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Default Extension="rels" ContentType="application/vnd.openxmlformats-package.relationships+xml"/>
  <Default Extension="vml" ContentType="application/vnd.openxmlformats-officedocument.vmlDrawing"/>
  <Default Extension="xlsx" ContentType="application/vnd.openxmlformats-officedocument.spreadsheetml.sheet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5" lowestEdited="8.5" rupBuild="8.1448"/>
  <x:bookViews>
    <x:workbookView xWindow="0" yWindow="0" windowWidth="28365" windowHeight="12045" tabRatio="916" activeTab="2"/>
  </x:bookViews>
  <x:sheets>
    <x:sheet name="참고사항" sheetId="1" r:id="rId3"/>
    <x:sheet name="총괄표(등록업종)-자동계산" sheetId="2" r:id="rId4"/>
    <x:sheet name="총괄표(신고업종)-자동계산" sheetId="3" r:id="rId5"/>
    <x:sheet name="등록-골프장업" sheetId="4" r:id="rId6"/>
    <x:sheet name="건설-골프장업" sheetId="5" r:id="rId7"/>
    <x:sheet name="등록-스키장업" sheetId="6" r:id="rId8"/>
    <x:sheet name="등록-자동차경주장업" sheetId="7" r:id="rId9"/>
    <x:sheet name="신고-요트장업" sheetId="8" r:id="rId10"/>
    <x:sheet name="신고-조정장업" sheetId="9" r:id="rId11"/>
    <x:sheet name="신고-카누장업" sheetId="10" r:id="rId12"/>
    <x:sheet name="신고-빙상장업" sheetId="11" r:id="rId13"/>
    <x:sheet name="신고-승마장업" sheetId="12" r:id="rId14"/>
    <x:sheet name="신고-종합체육시설업" sheetId="13" r:id="rId15"/>
    <x:sheet name="신고-수영장업(실내)" sheetId="14" r:id="rId16"/>
    <x:sheet name="신고-수영장업(실외)" sheetId="15" r:id="rId17"/>
    <x:sheet name="신고-체육도장업(권투)" sheetId="16" r:id="rId18"/>
    <x:sheet name="신고-체육도장업(레슬링)" sheetId="17" r:id="rId19"/>
    <x:sheet name="신고-체육도장업(유도)" sheetId="18" r:id="rId20"/>
    <x:sheet name="신고-체육도장업(검도)" sheetId="19" r:id="rId21"/>
    <x:sheet name="신고-체육도장업(태권도)" sheetId="20" r:id="rId22"/>
    <x:sheet name="신고-체육도장업(우슈)" sheetId="21" r:id="rId23"/>
    <x:sheet name="신고-골프연습장업(실내)" sheetId="22" r:id="rId24"/>
    <x:sheet name="신고-골프연습장업(실외)" sheetId="23" r:id="rId25"/>
    <x:sheet name="신고-골프연습장업(스크린)" sheetId="24" r:id="rId26"/>
    <x:sheet name="신고-체력단련장업" sheetId="25" r:id="rId27"/>
    <x:sheet name="신고-당구장업" sheetId="26" r:id="rId28"/>
    <x:sheet name="신고-썰매장업" sheetId="27" r:id="rId29"/>
    <x:sheet name="신고-무도장업" sheetId="28" r:id="rId30"/>
    <x:sheet name="신고-무도학원업" sheetId="29" r:id="rId31"/>
    <x:sheet name="Sheet1" sheetId="30" r:id="rId32"/>
  </x:sheets>
  <x:definedNames>
    <x:definedName name="_xlnm._FilterDatabase" localSheetId="3" hidden="1">'등록-골프장업'!$G$2:$G$10</x:definedName>
  </x:definedNames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TG</x:author>
  </x:authors>
  <x:commentList>
    <x:comment ref="H2:H2" authorId="0">
      <x:text>
        <x:r>
          <x:rPr>
            <x:rFont val="돋움"/>
            <x:sz val="9"/>
            <x:color rgb="ff000000"/>
            <x:b val="1"/>
          </x:rPr>
          <x:t>보험가입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시</x:t>
        </x:r>
        <x:r>
          <x:rPr>
            <x:rFont val="Tahoma"/>
            <x:sz val="9"/>
            <x:color rgb="ff000000"/>
            <x:b val="1"/>
          </x:rPr>
          <x:t xml:space="preserve"> 1 </x:t>
        </x:r>
        <x:r>
          <x:rPr>
            <x:rFont val="돋움"/>
            <x:sz val="9"/>
            <x:color rgb="ff000000"/>
            <x:b val="1"/>
          </x:rPr>
          <x:t>표시</x:t>
        </x:r>
        <x:r>
          <x:rPr>
            <x:rFont val="Tahoma"/>
            <x:sz val="9"/>
            <x:color rgb="ff000000"/>
            <x:b val="1"/>
          </x:rPr>
          <x:t xml:space="preserve">,
</x:t>
        </x:r>
        <x:r>
          <x:rPr>
            <x:rFont val="돋움"/>
            <x:sz val="9"/>
            <x:color rgb="ff000000"/>
            <x:b val="1"/>
          </x:rPr>
          <x:t>미가입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시</x:t>
        </x:r>
        <x:r>
          <x:rPr>
            <x:rFont val="Tahoma"/>
            <x:sz val="9"/>
            <x:color rgb="ff000000"/>
            <x:b val="1"/>
          </x:rPr>
          <x:t xml:space="preserve"> 0 </x:t>
        </x:r>
        <x:r>
          <x:rPr>
            <x:rFont val="돋움"/>
            <x:sz val="9"/>
            <x:color rgb="ff000000"/>
            <x:b val="1"/>
          </x:rPr>
          <x:t>표시</x:t>
        </x:r>
        <x:r>
          <x:rPr>
            <x:rFont val="Tahoma"/>
            <x:sz val="9"/>
            <x:color rgb="ff000000"/>
          </x:rPr>
          <x:t xml:space="preserve">
</x:t>
        </x:r>
      </x:text>
    </x:comment>
  </x:commentList>
</x:comments>
</file>

<file path=xl/comments2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TG</x:author>
  </x:authors>
  <x:commentList>
    <x:comment ref="H2:H2" authorId="0">
      <x:text>
        <x:r>
          <x:rPr>
            <x:rFont val="돋움"/>
            <x:sz val="9"/>
            <x:color rgb="ff000000"/>
            <x:b val="1"/>
          </x:rPr>
          <x:t>보험가입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시</x:t>
        </x:r>
        <x:r>
          <x:rPr>
            <x:rFont val="Tahoma"/>
            <x:sz val="9"/>
            <x:color rgb="ff000000"/>
            <x:b val="1"/>
          </x:rPr>
          <x:t xml:space="preserve"> 1 </x:t>
        </x:r>
        <x:r>
          <x:rPr>
            <x:rFont val="돋움"/>
            <x:sz val="9"/>
            <x:color rgb="ff000000"/>
            <x:b val="1"/>
          </x:rPr>
          <x:t>표시</x:t>
        </x:r>
        <x:r>
          <x:rPr>
            <x:rFont val="Tahoma"/>
            <x:sz val="9"/>
            <x:color rgb="ff000000"/>
            <x:b val="1"/>
          </x:rPr>
          <x:t xml:space="preserve">,
</x:t>
        </x:r>
        <x:r>
          <x:rPr>
            <x:rFont val="돋움"/>
            <x:sz val="9"/>
            <x:color rgb="ff000000"/>
            <x:b val="1"/>
          </x:rPr>
          <x:t>미가입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시</x:t>
        </x:r>
        <x:r>
          <x:rPr>
            <x:rFont val="Tahoma"/>
            <x:sz val="9"/>
            <x:color rgb="ff000000"/>
            <x:b val="1"/>
          </x:rPr>
          <x:t xml:space="preserve"> 0 </x:t>
        </x:r>
        <x:r>
          <x:rPr>
            <x:rFont val="돋움"/>
            <x:sz val="9"/>
            <x:color rgb="ff000000"/>
            <x:b val="1"/>
          </x:rPr>
          <x:t>표시</x:t>
        </x:r>
        <x:r>
          <x:rPr>
            <x:rFont val="Tahoma"/>
            <x:sz val="9"/>
            <x:color rgb="ff000000"/>
          </x:rPr>
          <x:t xml:space="preserve">
</x:t>
        </x:r>
      </x:text>
    </x:comment>
  </x:commentList>
</x:comments>
</file>

<file path=xl/comments3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TG</x:author>
  </x:authors>
  <x:commentList>
    <x:comment ref="K3:K3" authorId="0">
      <x:text>
        <x:r>
          <x:rPr>
            <x:rFont val="돋움"/>
            <x:sz val="9"/>
            <x:color rgb="ff000000"/>
            <x:b val="1"/>
          </x:rPr>
          <x:t>해당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유형에</x:t>
        </x:r>
        <x:r>
          <x:rPr>
            <x:rFont val="Tahoma"/>
            <x:sz val="9"/>
            <x:color rgb="ff000000"/>
            <x:b val="1"/>
          </x:rPr>
          <x:t xml:space="preserve"> "1" </x:t>
        </x:r>
        <x:r>
          <x:rPr>
            <x:rFont val="돋움"/>
            <x:sz val="9"/>
            <x:color rgb="ff000000"/>
            <x:b val="1"/>
          </x:rPr>
          <x:t>기입</x:t>
        </x:r>
        <x:r>
          <x:rPr>
            <x:rFont val="Tahoma"/>
            <x:sz val="9"/>
            <x:color rgb="ff000000"/>
            <x:b val="1"/>
          </x:rPr>
          <x:t xml:space="preserve"> -</x:t>
        </x:r>
      </x:text>
    </x:comment>
    <x:comment ref="G2:G2" authorId="0">
      <x:text>
        <x:r>
          <x:rPr>
            <x:rFont val="돋움"/>
            <x:sz val="9"/>
            <x:color rgb="ff000000"/>
            <x:b val="1"/>
          </x:rPr>
          <x:t>보험가입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시</x:t>
        </x:r>
        <x:r>
          <x:rPr>
            <x:rFont val="Tahoma"/>
            <x:sz val="9"/>
            <x:color rgb="ff000000"/>
            <x:b val="1"/>
          </x:rPr>
          <x:t xml:space="preserve"> 1 </x:t>
        </x:r>
        <x:r>
          <x:rPr>
            <x:rFont val="돋움"/>
            <x:sz val="9"/>
            <x:color rgb="ff000000"/>
            <x:b val="1"/>
          </x:rPr>
          <x:t>표시</x:t>
        </x:r>
        <x:r>
          <x:rPr>
            <x:rFont val="Tahoma"/>
            <x:sz val="9"/>
            <x:color rgb="ff000000"/>
            <x:b val="1"/>
          </x:rPr>
          <x:t xml:space="preserve">,
</x:t>
        </x:r>
        <x:r>
          <x:rPr>
            <x:rFont val="돋움"/>
            <x:sz val="9"/>
            <x:color rgb="ff000000"/>
            <x:b val="1"/>
          </x:rPr>
          <x:t>미가입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시</x:t>
        </x:r>
        <x:r>
          <x:rPr>
            <x:rFont val="Tahoma"/>
            <x:sz val="9"/>
            <x:color rgb="ff000000"/>
            <x:b val="1"/>
          </x:rPr>
          <x:t xml:space="preserve"> 0 </x:t>
        </x:r>
        <x:r>
          <x:rPr>
            <x:rFont val="돋움"/>
            <x:sz val="9"/>
            <x:color rgb="ff000000"/>
            <x:b val="1"/>
          </x:rPr>
          <x:t>표시</x:t>
        </x:r>
        <x:r>
          <x:rPr>
            <x:rFont val="Tahoma"/>
            <x:sz val="9"/>
            <x:color rgb="ff000000"/>
          </x:rPr>
          <x:t xml:space="preserve">
</x:t>
        </x:r>
      </x:text>
    </x:comment>
  </x:commentList>
</x:comments>
</file>

<file path=xl/comments4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TG</x:author>
  </x:authors>
  <x:commentList>
    <x:comment ref="G2:G2" authorId="0">
      <x:text>
        <x:r>
          <x:rPr>
            <x:rFont val="돋움"/>
            <x:sz val="9"/>
            <x:color rgb="ff000000"/>
            <x:b val="1"/>
          </x:rPr>
          <x:t>보험가입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시</x:t>
        </x:r>
        <x:r>
          <x:rPr>
            <x:rFont val="Tahoma"/>
            <x:sz val="9"/>
            <x:color rgb="ff000000"/>
            <x:b val="1"/>
          </x:rPr>
          <x:t xml:space="preserve"> 1 </x:t>
        </x:r>
        <x:r>
          <x:rPr>
            <x:rFont val="돋움"/>
            <x:sz val="9"/>
            <x:color rgb="ff000000"/>
            <x:b val="1"/>
          </x:rPr>
          <x:t>표시</x:t>
        </x:r>
        <x:r>
          <x:rPr>
            <x:rFont val="Tahoma"/>
            <x:sz val="9"/>
            <x:color rgb="ff000000"/>
            <x:b val="1"/>
          </x:rPr>
          <x:t xml:space="preserve">,
</x:t>
        </x:r>
        <x:r>
          <x:rPr>
            <x:rFont val="돋움"/>
            <x:sz val="9"/>
            <x:color rgb="ff000000"/>
            <x:b val="1"/>
          </x:rPr>
          <x:t>미가입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시</x:t>
        </x:r>
        <x:r>
          <x:rPr>
            <x:rFont val="Tahoma"/>
            <x:sz val="9"/>
            <x:color rgb="ff000000"/>
            <x:b val="1"/>
          </x:rPr>
          <x:t xml:space="preserve"> 0 </x:t>
        </x:r>
        <x:r>
          <x:rPr>
            <x:rFont val="돋움"/>
            <x:sz val="9"/>
            <x:color rgb="ff000000"/>
            <x:b val="1"/>
          </x:rPr>
          <x:t>표시</x:t>
        </x:r>
        <x:r>
          <x:rPr>
            <x:rFont val="Tahoma"/>
            <x:sz val="9"/>
            <x:color rgb="ff000000"/>
          </x:rPr>
          <x:t xml:space="preserve">
</x:t>
        </x:r>
      </x:text>
    </x:comment>
  </x:commentList>
</x:comments>
</file>

<file path=xl/comments5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TG</x:author>
  </x:authors>
  <x:commentList>
    <x:comment ref="G2:G2" authorId="0">
      <x:text>
        <x:r>
          <x:rPr>
            <x:rFont val="돋움"/>
            <x:sz val="9"/>
            <x:color rgb="ff000000"/>
            <x:b val="1"/>
          </x:rPr>
          <x:t>보험가입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시</x:t>
        </x:r>
        <x:r>
          <x:rPr>
            <x:rFont val="Tahoma"/>
            <x:sz val="9"/>
            <x:color rgb="ff000000"/>
            <x:b val="1"/>
          </x:rPr>
          <x:t xml:space="preserve"> 1 </x:t>
        </x:r>
        <x:r>
          <x:rPr>
            <x:rFont val="돋움"/>
            <x:sz val="9"/>
            <x:color rgb="ff000000"/>
            <x:b val="1"/>
          </x:rPr>
          <x:t>표시</x:t>
        </x:r>
        <x:r>
          <x:rPr>
            <x:rFont val="Tahoma"/>
            <x:sz val="9"/>
            <x:color rgb="ff000000"/>
            <x:b val="1"/>
          </x:rPr>
          <x:t xml:space="preserve">,
</x:t>
        </x:r>
        <x:r>
          <x:rPr>
            <x:rFont val="돋움"/>
            <x:sz val="9"/>
            <x:color rgb="ff000000"/>
            <x:b val="1"/>
          </x:rPr>
          <x:t>미가입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시</x:t>
        </x:r>
        <x:r>
          <x:rPr>
            <x:rFont val="Tahoma"/>
            <x:sz val="9"/>
            <x:color rgb="ff000000"/>
            <x:b val="1"/>
          </x:rPr>
          <x:t xml:space="preserve"> 0 </x:t>
        </x:r>
        <x:r>
          <x:rPr>
            <x:rFont val="돋움"/>
            <x:sz val="9"/>
            <x:color rgb="ff000000"/>
            <x:b val="1"/>
          </x:rPr>
          <x:t>표시</x:t>
        </x:r>
        <x:r>
          <x:rPr>
            <x:rFont val="Tahoma"/>
            <x:sz val="9"/>
            <x:color rgb="ff000000"/>
          </x:rPr>
          <x:t xml:space="preserve">
</x:t>
        </x:r>
      </x:text>
    </x:comment>
  </x:commentList>
</x:comments>
</file>

<file path=xl/comments6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TG</x:author>
  </x:authors>
  <x:commentList>
    <x:comment ref="G2:G2" authorId="0">
      <x:text>
        <x:r>
          <x:rPr>
            <x:rFont val="돋움"/>
            <x:sz val="9"/>
            <x:color rgb="ff000000"/>
            <x:b val="1"/>
          </x:rPr>
          <x:t>보험가입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시</x:t>
        </x:r>
        <x:r>
          <x:rPr>
            <x:rFont val="Tahoma"/>
            <x:sz val="9"/>
            <x:color rgb="ff000000"/>
            <x:b val="1"/>
          </x:rPr>
          <x:t xml:space="preserve"> 1 </x:t>
        </x:r>
        <x:r>
          <x:rPr>
            <x:rFont val="돋움"/>
            <x:sz val="9"/>
            <x:color rgb="ff000000"/>
            <x:b val="1"/>
          </x:rPr>
          <x:t>표시</x:t>
        </x:r>
        <x:r>
          <x:rPr>
            <x:rFont val="Tahoma"/>
            <x:sz val="9"/>
            <x:color rgb="ff000000"/>
            <x:b val="1"/>
          </x:rPr>
          <x:t xml:space="preserve">,
</x:t>
        </x:r>
        <x:r>
          <x:rPr>
            <x:rFont val="돋움"/>
            <x:sz val="9"/>
            <x:color rgb="ff000000"/>
            <x:b val="1"/>
          </x:rPr>
          <x:t>미가입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시</x:t>
        </x:r>
        <x:r>
          <x:rPr>
            <x:rFont val="Tahoma"/>
            <x:sz val="9"/>
            <x:color rgb="ff000000"/>
            <x:b val="1"/>
          </x:rPr>
          <x:t xml:space="preserve"> 0 </x:t>
        </x:r>
        <x:r>
          <x:rPr>
            <x:rFont val="돋움"/>
            <x:sz val="9"/>
            <x:color rgb="ff000000"/>
            <x:b val="1"/>
          </x:rPr>
          <x:t>표시</x:t>
        </x:r>
        <x:r>
          <x:rPr>
            <x:rFont val="Tahoma"/>
            <x:sz val="9"/>
            <x:color rgb="ff000000"/>
          </x:rPr>
          <x:t xml:space="preserve">
</x:t>
        </x:r>
      </x:text>
    </x:comment>
  </x:commentList>
</x:comments>
</file>

<file path=xl/comments7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TG</x:author>
  </x:authors>
  <x:commentList>
    <x:comment ref="G2:G2" authorId="0">
      <x:text>
        <x:r>
          <x:rPr>
            <x:rFont val="돋움"/>
            <x:sz val="9"/>
            <x:color rgb="ff000000"/>
            <x:b val="1"/>
          </x:rPr>
          <x:t>보험가입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시</x:t>
        </x:r>
        <x:r>
          <x:rPr>
            <x:rFont val="Tahoma"/>
            <x:sz val="9"/>
            <x:color rgb="ff000000"/>
            <x:b val="1"/>
          </x:rPr>
          <x:t xml:space="preserve"> 1 </x:t>
        </x:r>
        <x:r>
          <x:rPr>
            <x:rFont val="돋움"/>
            <x:sz val="9"/>
            <x:color rgb="ff000000"/>
            <x:b val="1"/>
          </x:rPr>
          <x:t>표시</x:t>
        </x:r>
        <x:r>
          <x:rPr>
            <x:rFont val="Tahoma"/>
            <x:sz val="9"/>
            <x:color rgb="ff000000"/>
            <x:b val="1"/>
          </x:rPr>
          <x:t xml:space="preserve">,
</x:t>
        </x:r>
        <x:r>
          <x:rPr>
            <x:rFont val="돋움"/>
            <x:sz val="9"/>
            <x:color rgb="ff000000"/>
            <x:b val="1"/>
          </x:rPr>
          <x:t>미가입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시</x:t>
        </x:r>
        <x:r>
          <x:rPr>
            <x:rFont val="Tahoma"/>
            <x:sz val="9"/>
            <x:color rgb="ff000000"/>
            <x:b val="1"/>
          </x:rPr>
          <x:t xml:space="preserve"> 0 </x:t>
        </x:r>
        <x:r>
          <x:rPr>
            <x:rFont val="돋움"/>
            <x:sz val="9"/>
            <x:color rgb="ff000000"/>
            <x:b val="1"/>
          </x:rPr>
          <x:t>표시</x:t>
        </x:r>
        <x:r>
          <x:rPr>
            <x:rFont val="Tahoma"/>
            <x:sz val="9"/>
            <x:color rgb="ff000000"/>
          </x:rPr>
          <x:t xml:space="preserve">
</x:t>
        </x:r>
      </x:text>
    </x:comment>
  </x:commentList>
</x:comments>
</file>

<file path=xl/comments8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TG</x:author>
  </x:authors>
  <x:commentList>
    <x:comment ref="G2:G2" authorId="0">
      <x:text>
        <x:r>
          <x:rPr>
            <x:rFont val="돋움"/>
            <x:sz val="9"/>
            <x:color rgb="ff000000"/>
            <x:b val="1"/>
          </x:rPr>
          <x:t>보험가입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시</x:t>
        </x:r>
        <x:r>
          <x:rPr>
            <x:rFont val="Tahoma"/>
            <x:sz val="9"/>
            <x:color rgb="ff000000"/>
            <x:b val="1"/>
          </x:rPr>
          <x:t xml:space="preserve"> 1 </x:t>
        </x:r>
        <x:r>
          <x:rPr>
            <x:rFont val="돋움"/>
            <x:sz val="9"/>
            <x:color rgb="ff000000"/>
            <x:b val="1"/>
          </x:rPr>
          <x:t>표시</x:t>
        </x:r>
        <x:r>
          <x:rPr>
            <x:rFont val="Tahoma"/>
            <x:sz val="9"/>
            <x:color rgb="ff000000"/>
            <x:b val="1"/>
          </x:rPr>
          <x:t xml:space="preserve">,
</x:t>
        </x:r>
        <x:r>
          <x:rPr>
            <x:rFont val="돋움"/>
            <x:sz val="9"/>
            <x:color rgb="ff000000"/>
            <x:b val="1"/>
          </x:rPr>
          <x:t>미가입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시</x:t>
        </x:r>
        <x:r>
          <x:rPr>
            <x:rFont val="Tahoma"/>
            <x:sz val="9"/>
            <x:color rgb="ff000000"/>
            <x:b val="1"/>
          </x:rPr>
          <x:t xml:space="preserve"> 0 </x:t>
        </x:r>
        <x:r>
          <x:rPr>
            <x:rFont val="돋움"/>
            <x:sz val="9"/>
            <x:color rgb="ff000000"/>
            <x:b val="1"/>
          </x:rPr>
          <x:t>표시</x:t>
        </x:r>
        <x:r>
          <x:rPr>
            <x:rFont val="Tahoma"/>
            <x:sz val="9"/>
            <x:color rgb="ff000000"/>
          </x:rPr>
          <x:t xml:space="preserve">
</x:t>
        </x:r>
      </x:text>
    </x:comment>
  </x:commentList>
</x:comments>
</file>

<file path=xl/comments9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TG</x:author>
  </x:authors>
  <x:commentList>
    <x:comment ref="H2:H2" authorId="0">
      <x:text>
        <x:r>
          <x:rPr>
            <x:rFont val="돋움"/>
            <x:sz val="9"/>
            <x:color rgb="ff000000"/>
            <x:b val="1"/>
          </x:rPr>
          <x:t>보험가입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시</x:t>
        </x:r>
        <x:r>
          <x:rPr>
            <x:rFont val="Tahoma"/>
            <x:sz val="9"/>
            <x:color rgb="ff000000"/>
            <x:b val="1"/>
          </x:rPr>
          <x:t xml:space="preserve"> 1 </x:t>
        </x:r>
        <x:r>
          <x:rPr>
            <x:rFont val="돋움"/>
            <x:sz val="9"/>
            <x:color rgb="ff000000"/>
            <x:b val="1"/>
          </x:rPr>
          <x:t>표시</x:t>
        </x:r>
        <x:r>
          <x:rPr>
            <x:rFont val="Tahoma"/>
            <x:sz val="9"/>
            <x:color rgb="ff000000"/>
            <x:b val="1"/>
          </x:rPr>
          <x:t xml:space="preserve">,
</x:t>
        </x:r>
        <x:r>
          <x:rPr>
            <x:rFont val="돋움"/>
            <x:sz val="9"/>
            <x:color rgb="ff000000"/>
            <x:b val="1"/>
          </x:rPr>
          <x:t>미가입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시</x:t>
        </x:r>
        <x:r>
          <x:rPr>
            <x:rFont val="Tahoma"/>
            <x:sz val="9"/>
            <x:color rgb="ff000000"/>
            <x:b val="1"/>
          </x:rPr>
          <x:t xml:space="preserve"> 0 </x:t>
        </x:r>
        <x:r>
          <x:rPr>
            <x:rFont val="돋움"/>
            <x:sz val="9"/>
            <x:color rgb="ff000000"/>
            <x:b val="1"/>
          </x:rPr>
          <x:t>표시</x:t>
        </x:r>
        <x:r>
          <x:rPr>
            <x:rFont val="Tahoma"/>
            <x:sz val="9"/>
            <x:color rgb="ff000000"/>
          </x:rPr>
          <x:t xml:space="preserve">
</x:t>
        </x:r>
      </x:text>
    </x:comment>
  </x:commentList>
</x:comments>
</file>

<file path=xl/comments10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TG</x:author>
  </x:authors>
  <x:commentList>
    <x:comment ref="G2:G2" authorId="0">
      <x:text>
        <x:r>
          <x:rPr>
            <x:rFont val="돋움"/>
            <x:sz val="9"/>
            <x:color rgb="ff000000"/>
            <x:b val="1"/>
          </x:rPr>
          <x:t>보험가입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시</x:t>
        </x:r>
        <x:r>
          <x:rPr>
            <x:rFont val="Tahoma"/>
            <x:sz val="9"/>
            <x:color rgb="ff000000"/>
            <x:b val="1"/>
          </x:rPr>
          <x:t xml:space="preserve"> 1 </x:t>
        </x:r>
        <x:r>
          <x:rPr>
            <x:rFont val="돋움"/>
            <x:sz val="9"/>
            <x:color rgb="ff000000"/>
            <x:b val="1"/>
          </x:rPr>
          <x:t>표시</x:t>
        </x:r>
        <x:r>
          <x:rPr>
            <x:rFont val="Tahoma"/>
            <x:sz val="9"/>
            <x:color rgb="ff000000"/>
            <x:b val="1"/>
          </x:rPr>
          <x:t xml:space="preserve">,
</x:t>
        </x:r>
        <x:r>
          <x:rPr>
            <x:rFont val="돋움"/>
            <x:sz val="9"/>
            <x:color rgb="ff000000"/>
            <x:b val="1"/>
          </x:rPr>
          <x:t>미가입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시</x:t>
        </x:r>
        <x:r>
          <x:rPr>
            <x:rFont val="Tahoma"/>
            <x:sz val="9"/>
            <x:color rgb="ff000000"/>
            <x:b val="1"/>
          </x:rPr>
          <x:t xml:space="preserve"> 0 </x:t>
        </x:r>
        <x:r>
          <x:rPr>
            <x:rFont val="돋움"/>
            <x:sz val="9"/>
            <x:color rgb="ff000000"/>
            <x:b val="1"/>
          </x:rPr>
          <x:t>표시</x:t>
        </x:r>
        <x:r>
          <x:rPr>
            <x:rFont val="Tahoma"/>
            <x:sz val="9"/>
            <x:color rgb="ff000000"/>
          </x:rPr>
          <x:t xml:space="preserve">
</x:t>
        </x:r>
      </x:text>
    </x:comment>
  </x:commentList>
</x:comments>
</file>

<file path=xl/comments1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TG</x:author>
  </x:authors>
  <x:commentList>
    <x:comment ref="G2:G2" authorId="0">
      <x:text>
        <x:r>
          <x:rPr>
            <x:rFont val="돋움"/>
            <x:sz val="9"/>
            <x:color rgb="ff000000"/>
            <x:b val="1"/>
          </x:rPr>
          <x:t>보험가입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시</x:t>
        </x:r>
        <x:r>
          <x:rPr>
            <x:rFont val="Tahoma"/>
            <x:sz val="9"/>
            <x:color rgb="ff000000"/>
            <x:b val="1"/>
          </x:rPr>
          <x:t xml:space="preserve"> 1 </x:t>
        </x:r>
        <x:r>
          <x:rPr>
            <x:rFont val="돋움"/>
            <x:sz val="9"/>
            <x:color rgb="ff000000"/>
            <x:b val="1"/>
          </x:rPr>
          <x:t>표시</x:t>
        </x:r>
        <x:r>
          <x:rPr>
            <x:rFont val="Tahoma"/>
            <x:sz val="9"/>
            <x:color rgb="ff000000"/>
            <x:b val="1"/>
          </x:rPr>
          <x:t xml:space="preserve">,
</x:t>
        </x:r>
        <x:r>
          <x:rPr>
            <x:rFont val="돋움"/>
            <x:sz val="9"/>
            <x:color rgb="ff000000"/>
            <x:b val="1"/>
          </x:rPr>
          <x:t>미가입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시</x:t>
        </x:r>
        <x:r>
          <x:rPr>
            <x:rFont val="Tahoma"/>
            <x:sz val="9"/>
            <x:color rgb="ff000000"/>
            <x:b val="1"/>
          </x:rPr>
          <x:t xml:space="preserve"> 0 </x:t>
        </x:r>
        <x:r>
          <x:rPr>
            <x:rFont val="돋움"/>
            <x:sz val="9"/>
            <x:color rgb="ff000000"/>
            <x:b val="1"/>
          </x:rPr>
          <x:t>표시</x:t>
        </x:r>
        <x:r>
          <x:rPr>
            <x:rFont val="Tahoma"/>
            <x:sz val="9"/>
            <x:color rgb="ff000000"/>
          </x:rPr>
          <x:t xml:space="preserve">
</x:t>
        </x:r>
      </x:text>
    </x:comment>
  </x:commentList>
</x:comments>
</file>

<file path=xl/comments12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TG</x:author>
  </x:authors>
  <x:commentList>
    <x:comment ref="M2:M2" authorId="0">
      <x:text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총괄표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자동계산을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위한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것으로써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빠짐없이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정확히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기입
해당되는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영역에</x:t>
        </x:r>
        <x:r>
          <x:rPr>
            <x:rFont val="Tahoma"/>
            <x:sz val="9"/>
            <x:color rgb="ff000000"/>
            <x:b val="1"/>
          </x:rPr>
          <x:t xml:space="preserve"> "1" </x:t>
        </x:r>
        <x:r>
          <x:rPr>
            <x:rFont val="돋움"/>
            <x:sz val="9"/>
            <x:color rgb="ff000000"/>
            <x:b val="1"/>
          </x:rPr>
          <x:t>기재</x:t>
        </x:r>
      </x:text>
    </x:comment>
  </x:commentList>
</x:comments>
</file>

<file path=xl/comments13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TG</x:author>
  </x:authors>
  <x:commentList>
    <x:comment ref="M2:M2" authorId="0">
      <x:text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총괄표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자동계산을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위한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것으로써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빠짐없이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정확히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기입
해당되는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영역에</x:t>
        </x:r>
        <x:r>
          <x:rPr>
            <x:rFont val="Tahoma"/>
            <x:sz val="9"/>
            <x:color rgb="ff000000"/>
            <x:b val="1"/>
          </x:rPr>
          <x:t xml:space="preserve"> "1" </x:t>
        </x:r>
        <x:r>
          <x:rPr>
            <x:rFont val="돋움"/>
            <x:sz val="9"/>
            <x:color rgb="ff000000"/>
            <x:b val="1"/>
          </x:rPr>
          <x:t>기재</x:t>
        </x:r>
      </x:text>
    </x:comment>
  </x:commentList>
</x:comments>
</file>

<file path=xl/comments14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TG</x:author>
  </x:authors>
  <x:commentList>
    <x:comment ref="I2:I2" authorId="0">
      <x:text>
        <x:r>
          <x:rPr>
            <x:rFont val="돋움"/>
            <x:sz val="9"/>
            <x:color rgb="ff000000"/>
            <x:b val="1"/>
          </x:rPr>
          <x:t>보험가입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시</x:t>
        </x:r>
        <x:r>
          <x:rPr>
            <x:rFont val="Tahoma"/>
            <x:sz val="9"/>
            <x:color rgb="ff000000"/>
            <x:b val="1"/>
          </x:rPr>
          <x:t xml:space="preserve"> 1 </x:t>
        </x:r>
        <x:r>
          <x:rPr>
            <x:rFont val="돋움"/>
            <x:sz val="9"/>
            <x:color rgb="ff000000"/>
            <x:b val="1"/>
          </x:rPr>
          <x:t>표시</x:t>
        </x:r>
        <x:r>
          <x:rPr>
            <x:rFont val="Tahoma"/>
            <x:sz val="9"/>
            <x:color rgb="ff000000"/>
            <x:b val="1"/>
          </x:rPr>
          <x:t xml:space="preserve">,
</x:t>
        </x:r>
        <x:r>
          <x:rPr>
            <x:rFont val="돋움"/>
            <x:sz val="9"/>
            <x:color rgb="ff000000"/>
            <x:b val="1"/>
          </x:rPr>
          <x:t>미가입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시</x:t>
        </x:r>
        <x:r>
          <x:rPr>
            <x:rFont val="Tahoma"/>
            <x:sz val="9"/>
            <x:color rgb="ff000000"/>
            <x:b val="1"/>
          </x:rPr>
          <x:t xml:space="preserve"> 0 </x:t>
        </x:r>
        <x:r>
          <x:rPr>
            <x:rFont val="돋움"/>
            <x:sz val="9"/>
            <x:color rgb="ff000000"/>
            <x:b val="1"/>
          </x:rPr>
          <x:t>표시</x:t>
        </x:r>
        <x:r>
          <x:rPr>
            <x:rFont val="Tahoma"/>
            <x:sz val="9"/>
            <x:color rgb="ff000000"/>
          </x:rPr>
          <x:t xml:space="preserve">
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<x:sst xmlns:r="http://schemas.openxmlformats.org/officeDocument/2006/relationships" xmlns:c="http://schemas.openxmlformats.org/drawingml/2006/chart" xmlns:x="http://schemas.openxmlformats.org/spreadsheetml/2006/main" count="1537" uniqueCount="984">
  <x:si>
    <x:t xml:space="preserve">  ㅇ 골프장 개소수 산정은 사업계획승인 건수 기준임(실지 같은 골프장 명칭으로 운영하더라도 사업계획 승인을 별도로 받은 경우 2개소가 되는 것임)</x:t>
  </x:si>
  <x:si>
    <x:t xml:space="preserve">  ㅇ 세부시설에는 수영장, 체력단련장, 골프연습장 등 세부시설의 명칭, 면적을 기재(규모에는 타석수,레인수,체육도장의 종류 등을 기재)</x:t>
  </x:si>
  <x:si>
    <x:t xml:space="preserve">  ㅇ 스키장 개소수 산정은 사업계획승인 건수 기준임(실지 같은 명칭으로 운영하더라도 사업계획 승인을 별도로 받은 경우 2개소가 되는 것임)</x:t>
  </x:si>
  <x:si>
    <x:t>* M, N열은 총괄표 자동계산을 위한 것으로 둘 중 하나를 선택해서  '1' 표시(두개 다 기입하면 안됨)</x:t>
  </x:si>
  <x:si>
    <x:t xml:space="preserve">  ㅇ 골프연습장업은 실외, 실내, 스크린 중 해당되는곳을 선택해 한개소만 기입하시기 바랍니다.</x:t>
  </x:si>
  <x:si>
    <x:t xml:space="preserve">  ㅇ 해당사항이 없는 영역은 빈칸으로 비워두시기 바랍니다.(필요없는 숫자, 문자는 삭제 요망)</x:t>
  </x:si>
  <x:si>
    <x:t>광주광역시 서구 금부로 100, 상가동 104 호 (금호동, 라인아파트)</x:t>
  </x:si>
  <x:si>
    <x:t>광주광역시 남구 봉선2로 98, 지하층 101호 (봉선동, 무등프라자상가)</x:t>
  </x:si>
  <x:si>
    <x:t>광주광역시 광산구 임방울대로800번길 72, 3층 (월계동, 대성트위스밸리)</x:t>
  </x:si>
  <x:si>
    <x:t>광주광역시 광산구 장신로 261, 302~304호 (신창동, 드림프라자)</x:t>
  </x:si>
  <x:si>
    <x:t xml:space="preserve">  ㅇ 총업체수 입력 기재 요망</x:t>
  </x:si>
  <x:si>
    <x:r>
      <x:t xml:space="preserve">  ㅇ 소재지는 주소 기재</x:t>
    </x:r>
    <x:r>
      <x:rPr>
        <x:rFont val="맑은 고딕"/>
        <x:sz val="11"/>
        <x:color rgb="ff000000"/>
      </x:rPr>
      <x:t xml:space="preserve"> </x:t>
    </x:r>
    <x:r>
      <x:rPr>
        <x:rFont val="맑은 고딕"/>
        <x:sz val="11"/>
        <x:color rgb="ffff0000"/>
        <x:b val="1"/>
      </x:rPr>
      <x:t>(예 : ○○시 ○○구 ○○로 ○○번지)  도로명 주소표기</x:t>
    </x:r>
  </x:si>
  <x:si>
    <x:t>광 장</x:t>
  </x:si>
  <x:si>
    <x:t>홍경화</x:t>
  </x:si>
  <x:si>
    <x:t>신숙전</x:t>
  </x:si>
  <x:si>
    <x:t>㈜일원</x:t>
  </x:si>
  <x:si>
    <x:t>그늘집</x:t>
  </x:si>
  <x:si>
    <x:t>강정욱</x:t>
  </x:si>
  <x:si>
    <x:t>이경재</x:t>
  </x:si>
  <x:si>
    <x:t>오지영</x:t>
  </x:si>
  <x:si>
    <x:t>조채원</x:t>
  </x:si>
  <x:si>
    <x:t>신종욱</x:t>
  </x:si>
  <x:si>
    <x:t>배선영</x:t>
  </x:si>
  <x:si>
    <x:t>양희승</x:t>
  </x:si>
  <x:si>
    <x:t>김대옥</x:t>
  </x:si>
  <x:si>
    <x:t>박성진</x:t>
  </x:si>
  <x:si>
    <x:t>박홍재</x:t>
  </x:si>
  <x:si>
    <x:t>양정미</x:t>
  </x:si>
  <x:si>
    <x:t>김용진</x:t>
  </x:si>
  <x:si>
    <x:t>한미옥</x:t>
  </x:si>
  <x:si>
    <x:t>김해정</x:t>
  </x:si>
  <x:si>
    <x:t>구 분</x:t>
  </x:si>
  <x:si>
    <x:t>승마장</x:t>
  </x:si>
  <x:si>
    <x:t>5레인</x:t>
  </x:si>
  <x:si>
    <x:t>소계</x:t>
  </x:si>
  <x:si>
    <x:t>단위</x:t>
  </x:si>
  <x:si>
    <x:t>요트수</x:t>
  </x:si>
  <x:si>
    <x:t>권투</x:t>
  </x:si>
  <x:si>
    <x:t>합계</x:t>
  </x:si>
  <x:si>
    <x:t>조정장</x:t>
  </x:si>
  <x:si>
    <x:t>3급</x:t>
  </x:si>
  <x:si>
    <x:t>카누장</x:t>
  </x:si>
  <x:si>
    <x:t>요트장</x:t>
  </x:si>
  <x:si>
    <x:t>조정수</x:t>
  </x:si>
  <x:si>
    <x:t>척</x:t>
  </x:si>
  <x:si>
    <x:t>실외</x:t>
  </x:si>
  <x:si>
    <x:t>실내</x:t>
  </x:si>
  <x:si>
    <x:t>1급</x:t>
  </x:si>
  <x:si>
    <x:t>2급</x:t>
  </x:si>
  <x:si>
    <x:t>신고일</x:t>
  </x:si>
  <x:si>
    <x:t>2륜</x:t>
  </x:si>
  <x:si>
    <x:t>업소명</x:t>
  </x:si>
  <x:si>
    <x:t>공정율</x:t>
  </x:si>
  <x:si>
    <x:t>㎡</x:t>
  </x:si>
  <x:si>
    <x:t>대</x:t>
  </x:si>
  <x:si>
    <x:t>타석</x:t>
  </x:si>
  <x:si>
    <x:t>레슬링</x:t>
  </x:si>
  <x:si>
    <x:t>태권도</x:t>
  </x:si>
  <x:si>
    <x:t>빙상장</x:t>
  </x:si>
  <x:si>
    <x:t>우슈</x:t>
  </x:si>
  <x:si>
    <x:t>유도</x:t>
  </x:si>
  <x:si>
    <x:t>검도</x:t>
  </x:si>
  <x:si>
    <x:t>일반</x:t>
  </x:si>
  <x:si>
    <x:t>썰매장</x:t>
  </x:si>
  <x:si>
    <x:t>무도장</x:t>
  </x:si>
  <x:si>
    <x:t>스크린</x:t>
  </x:si>
  <x:si>
    <x:t>당구장</x:t>
  </x:si>
  <x:si>
    <x:t>홀수</x:t>
  </x:si>
  <x:si>
    <x:t>최종원</x:t>
  </x:si>
  <x:si>
    <x:t>김나미</x:t>
  </x:si>
  <x:si>
    <x:t>황미순</x:t>
  </x:si>
  <x:si>
    <x:t>m</x:t>
  </x:si>
  <x:si>
    <x:t>김진철</x:t>
  </x:si>
  <x:si>
    <x:t>박록성</x:t>
  </x:si>
  <x:si>
    <x:t>병행</x:t>
  </x:si>
  <x:si>
    <x:t>카누수</x:t>
  </x:si>
  <x:si>
    <x:t>골프장</x:t>
  </x:si>
  <x:si>
    <x:t>회원제</x:t>
  </x:si>
  <x:si>
    <x:t>스키장</x:t>
  </x:si>
  <x:si>
    <x:t xml:space="preserve">  </x:t>
  </x:si>
  <x:si>
    <x:t>수영장</x:t>
  </x:si>
  <x:si>
    <x:t>면</x:t>
  </x:si>
  <x:si>
    <x:t>슬로프</x:t>
  </x:si>
  <x:si>
    <x:t>홀수수</x:t>
  </x:si>
  <x:si>
    <x:t>2륜차</x:t>
  </x:si>
  <x:si>
    <x:t>비고</x:t>
  </x:si>
  <x:si>
    <x:t>홀</x:t>
  </x:si>
  <x:si>
    <x:t>총면적</x:t>
  </x:si>
  <x:si>
    <x:t>계</x:t>
  </x:si>
  <x:si>
    <x:t>볼링장</x:t>
  </x:si>
  <x:si>
    <x:t>길이</x:t>
  </x:si>
  <x:si>
    <x:t>4륜</x:t>
  </x:si>
  <x:si>
    <x:t>시·군</x:t>
  </x:si>
  <x:si>
    <x:t>소재지</x:t>
  </x:si>
  <x:si>
    <x:t>타석수</x:t>
  </x:si>
  <x:si>
    <x:t>규모</x:t>
  </x:si>
  <x:si>
    <x:t>등록일</x:t>
  </x:si>
  <x:si>
    <x:t>시설명</x:t>
  </x:si>
  <x:si>
    <x:t>폭</x:t>
  </x:si>
  <x:si>
    <x:t>대중제</x:t>
  </x:si>
  <x:si>
    <x:t>번호</x:t>
  </x:si>
  <x:si>
    <x:t xml:space="preserve">번호 </x:t>
  </x:si>
  <x:si>
    <x:t>김태현</x:t>
  </x:si>
  <x:si>
    <x:t>반수진</x:t>
  </x:si>
  <x:si>
    <x:t>조태석</x:t>
  </x:si>
  <x:si>
    <x:t>박윤정</x:t>
  </x:si>
  <x:si>
    <x:t>4륜차</x:t>
  </x:si>
  <x:si>
    <x:t>장재선</x:t>
  </x:si>
  <x:si>
    <x:t>유영근</x:t>
  </x:si>
  <x:si>
    <x:t>신고 - 체력단련장업</x:t>
  </x:si>
  <x:si>
    <x:t>등록 - 스키장업</x:t>
  </x:si>
  <x:si>
    <x:t>빙판면적
(㎡)</x:t>
  </x:si>
  <x:si>
    <x:t>마장면적
(㎡)</x:t>
  </x:si>
  <x:si>
    <x:t>수영조면적
(㎡)</x:t>
  </x:si>
  <x:si>
    <x:t>지도자배치(명)</x:t>
  </x:si>
  <x:si>
    <x:t>운동전용면적(㎡)</x:t>
  </x:si>
  <x:si>
    <x:t>신고 - 조정장업</x:t>
  </x:si>
  <x:si>
    <x:t>신고 - 요트장업</x:t>
  </x:si>
  <x:si>
    <x:t>신고 - 카누장업</x:t>
  </x:si>
  <x:si>
    <x:t>신고 - 빙상장업</x:t>
  </x:si>
  <x:si>
    <x:t>신고 - 승마장업</x:t>
  </x:si>
  <x:si>
    <x:t>신고 - 썰매장업</x:t>
  </x:si>
  <x:si>
    <x:t>신고 - 당구장업</x:t>
  </x:si>
  <x:si>
    <x:t>신고 - 무도장업</x:t>
  </x:si>
  <x:si>
    <x:t>업소수
(개소)</x:t>
  </x:si>
  <x:si>
    <x:t>신고 - 무도학원업</x:t>
  </x:si>
  <x:si>
    <x:t>사업계획
승인일</x:t>
  </x:si>
  <x:si>
    <x:t>보험가입업소
(개소)</x:t>
  </x:si>
  <x:si>
    <x:t>사업자명
(대표자)</x:t>
  </x:si>
  <x:si>
    <x:t>병행
(일반+스크린)</x:t>
  </x:si>
  <x:si>
    <x:t>광주광역시 서구 상무번영로 13, 4층 (치평동, 그랜드오피스텔)</x:t>
  </x:si>
  <x:si>
    <x:t>광주광역시 서구 회재로 1054, 5층 502호 (풍암동, 유수빌딩 )</x:t>
  </x:si>
  <x:si>
    <x:t xml:space="preserve">  ㅇ 병행골프연습장 : 일반타석과 스크린타석을 같이 운용하는 업소</x:t>
  </x:si>
  <x:si>
    <x:t>광주광역시 서구 금부로 100 (금호동, 지하상가 106호 외 4개소)</x:t>
  </x:si>
  <x:si>
    <x:t xml:space="preserve">  ㅇ 보험가입여부에는 보험가입시 숫자 1, 미가입시 숫자 0으로 기재</x:t>
  </x:si>
  <x:si>
    <x:t>광주광역시 서구 상무중앙로 103, 지하층 101,102호 (치평동)</x:t>
  </x:si>
  <x:si>
    <x:t>광주광역시 서구 상무공원로 61, 상가동 지하1층 (치평동, 금호타운)</x:t>
  </x:si>
  <x:si>
    <x:t>슬로프수</x:t>
  </x:si>
  <x:si>
    <x:t>사업계획승인일</x:t>
  </x:si>
  <x:si>
    <x:t>체육지도자</x:t>
  </x:si>
  <x:si>
    <x:t>요트수(척)</x:t>
  </x:si>
  <x:si>
    <x:t>일반
타석</x:t>
  </x:si>
  <x:si>
    <x:t>체력단련장</x:t>
  </x:si>
  <x:si>
    <x:t>당구대수(개)</x:t>
  </x:si>
  <x:si>
    <x:t>* 작성요령</x:t>
  </x:si>
  <x:si>
    <x:t>매월골프랜지㈜</x:t>
  </x:si>
  <x:si>
    <x:t>업종별/구분</x:t>
  </x:si>
  <x:si>
    <x:t>면적
(㎡)</x:t>
  </x:si>
  <x:si>
    <x:t>광주실내수영장</x:t>
  </x:si>
  <x:si>
    <x:t>시설 유형</x:t>
  </x:si>
  <x:si>
    <x:t>리프트수</x:t>
  </x:si>
  <x:si>
    <x:t>총업체수 :</x:t>
  </x:si>
  <x:si>
    <x:t>마장면적</x:t>
  </x:si>
  <x:si>
    <x:t>스크린타석수</x:t>
  </x:si>
  <x:si>
    <x:t>컨벤션 골프존</x:t>
  </x:si>
  <x:si>
    <x:t>메트로 골프존</x:t>
  </x:si>
  <x:si>
    <x:t>당구대수</x:t>
  </x:si>
  <x:si>
    <x:t>무등산 골프존</x:t>
  </x:si>
  <x:si>
    <x:t>바닥면적</x:t>
  </x:si>
  <x:si>
    <x:t>레츠골프</x:t>
  </x:si>
  <x:si>
    <x:t>중흥레포츠클럽</x:t>
  </x:si>
  <x:si>
    <x:t>㈜에코세종</x:t>
  </x:si>
  <x:si>
    <x:t>스크린타석</x:t>
  </x:si>
  <x:si>
    <x:t>무도학원</x:t>
  </x:si>
  <x:si>
    <x:t>염주골프센터</x:t>
  </x:si>
  <x:si>
    <x:t>자동차경주장</x:t>
  </x:si>
  <x:si>
    <x:t>시설규모</x:t>
  </x:si>
  <x:si>
    <x:t>빙판면적</x:t>
  </x:si>
  <x:si>
    <x:t>종합체육시설</x:t>
  </x:si>
  <x:si>
    <x:t>슬로프길이</x:t>
  </x:si>
  <x:si>
    <x:t>보험가입여부</x:t>
  </x:si>
  <x:si>
    <x:t>그늘집㈜</x:t>
  </x:si>
  <x:si>
    <x:t>상무스크린골프</x:t>
  </x:si>
  <x:si>
    <x:t>수영조면적</x:t>
  </x:si>
  <x:si>
    <x:t>운동전용면적</x:t>
  </x:si>
  <x:si>
    <x:t>일반타석수</x:t>
  </x:si>
  <x:si>
    <x:t>일반타석</x:t>
  </x:si>
  <x:si>
    <x:t>매일골프존</x:t>
  </x:si>
  <x:si>
    <x:t>총면적
(㎡)</x:t>
  </x:si>
  <x:si>
    <x:t>슬로프재질</x:t>
  </x:si>
  <x:si>
    <x:t>세부
종류</x:t>
  </x:si>
  <x:si>
    <x:t>면적(㎡)</x:t>
  </x:si>
  <x:si>
    <x:t>보험가입업소수</x:t>
  </x:si>
  <x:si>
    <x:t>알류휘트니스</x:t>
  </x:si>
  <x:si>
    <x:t>카누수(척)</x:t>
  </x:si>
  <x:si>
    <x:t>SM골프스쿨</x:t>
  </x:si>
  <x:si>
    <x:t>임어지루</x:t>
  </x:si>
  <x:si>
    <x:t>이글골프연습장</x:t>
  </x:si>
  <x:si>
    <x:t>보험가입</x:t>
  </x:si>
  <x:si>
    <x:t>면적 등</x:t>
  </x:si>
  <x:si>
    <x:t>골프연습장</x:t>
  </x:si>
  <x:si>
    <x:t>총면적(㎡)</x:t>
  </x:si>
  <x:si>
    <x:t>업소수(개소)</x:t>
  </x:si>
  <x:si>
    <x:t>홀수
(홀)</x:t>
  </x:si>
  <x:si>
    <x:t>스크린
타석</x:t>
  </x:si>
  <x:si>
    <x:t>트랙면적(㎡)</x:t>
  </x:si>
  <x:si>
    <x:t>체육도장</x:t>
  </x:si>
  <x:si>
    <x:t>바닥면적(㎡)</x:t>
  </x:si>
  <x:si>
    <x:t>지도자배치</x:t>
  </x:si>
  <x:si>
    <x:t>세부시설</x:t>
  </x:si>
  <x:si>
    <x:t>조정수(척)</x:t>
  </x:si>
  <x:si>
    <x:t>에어로빅장</x:t>
  </x:si>
  <x:si>
    <x:t>슬로프규모</x:t>
  </x:si>
  <x:si>
    <x:t>트랙면적</x:t>
  </x:si>
  <x:si>
    <x:t>신세계 골프존</x:t>
  </x:si>
  <x:si>
    <x:t>매월골프랜지</x:t>
  </x:si>
  <x:si>
    <x:t>총 면적</x:t>
  </x:si>
  <x:si>
    <x:t>화정 골프존</x:t>
  </x:si>
  <x:si>
    <x:t>광주광역시 서구 상무누리로 55, 2층 (치평동)</x:t>
  </x:si>
  <x:si>
    <x:t>전국 등록ㆍ신고 체육시설업 현황 작성 시 유의사항</x:t>
  </x:si>
  <x:si>
    <x:t>건설중 - 골프장업(보라색 셀은 입력하지 말 것)</x:t>
  </x:si>
  <x:si>
    <x:t>등록 - 골프장업(보라색 셀은 입력하지 말 것)</x:t>
  </x:si>
  <x:si>
    <x:t>광주광역시 서구 풍암2로 12, 6층 (풍암동)</x:t>
  </x:si>
  <x:si>
    <x:t xml:space="preserve">  ㅇ 슬로프재질은 눈, 잔디 등 재질 기재</x:t>
  </x:si>
  <x:si>
    <x:t>광주광역시 서구 상무대로 964, 2층 (쌍촌동)</x:t>
  </x:si>
  <x:si>
    <x:t>광주광역시 서구 상무중앙로 95, 6층 (치평동)</x:t>
  </x:si>
  <x:si>
    <x:t>광주광역시 서구 풍서우로 206, 1층 (벽진동)</x:t>
  </x:si>
  <x:si>
    <x:t>광주광역시 서구 금화로 59, 6층 (금호동)</x:t>
  </x:si>
  <x:si>
    <x:t xml:space="preserve">광주광역시 서구 풍암동 1116번지 1층108호 </x:t>
  </x:si>
  <x:si>
    <x:t>광주광역시 서구 상무민주로 95, 4층 (쌍촌동)</x:t>
  </x:si>
  <x:si>
    <x:t>광주광역시 서구 회재로 821, 2층 (매월동)</x:t>
  </x:si>
  <x:si>
    <x:t>광주광역시 서구 하남대로 668, 5층 (동천동)</x:t>
  </x:si>
  <x:si>
    <x:t xml:space="preserve">광주광역시 서구 금호동 573-1번지 1층 </x:t>
  </x:si>
  <x:si>
    <x:t>모아레포츠타운(주)</x:t>
  </x:si>
  <x:si>
    <x:t>광주광역시도시공사</x:t>
  </x:si>
  <x:si>
    <x:t>상무신도심골프연습장</x:t>
  </x:si>
  <x:si>
    <x:t>K-골프존 아카데미</x:t>
  </x:si>
  <x:si>
    <x:t>마재실내골프연습장</x:t>
  </x:si>
  <x:si>
    <x:t>유명실내골프연습장</x:t>
  </x:si>
  <x:si>
    <x:t>금호실내 골프연습장</x:t>
  </x:si>
  <x:si>
    <x:t>이지골프 아카데미</x:t>
  </x:si>
  <x:si>
    <x:t>마이다스골프클럽</x:t>
  </x:si>
  <x:si>
    <x:t>동우실내골프연습장</x:t>
  </x:si>
  <x:si>
    <x:t>조니원 골프클리닉</x:t>
  </x:si>
  <x:si>
    <x:t>아이샷 골프스쿨</x:t>
  </x:si>
  <x:si>
    <x:t>여성발전센터실내수영장</x:t>
  </x:si>
  <x:si>
    <x:t>홀리데이인 광주호텔</x:t>
  </x:si>
  <x:si>
    <x:t>2013.10.10</x:t>
  </x:si>
  <x:si>
    <x:t>모아 스크린골프</x:t>
  </x:si>
  <x:si>
    <x:t>풍암스크린골프연습장</x:t>
  </x:si>
  <x:si>
    <x:t>미지원 스크린골프존</x:t>
  </x:si>
  <x:si>
    <x:t>광주광역시시설관리공단</x:t>
  </x:si>
  <x:si>
    <x:t>스위밍키즈 풍암점</x:t>
  </x:si>
  <x:si>
    <x:t>스위밍 키즈(상무점)</x:t>
  </x:si>
  <x:si>
    <x:t>US 골프스크린연습장</x:t>
  </x:si>
  <x:si>
    <x:t>휴먼스크린골프아카데미</x:t>
  </x:si>
  <x:si>
    <x:t>스카이라운지스크린골프</x:t>
  </x:si>
  <x:si>
    <x:t>풍암유수스크린골프</x:t>
  </x:si>
  <x:si>
    <x:t>V I P 골프존</x:t>
  </x:si>
  <x:si>
    <x:t>신고 - 종합체육시설업</x:t>
  </x:si>
  <x:si>
    <x:t>유명골프연습장 스크린골프</x:t>
  </x:si>
  <x:si>
    <x:t>신고 - 체육도장업(유도)</x:t>
  </x:si>
  <x:si>
    <x:t xml:space="preserve"> ※ 기 등록 골프장만 작성</x:t>
  </x:si>
  <x:si>
    <x:t>아탑-휘트니스(골프연습장)</x:t>
  </x:si>
  <x:si>
    <x:t>신고 - 체육도장업(태권도)</x:t>
  </x:si>
  <x:si>
    <x:t xml:space="preserve"> ㅇ 총업체수 기입 요망</x:t>
  </x:si>
  <x:si>
    <x:t xml:space="preserve"> ※ 건설중인 골프장만 작성</x:t>
  </x:si>
  <x:si>
    <x:t>신고 - 체육도장업(레슬링)</x:t>
  </x:si>
  <x:si>
    <x:t>광주학생교육문화회관실내수영장</x:t>
  </x:si>
  <x:si>
    <x:t>신고 - 골프연습장업(실내)</x:t>
  </x:si>
  <x:si>
    <x:t>신고 - 체육도장업(우슈)</x:t>
  </x:si>
  <x:si>
    <x:t>신고 - 체육도장업(검도)</x:t>
  </x:si>
  <x:si>
    <x:t>신고 - 체육도장업(권투)</x:t>
  </x:si>
  <x:si>
    <x:t>신고 - 골프연습장업(실외)</x:t>
  </x:si>
  <x:si>
    <x:t xml:space="preserve">  ㅇ 스크린골프연습장 해당</x:t>
  </x:si>
  <x:si>
    <x:t>등록 - 자동차경주장업</x:t>
  </x:si>
  <x:si>
    <x:t>병행
(일반 + 스크린)</x:t>
  </x:si>
  <x:si>
    <x:t xml:space="preserve"> ㅇ 총 업체수 기입 요망</x:t>
  </x:si>
  <x:si>
    <x:t>(주)서광주 스크린골프</x:t>
  </x:si>
  <x:si>
    <x:t>싱글로드 스크린골프연습장</x:t>
  </x:si>
  <x:si>
    <x:r>
      <x:t>신고 - 수영장업</x:t>
    </x:r>
    <x:r>
      <x:rPr>
        <x:rFont val="맑은 고딕"/>
        <x:sz val="15"/>
        <x:color rgb="ffff0000"/>
        <x:b val="1"/>
      </x:rPr>
      <x:t>(실내)</x:t>
    </x:r>
  </x:si>
  <x:si>
    <x:r>
      <x:t>신고 - 수영장업</x:t>
    </x:r>
    <x:r>
      <x:rPr>
        <x:rFont val="맑은 고딕"/>
        <x:sz val="15"/>
        <x:color rgb="ffff0000"/>
        <x:b val="1"/>
      </x:rPr>
      <x:t>(실외)</x:t>
    </x:r>
  </x:si>
  <x:si>
    <x:r>
      <x:t>※</x:t>
    </x:r>
    <x:r>
      <x:rPr>
        <x:rFont val="맑은 고딕"/>
        <x:sz val="13"/>
        <x:color rgb="ffff0000"/>
        <x:b val="1"/>
      </x:rPr>
      <x:t xml:space="preserve"> 총괄표(시트 2, 3)는 자동계산되오니, 직접 입력하지 말아주시기 바랍니다.(보라색 셀 부분은 기입하지 말 것)
※ 글자체, 크기 등 양식 변경이 불가하며, 시도에서 시군구 자료의 합계, 오타 등에 이상이 없는지 확인 후(올해 자료와 비교 후 수치차이가 많이 나는 지 등) 제출해 주시기 바랍니다.
</x:t>
    </x:r>
    <x:r>
      <x:rPr>
        <x:rFont val="맑은 고딕"/>
        <x:sz val="13"/>
        <x:color rgb="ff000000"/>
        <x:b val="1"/>
      </x:rPr>
      <x:t>※ 각 시트별 작성요령이 하단부에 있으니, 참고하여주시기 바랍니다.</x:t>
    </x:r>
    <x:r>
      <x:rPr>
        <x:rFont val="맑은 고딕"/>
        <x:sz val="13"/>
        <x:color rgb="ffff0000"/>
        <x:b val="1"/>
      </x:rPr>
      <x:t xml:space="preserve">
</x:t>
    </x:r>
    <x:r>
      <x:rPr>
        <x:rFont val="맑은 고딕"/>
        <x:sz val="13"/>
        <x:color rgb="ff000000"/>
      </x:rPr>
      <x:t xml:space="preserve">
※ 시설 개수 및 면적 등을 올해 수치(2014년말 자료)와 비교하여 주시기 바랍니다.(올해 수치와 차이가 많이 날 경우 일부 수치가 오류 일 가능성이 높음)
※ 신고체육시설업에서 </x:t>
    </x:r>
    <x:r>
      <x:rPr>
        <x:rFont val="맑은 고딕"/>
        <x:sz val="15"/>
        <x:color rgb="ffff0000"/>
        <x:b val="1"/>
      </x:rPr>
      <x:t>골프연습장은 실내, 실외, 스크린 골프연습장</x:t>
    </x:r>
    <x:r>
      <x:rPr>
        <x:rFont val="맑은 고딕"/>
        <x:sz val="15"/>
        <x:color rgb="ff000000"/>
      </x:rPr>
      <x:t>으로 구분</x:t>
    </x:r>
    <x:r>
      <x:rPr>
        <x:rFont val="맑은 고딕"/>
        <x:sz val="13"/>
        <x:color rgb="ff000000"/>
      </x:rPr>
      <x:t xml:space="preserve">해 주시기 바랍니다. - 한 업소에 일반타석과 스크린 타석이 병행되어 있을 경우 실내, 실외 중 선택
※ </x:t>
    </x:r>
    <x:r>
      <x:rPr>
        <x:rFont val="맑은 고딕"/>
        <x:sz val="15"/>
        <x:color rgb="ffff0000"/>
        <x:b val="1"/>
      </x:rPr>
      <x:t>모든 데이터 수치</x:t>
    </x:r>
    <x:r>
      <x:rPr>
        <x:rFont val="맑은 고딕"/>
        <x:sz val="15"/>
        <x:color rgb="ffff0000"/>
      </x:rPr>
      <x:t>의</x:t>
    </x:r>
    <x:r>
      <x:rPr>
        <x:rFont val="맑은 고딕"/>
        <x:sz val="13"/>
        <x:color rgb="ff000000"/>
      </x:rPr>
      <x:t xml:space="preserve"> </x:t>
    </x:r>
    <x:r>
      <x:rPr>
        <x:rFont val="맑은 고딕"/>
        <x:sz val="15"/>
        <x:color rgb="ffff0000"/>
        <x:b val="1"/>
      </x:rPr>
      <x:t>소숫점 이하</x:t>
    </x:r>
    <x:r>
      <x:rPr>
        <x:rFont val="맑은 고딕"/>
        <x:sz val="13"/>
        <x:color rgb="ff000000"/>
      </x:rPr>
      <x:t xml:space="preserve">는 </x:t>
    </x:r>
    <x:r>
      <x:rPr>
        <x:rFont val="맑은 고딕"/>
        <x:sz val="15"/>
        <x:color rgb="ffff0000"/>
        <x:b val="1"/>
      </x:rPr>
      <x:t>삭제</x:t>
    </x:r>
    <x:r>
      <x:rPr>
        <x:rFont val="맑은 고딕"/>
        <x:sz val="13"/>
        <x:color rgb="ff000000"/>
      </x:rPr>
      <x:t xml:space="preserve"> 부탁드립니다.
※ </x:t>
    </x:r>
    <x:r>
      <x:rPr>
        <x:rFont val="맑은 고딕"/>
        <x:sz val="14"/>
        <x:color rgb="ffff0000"/>
        <x:b val="1"/>
      </x:rPr>
      <x:t>도로명 주소표기</x:t>
    </x:r>
    <x:r>
      <x:rPr>
        <x:rFont val="맑은 고딕"/>
        <x:sz val="13"/>
        <x:color rgb="ff000000"/>
      </x:rPr>
      <x:t>로 해주시기 바랍니다.(OO시 OO구 OO로 OO번지)  * 정부발행 책자에 새로 바뀐 도로명 주소표기가 바람직하다는 취지임.</x:t>
    </x:r>
  </x:si>
  <x:si>
    <x:t>광주광역시 서구 화운로211(내방동)</x:t>
  </x:si>
  <x:si>
    <x:t>광주광역시 서구 상무민주로 61 (쌍촌동)</x:t>
  </x:si>
  <x:si>
    <x:t>광주광역시 서구 상무자유로 59 (치평동)</x:t>
  </x:si>
  <x:si>
    <x:t xml:space="preserve">광주광역시 서구 풍암동 산 6-1번지 </x:t>
  </x:si>
  <x:si>
    <x:t>광주광역시 서구 치평로 124 (치평동)</x:t>
  </x:si>
  <x:si>
    <x:t>광주광역시 서구 풍금로 165 (금호동)</x:t>
  </x:si>
  <x:si>
    <x:t>광주광역시 서구 상무자유로 20 (치평동)</x:t>
  </x:si>
  <x:si>
    <x:t xml:space="preserve">광주광역시 서구 치평동 1181번지 </x:t>
  </x:si>
  <x:si>
    <x:t>광주광역시 서구 상무자유로 66 (치평동)</x:t>
  </x:si>
  <x:si>
    <x:t>광주광역시 서구 금화로 278 (풍암동)</x:t>
  </x:si>
  <x:si>
    <x:t>광주광역시 서구 금화로 240 (풍암동)</x:t>
  </x:si>
  <x:si>
    <x:t>광주광역시 서구 회재유통길 77 (매월동)</x:t>
  </x:si>
  <x:si>
    <x:t>광주광역시 서구 풍서좌로 129 (매월동)</x:t>
  </x:si>
  <x:si>
    <x:t>광주광역시 서구 매월동 173-7(매월동)</x:t>
  </x:si>
  <x:si>
    <x:t>광주광역시 서구 매월동 283-3번지</x:t>
  </x:si>
  <x:si>
    <x:t xml:space="preserve">  ㅇ 보라색셀은 보호셀이므로 수정불가</x:t>
  </x:si>
  <x:si>
    <x:t>광주광역시 서구 상무평화로 89, 13층 제1호 (치평동)</x:t>
  </x:si>
  <x:si>
    <x:t>광주광역시 서구 금화로 278, 지하101층 105호 (풍암동)</x:t>
  </x:si>
  <x:si>
    <x:t xml:space="preserve">  ㅇ 일반골프연습장 : 스크린없이 일반연습장만을 운영하는 업소</x:t>
  </x:si>
  <x:si>
    <x:t>광주광역시 서구 월드컵4강로28번길 43, 1층 (화정동)</x:t>
  </x:si>
  <x:si>
    <x:t>광주광역시 서구 시청로 57, 4층 (치평동, 성환메드로빌딩)</x:t>
  </x:si>
  <x:si>
    <x:t>광주광역시 서구 금화로 71, 601호 (금호동, 미미타운)</x:t>
  </x:si>
  <x:si>
    <x:t>광주광역시 서구 풍금로 153, 4층 (금호동, 아정빌딩)</x:t>
  </x:si>
  <x:si>
    <x:t>광주광역시 서구 상무누리로 14, 지하1,지상1층 (치평동)</x:t>
  </x:si>
  <x:si>
    <x:t>광주 북구 첨단과기로 261, 제2학생회관동 1층(오룡동)</x:t>
  </x:si>
  <x:si>
    <x:t>신고 - 골프연습장업(스크린)</x:t>
  </x:si>
  <x:si>
    <x:t>광주광역시 서구 치평동 1162번지</x:t>
  </x:si>
  <x:si>
    <x:t>573 SWIMMING POOL</x:t>
  </x:si>
  <x:si>
    <x:t>광주광역시 서구 매월동 330-6, 1∼3층(매월동)</x:t>
  </x:si>
  <x:si>
    <x:t>광주광역시 서구 풍암2로 2, 2층 (풍암동, 롯데쇼핑)</x:t>
  </x:si>
  <x:si>
    <x:t>광주광역시 서구 상무대로867번길 22, 1층 (치평동)</x:t>
  </x:si>
  <x:si>
    <x:t xml:space="preserve">광주광역시 서구 치평동 1002-2번지 (1,2,3층) </x:t>
  </x:si>
  <x:si>
    <x:t>광주광역시 서구 상무민주로 115-1, 5층 (쌍촌동)</x:t>
  </x:si>
  <x:si>
    <x:t>광주광역시 서구 화개2로 16-1, 2층 (금호동)</x:t>
  </x:si>
  <x:si>
    <x:t xml:space="preserve">  ㅇ 타석은 일반타석과 스크린타석을 각각 구분하여 기재</x:t>
  </x:si>
  <x:si>
    <x:t xml:space="preserve">  ※ 운영중인 곳만 기재하고, 건설중인 경우는 제외</x:t>
  </x:si>
  <x:si>
    <x:t xml:space="preserve">  ㅇ 비고란에는 미착공, 공사중단 등 특이사항 기재</x:t>
  </x:si>
  <x:si>
    <x:t xml:space="preserve">  ※ 2륜과, 4륜이 동시 신고됐을 경우 각각 작성</x:t>
  </x:si>
  <x:si>
    <x:r>
      <x:t>등록 체육시설업 총괄표</x:t>
    </x:r>
    <x:r>
      <x:rPr>
        <x:rFont val="맑은 고딕"/>
        <x:sz val="16"/>
        <x:color rgb="ffff0000"/>
        <x:b val="1"/>
      </x:rPr>
      <x:t>(자동계산이니 입력하지 말 것)</x:t>
    </x:r>
  </x:si>
  <x:si>
    <x:r>
      <x:t>신고 체육시설업 총괄표</x:t>
    </x:r>
    <x:r>
      <x:rPr>
        <x:rFont val="맑은 고딕"/>
        <x:sz val="16"/>
        <x:color rgb="ffff0000"/>
        <x:b val="1"/>
      </x:rPr>
      <x:t>(자동계산이니 입력하지 말 것)</x:t>
    </x:r>
  </x:si>
  <x:si>
    <x:r>
      <x:t xml:space="preserve">  ㅇ 세부종류에는 </x:t>
    </x:r>
    <x:r>
      <x:rPr>
        <x:rFont val="맑은 고딕"/>
        <x:sz val="10"/>
        <x:color rgb="ffff0000"/>
        <x:b val="1"/>
      </x:rPr>
      <x:t>회원제 또는 대중제로만</x:t>
    </x:r>
    <x:r>
      <x:rPr>
        <x:rFont val="맑은 고딕"/>
        <x:sz val="10"/>
        <x:color rgb="ff000000"/>
      </x:rPr>
      <x:t xml:space="preserve"> 기재 바람</x:t>
    </x:r>
  </x:si>
  <x:si>
    <x:r>
      <x:t xml:space="preserve">  ㅇ 세부종류에는 </x:t>
    </x:r>
    <x:r>
      <x:rPr>
        <x:rFont val="맑은 고딕"/>
        <x:sz val="10"/>
        <x:color rgb="ffff0000"/>
        <x:b val="1"/>
      </x:rPr>
      <x:t>회원제 또는 대중제로만 선택 가능</x:t>
    </x:r>
  </x:si>
  <x:si>
    <x:r>
      <x:t xml:space="preserve">  </x:t>
    </x:r>
    <x:r>
      <x:rPr>
        <x:rFont val="맑은 고딕"/>
        <x:sz val="15"/>
        <x:color rgb="ffff0000"/>
        <x:b val="1"/>
      </x:rPr>
      <x:t>※ 실내, 실외 구분 정확히 기재 바랍니다.</x:t>
    </x:r>
  </x:si>
  <x:si>
    <x:t>광주 북구 하서로523번길 115
(용두동)</x:t>
  </x:si>
  <x:si>
    <x:t>광주 북구 운용로95번길 25-11
(용봉동)</x:t>
  </x:si>
  <x:si>
    <x:t>광주 북구 하서로322번길 18-1
(양산동)</x:t>
  </x:si>
  <x:si>
    <x:t>23타석</x:t>
  </x:si>
  <x:si>
    <x:t xml:space="preserve"> 4레인</x:t>
  </x:si>
  <x:si>
    <x:t>에이원골프클럽</x:t>
  </x:si>
  <x:si>
    <x:t>비젼골프존</x:t>
  </x:si>
  <x:si>
    <x:t>동구문화센터</x:t>
  </x:si>
  <x:si>
    <x:t>광주 북구 경열로 249(신안동)</x:t>
  </x:si>
  <x:si>
    <x:t>광주 북구 갈마로 55(두암동)</x:t>
  </x:si>
  <x:si>
    <x:t>광주 북구 하서로 376(양산동)</x:t>
  </x:si>
  <x:si>
    <x:t>광주 북구 북문대로 117(운암동)</x:t>
  </x:si>
  <x:si>
    <x:t>광주 북구 설죽로 325(매곡동)</x:t>
  </x:si>
  <x:si>
    <x:t>광주 북구 양산로 87(양산동)</x:t>
  </x:si>
  <x:si>
    <x:t>광주 북구 동문대로 271(문흥동)</x:t>
  </x:si>
  <x:si>
    <x:t>광주 북구 무등로 279(중흥동)</x:t>
  </x:si>
  <x:si>
    <x:t>광주 북구 하남대로 697(동림동)</x:t>
  </x:si>
  <x:si>
    <x:t>광주 북구 대천로 193(문흥동)</x:t>
  </x:si>
  <x:si>
    <x:t>광주 북구 서강로 77-1(운암동)</x:t>
  </x:si>
  <x:si>
    <x:t>광주 북구 중가로 60(유동)</x:t>
  </x:si>
  <x:si>
    <x:t>광주 북구 제봉로 274(중흥동)</x:t>
  </x:si>
  <x:si>
    <x:t>광주 북구 우치로 154(용봉동)</x:t>
  </x:si>
  <x:si>
    <x:t>광주 북구 비엔날레로 40(운암동)</x:t>
  </x:si>
  <x:si>
    <x:t>광주 북구 북문대로 184(운암동)</x:t>
  </x:si>
  <x:si>
    <x:t>광주 북구 설죽로 490(일곡동)</x:t>
  </x:si>
  <x:si>
    <x:t>광주 북구 각화대로 33(각화동)</x:t>
  </x:si>
  <x:si>
    <x:t>광주 북구 하서로 421(용두동)</x:t>
  </x:si>
  <x:si>
    <x:t>광주 북구 송월로 40(오치동)</x:t>
  </x:si>
  <x:si>
    <x:t>광주 북구 각화대로 5(각화동)</x:t>
  </x:si>
  <x:si>
    <x:t>광주 북구 연양로 115(양산동)</x:t>
  </x:si>
  <x:si>
    <x:t>광주 북구 설죽로 199(용봉동)</x:t>
  </x:si>
  <x:si>
    <x:t>광주 북구 동문대로 169(두암동)</x:t>
  </x:si>
  <x:si>
    <x:t>광주 북구 안산로 6(오치동)</x:t>
  </x:si>
  <x:si>
    <x:t>광주 북구 매곡로 40-1(매곡동)</x:t>
  </x:si>
  <x:si>
    <x:t>광주 북구 서하로 189(오치동)</x:t>
  </x:si>
  <x:si>
    <x:t>광주 북구 용봉택지로 48(용봉동)</x:t>
  </x:si>
  <x:si>
    <x:t>광주 북구 매곡로 36-1(매곡동)</x:t>
  </x:si>
  <x:si>
    <x:t>광주 북구 면앙로 110(우산동)</x:t>
  </x:si>
  <x:si>
    <x:t>광주 북구 첨단연신로91번길 10
(신용동)</x:t>
  </x:si>
  <x:si>
    <x:t>광주광역시 남구 봉선로 127, 3층 305~308호 (봉선동, 솔뫼상가(봉선동 솔뫼 REX-K1))</x:t>
  </x:si>
  <x:si>
    <x:t>광주광역시 남구 효덕로 213, 3층 302호 (행암동, H타워)</x:t>
  </x:si>
  <x:si>
    <x:t>광주광역시 광산구 첨단중앙로152번길 81-10, 9층 (쌍암동)</x:t>
  </x:si>
  <x:si>
    <x:t>광주광역시 남구 군분로89번길 36, 1,2층 (주월동, DS빌딩)</x:t>
  </x:si>
  <x:si>
    <x:t>광주광역시 광산구 첨단강변로99번길 34, 3층 301호 (쌍암동)</x:t>
  </x:si>
  <x:si>
    <x:t>광주광역시 광산구 풍영철길로 15, 115호 (우산동, 콜럼버스월드)</x:t>
  </x:si>
  <x:si>
    <x:t>광주광역시 광산구 장신로148번길 9-16, 3, 4층 (수완동)</x:t>
  </x:si>
  <x:si>
    <x:t>광주광역시 광산구 동곡로 739, 601,602,605호 (선암동)</x:t>
  </x:si>
  <x:si>
    <x:t>광주광역시 광산구 첨단중앙로116번길 31, 316~317호 (월계동)</x:t>
  </x:si>
  <x:si>
    <x:t>광주광역시 남구 서문대로556번길 22, 4층 (송하동, 동남빌딩)</x:t>
  </x:si>
  <x:si>
    <x:t>용봉스크린골프존</x:t>
  </x:si>
  <x:si>
    <x:t>2011.04.29</x:t>
  </x:si>
  <x:si>
    <x:t>2011.06.13</x:t>
  </x:si>
  <x:si>
    <x:t>TOP스크린골프존</x:t>
  </x:si>
  <x:si>
    <x:t>2010.05.03</x:t>
  </x:si>
  <x:si>
    <x:t>OK스크린골프존</x:t>
  </x:si>
  <x:si>
    <x:t>2010.08.11</x:t>
  </x:si>
  <x:si>
    <x:t>중앙스크린골프존</x:t>
  </x:si>
  <x:si>
    <x:t>2010.07.28</x:t>
  </x:si>
  <x:si>
    <x:t>무등스크린골프존</x:t>
  </x:si>
  <x:si>
    <x:t>신비로스크린골프존</x:t>
  </x:si>
  <x:si>
    <x:t>2010.07.15</x:t>
  </x:si>
  <x:si>
    <x:t>2011.05.12</x:t>
  </x:si>
  <x:si>
    <x:t>스카이스크린골프존</x:t>
  </x:si>
  <x:si>
    <x:t>2011.05.02</x:t>
  </x:si>
  <x:si>
    <x:t>2010.06.01</x:t>
  </x:si>
  <x:si>
    <x:t>광주 북구 양산택지로51번길 1,
지하1층 (양산동)</x:t>
  </x:si>
  <x:si>
    <x:t>현대웰빙골프</x:t>
  </x:si>
  <x:si>
    <x:t>11 레인</x:t>
  </x:si>
  <x:si>
    <x:t>평화골프연습장</x:t>
  </x:si>
  <x:si>
    <x:t>지니골프</x:t>
  </x:si>
  <x:si>
    <x:t>(유)풀</x:t>
  </x:si>
  <x:si>
    <x:t>아이샷골프스쿨</x:t>
  </x:si>
  <x:si>
    <x:t>프라임골프존</x:t>
  </x:si>
  <x:si>
    <x:t>버디골프스쿨</x:t>
  </x:si>
  <x:si>
    <x:t>스카이골프클럽</x:t>
  </x:si>
  <x:si>
    <x:t>하남용골프스쿨</x:t>
  </x:si>
  <x:si>
    <x:t>㈜비엠
에스씨</x:t>
  </x:si>
  <x:si>
    <x:t>양산골프클럽</x:t>
  </x:si>
  <x:si>
    <x:t>썬스크린</x:t>
  </x:si>
  <x:si>
    <x:t>NC스포츠센터</x:t>
  </x:si>
  <x:si>
    <x:t>풀스크린골프존</x:t>
  </x:si>
  <x:si>
    <x:t>㈜타임1호점</x:t>
  </x:si>
  <x:si>
    <x:t>준골프아카데미</x:t>
  </x:si>
  <x:si>
    <x:t>태성골프클럽</x:t>
  </x:si>
  <x:si>
    <x:t>F&amp;G골프</x:t>
  </x:si>
  <x:si>
    <x:t>로데오골프존</x:t>
  </x:si>
  <x:si>
    <x:t>청담골프클럽</x:t>
  </x:si>
  <x:si>
    <x:t>한두레골프존</x:t>
  </x:si>
  <x:si>
    <x:t>포유골프연습장</x:t>
  </x:si>
  <x:si>
    <x:t>광주스포츠타운</x:t>
  </x:si>
  <x:si>
    <x:t>㈜신비로</x:t>
  </x:si>
  <x:si>
    <x:t>그랜드골프존</x:t>
  </x:si>
  <x:si>
    <x:t>비엠골프클럽</x:t>
  </x:si>
  <x:si>
    <x:t>광주스크린골프</x:t>
  </x:si>
  <x:si>
    <x:t>하미골프연습장</x:t>
  </x:si>
  <x:si>
    <x:t>베스트골프스쿨</x:t>
  </x:si>
  <x:si>
    <x:t>허심천골프</x:t>
  </x:si>
  <x:si>
    <x:t>자이언트골프존</x:t>
  </x:si>
  <x:si>
    <x:t>두레골프존</x:t>
  </x:si>
  <x:si>
    <x:t>두암골프존</x:t>
  </x:si>
  <x:si>
    <x:t>광주광역시 광산구 상완길 221(수완동)</x:t>
  </x:si>
  <x:si>
    <x:t>광주광역시 광산구 풍영정길 121(신창동)</x:t>
  </x:si>
  <x:si>
    <x:t>광주광역시 광산구 첨단과기로 83(비아동)</x:t>
  </x:si>
  <x:si>
    <x:t>광주광역시 광산구 왕버들로 217(수완동)</x:t>
  </x:si>
  <x:si>
    <x:t>광주광역시 광산구 용아로 245(산정동)</x:t>
  </x:si>
  <x:si>
    <x:t>광주광역시 광산구 목련로 211 (운남동)</x:t>
  </x:si>
  <x:si>
    <x:t>광주광역시 광산구 풍영정길 225(신창동)</x:t>
  </x:si>
  <x:si>
    <x:t>동문대로248번길 39, 102동 305호
(각화동, 각화동종합상가)</x:t>
  </x:si>
  <x:si>
    <x:t>동광주스크린
골프연습장</x:t>
  </x:si>
  <x:si>
    <x:t>㈜알유휘트니스코리아
(유한)</x:t>
  </x:si>
  <x:si>
    <x:t>GPC생활체육센터
골프연습장</x:t>
  </x:si>
  <x:si>
    <x:t>광주과학기술원
스포츠센터</x:t>
  </x:si>
  <x:si>
    <x:t>북구건강복지타운(우산수영장)</x:t>
  </x:si>
  <x:si>
    <x:t>2008.12.02</x:t>
  </x:si>
  <x:si>
    <x:t>김삼주골프아카데미</x:t>
  </x:si>
  <x:si>
    <x:t>2008.09.22</x:t>
  </x:si>
  <x:si>
    <x:t>2008.09.08</x:t>
  </x:si>
  <x:si>
    <x:t>사계절골프연습장</x:t>
  </x:si>
  <x:si>
    <x:t>2008.06.20</x:t>
  </x:si>
  <x:si>
    <x:t>2008.05.02</x:t>
  </x:si>
  <x:si>
    <x:t>방수원골프아카데미</x:t>
  </x:si>
  <x:si>
    <x:t>2008.04.29</x:t>
  </x:si>
  <x:si>
    <x:t>2008.04.17</x:t>
  </x:si>
  <x:si>
    <x:t>일곡골프아카데미</x:t>
  </x:si>
  <x:si>
    <x:t>2008.03.21</x:t>
  </x:si>
  <x:si>
    <x:t>2007.12.26</x:t>
  </x:si>
  <x:si>
    <x:t>VIP실내골프연습장</x:t>
  </x:si>
  <x:si>
    <x:t>2007.11.06</x:t>
  </x:si>
  <x:si>
    <x:t>2007.09.27</x:t>
  </x:si>
  <x:si>
    <x:t>썬실내골프연습장</x:t>
  </x:si>
  <x:si>
    <x:t>2007.06.11</x:t>
  </x:si>
  <x:si>
    <x:t>운암골프아카데미</x:t>
  </x:si>
  <x:si>
    <x:t>2006.02.22</x:t>
  </x:si>
  <x:si>
    <x:t>2006.02.13</x:t>
  </x:si>
  <x:si>
    <x:t>2005.10.11</x:t>
  </x:si>
  <x:si>
    <x:t>2005.09.15</x:t>
  </x:si>
  <x:si>
    <x:t>2005.05.24</x:t>
  </x:si>
  <x:si>
    <x:t>장충기골프아카데미</x:t>
  </x:si>
  <x:si>
    <x:t>2003.09.29</x:t>
  </x:si>
  <x:si>
    <x:t>그린필드골프연습장</x:t>
  </x:si>
  <x:si>
    <x:t>2002.11.13</x:t>
  </x:si>
  <x:si>
    <x:t>싱글실내골프연습장</x:t>
  </x:si>
  <x:si>
    <x:t>2002.06.10</x:t>
  </x:si>
  <x:si>
    <x:t>아세아골프연습장</x:t>
  </x:si>
  <x:si>
    <x:t>2002.04.18</x:t>
  </x:si>
  <x:si>
    <x:t>나이스
실내골프연습장</x:t>
  </x:si>
  <x:si>
    <x:t>2015.09.25</x:t>
  </x:si>
  <x:si>
    <x:t>2009.02.27</x:t>
  </x:si>
  <x:si>
    <x:t>2009.06.15</x:t>
  </x:si>
  <x:si>
    <x:t>문흥실내골프연습장</x:t>
  </x:si>
  <x:si>
    <x:t>(유)한두레골프존</x:t>
  </x:si>
  <x:si>
    <x:t>2009.08.04</x:t>
  </x:si>
  <x:si>
    <x:t>2009.02.13</x:t>
  </x:si>
  <x:si>
    <x:t>2009.04.29</x:t>
  </x:si>
  <x:si>
    <x:t>굿샷골프아카데미</x:t>
  </x:si>
  <x:si>
    <x:t>스카이
실내골프연습장</x:t>
  </x:si>
  <x:si>
    <x:t>2008.12.12</x:t>
  </x:si>
  <x:si>
    <x:t>2012.04.09</x:t>
  </x:si>
  <x:si>
    <x:t>2012.08.01</x:t>
  </x:si>
  <x:si>
    <x:t>2014.07.10</x:t>
  </x:si>
  <x:si>
    <x:t>일곡중앙골프연습장</x:t>
  </x:si>
  <x:si>
    <x:t>2013.11.14</x:t>
  </x:si>
  <x:si>
    <x:t>2015.09.16</x:t>
  </x:si>
  <x:si>
    <x:t>태양레저
산업㈜</x:t>
  </x:si>
  <x:si>
    <x:t>1995.12.22</x:t>
  </x:si>
  <x:si>
    <x:t>2002.10.15</x:t>
  </x:si>
  <x:si>
    <x:t>2004.04.30</x:t>
  </x:si>
  <x:si>
    <x:t>2006.01.13</x:t>
  </x:si>
  <x:si>
    <x:t>그린힐골프연습장</x:t>
  </x:si>
  <x:si>
    <x:t>2009.02.04</x:t>
  </x:si>
  <x:si>
    <x:t>2010.04.07</x:t>
  </x:si>
  <x:si>
    <x:t>박이수</x:t>
  </x:si>
  <x:si>
    <x:t>신비로</x:t>
  </x:si>
  <x:si>
    <x:t>고재일</x:t>
  </x:si>
  <x:si>
    <x:t>달우</x:t>
  </x:si>
  <x:si>
    <x:t>김지우</x:t>
  </x:si>
  <x:si>
    <x:t>서옥남</x:t>
  </x:si>
  <x:si>
    <x:t>김종민</x:t>
  </x:si>
  <x:si>
    <x:t>최혜자</x:t>
  </x:si>
  <x:si>
    <x:t>김정희</x:t>
  </x:si>
  <x:si>
    <x:t>박경수</x:t>
  </x:si>
  <x:si>
    <x:t>김보원</x:t>
  </x:si>
  <x:si>
    <x:t>김춘순</x:t>
  </x:si>
  <x:si>
    <x:t>박순자</x:t>
  </x:si>
  <x:si>
    <x:t>박진호</x:t>
  </x:si>
  <x:si>
    <x:t>김삼주</x:t>
  </x:si>
  <x:si>
    <x:t>김지윤</x:t>
  </x:si>
  <x:si>
    <x:t>최수영</x:t>
  </x:si>
  <x:si>
    <x:t>김미숙</x:t>
  </x:si>
  <x:si>
    <x:t>이일운</x:t>
  </x:si>
  <x:si>
    <x:t>이숙경</x:t>
  </x:si>
  <x:si>
    <x:t>이정윤</x:t>
  </x:si>
  <x:si>
    <x:t>최규술</x:t>
  </x:si>
  <x:si>
    <x:t>봉명숙</x:t>
  </x:si>
  <x:si>
    <x:t>권유식</x:t>
  </x:si>
  <x:si>
    <x:t>임성현</x:t>
  </x:si>
  <x:si>
    <x:t>정용선</x:t>
  </x:si>
  <x:si>
    <x:t>문보현</x:t>
  </x:si>
  <x:si>
    <x:t>서귀덕</x:t>
  </x:si>
  <x:si>
    <x:t>김현</x:t>
  </x:si>
  <x:si>
    <x:t>조섭현</x:t>
  </x:si>
  <x:si>
    <x:t>손정대</x:t>
  </x:si>
  <x:si>
    <x:t>김용호</x:t>
  </x:si>
  <x:si>
    <x:t>주재연</x:t>
  </x:si>
  <x:si>
    <x:t>정경애</x:t>
  </x:si>
  <x:si>
    <x:t>김용구</x:t>
  </x:si>
  <x:si>
    <x:t>박삼순</x:t>
  </x:si>
  <x:si>
    <x:t>박찬길</x:t>
  </x:si>
  <x:si>
    <x:t>이광자</x:t>
  </x:si>
  <x:si>
    <x:t>김남진</x:t>
  </x:si>
  <x:si>
    <x:t>곽창옥</x:t>
  </x:si>
  <x:si>
    <x:t>박세웅</x:t>
  </x:si>
  <x:si>
    <x:t>임형택</x:t>
  </x:si>
  <x:si>
    <x:t>이선월</x:t>
  </x:si>
  <x:si>
    <x:t>문병철</x:t>
  </x:si>
  <x:si>
    <x:t>조향란</x:t>
  </x:si>
  <x:si>
    <x:t>장성진</x:t>
  </x:si>
  <x:si>
    <x:t>조상현</x:t>
  </x:si>
  <x:si>
    <x:t>이호준</x:t>
  </x:si>
  <x:si>
    <x:t>이재홍</x:t>
  </x:si>
  <x:si>
    <x:t>㈜타임</x:t>
  </x:si>
  <x:si>
    <x:t>윤상현</x:t>
  </x:si>
  <x:si>
    <x:t>㈜평화</x:t>
  </x:si>
  <x:si>
    <x:t>조복주</x:t>
  </x:si>
  <x:si>
    <x:t>최순덕</x:t>
  </x:si>
  <x:si>
    <x:t>장충기</x:t>
  </x:si>
  <x:si>
    <x:t>유춘만</x:t>
  </x:si>
  <x:si>
    <x:t>김정애</x:t>
  </x:si>
  <x:si>
    <x:t>하남용</x:t>
  </x:si>
  <x:si>
    <x:t>최수하</x:t>
  </x:si>
  <x:si>
    <x:t>오송준</x:t>
  </x:si>
  <x:si>
    <x:t>정욱</x:t>
  </x:si>
  <x:si>
    <x:t>광주광역시 북구 중문로 지하62(우산동)</x:t>
  </x:si>
  <x:si>
    <x:t>광주 북구 설죽로404번길 11
(삼각동)</x:t>
  </x:si>
  <x:si>
    <x:t>광주 북구 임방울대로 1034(용두동)</x:t>
  </x:si>
  <x:si>
    <x:t>광주 북구 하서로322번길 20
(양산동)</x:t>
  </x:si>
  <x:si>
    <x:t>광주 북구 우치로27번길 33(중흥동)</x:t>
  </x:si>
  <x:si>
    <x:t>광주 북구 서강로54번길 35(운암동)</x:t>
  </x:si>
  <x:si>
    <x:t>광주 북구 설죽로 517-5(일곡동)</x:t>
  </x:si>
  <x:si>
    <x:t>광주 북구 문화소통로 170(용봉동)</x:t>
  </x:si>
  <x:si>
    <x:t>광주 북구 일곡로49번길 67(일곡동)</x:t>
  </x:si>
  <x:si>
    <x:t>광주 북구 양산택지로51번길 1
(양산동)</x:t>
  </x:si>
  <x:si>
    <x:t>광주 북구 저불로70번길 6-3(용봉동)</x:t>
  </x:si>
  <x:si>
    <x:t>광주 북구 서강로54번길 22(운암동)</x:t>
  </x:si>
  <x:si>
    <x:t>2010.10.04</x:t>
  </x:si>
  <x:si>
    <x:t>2009.11.19</x:t>
  </x:si>
  <x:si>
    <x:t>2010.12.09</x:t>
  </x:si>
  <x:si>
    <x:t>청담실내골프연습장</x:t>
  </x:si>
  <x:si>
    <x:t>2010.02.01</x:t>
  </x:si>
  <x:si>
    <x:t>2010.07.26</x:t>
  </x:si>
  <x:si>
    <x:t>2011.05.27</x:t>
  </x:si>
  <x:si>
    <x:t>2010.09.09</x:t>
  </x:si>
  <x:si>
    <x:t>2012.03.29</x:t>
  </x:si>
  <x:si>
    <x:t>2012.07.11</x:t>
  </x:si>
  <x:si>
    <x:t>굿모닝티업스크린</x:t>
  </x:si>
  <x:si>
    <x:t>2013.10.18</x:t>
  </x:si>
  <x:si>
    <x:t>2011.06.16</x:t>
  </x:si>
  <x:si>
    <x:t>노블스크린
골프연습장</x:t>
  </x:si>
  <x:si>
    <x:t>2009.04.08</x:t>
  </x:si>
  <x:si>
    <x:t>이글스크린골프존</x:t>
  </x:si>
  <x:si>
    <x:t>2008.06.24</x:t>
  </x:si>
  <x:si>
    <x:t>2009.03.24</x:t>
  </x:si>
  <x:si>
    <x:t>2008.06.25</x:t>
  </x:si>
  <x:si>
    <x:t>양산스크린골프존</x:t>
  </x:si>
  <x:si>
    <x:t>1997.05.01.</x:t>
  </x:si>
  <x:si>
    <x:t>2012.12.06</x:t>
  </x:si>
  <x:si>
    <x:t>2012.06.22.</x:t>
  </x:si>
  <x:si>
    <x:t>광주패밀리랜드썰매장</x:t>
  </x:si>
  <x:si>
    <x:t>1997.12.29</x:t>
  </x:si>
  <x:si>
    <x:t>2015.07.20</x:t>
  </x:si>
  <x:si>
    <x:t>자미스크린골프존</x:t>
  </x:si>
  <x:si>
    <x:t>㈜타임2호점</x:t>
  </x:si>
  <x:si>
    <x:t>일곡골프존</x:t>
  </x:si>
  <x:si>
    <x:t>눈, 잔디</x:t>
  </x:si>
  <x:si>
    <x:t>아이골프존</x:t>
  </x:si>
  <x:si>
    <x:t>광주 북구 설죽로 620(일곡동)</x:t>
  </x:si>
  <x:si>
    <x:t>광주 북구 서하로 145(매곡동)</x:t>
  </x:si>
  <x:si>
    <x:t>광주 북구 하서로 150
(운암동)</x:t>
  </x:si>
  <x:si>
    <x:t>광주 북구 설죽로 173(용봉동)</x:t>
  </x:si>
  <x:si>
    <x:t>광주 북구 우치로 649(생용동)</x:t>
  </x:si>
  <x:si>
    <x:t>㈜그린힐
골프연습장
(이향임)</x:t>
  </x:si>
  <x:si>
    <x:t>광주 북구 북문대로 45(운암동)</x:t>
  </x:si>
  <x:si>
    <x:t>광주 북구 서강로 123(운암동)</x:t>
  </x:si>
  <x:si>
    <x:t>광주 북구 문산로 41(문흥동)</x:t>
  </x:si>
  <x:si>
    <x:t>광주 북구 우치로 677(생용동)</x:t>
  </x:si>
  <x:si>
    <x:t>광주 북구 서하로 104(매곡동)</x:t>
  </x:si>
  <x:si>
    <x:t>광주 북구 상촌로 8(양산동)</x:t>
  </x:si>
  <x:si>
    <x:t>광주 북구 금남로 13(임동)</x:t>
  </x:si>
  <x:si>
    <x:t>광주 북구 무등로 198(신안동)</x:t>
  </x:si>
  <x:si>
    <x:t>광주 북구 서하로 315(오치동)</x:t>
  </x:si>
  <x:si>
    <x:t>광주 북구 설죽로 262(용봉동)</x:t>
  </x:si>
  <x:si>
    <x:t>광주 북구 동문대로 280(각화동)</x:t>
  </x:si>
  <x:si>
    <x:t>광주 북구 문산로 61(문흥동)</x:t>
  </x:si>
  <x:si>
    <x:t>광주 북구 양산로 60(양산동)</x:t>
  </x:si>
  <x:si>
    <x:t>광주 북구 양산제로 109(연제동)</x:t>
  </x:si>
  <x:si>
    <x:t>광주광역시 동구 지호로 214-7 (지산동)</x:t>
  </x:si>
  <x:si>
    <x:t>광주광역시 동구 의재로33번길 38 (학동)</x:t>
  </x:si>
  <x:si>
    <x:t>광주광역시 동구 남문로 686, 3층 (학동)</x:t>
  </x:si>
  <x:si>
    <x:t>광주광역시 동구 필문대로205번길 17 (산수동)</x:t>
  </x:si>
  <x:si>
    <x:t>광주광역시 광산구 송도로162번길 11-6, 상가동 지하1층 101호 (도산동, 호반2차아파트)</x:t>
  </x:si>
  <x:si>
    <x:t>GM골프스쿨</x:t>
  </x:si>
  <x:si>
    <x:t>도원골프연습장</x:t>
  </x:si>
  <x:si>
    <x:t>첨단스크린골프</x:t>
  </x:si>
  <x:si>
    <x:t>진월골프존</x:t>
  </x:si>
  <x:si>
    <x:t>4 레인</x:t>
  </x:si>
  <x:si>
    <x:t>첨단스포츠센터</x:t>
  </x:si>
  <x:si>
    <x:t>수완PGA</x:t>
  </x:si>
  <x:si>
    <x:t>온누리골프존</x:t>
  </x:si>
  <x:si>
    <x:t>수영스크린골프</x:t>
  </x:si>
  <x:si>
    <x:t>불로초골프스쿨</x:t>
  </x:si>
  <x:si>
    <x:t>8 타석</x:t>
  </x:si>
  <x:si>
    <x:t>케이지㈜</x:t>
  </x:si>
  <x:si>
    <x:t>㈜한듬레포츠</x:t>
  </x:si>
  <x:si>
    <x:t>삼성스크린골프</x:t>
  </x:si>
  <x:si>
    <x:t>㈜일진스포렉스</x:t>
  </x:si>
  <x:si>
    <x:t>스위밍키즈</x:t>
  </x:si>
  <x:si>
    <x:t>한듬스크린골프</x:t>
  </x:si>
  <x:si>
    <x:t>수완비전골프존</x:t>
  </x:si>
  <x:si>
    <x:t>제일스크린골프</x:t>
  </x:si>
  <x:si>
    <x:t>명가골프존</x:t>
  </x:si>
  <x:si>
    <x:t>태호골프연습장</x:t>
  </x:si>
  <x:si>
    <x:t>6 레인</x:t>
  </x:si>
  <x:si>
    <x:t>㈜장원디앤시</x:t>
  </x:si>
  <x:si>
    <x:t>선운실내골프</x:t>
  </x:si>
  <x:si>
    <x:t>봉선골프존</x:t>
  </x:si>
  <x:si>
    <x:t>송호골프연습장</x:t>
  </x:si>
  <x:si>
    <x:t>빛고을골프존</x:t>
  </x:si>
  <x:si>
    <x:t>동아골프</x:t>
  </x:si>
  <x:si>
    <x:t>BM스크린골프</x:t>
  </x:si>
  <x:si>
    <x:t>킹콩스크린골프</x:t>
  </x:si>
  <x:si>
    <x:t>㈜봉선골프존</x:t>
  </x:si>
  <x:si>
    <x:t>명성골프랜드</x:t>
  </x:si>
  <x:si>
    <x:t>몽블랑 골프장</x:t>
  </x:si>
  <x:si>
    <x:t>남부대학교</x:t>
  </x:si>
  <x:si>
    <x:t>부경스크린</x:t>
  </x:si>
  <x:si>
    <x:t>검도 등</x:t>
  </x:si>
  <x:si>
    <x:t>오션골프연습장</x:t>
  </x:si>
  <x:si>
    <x:t>동원골프존</x:t>
  </x:si>
  <x:si>
    <x:t>동구국민체육센터</x:t>
  </x:si>
  <x:si>
    <x:t>2011.8.24</x:t>
  </x:si>
  <x:si>
    <x:t>무등파크 골프연습장</x:t>
  </x:si>
  <x:si>
    <x:t>2011.9.1</x:t>
  </x:si>
  <x:si>
    <x:t>2002.04.23</x:t>
  </x:si>
  <x:si>
    <x:t>무등산골프연습장</x:t>
  </x:si>
  <x:si>
    <x:t>2015.06.23</x:t>
  </x:si>
  <x:si>
    <x:t>2012.02.29</x:t>
  </x:si>
  <x:si>
    <x:t>2013.01.17</x:t>
  </x:si>
  <x:si>
    <x:t>유정천골프연습장</x:t>
  </x:si>
  <x:si>
    <x:t>산수골프아카데미</x:t>
  </x:si>
  <x:si>
    <x:t>2007.09.19</x:t>
  </x:si>
  <x:si>
    <x:t>2002.12.27</x:t>
  </x:si>
  <x:si>
    <x:t>2011.1.1</x:t>
  </x:si>
  <x:si>
    <x:t>광주광역시 광산구 왕버들로265번길 7-11, 5층 (신창동)</x:t>
  </x:si>
  <x:si>
    <x:t>광주광역시 남구 화산로 75, 1층 204,205호 (진월동)</x:t>
  </x:si>
  <x:si>
    <x:t>광주광역시 남구 서문대로 717, 2층 (진월동, 베이직하우스)</x:t>
  </x:si>
  <x:si>
    <x:t>광주광역시 남구 천변좌로338번길 16, 지하1층 (구동)</x:t>
  </x:si>
  <x:si>
    <x:t>광주광역시 광산구 임방울대로 330, 1003호 (수완동)</x:t>
  </x:si>
  <x:si>
    <x:t>광주광역시 광산구 첨단중앙로152번길 20, 5층 (쌍암동)</x:t>
  </x:si>
  <x:si>
    <x:t>광주광역시 광산구 사암로390번길 13-14, 1층 (월곡동)</x:t>
  </x:si>
  <x:si>
    <x:t>광주광역시 광산구 첨단과기로 79-3, 1~2층 (비아동)</x:t>
  </x:si>
  <x:si>
    <x:t>광주광역시 동구 지호로164번길 46-17 (지산동)</x:t>
  </x:si>
  <x:si>
    <x:t>최순실</x:t>
  </x:si>
  <x:si>
    <x:t>문복숙</x:t>
  </x:si>
  <x:si>
    <x:t>김상길</x:t>
  </x:si>
  <x:si>
    <x:t>강경모</x:t>
  </x:si>
  <x:si>
    <x:t>정진희</x:t>
  </x:si>
  <x:si>
    <x:t>송치현</x:t>
  </x:si>
  <x:si>
    <x:t>광주광역시 남구 화산로 110(진월동)</x:t>
  </x:si>
  <x:si>
    <x:t>광주광역시 남구 서문대로 686 (진월동)</x:t>
  </x:si>
  <x:si>
    <x:t>광주광역시 남구 오방로 4-7 (봉선동)</x:t>
  </x:si>
  <x:si>
    <x:t>광주광역시 남구 효우로 153 (노대동)</x:t>
  </x:si>
  <x:si>
    <x:t>광주광역시 동구 남문로 646 (소태동)</x:t>
  </x:si>
  <x:si>
    <x:t>광주광역시 남구 불로마을길 9 (봉선동)</x:t>
  </x:si>
  <x:si>
    <x:t>광주광역시 동구 갈마로 56 (산수동)</x:t>
  </x:si>
  <x:si>
    <x:t>광주광역시 동구 의재로 64 (학동)</x:t>
  </x:si>
  <x:si>
    <x:t>광주광역시 동구 필문대로 187 (산수동)</x:t>
  </x:si>
  <x:si>
    <x:t>광주광역시 남구 화산로 95 (진월동)</x:t>
  </x:si>
  <x:si>
    <x:t>광주광역시 남구 서문대로 572 (송하동)</x:t>
  </x:si>
  <x:si>
    <x:t>콜롬버스스크린골프연습장</x:t>
  </x:si>
  <x:si>
    <x:t>봉선스크린골프
아카데미</x:t>
  </x:si>
  <x:si>
    <x:t>광주광역시도시공사
(조용준)</x:t>
  </x:si>
  <x:si>
    <x:t>신가골드골프존(스크린)</x:t>
  </x:si>
  <x:si>
    <x:t>국민체육
진흥공단이사장</x:t>
  </x:si>
  <x:si>
    <x:t>광산구빛고을국민체육센터</x:t>
  </x:si>
  <x:si>
    <x:t>(주)케이락골프존(스크린)</x:t>
  </x:si>
  <x:si>
    <x:t>K스크린골프존(문화실업)</x:t>
  </x:si>
  <x:si>
    <x:t>광주광역시
도시공사사장</x:t>
  </x:si>
  <x:si>
    <x:t>해피비전골프존(스크린)</x:t>
  </x:si>
  <x:si>
    <x:t>하남골프존플러스(스크린)</x:t>
  </x:si>
  <x:si>
    <x:t xml:space="preserve">  광주광역시 남구 효우로 153(노대동)</x:t>
  </x:si>
  <x:si>
    <x:t>광주광역시 남구 봉선로 13 (주월동)</x:t>
  </x:si>
  <x:si>
    <x:t>광주광역시 남구 서문대로 782-1, 2층 (주월동)</x:t>
  </x:si>
  <x:si>
    <x:t>광주광역시 광산구 왕버들로 107, 1,2층 (수완동)</x:t>
  </x:si>
  <x:si>
    <x:t>광주광역시 남구 효우로77번길 9, 5층 (노대동)</x:t>
  </x:si>
  <x:si>
    <x:t>광주광역시 남구 회서로22번길 18, 지하1층 (주월동)</x:t>
  </x:si>
  <x:si>
    <x:t>광주광역시 남구 봉선로 205 (봉선동, 플러스존)</x:t>
  </x:si>
  <x:si>
    <x:t>광주광역시 광산구 임방울대로826번길 61 (쌍암동)</x:t>
  </x:si>
  <x:si>
    <x:t>광주광역시 광산구 첨단중앙로152번길 20 (쌍암동)</x:t>
  </x:si>
  <x:si>
    <x:t>광주광역시 광산구 월계로 203, 306호 (월계동)</x:t>
  </x:si>
  <x:si>
    <x:t>광주광역시 광산구 월계로 203, 307호 (월계동)</x:t>
  </x:si>
  <x:si>
    <x:t>광주광역시 광산구 북문대로 595, 2층 (수완동)</x:t>
  </x:si>
  <x:si>
    <x:t>광주광역시 광산구 용아로379번길 40, 3층 (하남동)</x:t>
  </x:si>
  <x:si>
    <x:t>광주광역시 광산구 임방울대로 790, 2층 (월계동)</x:t>
  </x:si>
  <x:si>
    <x:t>광주광역시 광산구 왕버들로 11, 3,4층 (장덕동)</x:t>
  </x:si>
  <x:si>
    <x:t>광주광역시 광산구 장신로 332, 2,3층호 (신창동)</x:t>
  </x:si>
  <x:si>
    <x:t>광주광역시 광산구 임방울대로 611-5, 2층 (도천동)</x:t>
  </x:si>
  <x:si>
    <x:t>광주광역시 광산구 장신로50번길 20-3 (장덕동)</x:t>
  </x:si>
  <x:si>
    <x:t>광주광역시 광산구 장신로148번길 9-10 (수완동)</x:t>
  </x:si>
  <x:si>
    <x:t>광주광역시 광산구 용아로 385, 2,3층 (하남동)</x:t>
  </x:si>
  <x:si>
    <x:t>광주광역시 광산구 왕버들로 113-2, 2층 (수완동)</x:t>
  </x:si>
  <x:si>
    <x:t>광주광역시 광산구 임방울대로 148, 2층 (운남동)</x:t>
  </x:si>
  <x:si>
    <x:t>광주광역시 광산구 장신로 85, 705호 (장덕동)</x:t>
  </x:si>
  <x:si>
    <x:t>광주광역시 광산구 첨단중앙로 23 (월계동, 남부대학교)</x:t>
  </x:si>
  <x:si>
    <x:t>광주광역시 광산구 왕버들로 217, 지하2층 (수완동)</x:t>
  </x:si>
  <x:si>
    <x:t>광주광역시 광산구 첨단중앙로170번길 92(쌍암동)</x:t>
  </x:si>
  <x:si>
    <x:t>광주광역시 광산구 소촌로149번길 20-26(소촌동)</x:t>
  </x:si>
  <x:si>
    <x:t>골프존아프리카
실내스크린연습장</x:t>
  </x:si>
  <x:si>
    <x:t>(주)어등산리조트
대표이사 고재철</x:t>
  </x:si>
  <x:si>
    <x:t>광주광역시 광산구 하남산단3번로 138 (장덕동)</x:t>
  </x:si>
  <x:si>
    <x:t>광주광역시 광산구 첨단과기로 79-37(비아동)</x:t>
  </x:si>
  <x:si>
    <x:t>광주광역시 광산구 무진대로211번길 28(우산동)</x:t>
  </x:si>
  <x:si>
    <x:t>광주광역시 광산구 임방울대로 611-30(도천동)</x:t>
  </x:si>
  <x:si>
    <x:t>광주광역시 광산구 첨단강변로 85 (쌍암동)</x:t>
  </x:si>
  <x:si>
    <x:t>광주광역시 광산구 사암로 860-25 (도천동)</x:t>
  </x:si>
  <x:si>
    <x:t>광주광역시 광산구 풍영로 83, 4~5층(월곡동)</x:t>
  </x:si>
  <x:si>
    <x:t>광주광역시 광산구 신창로 8-6, 8층 (신가동)</x:t>
  </x:si>
  <x:si>
    <x:t>광주광역시 광산구 용아로379번길 45 (산정동)</x:t>
  </x:si>
  <x:si>
    <x:t>광주광역시 광산구 용아로379번길 25 (산정동)</x:t>
  </x:si>
  <x:si>
    <x:t>광주광역시 광산구 하남대로 92, 3층 (하남동)</x:t>
  </x:si>
  <x:si>
    <x:t>광주광역시 광산구 풍영정길 225-1 (신창동)</x:t>
  </x:si>
  <x:si>
    <x:t>광주광역시 광산구 북문대로 379 (신창동)</x:t>
  </x:si>
  <x:si>
    <x:t>광주광역시 광산구 풍영로 83, 2층 (월곡동)</x:t>
  </x:si>
  <x:si>
    <x:t xml:space="preserve">  광주광역시 광산구 무진대로 31(운수동)</x:t>
  </x:si>
  <x:si>
    <x:t>광주광역시 남구 봉선2로 53, 4층 (봉선동)</x:t>
  </x:si>
  <x:si>
    <x:t>광주광역시 남구 유안초등북길 7, 1층(봉선동)</x:t>
  </x:si>
  <x:si>
    <x:t xml:space="preserve">  광주광역시 광산구 오목내길 26(연산동)</x:t>
  </x:si>
  <x:si>
    <x:t>광주광역시 남구 서문대로 700, 1층 (진월동)</x:t>
  </x:si>
  <x:si>
    <x:t>광주광역시 남구 제석로80번길 58-5 (봉선동)</x:t>
  </x:si>
  <x:si>
    <x:t>광주광역시 서구 상무대로 1147 (농성동)</x:t>
  </x:si>
  <x:si>
    <x:t xml:space="preserve">신양파크휘트니스멤버십
</x:t>
  </x:si>
  <x:si>
    <x:t>2011.08.24</x:t>
  </x:si>
  <x:si>
    <x:t>2006.09.13</x:t>
  </x:si>
  <x:si>
    <x:t>스위밍키즈(봉선점)</x:t>
  </x:si>
  <x:si>
    <x:t>남구다목적체육관</x:t>
  </x:si>
  <x:si>
    <x:t>2004.08.09</x:t>
  </x:si>
  <x:si>
    <x:t>2014.12.19</x:t>
  </x:si>
  <x:si>
    <x:t>몽아미 골프연습장</x:t>
  </x:si>
  <x:si>
    <x:t>2011.02.01</x:t>
  </x:si>
  <x:si>
    <x:t>2010.03.04</x:t>
  </x:si>
  <x:si>
    <x:t>2016.07.21</x:t>
  </x:si>
  <x:si>
    <x:t>1996.09.02</x:t>
  </x:si>
  <x:si>
    <x:t>1872스크린골프</x:t>
  </x:si>
  <x:si>
    <x:t>빛고을CC골프연습장</x:t>
  </x:si>
  <x:si>
    <x:t>2007.05.21</x:t>
  </x:si>
  <x:si>
    <x:t>2009.06.01</x:t>
  </x:si>
  <x:si>
    <x:t>(주)세화골프스쿨</x:t>
  </x:si>
  <x:si>
    <x:t>2013.12.13</x:t>
  </x:si>
  <x:si>
    <x:t>(주)이스타스크린골프</x:t>
  </x:si>
  <x:si>
    <x:t>장원 골프연습장</x:t>
  </x:si>
  <x:si>
    <x:t>2012.11.26</x:t>
  </x:si>
  <x:si>
    <x:t>어등산
컨트리클럽</x:t>
  </x:si>
  <x:si>
    <x:t>2010.11.19</x:t>
  </x:si>
  <x:si>
    <x:t>2014.04.01</x:t>
  </x:si>
  <x:si>
    <x:t>2006.05.12</x:t>
  </x:si>
  <x:si>
    <x:t>2006.06.21</x:t>
  </x:si>
  <x:si>
    <x:t>2007.12.07</x:t>
  </x:si>
  <x:si>
    <x:t>2014.05.16</x:t>
  </x:si>
  <x:si>
    <x:t>박진영골프아카데미</x:t>
  </x:si>
  <x:si>
    <x:t>2007.06.14</x:t>
  </x:si>
  <x:si>
    <x:t>호반골프실내연습장</x:t>
  </x:si>
  <x:si>
    <x:t>2016.09.21</x:t>
  </x:si>
  <x:si>
    <x:t>2016.04.01.</x:t>
  </x:si>
  <x:si>
    <x:t>2010.10.11.</x:t>
  </x:si>
  <x:si>
    <x:t>2013.12.30.</x:t>
  </x:si>
  <x:si>
    <x:t>2016.07.06.</x:t>
  </x:si>
  <x:si>
    <x:t>2010.03.18.</x:t>
  </x:si>
  <x:si>
    <x:t>2012.04.02.</x:t>
  </x:si>
  <x:si>
    <x:t>2015.09.15.</x:t>
  </x:si>
  <x:si>
    <x:t>2014.03.28.</x:t>
  </x:si>
  <x:si>
    <x:t>2014.04.10.</x:t>
  </x:si>
  <x:si>
    <x:t>2013.06.18.</x:t>
  </x:si>
  <x:si>
    <x:t>2013.02.27.</x:t>
  </x:si>
  <x:si>
    <x:t>2013.07.24.</x:t>
  </x:si>
  <x:si>
    <x:t>2012.09.25.</x:t>
  </x:si>
  <x:si>
    <x:t>2014.12.01.</x:t>
  </x:si>
  <x:si>
    <x:t>2014.07.11.</x:t>
  </x:si>
  <x:si>
    <x:t>2015.03.20.</x:t>
  </x:si>
  <x:si>
    <x:t>2015.09.25.</x:t>
  </x:si>
  <x:si>
    <x:t>2015.12.28.</x:t>
  </x:si>
  <x:si>
    <x:t>2015.11.27.</x:t>
  </x:si>
  <x:si>
    <x:t>2016.08.03.</x:t>
  </x:si>
  <x:si>
    <x:t>2016.08.18.</x:t>
  </x:si>
  <x:si>
    <x:t>김수열골프아카데미</x:t>
  </x:si>
  <x:si>
    <x:t>박프로스크린골프교실</x:t>
  </x:si>
  <x:si>
    <x:t>2016.06.10.</x:t>
  </x:si>
  <x:si>
    <x:t>우리스크린골프연습장</x:t>
  </x:si>
  <x:si>
    <x:t>오션실내골프연습장</x:t>
  </x:si>
  <x:si>
    <x:t>황금알스크린골프장</x:t>
  </x:si>
  <x:si>
    <x:t>US골프아카데미</x:t>
  </x:si>
  <x:si>
    <x:t>필드골프존실내연습장</x:t>
  </x:si>
  <x:si>
    <x:t>필드로스크린골프연습장</x:t>
  </x:si>
  <x:si>
    <x:t>첨단황제스크린골프존</x:t>
  </x:si>
  <x:si>
    <x:t>2010.02.05.</x:t>
  </x:si>
  <x:si>
    <x:t>2009.11.30.</x:t>
  </x:si>
  <x:si>
    <x:t>2011.02.17.</x:t>
  </x:si>
  <x:si>
    <x:t>2016.06.21.</x:t>
  </x:si>
  <x:si>
    <x:t>2014.08.18.</x:t>
  </x:si>
  <x:si>
    <x:t>2016.10.14.</x:t>
  </x:si>
  <x:si>
    <x:t>2015.05.28.</x:t>
  </x:si>
  <x:si>
    <x:t>CS실내골프연습장</x:t>
  </x:si>
  <x:si>
    <x:t>2016.09.07.</x:t>
  </x:si>
  <x:si>
    <x:t>2015.11.13.</x:t>
  </x:si>
  <x:si>
    <x:t>2015.07.06.</x:t>
  </x:si>
  <x:si>
    <x:t>2015.03.11.</x:t>
  </x:si>
  <x:si>
    <x:t>빛고을
컨트리클럽</x:t>
  </x:si>
  <x:si>
    <x:t>2011.03.14.</x:t>
  </x:si>
  <x:si>
    <x:t>2015.10.28.</x:t>
  </x:si>
  <x:si>
    <x:t>2009.2.17</x:t>
  </x:si>
  <x:si>
    <x:t>2012.12.27.</x:t>
  </x:si>
  <x:si>
    <x:t>2014.07.08</x:t>
  </x:si>
  <x:si>
    <x:t>2007.06.01</x:t>
  </x:si>
  <x:si>
    <x:t>2010.03.24</x:t>
  </x:si>
  <x:si>
    <x:t>2014.02.05</x:t>
  </x:si>
  <x:si>
    <x:t>2011.06.09</x:t>
  </x:si>
  <x:si>
    <x:t>에콜리안
광산골프장</x:t>
  </x:si>
  <x:si>
    <x:t>미르스크린골프존</x:t>
  </x:si>
  <x:si>
    <x:t>2008.05.23</x:t>
  </x:si>
  <x:si>
    <x:t>2010.01.08</x:t>
  </x:si>
  <x:si>
    <x:t>2003.07.30</x:t>
  </x:si>
  <x:si>
    <x:t>소촌그린힐골프연습장</x:t>
  </x:si>
  <x:si>
    <x:t>㈜제일스포츠타운</x:t>
  </x:si>
  <x:si>
    <x:t>2003.03.13</x:t>
  </x:si>
  <x:si>
    <x:t>2002.06.07</x:t>
  </x:si>
  <x:si>
    <x:t>2014.12.26.</x:t>
  </x:si>
  <x:si>
    <x:t>2006.05.29</x:t>
  </x:si>
  <x:si>
    <x:t>2003.07.31.</x:t>
  </x:si>
  <x:si>
    <x:t>㈜월드스포츠센터</x:t>
  </x:si>
  <x:si>
    <x:t>1996.05.28</x:t>
  </x:si>
  <x:si>
    <x:t>1995.04.01</x:t>
  </x:si>
  <x:si>
    <x:t>2013.10.17.</x:t>
  </x:si>
  <x:si>
    <x:t>오션스크린골프존</x:t>
  </x:si>
  <x:si>
    <x:t>금호타이어복지관수영장</x:t>
  </x:si>
  <x:si>
    <x:t>2012.07.27.</x:t>
  </x:si>
  <x:si>
    <x:t>캘러웨이 스크린장</x:t>
  </x:si>
  <x:si>
    <x:t>티업사랑스크린골프</x:t>
  </x:si>
  <x:si>
    <x:t>기준스크린골프장</x:t>
  </x:si>
  <x:si>
    <x:t>2015.08.06.</x:t>
  </x:si>
  <x:si>
    <x:t>SG골프스크린 첨단점</x:t>
  </x:si>
  <x:si>
    <x:t>남부대국제수영장</x:t>
  </x:si>
  <x:si>
    <x:t>2017.01.17.</x:t>
  </x:si>
  <x:si>
    <x:t>2016.10.06</x:t>
  </x:si>
  <x:si>
    <x:t>2016.12.15</x:t>
  </x:si>
  <x:si>
    <x:t>(주)신성컨트리</x:t>
  </x:si>
  <x:si>
    <x:t>2014.05.28</x:t>
  </x:si>
  <x:si>
    <x:t>SG골프(하남점)</x:t>
  </x:si>
  <x:si>
    <x:t>첨단타운스크린골프존</x:t>
  </x:si>
  <x:si>
    <x:t>수완스크린골프존</x:t>
  </x:si>
  <x:si>
    <x:t>코리아나갤러리골프</x:t>
  </x:si>
  <x:si>
    <x:t>첨단롯데스크린골프존</x:t>
  </x:si>
  <x:si>
    <x:t>리얼골프존(스크린)</x:t>
  </x:si>
  <x:si>
    <x:t>하남골프존(스크린)</x:t>
  </x:si>
  <x:si>
    <x:t>J&amp;J스크린골프존</x:t>
  </x:si>
  <x:si>
    <x:t>대언골프아카데미</x:t>
  </x:si>
  <x:si>
    <x:t>2008.05.20.</x:t>
  </x:si>
  <x:si>
    <x:t>2012.01.06.</x:t>
  </x:si>
  <x:si>
    <x:t>2016.08.26.</x:t>
  </x:si>
  <x:si>
    <x:t>홍성권골프아카데미</x:t>
  </x:si>
  <x:si>
    <x:t>2016.02.25</x:t>
  </x:si>
  <x:si>
    <x:t>J실내골프연습장</x:t>
  </x:si>
  <x:si>
    <x:t>2011.08.10</x:t>
  </x:si>
  <x:si>
    <x:t>2014.08.27.</x:t>
  </x:si>
  <x:si>
    <x:t>2013.11.26.</x:t>
  </x:si>
  <x:si>
    <x:t>2016.03.15.</x:t>
  </x:si>
  <x:si>
    <x:t>광주광역시 광산구 임방울대로800번길 72, 306~307호 (월계동, 대성트위스밸리)</x:t>
  </x:si>
  <x:si>
    <x:t>조윤환</x:t>
  </x:si>
  <x:si>
    <x:t>김형진</x:t>
  </x:si>
  <x:si>
    <x:t>이혜숙</x:t>
  </x:si>
  <x:si>
    <x:t>임홍경</x:t>
  </x:si>
  <x:si>
    <x:t>이영수</x:t>
  </x:si>
  <x:si>
    <x:t>이명희</x:t>
  </x:si>
  <x:si>
    <x:t>허남철</x:t>
  </x:si>
  <x:si>
    <x:t>이관우</x:t>
  </x:si>
  <x:si>
    <x:t>양병열</x:t>
  </x:si>
  <x:si>
    <x:t>북구</x:t>
  </x:si>
  <x:si>
    <x:t>송정민</x:t>
  </x:si>
  <x:si>
    <x:t>서구</x:t>
  </x:si>
  <x:si>
    <x:t>남구</x:t>
  </x:si>
  <x:si>
    <x:t>동구</x:t>
  </x:si>
  <x:si>
    <x:t>석경동</x:t>
  </x:si>
  <x:si>
    <x:t>강종원</x:t>
  </x:si>
  <x:si>
    <x:t>광산구</x:t>
  </x:si>
  <x:si>
    <x:t>김수영</x:t>
  </x:si>
  <x:si>
    <x:t>박노자</x:t>
  </x:si>
  <x:si>
    <x:t>오금선</x:t>
  </x:si>
  <x:si>
    <x:t>조병국</x:t>
  </x:si>
  <x:si>
    <x:t>김미나</x:t>
  </x:si>
  <x:si>
    <x:t>안시훈</x:t>
  </x:si>
  <x:si>
    <x:t>박진영</x:t>
  </x:si>
  <x:si>
    <x:t>김대언</x:t>
  </x:si>
  <x:si>
    <x:t>이창훈</x:t>
  </x:si>
  <x:si>
    <x:t>반주형</x:t>
  </x:si>
  <x:si>
    <x:t>김한</x:t>
  </x:si>
  <x:si>
    <x:t>최병구</x:t>
  </x:si>
  <x:si>
    <x:t>장충식</x:t>
  </x:si>
  <x:si>
    <x:t>박형탄</x:t>
  </x:si>
  <x:si>
    <x:t>김명선</x:t>
  </x:si>
  <x:si>
    <x:t>국중원</x:t>
  </x:si>
  <x:si>
    <x:t>공대진</x:t>
  </x:si>
  <x:si>
    <x:t>김영열</x:t>
  </x:si>
  <x:si>
    <x:t>박형석</x:t>
  </x:si>
  <x:si>
    <x:t>백길님</x:t>
  </x:si>
  <x:si>
    <x:t>최대영</x:t>
  </x:si>
  <x:si>
    <x:t>김성희</x:t>
  </x:si>
  <x:si>
    <x:t>이송희</x:t>
  </x:si>
  <x:si>
    <x:t>박준홍</x:t>
  </x:si>
  <x:si>
    <x:t>김희삼</x:t>
  </x:si>
  <x:si>
    <x:t>강동식</x:t>
  </x:si>
  <x:si>
    <x:t>이소희</x:t>
  </x:si>
  <x:si>
    <x:t>송경미</x:t>
  </x:si>
  <x:si>
    <x:t>서상석</x:t>
  </x:si>
  <x:si>
    <x:t>송종환</x:t>
  </x:si>
  <x:si>
    <x:t>김지영</x:t>
  </x:si>
  <x:si>
    <x:t>박민주</x:t>
  </x:si>
  <x:si>
    <x:t>이미숙</x:t>
  </x:si>
  <x:si>
    <x:t>공상덕</x:t>
  </x:si>
  <x:si>
    <x:t>문희숙</x:t>
  </x:si>
  <x:si>
    <x:t>6레인</x:t>
  </x:si>
  <x:si>
    <x:t>송유석</x:t>
  </x:si>
  <x:si>
    <x:t>백종린</x:t>
  </x:si>
  <x:si>
    <x:t>김승각</x:t>
  </x:si>
  <x:si>
    <x:t>이도성</x:t>
  </x:si>
  <x:si>
    <x:t>김미옥</x:t>
  </x:si>
  <x:si>
    <x:t>김동진</x:t>
  </x:si>
  <x:si>
    <x:t>김동수</x:t>
  </x:si>
  <x:si>
    <x:t>최효상</x:t>
  </x:si>
  <x:si>
    <x:t>박공수</x:t>
  </x:si>
  <x:si>
    <x:t>김애진</x:t>
  </x:si>
  <x:si>
    <x:t>김은정</x:t>
  </x:si>
  <x:si>
    <x:t>서옥희</x:t>
  </x:si>
  <x:si>
    <x:t>유영표</x:t>
  </x:si>
  <x:si>
    <x:t>황정희</x:t>
  </x:si>
  <x:si>
    <x:t>정경화</x:t>
  </x:si>
  <x:si>
    <x:t>김수민</x:t>
  </x:si>
  <x:si>
    <x:t>김영주</x:t>
  </x:si>
  <x:si>
    <x:t>홍지영</x:t>
  </x:si>
  <x:si>
    <x:t>조진산</x:t>
  </x:si>
  <x:si>
    <x:t>천봉연</x:t>
  </x:si>
  <x:si>
    <x:t>김광열</x:t>
  </x:si>
  <x:si>
    <x:t>김선규</x:t>
  </x:si>
  <x:si>
    <x:t>안상호</x:t>
  </x:si>
  <x:si>
    <x:t>윤종필</x:t>
  </x:si>
  <x:si>
    <x:t>김수열</x:t>
  </x:si>
  <x:si>
    <x:t>나명</x:t>
  </x:si>
  <x:si>
    <x:t>이현필</x:t>
  </x:si>
  <x:si>
    <x:t>조남근</x:t>
  </x:si>
  <x:si>
    <x:t>정환송</x:t>
  </x:si>
  <x:si>
    <x:t>김민식</x:t>
  </x:si>
  <x:si>
    <x:t>강선화</x:t>
  </x:si>
  <x:si>
    <x:t>이상윤</x:t>
  </x:si>
  <x:si>
    <x:t>김영환</x:t>
  </x:si>
  <x:si>
    <x:t>최기석</x:t>
  </x:si>
  <x:si>
    <x:t>서</x:t>
  </x:si>
  <x:si>
    <x:t>북</x:t>
  </x:si>
  <x:si>
    <x:t xml:space="preserve">      </x:t>
  </x:si>
  <x:si>
    <x:t>남</x:t>
  </x:si>
  <x:si>
    <x:t>동</x:t>
  </x:si>
  <x:si>
    <x:t>광산</x:t>
  </x:si>
  <x:si>
    <x:t>합계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</x:si>
</x:sst>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8">
    <x:numFmt numFmtId="164" formatCode="####\-##\-##"/>
    <x:numFmt numFmtId="165" formatCode="#,##0_);[Red]\(#,##0\)"/>
    <x:numFmt numFmtId="166" formatCode="#,##0_ "/>
    <x:numFmt numFmtId="167" formatCode="#,##0.00_);[Red]\(#,##0.00\)"/>
    <x:numFmt numFmtId="168" formatCode="#,##0.00_ "/>
    <x:numFmt numFmtId="169" formatCode="0_);[Red]\(0\)"/>
    <x:numFmt numFmtId="170" formatCode="####&quot;.&quot;##&quot;.&quot;##"/>
    <x:numFmt numFmtId="171" formatCode="yyyy&quot;.&quot;\ m&quot;.&quot;\ d&quot;.&quot;;@"/>
  </x:numFmts>
  <x:fonts count="35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6100"/>
    </x:font>
    <x:font>
      <x:name val="맑은 고딕"/>
      <x:sz val="11"/>
      <x:color rgb="ff0000ff"/>
      <x:u/>
    </x:font>
    <x:font>
      <x:name val="돋움"/>
      <x:sz val="11"/>
      <x:color rgb="ff000000"/>
    </x:font>
    <x:font>
      <x:name val="맑은 고딕"/>
      <x:sz val="24"/>
      <x:color rgb="ff000000"/>
      <x:b val="1"/>
    </x:font>
    <x:font>
      <x:name val="맑은 고딕"/>
      <x:sz val="13"/>
      <x:color rgb="ff000000"/>
    </x:font>
    <x:font>
      <x:name val="맑은 고딕"/>
      <x:sz val="15"/>
      <x:color rgb="ff000000"/>
      <x:b val="1"/>
    </x:font>
    <x:font>
      <x:name val="맑은 고딕"/>
      <x:sz val="10"/>
      <x:color rgb="ff000000"/>
    </x:font>
    <x:font>
      <x:name val="돋움"/>
      <x:sz val="10"/>
      <x:color rgb="ff000000"/>
    </x:font>
    <x:font>
      <x:name val="맑은 고딕"/>
      <x:sz val="15"/>
      <x:color rgb="ffff0000"/>
      <x:b val="1"/>
    </x:font>
    <x:font>
      <x:name val="돋움"/>
      <x:sz val="10"/>
      <x:color rgb="ffff0000"/>
    </x:font>
    <x:font>
      <x:name val="맑은 고딕"/>
      <x:sz val="9"/>
      <x:color rgb="ff000000"/>
    </x:font>
    <x:font>
      <x:name val="맑은 고딕"/>
      <x:sz val="13"/>
      <x:color rgb="ffff0000"/>
      <x:b val="1"/>
    </x:font>
    <x:font>
      <x:name val="돋움"/>
      <x:sz val="9"/>
      <x:color rgb="ff000000"/>
    </x:font>
    <x:font>
      <x:name val="맑은 고딕"/>
      <x:sz val="9"/>
      <x:color rgb="ff000000"/>
      <x:u/>
    </x:font>
    <x:font>
      <x:name val="맑은 고딕"/>
      <x:sz val="10"/>
      <x:color rgb="ffff0000"/>
    </x:font>
    <x:font>
      <x:name val="맑은 고딕"/>
      <x:sz val="12"/>
      <x:color rgb="ffff0000"/>
      <x:b val="1"/>
    </x:font>
    <x:font>
      <x:name val="맑은 고딕"/>
      <x:sz val="11"/>
      <x:color rgb="fff79646"/>
    </x:font>
    <x:font>
      <x:name val="맑은 고딕"/>
      <x:sz val="11"/>
      <x:color rgb="ffff0000"/>
    </x:font>
    <x:font>
      <x:name val="맑은 고딕"/>
      <x:sz val="16"/>
      <x:color rgb="ff000000"/>
      <x:b val="1"/>
    </x:font>
    <x:font>
      <x:name val="맑은 고딕"/>
      <x:sz val="11"/>
      <x:color rgb="ffff0000"/>
      <x:b val="1"/>
    </x:font>
    <x:font>
      <x:name val="맑은 고딕"/>
      <x:sz val="13"/>
      <x:color rgb="ff000000"/>
      <x:b val="1"/>
    </x:font>
    <x:font>
      <x:name val="맑은 고딕"/>
      <x:sz val="15"/>
      <x:color rgb="ff000000"/>
    </x:font>
    <x:font>
      <x:name val="맑은 고딕"/>
      <x:sz val="15"/>
      <x:color rgb="ffff0000"/>
    </x:font>
    <x:font>
      <x:name val="맑은 고딕"/>
      <x:sz val="14"/>
      <x:color rgb="ffff0000"/>
      <x:b val="1"/>
    </x:font>
    <x:font>
      <x:name val="맑은 고딕"/>
      <x:sz val="16"/>
      <x:color rgb="ffff0000"/>
      <x:b val="1"/>
    </x:font>
    <x:font>
      <x:name val="맑은 고딕"/>
      <x:sz val="10"/>
      <x:color rgb="ffff0000"/>
      <x:b val="1"/>
    </x:font>
    <x:font>
      <x:name val="돋움"/>
      <x:sz val="9"/>
      <x:color rgb="ff000000"/>
      <x:b val="1"/>
    </x:font>
    <x:font>
      <x:name val="Tahoma"/>
      <x:sz val="9"/>
      <x:color rgb="ff000000"/>
      <x:b val="1"/>
    </x:font>
    <x:font>
      <x:name val="Tahoma"/>
      <x:sz val="9"/>
      <x:color rgb="ff000000"/>
    </x:font>
  </x:fonts>
  <x:fills count="8">
    <x:fill>
      <x:patternFill patternType="none"/>
    </x:fill>
    <x:fill>
      <x:patternFill patternType="gray125"/>
    </x:fill>
    <x:fill>
      <x:patternFill patternType="solid">
        <x:fgColor rgb="ffc6efce"/>
        <x:bgColor indexed="64"/>
      </x:patternFill>
    </x:fill>
    <x:fill>
      <x:patternFill patternType="solid">
        <x:fgColor rgb="ffffff99"/>
        <x:bgColor indexed="64"/>
      </x:patternFill>
    </x:fill>
    <x:fill>
      <x:patternFill patternType="solid">
        <x:fgColor rgb="ffb3a2c7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</x:fills>
  <x:borders count="1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thin">
        <x:color indexed="64"/>
      </x:diagonal>
    </x:border>
    <x:border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thin">
        <x:color indexed="64"/>
      </x:diagonal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</x:borders>
  <x:cellStyleXfs count="18">
    <x:xf numFmtId="0" fontId="0" fillId="0" borderId="0">
      <x:alignment horizontal="general" vertical="center"/>
    </x:xf>
    <x:xf numFmtId="41" fontId="0" fillId="0" borderId="0">
      <x:alignment horizontal="general" vertical="center"/>
    </x:xf>
    <x:xf numFmtId="0" fontId="6" fillId="2" borderId="0">
      <x:alignment horizontal="general" vertical="center"/>
    </x:xf>
    <x:xf numFmtId="0" fontId="0" fillId="0" borderId="0">
      <x:alignment horizontal="general" vertical="center"/>
    </x:xf>
    <x:xf numFmtId="0" fontId="7" fillId="0" borderId="0">
      <x:alignment horizontal="general" vertical="top"/>
      <x:protection locked="0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>
      <x:alignment horizontal="general" vertical="center"/>
    </x:xf>
    <x:xf numFmtId="0" fontId="8" fillId="0" borderId="0">
      <x:alignment horizontal="general" vertical="center"/>
    </x:xf>
    <x:xf numFmtId="0" fontId="8" fillId="0" borderId="0">
      <x:alignment horizontal="general" vertical="center"/>
    </x:xf>
  </x:cellStyleXfs>
  <x:cellXfs count="424">
    <x:xf numFmtId="0" fontId="0" fillId="0" borderId="0" xfId="0" applyNumberFormat="1">
      <x:alignment horizontal="general" vertical="center"/>
    </x:xf>
    <x:xf numFmtId="0" fontId="0" fillId="0" borderId="0" xfId="0" applyNumberFormat="1" applyAlignment="1">
      <x:alignment horizontal="center" vertical="center"/>
    </x:xf>
    <x:xf numFmtId="0" fontId="9" fillId="0" borderId="0" xfId="0" applyNumberFormat="1" applyFont="1" applyAlignment="1">
      <x:alignment horizontal="center" vertical="center" wrapText="1"/>
    </x:xf>
    <x:xf numFmtId="0" fontId="10" fillId="0" borderId="0" xfId="0" applyNumberFormat="1" applyFont="1">
      <x:alignment horizontal="general" vertical="center"/>
    </x:xf>
    <x:xf numFmtId="0" fontId="0" fillId="0" borderId="0" xfId="0" applyNumberFormat="1" applyProtection="1">
      <x:alignment horizontal="general" vertical="center"/>
      <x:protection locked="0"/>
    </x:xf>
    <x:xf numFmtId="0" fontId="11" fillId="0" borderId="0" xfId="0" applyNumberFormat="1" applyFont="1" applyProtection="1">
      <x:alignment horizontal="general" vertical="center"/>
      <x:protection locked="0"/>
    </x:xf>
    <x:xf numFmtId="0" fontId="12" fillId="0" borderId="0" xfId="0" applyNumberFormat="1" applyFont="1" applyProtection="1">
      <x:alignment horizontal="general" vertical="center"/>
      <x:protection locked="0"/>
    </x:xf>
    <x:xf numFmtId="0" fontId="12" fillId="3" borderId="1" xfId="0" applyNumberFormat="1" applyFont="1" applyFill="1" applyBorder="1" applyAlignment="1" applyProtection="1">
      <x:alignment horizontal="center" vertical="center"/>
      <x:protection locked="0"/>
    </x:xf>
    <x:xf numFmtId="0" fontId="0" fillId="0" borderId="1" xfId="0" applyNumberFormat="1" applyBorder="1" applyAlignment="1" applyProtection="1">
      <x:alignment horizontal="center" vertical="center"/>
      <x:protection locked="0"/>
    </x:xf>
    <x:xf numFmtId="0" fontId="13" fillId="0" borderId="1" xfId="0" applyNumberFormat="1" applyFont="1" applyBorder="1" applyAlignment="1" applyProtection="1">
      <x:alignment horizontal="center" vertical="center" wrapText="1"/>
      <x:protection locked="0"/>
    </x:xf>
    <x:xf numFmtId="0" fontId="13" fillId="0" borderId="1" xfId="0" applyNumberFormat="1" applyFont="1" applyBorder="1" applyAlignment="1" applyProtection="1">
      <x:alignment horizontal="left" vertical="center" wrapText="1"/>
      <x:protection locked="0"/>
    </x:xf>
    <x:xf numFmtId="41" fontId="13" fillId="0" borderId="1" xfId="1" applyNumberFormat="1" applyFont="1" applyBorder="1" applyAlignment="1" applyProtection="1">
      <x:alignment horizontal="center" vertical="center"/>
      <x:protection locked="0"/>
    </x:xf>
    <x:xf numFmtId="0" fontId="13" fillId="0" borderId="1" xfId="0" applyNumberFormat="1" applyFont="1" applyBorder="1" applyAlignment="1" applyProtection="1">
      <x:alignment horizontal="center" vertical="center"/>
      <x:protection locked="0"/>
    </x:xf>
    <x:xf numFmtId="0" fontId="0" fillId="0" borderId="1" xfId="0" applyNumberFormat="1" applyBorder="1" applyProtection="1">
      <x:alignment horizontal="general" vertical="center"/>
      <x:protection locked="0"/>
    </x:xf>
    <x:xf numFmtId="0" fontId="13" fillId="0" borderId="1" xfId="0" applyNumberFormat="1" applyFont="1" applyBorder="1" applyAlignment="1" applyProtection="1">
      <x:alignment horizontal="center" vertical="center"/>
      <x:protection locked="0"/>
    </x:xf>
    <x:xf numFmtId="0" fontId="12" fillId="0" borderId="0" xfId="0" applyNumberFormat="1" applyFont="1" applyAlignment="1" applyProtection="1">
      <x:alignment horizontal="left" vertical="center" wrapText="1"/>
      <x:protection locked="0"/>
    </x:xf>
    <x:xf numFmtId="0" fontId="12" fillId="0" borderId="0" xfId="0" applyNumberFormat="1" applyFont="1" applyAlignment="1" applyProtection="1">
      <x:alignment horizontal="center" vertical="center"/>
      <x:protection locked="0"/>
    </x:xf>
    <x:xf numFmtId="0" fontId="12" fillId="0" borderId="0" xfId="0" applyNumberFormat="1" applyFont="1" applyAlignment="1" applyProtection="1">
      <x:alignment horizontal="left" vertical="center"/>
      <x:protection locked="0"/>
    </x:xf>
    <x:xf numFmtId="41" fontId="12" fillId="0" borderId="0" xfId="1" applyNumberFormat="1" applyFont="1" applyProtection="1">
      <x:alignment horizontal="general" vertical="center"/>
      <x:protection locked="0"/>
    </x:xf>
    <x:xf numFmtId="0" fontId="12" fillId="0" borderId="0" xfId="0" applyNumberFormat="1" applyFont="1" applyProtection="1">
      <x:alignment horizontal="general" vertical="center"/>
      <x:protection locked="0"/>
    </x:xf>
    <x:xf numFmtId="0" fontId="14" fillId="0" borderId="0" xfId="0" applyNumberFormat="1" applyFont="1" applyProtection="1">
      <x:alignment horizontal="general" vertical="center"/>
      <x:protection locked="0"/>
    </x:xf>
    <x:xf numFmtId="0" fontId="14" fillId="2" borderId="0" xfId="2" applyNumberFormat="1" applyFont="1" applyProtection="1">
      <x:alignment horizontal="general" vertical="center"/>
      <x:protection locked="0"/>
    </x:xf>
    <x:xf numFmtId="0" fontId="12" fillId="0" borderId="1" xfId="0" applyNumberFormat="1" applyFont="1" applyBorder="1" applyAlignment="1" applyProtection="1">
      <x:alignment horizontal="center" vertical="center"/>
      <x:protection locked="0"/>
    </x:xf>
    <x:xf numFmtId="0" fontId="0" fillId="4" borderId="1" xfId="0" applyNumberFormat="1" applyFill="1" applyBorder="1" applyAlignment="1" applyProtection="1">
      <x:alignment horizontal="center" vertical="center"/>
      <x:protection locked="0"/>
    </x:xf>
    <x:xf numFmtId="0" fontId="12" fillId="4" borderId="1" xfId="0" applyNumberFormat="1" applyFont="1" applyFill="1" applyBorder="1" applyAlignment="1" applyProtection="1">
      <x:alignment horizontal="center" vertical="center"/>
      <x:protection locked="0"/>
    </x:xf>
    <x:xf numFmtId="41" fontId="12" fillId="4" borderId="1" xfId="0" applyNumberFormat="1" applyFont="1" applyFill="1" applyBorder="1" applyAlignment="1" applyProtection="1">
      <x:alignment horizontal="center" vertical="center"/>
    </x:xf>
    <x:xf numFmtId="0" fontId="13" fillId="0" borderId="1" xfId="0" applyNumberFormat="1" applyFont="1" applyFill="1" applyBorder="1" applyAlignment="1" applyProtection="1">
      <x:alignment horizontal="center" vertical="center" wrapText="1"/>
      <x:protection locked="0"/>
    </x:xf>
    <x:xf numFmtId="41" fontId="13" fillId="0" borderId="1" xfId="1" applyNumberFormat="1" applyFont="1" applyBorder="1" applyAlignment="1" applyProtection="1">
      <x:alignment horizontal="general" vertical="center" wrapText="1"/>
      <x:protection locked="0"/>
    </x:xf>
    <x:xf numFmtId="164" fontId="13" fillId="0" borderId="1" xfId="0" applyNumberFormat="1" applyFont="1" applyBorder="1" applyAlignment="1" applyProtection="1">
      <x:alignment horizontal="center" vertical="center" wrapText="1"/>
      <x:protection locked="0"/>
    </x:xf>
    <x:xf numFmtId="9" fontId="13" fillId="0" borderId="1" xfId="0" applyNumberFormat="1" applyFont="1" applyBorder="1" applyAlignment="1" applyProtection="1">
      <x:alignment horizontal="center" vertical="center" wrapText="1"/>
      <x:protection locked="0"/>
    </x:xf>
    <x:xf numFmtId="0" fontId="13" fillId="4" borderId="1" xfId="0" applyNumberFormat="1" applyFont="1" applyFill="1" applyBorder="1" applyAlignment="1" applyProtection="1">
      <x:alignment horizontal="center" vertical="center"/>
      <x:protection locked="0"/>
    </x:xf>
    <x:xf numFmtId="0" fontId="13" fillId="4" borderId="1" xfId="0" applyNumberFormat="1" applyFont="1" applyFill="1" applyBorder="1" applyAlignment="1" applyProtection="1">
      <x:alignment horizontal="center" vertical="center" wrapText="1"/>
      <x:protection locked="0"/>
    </x:xf>
    <x:xf numFmtId="0" fontId="13" fillId="4" borderId="1" xfId="0" applyNumberFormat="1" applyFont="1" applyFill="1" applyBorder="1" applyProtection="1">
      <x:alignment horizontal="general" vertical="center"/>
      <x:protection locked="0"/>
    </x:xf>
    <x:xf numFmtId="14" fontId="13" fillId="4" borderId="1" xfId="0" applyNumberFormat="1" applyFont="1" applyFill="1" applyBorder="1" applyAlignment="1" applyProtection="1">
      <x:alignment horizontal="center" vertical="center"/>
      <x:protection locked="0"/>
    </x:xf>
    <x:xf numFmtId="0" fontId="0" fillId="4" borderId="1" xfId="0" applyNumberFormat="1" applyFill="1" applyBorder="1" applyProtection="1">
      <x:alignment horizontal="general" vertical="center"/>
      <x:protection locked="0"/>
    </x:xf>
    <x:xf numFmtId="165" fontId="13" fillId="4" borderId="1" xfId="1" applyNumberFormat="1" applyFont="1" applyFill="1" applyBorder="1" applyProtection="1">
      <x:alignment horizontal="general" vertical="center"/>
    </x:xf>
    <x:xf numFmtId="0" fontId="13" fillId="3" borderId="1" xfId="0" applyNumberFormat="1" applyFont="1" applyFill="1" applyBorder="1" applyAlignment="1" applyProtection="1">
      <x:alignment horizontal="center" vertical="center"/>
      <x:protection locked="0"/>
    </x:xf>
    <x:xf numFmtId="0" fontId="13" fillId="0" borderId="1" xfId="0" applyNumberFormat="1" applyFont="1" applyBorder="1" applyAlignment="1" applyProtection="1">
      <x:alignment horizontal="center" vertical="center" wrapText="1"/>
      <x:protection locked="0"/>
    </x:xf>
    <x:xf numFmtId="0" fontId="13" fillId="0" borderId="1" xfId="0" applyNumberFormat="1" applyFont="1" applyBorder="1" applyAlignment="1" applyProtection="1">
      <x:alignment horizontal="left" vertical="center" wrapText="1"/>
      <x:protection locked="0"/>
    </x:xf>
    <x:xf numFmtId="41" fontId="13" fillId="0" borderId="1" xfId="1" applyNumberFormat="1" applyFont="1" applyBorder="1" applyAlignment="1" applyProtection="1">
      <x:alignment horizontal="right" vertical="center"/>
      <x:protection locked="0"/>
    </x:xf>
    <x:xf numFmtId="0" fontId="15" fillId="0" borderId="1" xfId="0" applyNumberFormat="1" applyFont="1" applyBorder="1" applyAlignment="1" applyProtection="1">
      <x:alignment horizontal="center" vertical="center"/>
      <x:protection locked="0"/>
    </x:xf>
    <x:xf numFmtId="164" fontId="13" fillId="0" borderId="1" xfId="0" applyNumberFormat="1" applyFont="1" applyBorder="1" applyAlignment="1" applyProtection="1">
      <x:alignment horizontal="center" vertical="center"/>
      <x:protection locked="0"/>
    </x:xf>
    <x:xf numFmtId="0" fontId="13" fillId="4" borderId="1" xfId="0" applyNumberFormat="1" applyFont="1" applyFill="1" applyBorder="1" applyAlignment="1" applyProtection="1">
      <x:alignment horizontal="center" vertical="center"/>
      <x:protection locked="0"/>
    </x:xf>
    <x:xf numFmtId="0" fontId="13" fillId="4" borderId="1" xfId="0" applyNumberFormat="1" applyFont="1" applyFill="1" applyBorder="1" applyAlignment="1" applyProtection="1">
      <x:alignment horizontal="general" vertical="center" wrapText="1"/>
      <x:protection locked="0"/>
    </x:xf>
    <x:xf numFmtId="164" fontId="13" fillId="4" borderId="1" xfId="0" applyNumberFormat="1" applyFont="1" applyFill="1" applyBorder="1" applyAlignment="1" applyProtection="1">
      <x:alignment horizontal="center" vertical="center" wrapText="1"/>
      <x:protection locked="0"/>
    </x:xf>
    <x:xf numFmtId="0" fontId="16" fillId="0" borderId="0" xfId="0" applyNumberFormat="1" applyFont="1" applyProtection="1">
      <x:alignment horizontal="general" vertical="center"/>
      <x:protection locked="0"/>
    </x:xf>
    <x:xf numFmtId="3" fontId="13" fillId="4" borderId="1" xfId="0" applyNumberFormat="1" applyFont="1" applyFill="1" applyBorder="1" applyAlignment="1" applyProtection="1">
      <x:alignment horizontal="right" vertical="center" wrapText="1"/>
    </x:xf>
    <x:xf numFmtId="0" fontId="13" fillId="0" borderId="1" xfId="0" applyNumberFormat="1" applyFont="1" applyBorder="1" applyAlignment="1" applyProtection="1">
      <x:alignment horizontal="center" vertical="center" shrinkToFit="1"/>
      <x:protection locked="0"/>
    </x:xf>
    <x:xf numFmtId="0" fontId="13" fillId="0" borderId="1" xfId="0" applyNumberFormat="1" applyFont="1" applyBorder="1" applyAlignment="1" applyProtection="1">
      <x:alignment horizontal="center" vertical="center" wrapText="1" shrinkToFit="1"/>
      <x:protection locked="0"/>
    </x:xf>
    <x:xf numFmtId="0" fontId="13" fillId="0" borderId="1" xfId="0" applyNumberFormat="1" applyFont="1" applyBorder="1" applyAlignment="1" applyProtection="1">
      <x:alignment horizontal="left" vertical="center"/>
      <x:protection locked="0"/>
    </x:xf>
    <x:xf numFmtId="41" fontId="13" fillId="0" borderId="1" xfId="1" applyNumberFormat="1" applyFont="1" applyBorder="1" applyAlignment="1" applyProtection="1">
      <x:alignment horizontal="right" vertical="center" shrinkToFit="1"/>
      <x:protection locked="0"/>
    </x:xf>
    <x:xf numFmtId="3" fontId="13" fillId="4" borderId="1" xfId="0" applyNumberFormat="1" applyFont="1" applyFill="1" applyBorder="1" applyAlignment="1" applyProtection="1">
      <x:alignment horizontal="right" vertical="center" wrapText="1" shrinkToFit="1"/>
    </x:xf>
    <x:xf numFmtId="0" fontId="12" fillId="3" borderId="1" xfId="0" applyNumberFormat="1" applyFont="1" applyFill="1" applyBorder="1" applyAlignment="1" applyProtection="1">
      <x:alignment horizontal="center" vertical="center"/>
      <x:protection locked="0"/>
    </x:xf>
    <x:xf numFmtId="0" fontId="12" fillId="0" borderId="1" xfId="0" applyNumberFormat="1" applyFont="1" applyBorder="1" applyAlignment="1" applyProtection="1">
      <x:alignment horizontal="center" vertical="center"/>
      <x:protection locked="0"/>
    </x:xf>
    <x:xf numFmtId="0" fontId="13" fillId="0" borderId="1" xfId="0" applyNumberFormat="1" applyFont="1" applyBorder="1" applyAlignment="1" applyProtection="1">
      <x:alignment horizontal="center" vertical="center" wrapText="1" shrinkToFit="1"/>
      <x:protection locked="0"/>
    </x:xf>
    <x:xf numFmtId="0" fontId="13" fillId="0" borderId="1" xfId="0" applyNumberFormat="1" applyFont="1" applyBorder="1" applyAlignment="1" applyProtection="1">
      <x:alignment horizontal="right" vertical="center" wrapText="1"/>
      <x:protection locked="0"/>
    </x:xf>
    <x:xf numFmtId="165" fontId="13" fillId="0" borderId="1" xfId="0" applyNumberFormat="1" applyFont="1" applyBorder="1" applyAlignment="1" applyProtection="1">
      <x:alignment horizontal="general" vertical="center"/>
      <x:protection locked="0"/>
    </x:xf>
    <x:xf numFmtId="169" fontId="13" fillId="0" borderId="1" xfId="0" applyNumberFormat="1" applyFont="1" applyBorder="1" applyAlignment="1" applyProtection="1">
      <x:alignment horizontal="center" vertical="center" wrapText="1"/>
      <x:protection locked="0"/>
    </x:xf>
    <x:xf numFmtId="0" fontId="12" fillId="4" borderId="1" xfId="0" applyNumberFormat="1" applyFont="1" applyFill="1" applyBorder="1" applyProtection="1">
      <x:alignment horizontal="general" vertical="center"/>
      <x:protection locked="0"/>
    </x:xf>
    <x:xf numFmtId="165" fontId="12" fillId="4" borderId="1" xfId="0" applyNumberFormat="1" applyFont="1" applyFill="1" applyBorder="1" applyProtection="1">
      <x:alignment horizontal="general" vertical="center"/>
    </x:xf>
    <x:xf numFmtId="0" fontId="12" fillId="3" borderId="1" xfId="0" applyNumberFormat="1" applyFont="1" applyFill="1" applyBorder="1" applyAlignment="1" applyProtection="1">
      <x:alignment horizontal="center" vertical="center"/>
      <x:protection locked="0"/>
    </x:xf>
    <x:xf numFmtId="0" fontId="13" fillId="0" borderId="1" xfId="0" applyNumberFormat="1" applyFont="1" applyBorder="1" applyAlignment="1" applyProtection="1">
      <x:alignment horizontal="general" vertical="center" wrapText="1"/>
      <x:protection locked="0"/>
    </x:xf>
    <x:xf numFmtId="0" fontId="13" fillId="0" borderId="1" xfId="0" applyNumberFormat="1" applyFont="1" applyBorder="1" applyAlignment="1" applyProtection="1">
      <x:alignment horizontal="general" vertical="center"/>
      <x:protection locked="0"/>
    </x:xf>
    <x:xf numFmtId="3" fontId="13" fillId="0" borderId="1" xfId="0" applyNumberFormat="1" applyFont="1" applyBorder="1" applyAlignment="1" applyProtection="1">
      <x:alignment horizontal="general" vertical="center"/>
      <x:protection locked="0"/>
    </x:xf>
    <x:xf numFmtId="0" fontId="12" fillId="4" borderId="1" xfId="0" applyNumberFormat="1" applyFont="1" applyFill="1" applyBorder="1" applyAlignment="1" applyProtection="1">
      <x:alignment horizontal="center" vertical="center"/>
      <x:protection locked="0"/>
    </x:xf>
    <x:xf numFmtId="3" fontId="12" fillId="4" borderId="1" xfId="0" applyNumberFormat="1" applyFont="1" applyFill="1" applyBorder="1" applyProtection="1">
      <x:alignment horizontal="general" vertical="center"/>
    </x:xf>
    <x:xf numFmtId="0" fontId="12" fillId="3" borderId="1" xfId="0" applyNumberFormat="1" applyFont="1" applyFill="1" applyBorder="1" applyAlignment="1" applyProtection="1">
      <x:alignment horizontal="center" vertical="center"/>
      <x:protection locked="0"/>
    </x:xf>
    <x:xf numFmtId="0" fontId="13" fillId="0" borderId="1" xfId="3" applyNumberFormat="1" applyFont="1" applyBorder="1" applyAlignment="1" applyProtection="1">
      <x:alignment horizontal="center" vertical="center" wrapText="1"/>
      <x:protection locked="0"/>
    </x:xf>
    <x:xf numFmtId="0" fontId="13" fillId="0" borderId="1" xfId="3" applyNumberFormat="1" applyFont="1" applyBorder="1" applyAlignment="1" applyProtection="1">
      <x:alignment horizontal="left" vertical="center" wrapText="1"/>
      <x:protection locked="0"/>
    </x:xf>
    <x:xf numFmtId="41" fontId="13" fillId="0" borderId="1" xfId="1" applyNumberFormat="1" applyFont="1" applyBorder="1" applyAlignment="1" applyProtection="1">
      <x:alignment horizontal="center" vertical="center"/>
      <x:protection locked="0"/>
    </x:xf>
    <x:xf numFmtId="0" fontId="13" fillId="0" borderId="1" xfId="3" applyNumberFormat="1" applyFont="1" applyBorder="1" applyAlignment="1" applyProtection="1">
      <x:alignment horizontal="center" vertical="center"/>
      <x:protection locked="0"/>
    </x:xf>
    <x:xf numFmtId="3" fontId="13" fillId="4" borderId="1" xfId="1" applyNumberFormat="1" applyFont="1" applyFill="1" applyBorder="1" applyAlignment="1" applyProtection="1">
      <x:alignment horizontal="center" vertical="center" wrapText="1"/>
    </x:xf>
    <x:xf numFmtId="41" fontId="13" fillId="0" borderId="1" xfId="1" applyNumberFormat="1" applyFont="1" applyBorder="1" applyAlignment="1" applyProtection="1">
      <x:alignment horizontal="right" vertical="center"/>
      <x:protection locked="0"/>
    </x:xf>
    <x:xf numFmtId="0" fontId="13" fillId="0" borderId="1" xfId="0" applyNumberFormat="1" applyFont="1" applyBorder="1" applyAlignment="1" applyProtection="1">
      <x:alignment horizontal="center" vertical="center" wrapText="1"/>
      <x:protection locked="0"/>
    </x:xf>
    <x:xf numFmtId="164" fontId="13" fillId="0" borderId="1" xfId="0" applyNumberFormat="1" applyFont="1" applyBorder="1" applyAlignment="1" applyProtection="1">
      <x:alignment horizontal="center" vertical="center"/>
      <x:protection locked="0"/>
    </x:xf>
    <x:xf numFmtId="0" fontId="13" fillId="4" borderId="1" xfId="0" applyNumberFormat="1" applyFont="1" applyFill="1" applyBorder="1" applyAlignment="1" applyProtection="1">
      <x:alignment horizontal="left" vertical="center" wrapText="1"/>
      <x:protection locked="0"/>
    </x:xf>
    <x:xf numFmtId="41" fontId="12" fillId="0" borderId="0" xfId="1" applyNumberFormat="1" applyFont="1" applyAlignment="1" applyProtection="1">
      <x:alignment horizontal="right" vertical="center"/>
      <x:protection locked="0"/>
    </x:xf>
    <x:xf numFmtId="165" fontId="12" fillId="0" borderId="0" xfId="0" applyNumberFormat="1" applyFont="1" applyAlignment="1" applyProtection="1">
      <x:alignment horizontal="right" vertical="center"/>
      <x:protection locked="0"/>
    </x:xf>
    <x:xf numFmtId="0" fontId="12" fillId="0" borderId="0" xfId="0" applyNumberFormat="1" applyFont="1" applyAlignment="1" applyProtection="1">
      <x:alignment horizontal="right" vertical="center"/>
      <x:protection locked="0"/>
    </x:xf>
    <x:xf numFmtId="0" fontId="0" fillId="0" borderId="0" xfId="0" applyNumberFormat="1" applyAlignment="1" applyProtection="1">
      <x:alignment horizontal="left" vertical="center"/>
      <x:protection locked="0"/>
    </x:xf>
    <x:xf numFmtId="0" fontId="0" fillId="0" borderId="0" xfId="0" applyNumberFormat="1" applyAlignment="1" applyProtection="1">
      <x:alignment horizontal="center" vertical="center"/>
      <x:protection locked="0"/>
    </x:xf>
    <x:xf numFmtId="0" fontId="0" fillId="0" borderId="0" xfId="0" applyNumberFormat="1" applyAlignment="1" applyProtection="1">
      <x:alignment horizontal="right" vertical="center"/>
      <x:protection locked="0"/>
    </x:xf>
    <x:xf numFmtId="165" fontId="0" fillId="0" borderId="0" xfId="0" applyNumberFormat="1" applyAlignment="1" applyProtection="1">
      <x:alignment horizontal="right" vertical="center"/>
      <x:protection locked="0"/>
    </x:xf>
    <x:xf numFmtId="41" fontId="12" fillId="4" borderId="1" xfId="0" applyNumberFormat="1" applyFont="1" applyFill="1" applyBorder="1" applyProtection="1">
      <x:alignment horizontal="general" vertical="center"/>
    </x:xf>
    <x:xf numFmtId="167" fontId="13" fillId="0" borderId="1" xfId="1" applyNumberFormat="1" applyFont="1" applyBorder="1" applyAlignment="1" applyProtection="1">
      <x:alignment horizontal="right" vertical="center" wrapText="1"/>
      <x:protection locked="0"/>
    </x:xf>
    <x:xf numFmtId="167" fontId="13" fillId="0" borderId="1" xfId="0" applyNumberFormat="1" applyFont="1" applyBorder="1" applyAlignment="1" applyProtection="1">
      <x:alignment horizontal="right" vertical="center" wrapText="1"/>
      <x:protection locked="0"/>
    </x:xf>
    <x:xf numFmtId="0" fontId="13" fillId="0" borderId="1" xfId="0" applyNumberFormat="1" applyFont="1" applyBorder="1" applyAlignment="1" applyProtection="1">
      <x:alignment horizontal="right" vertical="center" wrapText="1"/>
      <x:protection locked="0"/>
    </x:xf>
    <x:xf numFmtId="0" fontId="17" fillId="0" borderId="0" xfId="0" applyNumberFormat="1" applyFont="1" applyProtection="1">
      <x:alignment horizontal="general" vertical="center"/>
      <x:protection locked="0"/>
    </x:xf>
    <x:xf numFmtId="165" fontId="13" fillId="4" borderId="1" xfId="0" applyNumberFormat="1" applyFont="1" applyFill="1" applyBorder="1" applyAlignment="1" applyProtection="1">
      <x:alignment horizontal="right" vertical="center" wrapText="1"/>
    </x:xf>
    <x:xf numFmtId="0" fontId="13" fillId="0" borderId="1" xfId="0" applyNumberFormat="1" applyFont="1" applyBorder="1" applyAlignment="1" applyProtection="1">
      <x:alignment horizontal="center" vertical="center"/>
      <x:protection locked="0"/>
    </x:xf>
    <x:xf numFmtId="41" fontId="13" fillId="5" borderId="1" xfId="1" applyNumberFormat="1" applyFont="1" applyFill="1" applyBorder="1" applyAlignment="1" applyProtection="1">
      <x:alignment horizontal="right" vertical="center"/>
      <x:protection locked="0"/>
    </x:xf>
    <x:xf numFmtId="41" fontId="13" fillId="4" borderId="1" xfId="1" applyNumberFormat="1" applyFont="1" applyFill="1" applyBorder="1" applyAlignment="1" applyProtection="1">
      <x:alignment horizontal="center" vertical="center"/>
    </x:xf>
    <x:xf numFmtId="0" fontId="13" fillId="0" borderId="1" xfId="0" applyNumberFormat="1" applyFont="1" applyBorder="1" applyAlignment="1" applyProtection="1">
      <x:alignment horizontal="center" vertical="center" shrinkToFit="1"/>
      <x:protection locked="0"/>
    </x:xf>
    <x:xf numFmtId="0" fontId="13" fillId="4" borderId="1" xfId="0" applyNumberFormat="1" applyFont="1" applyFill="1" applyBorder="1" applyAlignment="1" applyProtection="1">
      <x:alignment horizontal="center" vertical="center"/>
    </x:xf>
    <x:xf numFmtId="0" fontId="13" fillId="5" borderId="1" xfId="0" applyNumberFormat="1" applyFont="1" applyFill="1" applyBorder="1" applyAlignment="1" applyProtection="1">
      <x:alignment horizontal="center" vertical="center" wrapText="1"/>
      <x:protection locked="0"/>
    </x:xf>
    <x:xf numFmtId="41" fontId="13" fillId="5" borderId="1" xfId="1" applyNumberFormat="1" applyFont="1" applyFill="1" applyBorder="1" applyAlignment="1" applyProtection="1">
      <x:alignment horizontal="center" vertical="center"/>
      <x:protection locked="0"/>
    </x:xf>
    <x:xf numFmtId="0" fontId="13" fillId="5" borderId="1" xfId="0" applyNumberFormat="1" applyFont="1" applyFill="1" applyBorder="1" applyAlignment="1" applyProtection="1">
      <x:alignment horizontal="center" vertical="center" wrapText="1"/>
      <x:protection locked="0"/>
    </x:xf>
    <x:xf numFmtId="0" fontId="13" fillId="0" borderId="1" xfId="0" applyNumberFormat="1" applyFont="1" applyFill="1" applyBorder="1" applyAlignment="1" applyProtection="1">
      <x:alignment horizontal="center" vertical="center" wrapText="1" shrinkToFit="1"/>
      <x:protection locked="0"/>
    </x:xf>
    <x:xf numFmtId="0" fontId="13" fillId="0" borderId="1" xfId="0" applyNumberFormat="1" applyFont="1" applyFill="1" applyBorder="1" applyAlignment="1" applyProtection="1">
      <x:alignment horizontal="left" vertical="center" wrapText="1" shrinkToFit="1"/>
      <x:protection locked="0"/>
    </x:xf>
    <x:xf numFmtId="41" fontId="13" fillId="0" borderId="1" xfId="1" applyNumberFormat="1" applyFont="1" applyFill="1" applyBorder="1" applyAlignment="1" applyProtection="1">
      <x:alignment horizontal="general" vertical="center"/>
      <x:protection locked="0"/>
    </x:xf>
    <x:xf numFmtId="41" fontId="13" fillId="0" borderId="1" xfId="1" applyNumberFormat="1" applyFont="1" applyFill="1" applyBorder="1" applyAlignment="1" applyProtection="1">
      <x:alignment horizontal="center" vertical="center"/>
      <x:protection locked="0"/>
    </x:xf>
    <x:xf numFmtId="170" fontId="13" fillId="0" borderId="1" xfId="0" applyNumberFormat="1" applyFont="1" applyFill="1" applyBorder="1" applyAlignment="1" applyProtection="1">
      <x:alignment horizontal="center" vertical="center"/>
      <x:protection locked="0"/>
    </x:xf>
    <x:xf numFmtId="165" fontId="13" fillId="4" borderId="1" xfId="0" applyNumberFormat="1" applyFont="1" applyFill="1" applyBorder="1" applyAlignment="1" applyProtection="1">
      <x:alignment horizontal="right" vertical="center"/>
    </x:xf>
    <x:xf numFmtId="0" fontId="12" fillId="3" borderId="1" xfId="0" applyNumberFormat="1" applyFont="1" applyFill="1" applyBorder="1" applyAlignment="1" applyProtection="1">
      <x:alignment horizontal="center" vertical="center" wrapText="1"/>
      <x:protection locked="0"/>
    </x:xf>
    <x:xf numFmtId="0" fontId="13" fillId="0" borderId="0" xfId="0" applyNumberFormat="1" applyFont="1" applyAlignment="1" applyProtection="1">
      <x:alignment horizontal="left" vertical="center" wrapText="1"/>
      <x:protection locked="0"/>
    </x:xf>
    <x:xf numFmtId="0" fontId="13" fillId="0" borderId="0" xfId="0" applyNumberFormat="1" applyFont="1" applyAlignment="1" applyProtection="1">
      <x:alignment horizontal="center" vertical="center"/>
      <x:protection locked="0"/>
    </x:xf>
    <x:xf numFmtId="0" fontId="13" fillId="0" borderId="0" xfId="0" applyNumberFormat="1" applyFont="1" applyProtection="1">
      <x:alignment horizontal="general" vertical="center"/>
      <x:protection locked="0"/>
    </x:xf>
    <x:xf numFmtId="165" fontId="13" fillId="4" borderId="1" xfId="1" applyNumberFormat="1" applyFont="1" applyFill="1" applyBorder="1" applyAlignment="1" applyProtection="1">
      <x:alignment horizontal="right" vertical="center"/>
    </x:xf>
    <x:xf numFmtId="0" fontId="12" fillId="0" borderId="1" xfId="0" applyNumberFormat="1" applyFont="1" applyBorder="1" applyAlignment="1" applyProtection="1">
      <x:alignment horizontal="center" vertical="center"/>
      <x:protection locked="0"/>
    </x:xf>
    <x:xf numFmtId="0" fontId="18" fillId="0" borderId="1" xfId="0" applyNumberFormat="1" applyFont="1" applyBorder="1" applyAlignment="1" applyProtection="1">
      <x:alignment horizontal="center" vertical="center" wrapText="1"/>
      <x:protection locked="0"/>
    </x:xf>
    <x:xf numFmtId="41" fontId="18" fillId="0" borderId="1" xfId="1" applyNumberFormat="1" applyFont="1" applyBorder="1" applyAlignment="1" applyProtection="1">
      <x:alignment horizontal="center" vertical="center"/>
      <x:protection locked="0"/>
    </x:xf>
    <x:xf numFmtId="41" fontId="18" fillId="0" borderId="1" xfId="1" applyNumberFormat="1" applyFont="1" applyBorder="1" applyAlignment="1" applyProtection="1">
      <x:alignment horizontal="general" vertical="center"/>
      <x:protection locked="0"/>
    </x:xf>
    <x:xf numFmtId="0" fontId="13" fillId="5" borderId="1" xfId="0" applyNumberFormat="1" applyFont="1" applyFill="1" applyBorder="1" applyAlignment="1" applyProtection="1">
      <x:alignment horizontal="center" vertical="center" wrapText="1"/>
      <x:protection locked="0"/>
    </x:xf>
    <x:xf numFmtId="41" fontId="13" fillId="5" borderId="1" xfId="1" applyNumberFormat="1" applyFont="1" applyFill="1" applyBorder="1" applyAlignment="1" applyProtection="1">
      <x:alignment horizontal="center" vertical="center"/>
      <x:protection locked="0"/>
    </x:xf>
    <x:xf numFmtId="41" fontId="13" fillId="5" borderId="1" xfId="1" applyNumberFormat="1" applyFont="1" applyFill="1" applyBorder="1" applyAlignment="1" applyProtection="1">
      <x:alignment horizontal="general" vertical="center"/>
      <x:protection locked="0"/>
    </x:xf>
    <x:xf numFmtId="165" fontId="13" fillId="4" borderId="1" xfId="0" applyNumberFormat="1" applyFont="1" applyFill="1" applyBorder="1" applyAlignment="1" applyProtection="1">
      <x:alignment horizontal="center" vertical="center"/>
    </x:xf>
    <x:xf numFmtId="170" fontId="13" fillId="0" borderId="1" xfId="0" applyNumberFormat="1" applyFont="1" applyBorder="1" applyAlignment="1" applyProtection="1">
      <x:alignment horizontal="center" vertical="center"/>
      <x:protection locked="0"/>
    </x:xf>
    <x:xf numFmtId="41" fontId="13" fillId="0" borderId="1" xfId="1" applyNumberFormat="1" applyFont="1" applyBorder="1" applyAlignment="1" applyProtection="1">
      <x:alignment horizontal="general" vertical="center"/>
      <x:protection locked="0"/>
    </x:xf>
    <x:xf numFmtId="3" fontId="13" fillId="0" borderId="1" xfId="0" applyNumberFormat="1" applyFont="1" applyBorder="1" applyAlignment="1" applyProtection="1">
      <x:alignment horizontal="right" vertical="center" wrapText="1"/>
      <x:protection locked="0"/>
    </x:xf>
    <x:xf numFmtId="169" fontId="13" fillId="0" borderId="1" xfId="1" applyNumberFormat="1" applyFont="1" applyFill="1" applyBorder="1" applyAlignment="1" applyProtection="1">
      <x:alignment horizontal="center" vertical="center" wrapText="1"/>
      <x:protection locked="0"/>
    </x:xf>
    <x:xf numFmtId="0" fontId="12" fillId="4" borderId="1" xfId="0" applyNumberFormat="1" applyFont="1" applyFill="1" applyBorder="1" applyAlignment="1" applyProtection="1">
      <x:alignment horizontal="right" vertical="center"/>
      <x:protection locked="0"/>
    </x:xf>
    <x:xf numFmtId="0" fontId="16" fillId="3" borderId="1" xfId="0" applyNumberFormat="1" applyFont="1" applyFill="1" applyBorder="1" applyAlignment="1" applyProtection="1">
      <x:alignment horizontal="center" vertical="center"/>
      <x:protection locked="0"/>
    </x:xf>
    <x:xf numFmtId="0" fontId="12" fillId="0" borderId="1" xfId="0" applyNumberFormat="1" applyFont="1" applyBorder="1" applyAlignment="1" applyProtection="1">
      <x:alignment horizontal="center" vertical="center"/>
      <x:protection locked="0"/>
    </x:xf>
    <x:xf numFmtId="0" fontId="12" fillId="0" borderId="1" xfId="0" applyNumberFormat="1" applyFont="1" applyBorder="1" applyAlignment="1" applyProtection="1">
      <x:alignment horizontal="center" vertical="center"/>
      <x:protection locked="0"/>
    </x:xf>
    <x:xf numFmtId="0" fontId="0" fillId="4" borderId="1" xfId="0" applyNumberFormat="1" applyFill="1" applyBorder="1" applyAlignment="1" applyProtection="1">
      <x:alignment horizontal="center" vertical="center"/>
    </x:xf>
    <x:xf numFmtId="0" fontId="12" fillId="3" borderId="1" xfId="0" applyNumberFormat="1" applyFont="1" applyFill="1" applyBorder="1" applyAlignment="1" applyProtection="1">
      <x:alignment horizontal="center" vertical="center" wrapText="1"/>
      <x:protection locked="0"/>
    </x:xf>
    <x:xf numFmtId="0" fontId="0" fillId="0" borderId="0" xfId="0" applyNumberFormat="1" applyProtection="1">
      <x:alignment horizontal="general" vertical="center"/>
      <x:protection locked="0"/>
    </x:xf>
    <x:xf numFmtId="0" fontId="0" fillId="0" borderId="1" xfId="0" applyNumberFormat="1" applyBorder="1" applyAlignment="1" applyProtection="1">
      <x:alignment horizontal="center" vertical="center"/>
    </x:xf>
    <x:xf numFmtId="0" fontId="0" fillId="0" borderId="1" xfId="0" applyNumberFormat="1" applyBorder="1" applyAlignment="1" applyProtection="1">
      <x:alignment horizontal="center" vertical="center"/>
    </x:xf>
    <x:xf numFmtId="0" fontId="12" fillId="0" borderId="1" xfId="0" applyNumberFormat="1" applyFont="1" applyBorder="1" applyAlignment="1" applyProtection="1">
      <x:alignment horizontal="center" vertical="center"/>
    </x:xf>
    <x:xf numFmtId="165" fontId="0" fillId="4" borderId="1" xfId="0" applyNumberFormat="1" applyFill="1" applyBorder="1" applyAlignment="1" applyProtection="1">
      <x:alignment horizontal="center" vertical="center"/>
    </x:xf>
    <x:xf numFmtId="0" fontId="12" fillId="4" borderId="1" xfId="0" applyNumberFormat="1" applyFont="1" applyFill="1" applyBorder="1" applyAlignment="1" applyProtection="1">
      <x:alignment horizontal="center" vertical="center"/>
    </x:xf>
    <x:xf numFmtId="0" fontId="13" fillId="4" borderId="1" xfId="0" applyNumberFormat="1" applyFont="1" applyFill="1" applyBorder="1" applyAlignment="1" applyProtection="1">
      <x:alignment horizontal="center" vertical="center" wrapText="1" shrinkToFit="1"/>
    </x:xf>
    <x:xf numFmtId="0" fontId="13" fillId="4" borderId="1" xfId="0" applyNumberFormat="1" applyFont="1" applyFill="1" applyBorder="1" applyAlignment="1" applyProtection="1">
      <x:alignment horizontal="center" vertical="center" wrapText="1"/>
    </x:xf>
    <x:xf numFmtId="0" fontId="13" fillId="4" borderId="1" xfId="0" applyNumberFormat="1" applyFont="1" applyFill="1" applyBorder="1" applyAlignment="1" applyProtection="1">
      <x:alignment horizontal="left" vertical="center" wrapText="1" shrinkToFit="1"/>
    </x:xf>
    <x:xf numFmtId="41" fontId="13" fillId="4" borderId="1" xfId="1" applyNumberFormat="1" applyFont="1" applyFill="1" applyBorder="1" applyAlignment="1" applyProtection="1">
      <x:alignment horizontal="general" vertical="center"/>
    </x:xf>
    <x:xf numFmtId="170" fontId="13" fillId="4" borderId="1" xfId="0" applyNumberFormat="1" applyFont="1" applyFill="1" applyBorder="1" applyAlignment="1" applyProtection="1">
      <x:alignment horizontal="center" vertical="center"/>
    </x:xf>
    <x:xf numFmtId="0" fontId="12" fillId="4" borderId="1" xfId="0" applyNumberFormat="1" applyFont="1" applyFill="1" applyBorder="1" applyAlignment="1" applyProtection="1">
      <x:alignment horizontal="center" vertical="center"/>
    </x:xf>
    <x:xf numFmtId="0" fontId="13" fillId="4" borderId="1" xfId="0" applyNumberFormat="1" applyFont="1" applyFill="1" applyBorder="1" applyAlignment="1" applyProtection="1">
      <x:alignment horizontal="left" vertical="center" wrapText="1"/>
    </x:xf>
    <x:xf numFmtId="41" fontId="13" fillId="4" borderId="1" xfId="1" applyNumberFormat="1" applyFont="1" applyFill="1" applyBorder="1" applyAlignment="1" applyProtection="1">
      <x:alignment horizontal="right" vertical="center"/>
    </x:xf>
    <x:xf numFmtId="41" fontId="13" fillId="4" borderId="1" xfId="1" applyNumberFormat="1" applyFont="1" applyFill="1" applyBorder="1" applyAlignment="1" applyProtection="1">
      <x:alignment horizontal="center" vertical="center"/>
    </x:xf>
    <x:xf numFmtId="164" fontId="13" fillId="4" borderId="1" xfId="0" applyNumberFormat="1" applyFont="1" applyFill="1" applyBorder="1" applyAlignment="1" applyProtection="1">
      <x:alignment horizontal="center" vertical="center" wrapText="1"/>
    </x:xf>
    <x:xf numFmtId="41" fontId="13" fillId="4" borderId="1" xfId="1" applyNumberFormat="1" applyFont="1" applyFill="1" applyBorder="1" applyAlignment="1" applyProtection="1">
      <x:alignment horizontal="right" vertical="center" shrinkToFit="1"/>
    </x:xf>
    <x:xf numFmtId="0" fontId="18" fillId="4" borderId="1" xfId="0" applyNumberFormat="1" applyFont="1" applyFill="1" applyBorder="1" applyAlignment="1" applyProtection="1">
      <x:alignment horizontal="center" vertical="center" wrapText="1"/>
    </x:xf>
    <x:xf numFmtId="41" fontId="18" fillId="4" borderId="1" xfId="1" applyNumberFormat="1" applyFont="1" applyFill="1" applyBorder="1" applyAlignment="1" applyProtection="1">
      <x:alignment horizontal="center" vertical="center"/>
    </x:xf>
    <x:xf numFmtId="41" fontId="18" fillId="4" borderId="1" xfId="1" applyNumberFormat="1" applyFont="1" applyFill="1" applyBorder="1" applyAlignment="1" applyProtection="1">
      <x:alignment horizontal="general" vertical="center"/>
    </x:xf>
    <x:xf numFmtId="0" fontId="12" fillId="4" borderId="1" xfId="0" applyNumberFormat="1" applyFont="1" applyFill="1" applyBorder="1" applyProtection="1">
      <x:alignment horizontal="general" vertical="center"/>
    </x:xf>
    <x:xf numFmtId="0" fontId="12" fillId="4" borderId="1" xfId="0" applyNumberFormat="1" applyFont="1" applyFill="1" applyBorder="1" applyAlignment="1" applyProtection="1">
      <x:alignment horizontal="right" vertical="center"/>
    </x:xf>
    <x:xf numFmtId="169" fontId="12" fillId="4" borderId="1" xfId="0" applyNumberFormat="1" applyFont="1" applyFill="1" applyBorder="1" applyAlignment="1" applyProtection="1">
      <x:alignment horizontal="center" vertical="center"/>
    </x:xf>
    <x:xf numFmtId="164" fontId="12" fillId="4" borderId="1" xfId="0" applyNumberFormat="1" applyFont="1" applyFill="1" applyBorder="1" applyAlignment="1" applyProtection="1">
      <x:alignment horizontal="center" vertical="center"/>
    </x:xf>
    <x:xf numFmtId="0" fontId="13" fillId="4" borderId="1" xfId="0" applyNumberFormat="1" applyFont="1" applyFill="1" applyBorder="1" applyAlignment="1" applyProtection="1">
      <x:alignment horizontal="general" vertical="center" wrapText="1"/>
    </x:xf>
    <x:xf numFmtId="0" fontId="13" fillId="4" borderId="1" xfId="0" applyNumberFormat="1" applyFont="1" applyFill="1" applyBorder="1" applyAlignment="1" applyProtection="1">
      <x:alignment horizontal="center" vertical="center"/>
    </x:xf>
    <x:xf numFmtId="0" fontId="13" fillId="4" borderId="1" xfId="0" applyNumberFormat="1" applyFont="1" applyFill="1" applyBorder="1" applyAlignment="1" applyProtection="1">
      <x:alignment horizontal="general" vertical="center"/>
    </x:xf>
    <x:xf numFmtId="3" fontId="13" fillId="4" borderId="1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Border="1" applyProtection="1">
      <x:alignment horizontal="general" vertical="center"/>
      <x:protection locked="0"/>
    </x:xf>
    <x:xf numFmtId="0" fontId="0" fillId="0" borderId="0" xfId="0" applyNumberFormat="1" applyFill="1" applyBorder="1" applyProtection="1">
      <x:alignment horizontal="general" vertical="center"/>
      <x:protection locked="0"/>
    </x:xf>
    <x:xf numFmtId="0" fontId="13" fillId="4" borderId="1" xfId="0" applyNumberFormat="1" applyFont="1" applyFill="1" applyBorder="1" applyAlignment="1" applyProtection="1">
      <x:alignment horizontal="center" vertical="center" shrinkToFit="1"/>
    </x:xf>
    <x:xf numFmtId="0" fontId="13" fillId="4" borderId="1" xfId="0" applyNumberFormat="1" applyFont="1" applyFill="1" applyBorder="1" applyAlignment="1" applyProtection="1">
      <x:alignment horizontal="justify" vertical="center" wrapText="1" shrinkToFit="1"/>
    </x:xf>
    <x:xf numFmtId="41" fontId="12" fillId="0" borderId="1" xfId="0" applyNumberFormat="1" applyFont="1" applyBorder="1" applyAlignment="1" applyProtection="1">
      <x:alignment horizontal="center" vertical="center"/>
      <x:protection locked="0"/>
    </x:xf>
    <x:xf numFmtId="41" fontId="12" fillId="4" borderId="1" xfId="0" applyNumberFormat="1" applyFont="1" applyFill="1" applyBorder="1" applyAlignment="1" applyProtection="1">
      <x:alignment horizontal="center" vertical="center"/>
    </x:xf>
    <x:xf numFmtId="0" fontId="0" fillId="4" borderId="1" xfId="0" applyNumberFormat="1" applyFill="1" applyBorder="1" applyProtection="1">
      <x:alignment horizontal="general" vertical="center"/>
    </x:xf>
    <x:xf numFmtId="0" fontId="13" fillId="4" borderId="1" xfId="0" applyNumberFormat="1" applyFont="1" applyFill="1" applyBorder="1" applyProtection="1">
      <x:alignment horizontal="general" vertical="center"/>
    </x:xf>
    <x:xf numFmtId="14" fontId="13" fillId="4" borderId="1" xfId="0" applyNumberFormat="1" applyFont="1" applyFill="1" applyBorder="1" applyAlignment="1" applyProtection="1">
      <x:alignment horizontal="center" vertical="center"/>
    </x:xf>
    <x:xf numFmtId="0" fontId="12" fillId="0" borderId="1" xfId="0" applyNumberFormat="1" applyFont="1" applyFill="1" applyBorder="1" applyAlignment="1" applyProtection="1">
      <x:alignment horizontal="center" vertical="center"/>
    </x:xf>
    <x:xf numFmtId="41" fontId="12" fillId="0" borderId="1" xfId="1" applyNumberFormat="1" applyFont="1" applyFill="1" applyBorder="1" applyAlignment="1" applyProtection="1">
      <x:alignment horizontal="center" vertical="center"/>
    </x:xf>
    <x:xf numFmtId="41" fontId="13" fillId="4" borderId="1" xfId="1" applyNumberFormat="1" applyFont="1" applyFill="1" applyBorder="1" applyAlignment="1" applyProtection="1">
      <x:alignment horizontal="right" vertical="center" wrapText="1"/>
    </x:xf>
    <x:xf numFmtId="0" fontId="13" fillId="4" borderId="1" xfId="0" applyNumberFormat="1" applyFont="1" applyFill="1" applyBorder="1" applyAlignment="1" applyProtection="1">
      <x:alignment horizontal="right" vertical="center"/>
    </x:xf>
    <x:xf numFmtId="164" fontId="13" fillId="4" borderId="1" xfId="0" applyNumberFormat="1" applyFont="1" applyFill="1" applyBorder="1" applyAlignment="1" applyProtection="1">
      <x:alignment horizontal="center" vertical="center"/>
    </x:xf>
    <x:xf numFmtId="0" fontId="16" fillId="3" borderId="1" xfId="0" applyNumberFormat="1" applyFont="1" applyFill="1" applyBorder="1" applyAlignment="1" applyProtection="1">
      <x:alignment horizontal="center" vertical="center"/>
    </x:xf>
    <x:xf numFmtId="0" fontId="19" fillId="5" borderId="1" xfId="4" applyNumberFormat="1" applyFont="1" applyFill="1" applyBorder="1" applyAlignment="1" applyProtection="1">
      <x:alignment horizontal="left" vertical="center"/>
    </x:xf>
    <x:xf numFmtId="0" fontId="16" fillId="5" borderId="1" xfId="0" applyNumberFormat="1" applyFont="1" applyFill="1" applyBorder="1" applyAlignment="1" applyProtection="1">
      <x:alignment horizontal="left" vertical="center"/>
    </x:xf>
    <x:xf numFmtId="0" fontId="0" fillId="0" borderId="0" xfId="0" applyNumberFormat="1" applyBorder="1" applyAlignment="1" applyProtection="1">
      <x:alignment horizontal="general" vertical="center"/>
    </x:xf>
    <x:xf numFmtId="0" fontId="0" fillId="0" borderId="0" xfId="0" applyNumberFormat="1" applyBorder="1" applyAlignment="1" applyProtection="1">
      <x:alignment horizontal="center" vertical="center"/>
    </x:xf>
    <x:xf numFmtId="0" fontId="0" fillId="0" borderId="0" xfId="0" applyNumberFormat="1" applyProtection="1">
      <x:alignment horizontal="general" vertical="center"/>
    </x:xf>
    <x:xf numFmtId="0" fontId="13" fillId="4" borderId="1" xfId="0" applyNumberFormat="1" applyFont="1" applyFill="1" applyBorder="1" applyAlignment="1" applyProtection="1">
      <x:alignment horizontal="general" vertical="center" wrapText="1"/>
    </x:xf>
    <x:xf numFmtId="0" fontId="0" fillId="3" borderId="2" xfId="0" applyNumberFormat="1" applyFill="1" applyBorder="1" applyProtection="1">
      <x:alignment horizontal="general" vertical="center"/>
    </x:xf>
    <x:xf numFmtId="0" fontId="0" fillId="0" borderId="3" xfId="0" applyNumberFormat="1" applyBorder="1" applyProtection="1">
      <x:alignment horizontal="general" vertical="center"/>
    </x:xf>
    <x:xf numFmtId="0" fontId="13" fillId="4" borderId="1" xfId="0" applyNumberFormat="1" applyFont="1" applyFill="1" applyBorder="1" applyProtection="1">
      <x:alignment horizontal="general" vertical="center"/>
    </x:xf>
    <x:xf numFmtId="3" fontId="13" fillId="4" borderId="1" xfId="0" applyNumberFormat="1" applyFont="1" applyFill="1" applyBorder="1" applyAlignment="1" applyProtection="1">
      <x:alignment horizontal="general" vertical="center" shrinkToFit="1"/>
    </x:xf>
    <x:xf numFmtId="0" fontId="13" fillId="4" borderId="1" xfId="0" applyNumberFormat="1" applyFont="1" applyFill="1" applyBorder="1" applyAlignment="1" applyProtection="1">
      <x:alignment horizontal="center" vertical="center" shrinkToFit="1"/>
    </x:xf>
    <x:xf numFmtId="164" fontId="13" fillId="4" borderId="1" xfId="0" applyNumberFormat="1" applyFont="1" applyFill="1" applyBorder="1" applyAlignment="1" applyProtection="1">
      <x:alignment horizontal="center" vertical="center" shrinkToFit="1"/>
    </x:xf>
    <x:xf numFmtId="41" fontId="13" fillId="4" borderId="1" xfId="1" applyNumberFormat="1" applyFont="1" applyFill="1" applyBorder="1" applyAlignment="1" applyProtection="1">
      <x:alignment horizontal="center" vertical="center" wrapText="1"/>
    </x:xf>
    <x:xf numFmtId="0" fontId="13" fillId="4" borderId="1" xfId="1" applyNumberFormat="1" applyFont="1" applyFill="1" applyBorder="1" applyAlignment="1" applyProtection="1">
      <x:alignment horizontal="center" vertical="center" wrapText="1"/>
    </x:xf>
    <x:xf numFmtId="164" fontId="13" fillId="4" borderId="1" xfId="1" quotePrefix="1" applyNumberFormat="1" applyFont="1" applyFill="1" applyBorder="1" applyAlignment="1" applyProtection="1">
      <x:alignment horizontal="center" vertical="center" wrapText="1"/>
    </x:xf>
    <x:xf numFmtId="0" fontId="12" fillId="3" borderId="1" xfId="0" applyNumberFormat="1" applyFont="1" applyFill="1" applyBorder="1" applyAlignment="1" applyProtection="1">
      <x:alignment horizontal="center" vertical="center"/>
    </x:xf>
    <x:xf numFmtId="0" fontId="0" fillId="4" borderId="4" xfId="0" applyNumberFormat="1" applyFill="1" applyBorder="1" applyAlignment="1" applyProtection="1">
      <x:alignment horizontal="general" vertical="center"/>
    </x:xf>
    <x:xf numFmtId="0" fontId="13" fillId="4" borderId="4" xfId="0" applyNumberFormat="1" applyFont="1" applyFill="1" applyBorder="1" applyAlignment="1" applyProtection="1">
      <x:alignment horizontal="center" vertical="center"/>
    </x:xf>
    <x:xf numFmtId="166" fontId="13" fillId="4" borderId="4" xfId="1" applyNumberFormat="1" applyFont="1" applyFill="1" applyBorder="1" applyAlignment="1" applyProtection="1">
      <x:alignment horizontal="right" vertical="center"/>
    </x:xf>
    <x:xf numFmtId="164" fontId="13" fillId="4" borderId="4" xfId="0" applyNumberFormat="1" applyFont="1" applyFill="1" applyBorder="1" applyAlignment="1" applyProtection="1">
      <x:alignment horizontal="center" vertical="center"/>
    </x:xf>
    <x:xf numFmtId="0" fontId="12" fillId="4" borderId="1" xfId="0" applyNumberFormat="1" applyFont="1" applyFill="1" applyBorder="1" applyAlignment="1" applyProtection="1">
      <x:alignment horizontal="center" vertical="center"/>
    </x:xf>
    <x:xf numFmtId="0" fontId="12" fillId="4" borderId="1" xfId="0" applyNumberFormat="1" applyFont="1" applyFill="1" applyBorder="1" applyProtection="1">
      <x:alignment horizontal="general" vertical="center"/>
    </x:xf>
    <x:xf numFmtId="165" fontId="12" fillId="3" borderId="1" xfId="0" applyNumberFormat="1" applyFont="1" applyFill="1" applyBorder="1" applyAlignment="1" applyProtection="1">
      <x:alignment horizontal="center" vertical="center"/>
    </x:xf>
    <x:xf numFmtId="167" fontId="13" fillId="4" borderId="1" xfId="0" applyNumberFormat="1" applyFont="1" applyFill="1" applyBorder="1" applyAlignment="1" applyProtection="1">
      <x:alignment horizontal="general" vertical="center" wrapText="1"/>
    </x:xf>
    <x:xf numFmtId="168" fontId="13" fillId="4" borderId="1" xfId="0" applyNumberFormat="1" applyFont="1" applyFill="1" applyBorder="1" applyAlignment="1" applyProtection="1">
      <x:alignment horizontal="general" vertical="center" wrapText="1"/>
    </x:xf>
    <x:xf numFmtId="165" fontId="13" fillId="4" borderId="1" xfId="0" applyNumberFormat="1" applyFont="1" applyFill="1" applyBorder="1" applyAlignment="1" applyProtection="1">
      <x:alignment horizontal="general" vertical="center" wrapText="1" shrinkToFit="1"/>
    </x:xf>
    <x:xf numFmtId="167" fontId="13" fillId="4" borderId="1" xfId="1" applyNumberFormat="1" applyFont="1" applyFill="1" applyBorder="1" applyAlignment="1" applyProtection="1">
      <x:alignment horizontal="right" vertical="center" wrapText="1"/>
    </x:xf>
    <x:xf numFmtId="167" fontId="13" fillId="4" borderId="1" xfId="0" applyNumberFormat="1" applyFont="1" applyFill="1" applyBorder="1" applyAlignment="1" applyProtection="1">
      <x:alignment horizontal="right" vertical="center" wrapText="1"/>
    </x:xf>
    <x:xf numFmtId="0" fontId="13" fillId="4" borderId="1" xfId="0" applyNumberFormat="1" applyFont="1" applyFill="1" applyBorder="1" applyAlignment="1" applyProtection="1">
      <x:alignment horizontal="right" vertical="center" wrapText="1"/>
    </x:xf>
    <x:xf numFmtId="0" fontId="13" fillId="4" borderId="1" xfId="0" applyNumberFormat="1" applyFont="1" applyFill="1" applyBorder="1" applyAlignment="1" applyProtection="1">
      <x:alignment horizontal="left" vertical="center"/>
    </x:xf>
    <x:xf numFmtId="0" fontId="13" fillId="4" borderId="1" xfId="0" applyNumberFormat="1" applyFont="1" applyFill="1" applyBorder="1" applyAlignment="1" applyProtection="1">
      <x:alignment horizontal="center" vertical="center"/>
    </x:xf>
    <x:xf numFmtId="41" fontId="13" fillId="4" borderId="1" xfId="1" applyNumberFormat="1" applyFont="1" applyFill="1" applyBorder="1" applyAlignment="1" applyProtection="1">
      <x:alignment horizontal="right" vertical="center"/>
    </x:xf>
    <x:xf numFmtId="0" fontId="12" fillId="3" borderId="1" xfId="0" applyNumberFormat="1" applyFont="1" applyFill="1" applyBorder="1" applyAlignment="1" applyProtection="1">
      <x:alignment horizontal="center" vertical="center"/>
    </x:xf>
    <x:xf numFmtId="165" fontId="12" fillId="3" borderId="1" xfId="0" applyNumberFormat="1" applyFont="1" applyFill="1" applyBorder="1" applyAlignment="1" applyProtection="1">
      <x:alignment horizontal="center" vertical="center" wrapText="1"/>
    </x:xf>
    <x:xf numFmtId="0" fontId="12" fillId="3" borderId="1" xfId="0" applyNumberFormat="1" applyFont="1" applyFill="1" applyBorder="1" applyAlignment="1" applyProtection="1">
      <x:alignment horizontal="center" vertical="center"/>
    </x:xf>
    <x:xf numFmtId="0" fontId="12" fillId="3" borderId="1" xfId="0" applyNumberFormat="1" applyFont="1" applyFill="1" applyBorder="1" applyAlignment="1" applyProtection="1">
      <x:alignment horizontal="center" vertical="center" wrapText="1"/>
    </x:xf>
    <x:xf numFmtId="0" fontId="12" fillId="3" borderId="5" xfId="0" applyNumberFormat="1" applyFont="1" applyFill="1" applyBorder="1" applyAlignment="1" applyProtection="1">
      <x:alignment horizontal="center" vertical="center"/>
    </x:xf>
    <x:xf numFmtId="0" fontId="13" fillId="4" borderId="1" xfId="0" applyNumberFormat="1" applyFont="1" applyFill="1" applyBorder="1" applyAlignment="1" applyProtection="1">
      <x:alignment horizontal="center" vertical="center"/>
    </x:xf>
    <x:xf numFmtId="0" fontId="13" fillId="4" borderId="1" xfId="0" applyNumberFormat="1" applyFont="1" applyFill="1" applyBorder="1" applyAlignment="1" applyProtection="1">
      <x:alignment horizontal="center" vertical="center" wrapText="1"/>
    </x:xf>
    <x:xf numFmtId="165" fontId="13" fillId="4" borderId="1" xfId="1" applyNumberFormat="1" applyFont="1" applyFill="1" applyBorder="1" applyAlignment="1" applyProtection="1">
      <x:alignment horizontal="center" vertical="center" wrapText="1"/>
    </x:xf>
    <x:xf numFmtId="165" fontId="13" fillId="4" borderId="1" xfId="1" applyNumberFormat="1" applyFont="1" applyFill="1" applyBorder="1" applyAlignment="1" applyProtection="1">
      <x:alignment horizontal="right" vertical="center" wrapText="1"/>
    </x:xf>
    <x:xf numFmtId="0" fontId="12" fillId="3" borderId="6" xfId="0" applyNumberFormat="1" applyFont="1" applyFill="1" applyBorder="1" applyAlignment="1" applyProtection="1">
      <x:alignment horizontal="center" vertical="center"/>
    </x:xf>
    <x:xf numFmtId="0" fontId="12" fillId="3" borderId="6" xfId="0" applyNumberFormat="1" applyFont="1" applyFill="1" applyBorder="1" applyAlignment="1" applyProtection="1">
      <x:alignment horizontal="center" vertical="center" wrapText="1"/>
    </x:xf>
    <x:xf numFmtId="0" fontId="13" fillId="4" borderId="1" xfId="0" applyNumberFormat="1" applyFont="1" applyFill="1" applyBorder="1" applyAlignment="1" applyProtection="1">
      <x:alignment horizontal="center" vertical="center" wrapText="1"/>
    </x:xf>
    <x:xf numFmtId="0" fontId="13" fillId="4" borderId="1" xfId="0" applyNumberFormat="1" applyFont="1" applyFill="1" applyBorder="1" applyAlignment="1" applyProtection="1">
      <x:alignment horizontal="center" vertical="center" wrapText="1"/>
    </x:xf>
    <x:xf numFmtId="170" fontId="13" fillId="4" borderId="1" xfId="0" applyNumberFormat="1" applyFont="1" applyFill="1" applyBorder="1" applyAlignment="1" applyProtection="1">
      <x:alignment horizontal="center" vertical="center"/>
    </x:xf>
    <x:xf numFmtId="0" fontId="13" fillId="4" borderId="1" xfId="0" applyNumberFormat="1" applyFont="1" applyFill="1" applyBorder="1" applyAlignment="1" applyProtection="1">
      <x:alignment horizontal="left" vertical="center" wrapText="1"/>
    </x:xf>
    <x:xf numFmtId="0" fontId="20" fillId="0" borderId="0" xfId="0" applyNumberFormat="1" applyFont="1" applyProtection="1">
      <x:alignment horizontal="general" vertical="center"/>
      <x:protection locked="0"/>
    </x:xf>
    <x:xf numFmtId="41" fontId="16" fillId="4" borderId="1" xfId="0" applyNumberFormat="1" applyFont="1" applyFill="1" applyBorder="1" applyProtection="1">
      <x:alignment horizontal="general" vertical="center"/>
    </x:xf>
    <x:xf numFmtId="41" fontId="16" fillId="4" borderId="1" xfId="0" applyNumberFormat="1" applyFont="1" applyFill="1" applyBorder="1" applyAlignment="1" applyProtection="1">
      <x:alignment horizontal="general" vertical="center"/>
    </x:xf>
    <x:xf numFmtId="41" fontId="16" fillId="4" borderId="7" xfId="0" applyNumberFormat="1" applyFont="1" applyFill="1" applyBorder="1" applyAlignment="1" applyProtection="1">
      <x:alignment horizontal="center" vertical="center"/>
    </x:xf>
    <x:xf numFmtId="41" fontId="16" fillId="4" borderId="7" xfId="0" applyNumberFormat="1" applyFont="1" applyFill="1" applyBorder="1" applyProtection="1">
      <x:alignment horizontal="general" vertical="center"/>
    </x:xf>
    <x:xf numFmtId="41" fontId="16" fillId="4" borderId="8" xfId="0" applyNumberFormat="1" applyFont="1" applyFill="1" applyBorder="1" applyProtection="1">
      <x:alignment horizontal="general" vertical="center"/>
    </x:xf>
    <x:xf numFmtId="41" fontId="16" fillId="4" borderId="1" xfId="0" applyNumberFormat="1" applyFont="1" applyFill="1" applyBorder="1" applyAlignment="1" applyProtection="1">
      <x:alignment horizontal="center" vertical="center"/>
    </x:xf>
    <x:xf numFmtId="41" fontId="12" fillId="4" borderId="1" xfId="1" applyNumberFormat="1" applyFont="1" applyFill="1" applyBorder="1" applyAlignment="1" applyProtection="1">
      <x:alignment horizontal="center" vertical="center"/>
    </x:xf>
    <x:xf numFmtId="0" fontId="14" fillId="6" borderId="0" xfId="2" applyNumberFormat="1" applyFont="1" applyFill="1" applyProtection="1">
      <x:alignment horizontal="general" vertical="center"/>
      <x:protection locked="0"/>
    </x:xf>
    <x:xf numFmtId="0" fontId="11" fillId="6" borderId="0" xfId="0" applyNumberFormat="1" applyFont="1" applyFill="1" applyProtection="1">
      <x:alignment horizontal="general" vertical="center"/>
      <x:protection locked="0"/>
    </x:xf>
    <x:xf numFmtId="0" fontId="14" fillId="6" borderId="0" xfId="0" applyNumberFormat="1" applyFont="1" applyFill="1" applyProtection="1">
      <x:alignment horizontal="general" vertical="center"/>
      <x:protection locked="0"/>
    </x:xf>
    <x:xf numFmtId="0" fontId="21" fillId="6" borderId="0" xfId="0" applyNumberFormat="1" applyFont="1" applyFill="1" applyProtection="1">
      <x:alignment horizontal="general" vertical="center"/>
      <x:protection locked="0"/>
    </x:xf>
    <x:xf numFmtId="41" fontId="13" fillId="0" borderId="1" xfId="1" applyNumberFormat="1" applyFont="1" applyFill="1" applyBorder="1" applyAlignment="1" applyProtection="1">
      <x:alignment horizontal="center" vertical="center"/>
    </x:xf>
    <x:xf numFmtId="0" fontId="10" fillId="7" borderId="0" xfId="0" applyNumberFormat="1" applyFont="1" applyFill="1" applyAlignment="1">
      <x:alignment horizontal="general" vertical="center" wrapText="1"/>
    </x:xf>
    <x:xf numFmtId="0" fontId="20" fillId="6" borderId="0" xfId="0" applyNumberFormat="1" applyFont="1" applyFill="1" applyAlignment="1" applyProtection="1">
      <x:alignment horizontal="left" vertical="center"/>
      <x:protection locked="0"/>
    </x:xf>
    <x:xf numFmtId="0" fontId="20" fillId="6" borderId="0" xfId="0" applyNumberFormat="1" applyFont="1" applyFill="1" applyAlignment="1" applyProtection="1">
      <x:alignment horizontal="center" vertical="center"/>
      <x:protection locked="0"/>
    </x:xf>
    <x:xf numFmtId="0" fontId="0" fillId="6" borderId="0" xfId="0" applyNumberFormat="1" applyFill="1" applyProtection="1">
      <x:alignment horizontal="general" vertical="center"/>
      <x:protection locked="0"/>
    </x:xf>
    <x:xf numFmtId="166" fontId="13" fillId="4" borderId="1" xfId="0" applyNumberFormat="1" applyFont="1" applyFill="1" applyBorder="1" applyAlignment="1" applyProtection="1">
      <x:alignment horizontal="center" vertical="center" wrapText="1"/>
    </x:xf>
    <x:xf numFmtId="0" fontId="13" fillId="0" borderId="1" xfId="0" applyNumberFormat="1" applyFont="1" applyBorder="1" applyAlignment="1" applyProtection="1">
      <x:alignment horizontal="center" vertical="center"/>
      <x:protection locked="0"/>
    </x:xf>
    <x:xf numFmtId="41" fontId="13" fillId="0" borderId="1" xfId="1" applyNumberFormat="1" applyFont="1" applyBorder="1" applyAlignment="1" applyProtection="1">
      <x:alignment horizontal="right" vertical="center"/>
      <x:protection locked="0"/>
    </x:xf>
    <x:xf numFmtId="0" fontId="13" fillId="5" borderId="1" xfId="0" applyNumberFormat="1" applyFont="1" applyFill="1" applyBorder="1" applyAlignment="1" applyProtection="1">
      <x:alignment horizontal="center" vertical="center" wrapText="1"/>
      <x:protection locked="0"/>
    </x:xf>
    <x:xf numFmtId="41" fontId="13" fillId="0" borderId="1" xfId="1" applyNumberFormat="1" applyFont="1" applyBorder="1" applyAlignment="1" applyProtection="1">
      <x:alignment horizontal="center" vertical="center"/>
      <x:protection locked="0"/>
    </x:xf>
    <x:xf numFmtId="41" fontId="13" fillId="5" borderId="1" xfId="1" applyNumberFormat="1" applyFont="1" applyFill="1" applyBorder="1" applyAlignment="1" applyProtection="1">
      <x:alignment horizontal="center" vertical="center"/>
      <x:protection locked="0"/>
    </x:xf>
    <x:xf numFmtId="0" fontId="13" fillId="5" borderId="1" xfId="0" applyNumberFormat="1" applyFont="1" applyFill="1" applyBorder="1" applyAlignment="1" applyProtection="1">
      <x:alignment horizontal="center" vertical="center" wrapText="1"/>
      <x:protection locked="0"/>
    </x:xf>
    <x:xf numFmtId="41" fontId="13" fillId="5" borderId="1" xfId="1" applyNumberFormat="1" applyFont="1" applyFill="1" applyBorder="1" applyAlignment="1" applyProtection="1">
      <x:alignment horizontal="right" vertical="center"/>
      <x:protection locked="0"/>
    </x:xf>
    <x:xf numFmtId="0" fontId="13" fillId="0" borderId="1" xfId="0" applyNumberFormat="1" applyFont="1" applyBorder="1" applyProtection="1">
      <x:alignment horizontal="general" vertical="center"/>
      <x:protection locked="0"/>
    </x:xf>
    <x:xf numFmtId="165" fontId="13" fillId="0" borderId="1" xfId="0" applyNumberFormat="1" applyFont="1" applyBorder="1" applyAlignment="1" applyProtection="1">
      <x:alignment horizontal="right" vertical="center"/>
      <x:protection locked="0"/>
    </x:xf>
    <x:xf numFmtId="0" fontId="13" fillId="0" borderId="1" xfId="0" applyNumberFormat="1" applyFont="1" applyFill="1" applyBorder="1" applyAlignment="1" applyProtection="1">
      <x:alignment horizontal="left" vertical="center" wrapText="1"/>
      <x:protection locked="0"/>
    </x:xf>
    <x:xf numFmtId="41" fontId="13" fillId="0" borderId="1" xfId="1" applyNumberFormat="1" applyFont="1" applyFill="1" applyBorder="1" applyAlignment="1" applyProtection="1">
      <x:alignment horizontal="right" vertical="center"/>
      <x:protection locked="0"/>
    </x:xf>
    <x:xf numFmtId="0" fontId="0" fillId="3" borderId="2" xfId="0" applyNumberFormat="1" applyFill="1" applyBorder="1" applyAlignment="1" applyProtection="1">
      <x:alignment horizontal="center" vertical="center"/>
    </x:xf>
    <x:xf numFmtId="0" fontId="13" fillId="0" borderId="0" xfId="0" applyNumberFormat="1" applyFont="1" applyAlignment="1" applyProtection="1">
      <x:alignment horizontal="center" vertical="center" wrapText="1"/>
      <x:protection locked="0"/>
    </x:xf>
    <x:xf numFmtId="0" fontId="11" fillId="0" borderId="0" xfId="0" applyNumberFormat="1" applyFont="1" applyAlignment="1" applyProtection="1">
      <x:alignment horizontal="left" vertical="center"/>
      <x:protection locked="0"/>
    </x:xf>
    <x:xf numFmtId="0" fontId="13" fillId="0" borderId="1" xfId="0" applyNumberFormat="1" applyFont="1" applyBorder="1" applyAlignment="1">
      <x:alignment horizontal="general" vertical="center" wrapText="1"/>
    </x:xf>
    <x:xf numFmtId="41" fontId="15" fillId="0" borderId="1" xfId="1" applyNumberFormat="1" applyFont="1" applyBorder="1" applyAlignment="1" applyProtection="1">
      <x:alignment horizontal="right" vertical="center"/>
      <x:protection locked="0"/>
    </x:xf>
    <x:xf numFmtId="0" fontId="13" fillId="0" borderId="1" xfId="15" applyFont="1" applyBorder="1" applyAlignment="1">
      <x:alignment horizontal="center" vertical="center" shrinkToFit="1"/>
    </x:xf>
    <x:xf numFmtId="0" fontId="13" fillId="0" borderId="1" xfId="15" applyFont="1" applyBorder="1" applyAlignment="1">
      <x:alignment horizontal="left" vertical="center" wrapText="1"/>
    </x:xf>
    <x:xf numFmtId="41" fontId="13" fillId="0" borderId="1" xfId="15" applyNumberFormat="1" applyFont="1" applyBorder="1" applyAlignment="1">
      <x:alignment horizontal="center" vertical="center" shrinkToFit="1"/>
    </x:xf>
    <x:xf numFmtId="0" fontId="13" fillId="0" borderId="1" xfId="15" applyFont="1" applyBorder="1" applyAlignment="1">
      <x:alignment horizontal="center" vertical="center"/>
    </x:xf>
    <x:xf numFmtId="0" fontId="13" fillId="0" borderId="1" xfId="15" applyFont="1" applyBorder="1" applyAlignment="1">
      <x:alignment horizontal="center" vertical="center" wrapText="1"/>
    </x:xf>
    <x:xf numFmtId="0" fontId="13" fillId="0" borderId="1" xfId="16" applyFont="1" applyBorder="1" applyAlignment="1">
      <x:alignment horizontal="center" vertical="center" shrinkToFit="1"/>
    </x:xf>
    <x:xf numFmtId="0" fontId="13" fillId="0" borderId="1" xfId="16" applyFont="1" applyBorder="1" applyAlignment="1">
      <x:alignment horizontal="left" vertical="center" shrinkToFit="1"/>
    </x:xf>
    <x:xf numFmtId="41" fontId="13" fillId="0" borderId="1" xfId="16" applyNumberFormat="1" applyFont="1" applyBorder="1" applyAlignment="1">
      <x:alignment horizontal="center" vertical="center" shrinkToFit="1"/>
    </x:xf>
    <x:xf numFmtId="41" fontId="13" fillId="0" borderId="1" xfId="1" applyNumberFormat="1" applyFont="1" applyFill="1" applyBorder="1" applyAlignment="1" applyProtection="1">
      <x:alignment horizontal="center" vertical="center" shrinkToFit="1"/>
      <x:protection locked="0"/>
    </x:xf>
    <x:xf numFmtId="41" fontId="13" fillId="0" borderId="1" xfId="16" applyNumberFormat="1" applyFont="1" applyBorder="1" applyAlignment="1">
      <x:alignment horizontal="center" vertical="center"/>
    </x:xf>
    <x:xf numFmtId="0" fontId="13" fillId="0" borderId="1" xfId="0" applyFont="1" applyFill="1" applyBorder="1" applyAlignment="1" applyProtection="1">
      <x:alignment horizontal="center" vertical="center" wrapText="1"/>
      <x:protection locked="0"/>
    </x:xf>
    <x:xf numFmtId="0" fontId="13" fillId="0" borderId="1" xfId="16" applyFont="1" applyBorder="1" applyAlignment="1">
      <x:alignment horizontal="left" vertical="center" wrapText="1"/>
    </x:xf>
    <x:xf numFmtId="0" fontId="13" fillId="0" borderId="1" xfId="17" applyFont="1" applyBorder="1" applyAlignment="1">
      <x:alignment horizontal="center" vertical="center"/>
    </x:xf>
    <x:xf numFmtId="41" fontId="13" fillId="0" borderId="1" xfId="17" applyNumberFormat="1" applyFont="1" applyBorder="1" applyAlignment="1">
      <x:alignment horizontal="center" vertical="center"/>
    </x:xf>
    <x:xf numFmtId="0" fontId="13" fillId="0" borderId="1" xfId="17" applyFont="1" applyBorder="1" applyAlignment="1">
      <x:alignment horizontal="center" vertical="center" shrinkToFit="1"/>
    </x:xf>
    <x:xf numFmtId="0" fontId="13" fillId="0" borderId="1" xfId="0" applyFont="1" applyBorder="1" applyProtection="1">
      <x:alignment horizontal="general" vertical="center"/>
      <x:protection locked="0"/>
    </x:xf>
    <x:xf numFmtId="41" fontId="13" fillId="0" borderId="1" xfId="1" applyFont="1" applyBorder="1" applyAlignment="1" applyProtection="1">
      <x:alignment horizontal="right" vertical="center"/>
      <x:protection locked="0"/>
    </x:xf>
    <x:xf numFmtId="0" fontId="13" fillId="0" borderId="1" xfId="0" applyFont="1" applyBorder="1" applyAlignment="1" applyProtection="1">
      <x:alignment horizontal="center" vertical="center"/>
      <x:protection locked="0"/>
    </x:xf>
    <x:xf numFmtId="41" fontId="13" fillId="5" borderId="1" xfId="1" applyFont="1" applyFill="1" applyBorder="1" applyAlignment="1" applyProtection="1">
      <x:alignment horizontal="right" vertical="center"/>
      <x:protection locked="0"/>
    </x:xf>
    <x:xf numFmtId="0" fontId="13" fillId="5" borderId="1" xfId="0" applyFont="1" applyFill="1" applyBorder="1" applyAlignment="1" applyProtection="1">
      <x:alignment horizontal="center" vertical="center" wrapText="1"/>
      <x:protection locked="0"/>
    </x:xf>
    <x:xf numFmtId="41" fontId="13" fillId="0" borderId="1" xfId="1" applyFont="1" applyBorder="1" applyAlignment="1" applyProtection="1">
      <x:alignment horizontal="center" vertical="center"/>
      <x:protection locked="0"/>
    </x:xf>
    <x:xf numFmtId="41" fontId="13" fillId="5" borderId="1" xfId="1" applyFont="1" applyFill="1" applyBorder="1" applyAlignment="1" applyProtection="1">
      <x:alignment horizontal="center" vertical="center"/>
      <x:protection locked="0"/>
    </x:xf>
    <x:xf numFmtId="41" fontId="18" fillId="0" borderId="1" xfId="1" applyFont="1" applyBorder="1" applyAlignment="1" applyProtection="1">
      <x:alignment horizontal="center" vertical="center"/>
      <x:protection locked="0"/>
    </x:xf>
    <x:xf numFmtId="41" fontId="18" fillId="0" borderId="1" xfId="1" applyFont="1" applyBorder="1" applyAlignment="1" applyProtection="1">
      <x:alignment horizontal="general" vertical="center"/>
      <x:protection locked="0"/>
    </x:xf>
    <x:xf numFmtId="41" fontId="13" fillId="5" borderId="1" xfId="1" applyFont="1" applyFill="1" applyBorder="1" applyAlignment="1" applyProtection="1">
      <x:alignment horizontal="general" vertical="center"/>
      <x:protection locked="0"/>
    </x:xf>
    <x:xf numFmtId="41" fontId="13" fillId="0" borderId="1" xfId="1" applyNumberFormat="1" applyFont="1" applyBorder="1">
      <x:alignment horizontal="general" vertical="center"/>
    </x:xf>
    <x:xf numFmtId="0" fontId="13" fillId="0" borderId="1" xfId="0" applyFont="1" applyBorder="1">
      <x:alignment horizontal="general" vertical="center"/>
    </x:xf>
    <x:xf numFmtId="0" fontId="13" fillId="0" borderId="1" xfId="0" applyFont="1" applyBorder="1" applyAlignment="1" applyProtection="1">
      <x:alignment horizontal="general" vertical="center"/>
      <x:protection locked="0"/>
    </x:xf>
    <x:xf numFmtId="0" fontId="11" fillId="0" borderId="0" xfId="0" applyNumberFormat="1" applyFont="1" applyAlignment="1" applyProtection="1">
      <x:alignment horizontal="center" vertical="center"/>
      <x:protection locked="0"/>
    </x:xf>
    <x:xf numFmtId="0" fontId="13" fillId="0" borderId="1" xfId="0" applyFont="1" applyBorder="1" applyAlignment="1">
      <x:alignment horizontal="center" vertical="center"/>
    </x:xf>
    <x:xf numFmtId="0" fontId="0" fillId="0" borderId="3" xfId="0" applyNumberFormat="1" applyBorder="1" applyAlignment="1" applyProtection="1">
      <x:alignment horizontal="center" vertical="center"/>
    </x:xf>
    <x:xf numFmtId="0" fontId="14" fillId="2" borderId="0" xfId="2" applyNumberFormat="1" applyFont="1" applyAlignment="1" applyProtection="1">
      <x:alignment horizontal="center" vertical="center"/>
      <x:protection locked="0"/>
    </x:xf>
    <x:xf numFmtId="0" fontId="13" fillId="0" borderId="1" xfId="0" applyNumberFormat="1" applyFont="1" applyBorder="1" applyAlignment="1">
      <x:alignment horizontal="left" vertical="center" wrapText="1"/>
    </x:xf>
    <x:xf numFmtId="41" fontId="13" fillId="0" borderId="1" xfId="0" applyNumberFormat="1" applyFont="1" applyBorder="1" applyProtection="1">
      <x:alignment horizontal="general" vertical="center"/>
      <x:protection locked="0"/>
    </x:xf>
    <x:xf numFmtId="41" fontId="13" fillId="0" borderId="1" xfId="0" applyNumberFormat="1" applyFont="1" applyBorder="1">
      <x:alignment horizontal="general" vertical="center"/>
    </x:xf>
    <x:xf numFmtId="164" fontId="13" fillId="0" borderId="1" xfId="0" applyNumberFormat="1" applyFont="1" applyFill="1" applyBorder="1" applyAlignment="1" applyProtection="1">
      <x:alignment horizontal="center" vertical="center"/>
      <x:protection locked="0"/>
    </x:xf>
    <x:xf numFmtId="0" fontId="8" fillId="0" borderId="1" xfId="0" applyFont="1" applyBorder="1" applyAlignment="1" applyProtection="1">
      <x:alignment horizontal="center" vertical="center"/>
      <x:protection locked="0"/>
    </x:xf>
    <x:xf numFmtId="41" fontId="13" fillId="0" borderId="1" xfId="0" applyNumberFormat="1" applyFont="1" applyBorder="1" applyAlignment="1" applyProtection="1">
      <x:alignment horizontal="general" vertical="center"/>
      <x:protection locked="0"/>
    </x:xf>
    <x:xf numFmtId="0" fontId="13" fillId="0" borderId="1" xfId="0" applyFont="1" applyBorder="1" applyAlignment="1" applyProtection="1">
      <x:alignment horizontal="general" vertical="center" shrinkToFit="1"/>
      <x:protection locked="0"/>
    </x:xf>
    <x:xf numFmtId="0" fontId="13" fillId="0" borderId="1" xfId="0" applyNumberFormat="1" applyFont="1" applyBorder="1" applyAlignment="1">
      <x:alignment horizontal="center" vertical="center" wrapText="1"/>
    </x:xf>
    <x:xf numFmtId="0" fontId="13" fillId="0" borderId="1" xfId="0" applyFont="1" applyBorder="1" applyAlignment="1" applyProtection="1">
      <x:alignment horizontal="center" vertical="center" shrinkToFit="1"/>
      <x:protection locked="0"/>
    </x:xf>
    <x:xf numFmtId="0" fontId="0" fillId="4" borderId="1" xfId="0" applyNumberFormat="1" applyFont="1" applyFill="1" applyBorder="1" applyAlignment="1" applyProtection="1">
      <x:alignment horizontal="center" vertical="center"/>
    </x:xf>
    <x:xf numFmtId="170" fontId="13" fillId="0" borderId="1" xfId="0" applyNumberFormat="1" applyFont="1" applyFill="1" applyBorder="1" applyAlignment="1" applyProtection="1">
      <x:alignment horizontal="center" vertical="center" wrapText="1"/>
      <x:protection locked="0"/>
    </x:xf>
    <x:xf numFmtId="170" fontId="13" fillId="0" borderId="1" xfId="16" applyNumberFormat="1" applyFont="1" applyFill="1" applyBorder="1" applyAlignment="1" applyProtection="1">
      <x:alignment horizontal="center" vertical="center"/>
    </x:xf>
    <x:xf numFmtId="0" fontId="13" fillId="0" borderId="1" xfId="17" applyFont="1" applyFill="1" applyBorder="1" applyAlignment="1" applyProtection="1">
      <x:alignment horizontal="center" vertical="center"/>
    </x:xf>
    <x:xf numFmtId="0" fontId="13" fillId="0" borderId="1" xfId="0" applyNumberFormat="1" applyFont="1" applyFill="1" applyBorder="1" applyAlignment="1" applyProtection="1">
      <x:alignment horizontal="center" vertical="center"/>
      <x:protection locked="0"/>
    </x:xf>
    <x:xf numFmtId="0" fontId="13" fillId="0" borderId="1" xfId="17" applyNumberFormat="1" applyFont="1" applyFill="1" applyBorder="1" applyAlignment="1" applyProtection="1">
      <x:alignment horizontal="left" vertical="center" wrapText="1"/>
    </x:xf>
    <x:xf numFmtId="0" fontId="13" fillId="0" borderId="1" xfId="0" applyNumberFormat="1" applyFont="1" applyFill="1" applyBorder="1" applyAlignment="1" applyProtection="1">
      <x:alignment horizontal="general" vertical="center" wrapText="1"/>
      <x:protection locked="0"/>
    </x:xf>
    <x:xf numFmtId="0" fontId="13" fillId="0" borderId="1" xfId="0" applyNumberFormat="1" applyFont="1" applyFill="1" applyBorder="1" applyAlignment="1" applyProtection="1">
      <x:alignment horizontal="general" vertical="center" wrapText="1"/>
    </x:xf>
    <x:xf numFmtId="41" fontId="13" fillId="0" borderId="1" xfId="1" applyNumberFormat="1" applyFont="1" applyBorder="1" applyAlignment="1" applyProtection="1">
      <x:alignment horizontal="center" vertical="center" shrinkToFit="1"/>
      <x:protection locked="0"/>
    </x:xf>
    <x:xf numFmtId="41" fontId="13" fillId="0" borderId="1" xfId="1" applyNumberFormat="1" applyFont="1" applyBorder="1" applyAlignment="1">
      <x:alignment horizontal="center" vertical="center"/>
    </x:xf>
    <x:xf numFmtId="165" fontId="13" fillId="4" borderId="1" xfId="1" applyNumberFormat="1" applyFont="1" applyFill="1" applyBorder="1" applyAlignment="1" applyProtection="1">
      <x:alignment horizontal="general" vertical="center"/>
    </x:xf>
    <x:xf numFmtId="0" fontId="13" fillId="0" borderId="1" xfId="17" applyNumberFormat="1" applyFont="1" applyFill="1" applyBorder="1" applyAlignment="1" applyProtection="1">
      <x:alignment horizontal="center" vertical="center"/>
    </x:xf>
    <x:xf numFmtId="0" fontId="13" fillId="0" borderId="1" xfId="1" applyNumberFormat="1" applyFont="1" applyFill="1" applyBorder="1" applyAlignment="1" applyProtection="1">
      <x:alignment horizontal="center" vertical="center"/>
      <x:protection locked="0"/>
    </x:xf>
    <x:xf numFmtId="0" fontId="13" fillId="0" borderId="9" xfId="1" applyNumberFormat="1" applyFont="1" applyFill="1" applyBorder="1" applyAlignment="1" applyProtection="1">
      <x:alignment horizontal="center" vertical="center"/>
    </x:xf>
    <x:xf numFmtId="0" fontId="13" fillId="0" borderId="1" xfId="0" applyNumberFormat="1" applyFont="1" applyFill="1" applyBorder="1" applyAlignment="1" applyProtection="1">
      <x:alignment horizontal="center" vertical="center"/>
    </x:xf>
    <x:xf numFmtId="0" fontId="0" fillId="0" borderId="0" xfId="0" applyNumberFormat="1" applyFill="1" applyProtection="1">
      <x:alignment horizontal="general" vertical="center"/>
      <x:protection locked="0"/>
    </x:xf>
    <x:xf numFmtId="0" fontId="22" fillId="0" borderId="0" xfId="0" applyNumberFormat="1" applyFont="1" applyProtection="1">
      <x:alignment horizontal="general" vertical="center"/>
      <x:protection locked="0"/>
    </x:xf>
    <x:xf numFmtId="0" fontId="13" fillId="0" borderId="1" xfId="0" applyNumberFormat="1" applyFont="1" applyBorder="1" applyAlignment="1" applyProtection="1">
      <x:alignment horizontal="general" vertical="center" shrinkToFit="1"/>
      <x:protection locked="0"/>
    </x:xf>
    <x:xf numFmtId="0" fontId="13" fillId="0" borderId="1" xfId="0" applyNumberFormat="1" applyFont="1" applyFill="1" applyBorder="1" applyAlignment="1" applyProtection="1">
      <x:alignment horizontal="center" vertical="center" shrinkToFit="1"/>
      <x:protection locked="0"/>
    </x:xf>
    <x:xf numFmtId="41" fontId="13" fillId="0" borderId="1" xfId="0" applyNumberFormat="1" applyFont="1" applyBorder="1" applyAlignment="1" applyProtection="1">
      <x:alignment horizontal="center" vertical="center"/>
      <x:protection locked="0"/>
    </x:xf>
    <x:xf numFmtId="41" fontId="13" fillId="0" borderId="1" xfId="16" applyNumberFormat="1" applyFont="1" applyFill="1" applyBorder="1" applyAlignment="1" applyProtection="1">
      <x:alignment horizontal="center" vertical="center"/>
    </x:xf>
    <x:xf numFmtId="41" fontId="13" fillId="0" borderId="1" xfId="0" applyNumberFormat="1" applyFont="1" applyBorder="1" applyAlignment="1" applyProtection="1">
      <x:alignment horizontal="center" vertical="center" shrinkToFit="1"/>
      <x:protection locked="0"/>
    </x:xf>
    <x:xf numFmtId="0" fontId="13" fillId="0" borderId="1" xfId="0" applyFont="1" applyBorder="1" applyAlignment="1" applyProtection="1">
      <x:alignment horizontal="left" vertical="center" shrinkToFit="1"/>
      <x:protection locked="0"/>
    </x:xf>
    <x:xf numFmtId="0" fontId="13" fillId="0" borderId="1" xfId="0" applyNumberFormat="1" applyFont="1" applyFill="1" applyBorder="1" applyAlignment="1" applyProtection="1">
      <x:alignment horizontal="left" vertical="center" shrinkToFit="1"/>
      <x:protection locked="0"/>
    </x:xf>
    <x:xf numFmtId="0" fontId="23" fillId="0" borderId="0" xfId="0" applyNumberFormat="1" applyFont="1" applyProtection="1">
      <x:alignment horizontal="general" vertical="center"/>
      <x:protection locked="0"/>
    </x:xf>
    <x:xf numFmtId="171" fontId="13" fillId="0" borderId="1" xfId="0" applyNumberFormat="1" applyFont="1" applyFill="1" applyBorder="1" applyAlignment="1" applyProtection="1">
      <x:alignment horizontal="center" vertical="center"/>
      <x:protection locked="0"/>
    </x:xf>
    <x:xf numFmtId="0" fontId="13" fillId="0" borderId="1" xfId="17" applyFont="1" applyFill="1" applyBorder="1" applyAlignment="1">
      <x:alignment horizontal="left" vertical="center" shrinkToFit="1"/>
    </x:xf>
    <x:xf numFmtId="0" fontId="13" fillId="0" borderId="1" xfId="0" applyNumberFormat="1" applyFont="1" applyBorder="1" applyAlignment="1">
      <x:alignment horizontal="left" vertical="center"/>
    </x:xf>
    <x:xf numFmtId="165" fontId="13" fillId="4" borderId="1" xfId="1" applyNumberFormat="1" applyFont="1" applyFill="1" applyBorder="1" applyAlignment="1" applyProtection="1">
      <x:alignment horizontal="center" vertical="center"/>
    </x:xf>
    <x:xf numFmtId="169" fontId="13" fillId="0" borderId="1" xfId="1" applyNumberFormat="1" applyFont="1" applyFill="1" applyBorder="1" applyAlignment="1" applyProtection="1">
      <x:alignment horizontal="right" vertical="center" wrapText="1"/>
      <x:protection locked="0"/>
    </x:xf>
    <x:xf numFmtId="0" fontId="24" fillId="0" borderId="0" xfId="0" applyNumberFormat="1" applyFont="1" applyAlignment="1" applyProtection="1">
      <x:alignment horizontal="center" vertical="center"/>
      <x:protection locked="0"/>
    </x:xf>
    <x:xf numFmtId="0" fontId="16" fillId="3" borderId="1" xfId="0" applyNumberFormat="1" applyFont="1" applyFill="1" applyBorder="1" applyAlignment="1" applyProtection="1">
      <x:alignment horizontal="center" vertical="center" wrapText="1"/>
    </x:xf>
    <x:xf numFmtId="0" fontId="16" fillId="3" borderId="1" xfId="0" applyNumberFormat="1" applyFont="1" applyFill="1" applyBorder="1" applyAlignment="1" applyProtection="1">
      <x:alignment horizontal="center" vertical="center"/>
    </x:xf>
    <x:xf numFmtId="0" fontId="16" fillId="5" borderId="1" xfId="0" applyNumberFormat="1" applyFont="1" applyFill="1" applyBorder="1" applyAlignment="1" applyProtection="1">
      <x:alignment horizontal="center" vertical="center"/>
    </x:xf>
    <x:xf numFmtId="0" fontId="12" fillId="0" borderId="10" xfId="0" applyNumberFormat="1" applyFont="1" applyBorder="1" applyAlignment="1" applyProtection="1">
      <x:alignment horizontal="center" vertical="center"/>
    </x:xf>
    <x:xf numFmtId="0" fontId="12" fillId="0" borderId="11" xfId="0" applyNumberFormat="1" applyFont="1" applyBorder="1" applyAlignment="1" applyProtection="1">
      <x:alignment horizontal="center" vertical="center"/>
    </x:xf>
    <x:xf numFmtId="0" fontId="12" fillId="0" borderId="12" xfId="0" applyNumberFormat="1" applyFont="1" applyBorder="1" applyAlignment="1" applyProtection="1">
      <x:alignment horizontal="center" vertical="center"/>
    </x:xf>
    <x:xf numFmtId="0" fontId="12" fillId="5" borderId="1" xfId="0" applyNumberFormat="1" applyFont="1" applyFill="1" applyBorder="1" applyAlignment="1" applyProtection="1">
      <x:alignment horizontal="left" vertical="center"/>
    </x:xf>
    <x:xf numFmtId="0" fontId="12" fillId="5" borderId="1" xfId="0" applyNumberFormat="1" applyFont="1" applyFill="1" applyBorder="1" applyAlignment="1" applyProtection="1">
      <x:alignment horizontal="center" vertical="center"/>
    </x:xf>
    <x:xf numFmtId="0" fontId="12" fillId="5" borderId="6" xfId="0" applyNumberFormat="1" applyFont="1" applyFill="1" applyBorder="1" applyAlignment="1" applyProtection="1">
      <x:alignment horizontal="center" vertical="center"/>
    </x:xf>
    <x:xf numFmtId="0" fontId="12" fillId="5" borderId="9" xfId="0" applyNumberFormat="1" applyFont="1" applyFill="1" applyBorder="1" applyAlignment="1" applyProtection="1">
      <x:alignment horizontal="center" vertical="center"/>
    </x:xf>
    <x:xf numFmtId="0" fontId="12" fillId="5" borderId="4" xfId="0" applyNumberFormat="1" applyFont="1" applyFill="1" applyBorder="1" applyAlignment="1" applyProtection="1">
      <x:alignment horizontal="center" vertical="center"/>
    </x:xf>
    <x:xf numFmtId="0" fontId="12" fillId="0" borderId="1" xfId="0" applyNumberFormat="1" applyFont="1" applyBorder="1" applyAlignment="1" applyProtection="1">
      <x:alignment horizontal="center" vertical="center"/>
    </x:xf>
    <x:xf numFmtId="41" fontId="16" fillId="4" borderId="6" xfId="0" applyNumberFormat="1" applyFont="1" applyFill="1" applyBorder="1" applyAlignment="1" applyProtection="1">
      <x:alignment horizontal="center" vertical="center"/>
    </x:xf>
    <x:xf numFmtId="41" fontId="16" fillId="4" borderId="4" xfId="0" applyNumberFormat="1" applyFont="1" applyFill="1" applyBorder="1" applyAlignment="1" applyProtection="1">
      <x:alignment horizontal="center" vertical="center"/>
    </x:xf>
    <x:xf numFmtId="0" fontId="16" fillId="5" borderId="1" xfId="0" applyNumberFormat="1" applyFont="1" applyFill="1" applyBorder="1" applyAlignment="1" applyProtection="1">
      <x:alignment horizontal="left" vertical="center"/>
    </x:xf>
    <x:xf numFmtId="0" fontId="19" fillId="5" borderId="1" xfId="4" applyNumberFormat="1" applyFont="1" applyFill="1" applyBorder="1" applyAlignment="1" applyProtection="1">
      <x:alignment horizontal="left" vertical="center"/>
    </x:xf>
    <x:xf numFmtId="0" fontId="16" fillId="5" borderId="1" xfId="0" applyNumberFormat="1" applyFont="1" applyFill="1" applyBorder="1" applyAlignment="1" applyProtection="1">
      <x:alignment horizontal="left" vertical="center" wrapText="1"/>
    </x:xf>
    <x:xf numFmtId="0" fontId="16" fillId="3" borderId="1" xfId="0" applyNumberFormat="1" applyFont="1" applyFill="1" applyBorder="1" applyAlignment="1" applyProtection="1">
      <x:alignment horizontal="center" vertical="center" wrapText="1"/>
      <x:protection locked="0"/>
    </x:xf>
    <x:xf numFmtId="0" fontId="16" fillId="3" borderId="1" xfId="0" applyNumberFormat="1" applyFont="1" applyFill="1" applyBorder="1" applyAlignment="1" applyProtection="1">
      <x:alignment horizontal="center" vertical="center"/>
      <x:protection locked="0"/>
    </x:xf>
    <x:xf numFmtId="0" fontId="24" fillId="0" borderId="0" xfId="0" applyNumberFormat="1" applyFont="1" applyFill="1" applyAlignment="1" applyProtection="1">
      <x:alignment horizontal="center" vertical="center"/>
      <x:protection locked="0"/>
    </x:xf>
    <x:xf numFmtId="0" fontId="0" fillId="0" borderId="10" xfId="0" applyNumberFormat="1" applyBorder="1" applyAlignment="1" applyProtection="1">
      <x:alignment horizontal="center" vertical="center"/>
      <x:protection locked="0"/>
    </x:xf>
    <x:xf numFmtId="0" fontId="0" fillId="0" borderId="11" xfId="0" applyNumberFormat="1" applyBorder="1" applyAlignment="1" applyProtection="1">
      <x:alignment horizontal="center" vertical="center"/>
      <x:protection locked="0"/>
    </x:xf>
    <x:xf numFmtId="0" fontId="0" fillId="0" borderId="12" xfId="0" applyNumberFormat="1" applyBorder="1" applyAlignment="1" applyProtection="1">
      <x:alignment horizontal="center" vertical="center"/>
      <x:protection locked="0"/>
    </x:xf>
    <x:xf numFmtId="0" fontId="0" fillId="3" borderId="1" xfId="0" applyNumberFormat="1" applyFill="1" applyBorder="1" applyAlignment="1" applyProtection="1">
      <x:alignment horizontal="center" vertical="center"/>
      <x:protection locked="0"/>
    </x:xf>
    <x:xf numFmtId="0" fontId="12" fillId="3" borderId="6" xfId="0" applyNumberFormat="1" applyFont="1" applyFill="1" applyBorder="1" applyAlignment="1" applyProtection="1">
      <x:alignment horizontal="center" vertical="center" wrapText="1"/>
    </x:xf>
    <x:xf numFmtId="0" fontId="12" fillId="3" borderId="4" xfId="0" applyNumberFormat="1" applyFont="1" applyFill="1" applyBorder="1" applyAlignment="1" applyProtection="1">
      <x:alignment horizontal="center" vertical="center"/>
    </x:xf>
    <x:xf numFmtId="0" fontId="12" fillId="3" borderId="1" xfId="0" applyNumberFormat="1" applyFont="1" applyFill="1" applyBorder="1" applyAlignment="1" applyProtection="1">
      <x:alignment horizontal="center" vertical="center"/>
      <x:protection locked="0"/>
    </x:xf>
    <x:xf numFmtId="0" fontId="12" fillId="3" borderId="1" xfId="0" applyNumberFormat="1" applyFont="1" applyFill="1" applyBorder="1" applyAlignment="1" applyProtection="1">
      <x:alignment horizontal="center" vertical="center" wrapText="1"/>
      <x:protection locked="0"/>
    </x:xf>
    <x:xf numFmtId="41" fontId="12" fillId="3" borderId="1" xfId="1" applyNumberFormat="1" applyFont="1" applyFill="1" applyBorder="1" applyAlignment="1" applyProtection="1">
      <x:alignment horizontal="center" vertical="center"/>
      <x:protection locked="0"/>
    </x:xf>
    <x:xf numFmtId="0" fontId="13" fillId="3" borderId="1" xfId="0" applyNumberFormat="1" applyFont="1" applyFill="1" applyBorder="1" applyAlignment="1" applyProtection="1">
      <x:alignment horizontal="center" vertical="center"/>
      <x:protection locked="0"/>
    </x:xf>
    <x:xf numFmtId="0" fontId="13" fillId="3" borderId="10" xfId="0" applyNumberFormat="1" applyFont="1" applyFill="1" applyBorder="1" applyAlignment="1" applyProtection="1">
      <x:alignment horizontal="center" vertical="center"/>
      <x:protection locked="0"/>
    </x:xf>
    <x:xf numFmtId="0" fontId="13" fillId="3" borderId="11" xfId="0" applyNumberFormat="1" applyFont="1" applyFill="1" applyBorder="1" applyAlignment="1" applyProtection="1">
      <x:alignment horizontal="center" vertical="center"/>
      <x:protection locked="0"/>
    </x:xf>
    <x:xf numFmtId="0" fontId="13" fillId="3" borderId="12" xfId="0" applyNumberFormat="1" applyFont="1" applyFill="1" applyBorder="1" applyAlignment="1" applyProtection="1">
      <x:alignment horizontal="center" vertical="center"/>
      <x:protection locked="0"/>
    </x:xf>
    <x:xf numFmtId="0" fontId="13" fillId="3" borderId="6" xfId="0" applyNumberFormat="1" applyFont="1" applyFill="1" applyBorder="1" applyAlignment="1" applyProtection="1">
      <x:alignment horizontal="center" vertical="center"/>
      <x:protection locked="0"/>
    </x:xf>
    <x:xf numFmtId="0" fontId="13" fillId="3" borderId="4" xfId="0" applyNumberFormat="1" applyFont="1" applyFill="1" applyBorder="1" applyAlignment="1" applyProtection="1">
      <x:alignment horizontal="center" vertical="center"/>
      <x:protection locked="0"/>
    </x:xf>
    <x:xf numFmtId="0" fontId="13" fillId="3" borderId="6" xfId="0" applyNumberFormat="1" applyFont="1" applyFill="1" applyBorder="1" applyAlignment="1" applyProtection="1">
      <x:alignment horizontal="center" vertical="center" wrapText="1"/>
      <x:protection locked="0"/>
    </x:xf>
    <x:xf numFmtId="0" fontId="12" fillId="3" borderId="10" xfId="0" applyNumberFormat="1" applyFont="1" applyFill="1" applyBorder="1" applyAlignment="1" applyProtection="1">
      <x:alignment horizontal="center" vertical="center"/>
      <x:protection locked="0"/>
    </x:xf>
    <x:xf numFmtId="0" fontId="12" fillId="3" borderId="12" xfId="0" applyNumberFormat="1" applyFont="1" applyFill="1" applyBorder="1" applyAlignment="1" applyProtection="1">
      <x:alignment horizontal="center" vertical="center"/>
      <x:protection locked="0"/>
    </x:xf>
    <x:xf numFmtId="0" fontId="12" fillId="0" borderId="1" xfId="0" applyNumberFormat="1" applyFont="1" applyBorder="1" applyAlignment="1" applyProtection="1">
      <x:alignment horizontal="center" vertical="center"/>
      <x:protection locked="0"/>
    </x:xf>
    <x:xf numFmtId="0" fontId="12" fillId="3" borderId="11" xfId="0" applyNumberFormat="1" applyFont="1" applyFill="1" applyBorder="1" applyAlignment="1" applyProtection="1">
      <x:alignment horizontal="center" vertical="center"/>
      <x:protection locked="0"/>
    </x:xf>
    <x:xf numFmtId="0" fontId="12" fillId="3" borderId="6" xfId="0" applyNumberFormat="1" applyFont="1" applyFill="1" applyBorder="1" applyAlignment="1" applyProtection="1">
      <x:alignment horizontal="center" vertical="center" wrapText="1"/>
      <x:protection locked="0"/>
    </x:xf>
    <x:xf numFmtId="0" fontId="12" fillId="3" borderId="4" xfId="0" applyNumberFormat="1" applyFont="1" applyFill="1" applyBorder="1" applyAlignment="1" applyProtection="1">
      <x:alignment horizontal="center" vertical="center"/>
      <x:protection locked="0"/>
    </x:xf>
    <x:xf numFmtId="0" fontId="12" fillId="3" borderId="6" xfId="0" applyNumberFormat="1" applyFont="1" applyFill="1" applyBorder="1" applyAlignment="1" applyProtection="1">
      <x:alignment horizontal="center" vertical="center"/>
      <x:protection locked="0"/>
    </x:xf>
    <x:xf numFmtId="0" fontId="12" fillId="3" borderId="1" xfId="0" applyNumberFormat="1" applyFont="1" applyFill="1" applyBorder="1" applyAlignment="1" applyProtection="1">
      <x:alignment horizontal="center" vertical="center"/>
    </x:xf>
    <x:xf numFmtId="0" fontId="12" fillId="3" borderId="10" xfId="0" applyNumberFormat="1" applyFont="1" applyFill="1" applyBorder="1" applyAlignment="1" applyProtection="1">
      <x:alignment horizontal="center" vertical="center"/>
    </x:xf>
    <x:xf numFmtId="0" fontId="12" fillId="3" borderId="11" xfId="0" applyNumberFormat="1" applyFont="1" applyFill="1" applyBorder="1" applyAlignment="1" applyProtection="1">
      <x:alignment horizontal="center" vertical="center"/>
    </x:xf>
    <x:xf numFmtId="0" fontId="12" fillId="3" borderId="12" xfId="0" applyNumberFormat="1" applyFont="1" applyFill="1" applyBorder="1" applyAlignment="1" applyProtection="1">
      <x:alignment horizontal="center" vertical="center"/>
    </x:xf>
    <x:xf numFmtId="0" fontId="12" fillId="3" borderId="6" xfId="0" applyNumberFormat="1" applyFont="1" applyFill="1" applyBorder="1" applyAlignment="1" applyProtection="1">
      <x:alignment horizontal="center" vertical="center"/>
    </x:xf>
    <x:xf numFmtId="164" fontId="13" fillId="0" borderId="6" xfId="0" applyNumberFormat="1" applyFont="1" applyBorder="1" applyAlignment="1" applyProtection="1">
      <x:alignment horizontal="center" vertical="center"/>
      <x:protection locked="0"/>
    </x:xf>
    <x:xf numFmtId="164" fontId="13" fillId="0" borderId="9" xfId="0" applyNumberFormat="1" applyFont="1" applyBorder="1" applyAlignment="1" applyProtection="1">
      <x:alignment horizontal="center" vertical="center"/>
      <x:protection locked="0"/>
    </x:xf>
    <x:xf numFmtId="164" fontId="13" fillId="0" borderId="4" xfId="0" applyNumberFormat="1" applyFont="1" applyBorder="1" applyAlignment="1" applyProtection="1">
      <x:alignment horizontal="center" vertical="center"/>
      <x:protection locked="0"/>
    </x:xf>
    <x:xf numFmtId="0" fontId="13" fillId="0" borderId="6" xfId="0" applyNumberFormat="1" applyFont="1" applyBorder="1" applyAlignment="1" applyProtection="1">
      <x:alignment horizontal="center" vertical="center"/>
      <x:protection locked="0"/>
    </x:xf>
    <x:xf numFmtId="0" fontId="13" fillId="0" borderId="9" xfId="0" applyNumberFormat="1" applyFont="1" applyBorder="1" applyAlignment="1" applyProtection="1">
      <x:alignment horizontal="center" vertical="center"/>
      <x:protection locked="0"/>
    </x:xf>
    <x:xf numFmtId="0" fontId="13" fillId="0" borderId="4" xfId="0" applyNumberFormat="1" applyFont="1" applyBorder="1" applyAlignment="1" applyProtection="1">
      <x:alignment horizontal="center" vertical="center"/>
      <x:protection locked="0"/>
    </x:xf>
    <x:xf numFmtId="41" fontId="13" fillId="0" borderId="6" xfId="1" applyNumberFormat="1" applyFont="1" applyBorder="1" applyAlignment="1" applyProtection="1">
      <x:alignment horizontal="right" vertical="center"/>
      <x:protection locked="0"/>
    </x:xf>
    <x:xf numFmtId="41" fontId="13" fillId="0" borderId="9" xfId="1" applyNumberFormat="1" applyFont="1" applyBorder="1" applyAlignment="1" applyProtection="1">
      <x:alignment horizontal="right" vertical="center"/>
      <x:protection locked="0"/>
    </x:xf>
    <x:xf numFmtId="41" fontId="13" fillId="0" borderId="4" xfId="1" applyNumberFormat="1" applyFont="1" applyBorder="1" applyAlignment="1" applyProtection="1">
      <x:alignment horizontal="right" vertical="center"/>
      <x:protection locked="0"/>
    </x:xf>
    <x:xf numFmtId="0" fontId="13" fillId="0" borderId="6" xfId="0" applyNumberFormat="1" applyFont="1" applyBorder="1" applyAlignment="1" applyProtection="1">
      <x:alignment horizontal="center" vertical="center" wrapText="1"/>
      <x:protection locked="0"/>
    </x:xf>
    <x:xf numFmtId="0" fontId="13" fillId="0" borderId="9" xfId="0" applyNumberFormat="1" applyFont="1" applyBorder="1" applyAlignment="1" applyProtection="1">
      <x:alignment horizontal="center" vertical="center" wrapText="1"/>
      <x:protection locked="0"/>
    </x:xf>
    <x:xf numFmtId="0" fontId="13" fillId="0" borderId="4" xfId="0" applyNumberFormat="1" applyFont="1" applyBorder="1" applyAlignment="1" applyProtection="1">
      <x:alignment horizontal="center" vertical="center" wrapText="1"/>
      <x:protection locked="0"/>
    </x:xf>
    <x:xf numFmtId="0" fontId="13" fillId="0" borderId="6" xfId="0" applyNumberFormat="1" applyFont="1" applyBorder="1" applyAlignment="1" applyProtection="1">
      <x:alignment horizontal="left" vertical="center" wrapText="1"/>
      <x:protection locked="0"/>
    </x:xf>
    <x:xf numFmtId="0" fontId="13" fillId="0" borderId="9" xfId="0" applyNumberFormat="1" applyFont="1" applyBorder="1" applyAlignment="1" applyProtection="1">
      <x:alignment horizontal="left" vertical="center" wrapText="1"/>
      <x:protection locked="0"/>
    </x:xf>
    <x:xf numFmtId="0" fontId="13" fillId="0" borderId="4" xfId="0" applyNumberFormat="1" applyFont="1" applyBorder="1" applyAlignment="1" applyProtection="1">
      <x:alignment horizontal="left" vertical="center" wrapText="1"/>
      <x:protection locked="0"/>
    </x:xf>
    <x:xf numFmtId="166" fontId="13" fillId="0" borderId="6" xfId="1" applyNumberFormat="1" applyFont="1" applyBorder="1" applyAlignment="1" applyProtection="1">
      <x:alignment horizontal="right" vertical="center"/>
      <x:protection locked="0"/>
    </x:xf>
    <x:xf numFmtId="166" fontId="13" fillId="0" borderId="9" xfId="1" applyNumberFormat="1" applyFont="1" applyBorder="1" applyAlignment="1" applyProtection="1">
      <x:alignment horizontal="right" vertical="center"/>
      <x:protection locked="0"/>
    </x:xf>
    <x:xf numFmtId="166" fontId="13" fillId="0" borderId="4" xfId="1" applyNumberFormat="1" applyFont="1" applyBorder="1" applyAlignment="1" applyProtection="1">
      <x:alignment horizontal="right" vertical="center"/>
      <x:protection locked="0"/>
    </x:xf>
    <x:xf numFmtId="0" fontId="0" fillId="3" borderId="1" xfId="0" applyNumberFormat="1" applyFill="1" applyBorder="1" applyAlignment="1" applyProtection="1">
      <x:alignment horizontal="center" vertical="center"/>
    </x:xf>
    <x:xf numFmtId="0" fontId="0" fillId="3" borderId="6" xfId="0" applyNumberFormat="1" applyFill="1" applyBorder="1" applyAlignment="1" applyProtection="1">
      <x:alignment horizontal="center" vertical="center"/>
    </x:xf>
    <x:xf numFmtId="0" fontId="13" fillId="0" borderId="6" xfId="0" applyFont="1" applyBorder="1" applyAlignment="1" applyProtection="1">
      <x:alignment horizontal="center" vertical="center"/>
      <x:protection locked="0"/>
    </x:xf>
    <x:xf numFmtId="0" fontId="13" fillId="0" borderId="9" xfId="0" applyFont="1" applyBorder="1" applyAlignment="1" applyProtection="1">
      <x:alignment horizontal="center" vertical="center"/>
      <x:protection locked="0"/>
    </x:xf>
    <x:xf numFmtId="41" fontId="13" fillId="0" borderId="6" xfId="1" applyFont="1" applyBorder="1" applyAlignment="1" applyProtection="1">
      <x:alignment horizontal="right" vertical="center"/>
      <x:protection locked="0"/>
    </x:xf>
    <x:xf numFmtId="41" fontId="13" fillId="0" borderId="9" xfId="1" applyFont="1" applyBorder="1" applyAlignment="1" applyProtection="1">
      <x:alignment horizontal="right" vertical="center"/>
      <x:protection locked="0"/>
    </x:xf>
    <x:xf numFmtId="0" fontId="13" fillId="0" borderId="1" xfId="0" applyFont="1" applyBorder="1" applyAlignment="1" applyProtection="1">
      <x:alignment horizontal="left" vertical="center" wrapText="1"/>
      <x:protection locked="0"/>
    </x:xf>
    <x:xf numFmtId="0" fontId="13" fillId="0" borderId="1" xfId="0" applyFont="1" applyBorder="1" applyAlignment="1" applyProtection="1">
      <x:alignment horizontal="left" vertical="center"/>
      <x:protection locked="0"/>
    </x:xf>
    <x:xf numFmtId="0" fontId="0" fillId="0" borderId="6" xfId="0" applyNumberFormat="1" applyBorder="1" applyAlignment="1" applyProtection="1">
      <x:alignment horizontal="center" vertical="center"/>
      <x:protection locked="0"/>
    </x:xf>
    <x:xf numFmtId="0" fontId="0" fillId="0" borderId="9" xfId="0" applyNumberFormat="1" applyBorder="1" applyAlignment="1" applyProtection="1">
      <x:alignment horizontal="center" vertical="center"/>
      <x:protection locked="0"/>
    </x:xf>
    <x:xf numFmtId="0" fontId="0" fillId="0" borderId="4" xfId="0" applyNumberFormat="1" applyBorder="1" applyAlignment="1" applyProtection="1">
      <x:alignment horizontal="center" vertical="center"/>
      <x:protection locked="0"/>
    </x:xf>
    <x:xf numFmtId="0" fontId="13" fillId="0" borderId="1" xfId="0" applyNumberFormat="1" applyFont="1" applyBorder="1" applyAlignment="1" applyProtection="1">
      <x:alignment horizontal="center" vertical="center"/>
      <x:protection locked="0"/>
    </x:xf>
    <x:xf numFmtId="0" fontId="13" fillId="0" borderId="1" xfId="0" applyNumberFormat="1" applyFont="1" applyBorder="1" applyAlignment="1" applyProtection="1">
      <x:alignment horizontal="left" vertical="center" wrapText="1"/>
      <x:protection locked="0"/>
    </x:xf>
    <x:xf numFmtId="0" fontId="0" fillId="0" borderId="1" xfId="0" applyNumberFormat="1" applyFont="1" applyFill="1" applyBorder="1" applyAlignment="1" applyProtection="1">
      <x:alignment horizontal="center" vertical="center"/>
      <x:protection locked="0"/>
    </x:xf>
    <x:xf numFmtId="0" fontId="12" fillId="3" borderId="1" xfId="0" applyNumberFormat="1" applyFont="1" applyFill="1" applyBorder="1" applyAlignment="1" applyProtection="1">
      <x:alignment horizontal="center" vertical="center" wrapText="1"/>
    </x:xf>
    <x:xf numFmtId="0" fontId="0" fillId="4" borderId="6" xfId="0" applyNumberFormat="1" applyFill="1" applyBorder="1" applyAlignment="1" applyProtection="1">
      <x:alignment horizontal="center" vertical="center"/>
    </x:xf>
    <x:xf numFmtId="0" fontId="0" fillId="4" borderId="4" xfId="0" applyNumberFormat="1" applyFill="1" applyBorder="1" applyAlignment="1" applyProtection="1">
      <x:alignment horizontal="center" vertical="center"/>
    </x:xf>
    <x:xf numFmtId="165" fontId="12" fillId="3" borderId="6" xfId="0" applyNumberFormat="1" applyFont="1" applyFill="1" applyBorder="1" applyAlignment="1" applyProtection="1">
      <x:alignment horizontal="center" vertical="center" wrapText="1"/>
    </x:xf>
    <x:xf numFmtId="165" fontId="12" fillId="3" borderId="4" xfId="0" applyNumberFormat="1" applyFont="1" applyFill="1" applyBorder="1" applyAlignment="1" applyProtection="1">
      <x:alignment horizontal="center" vertical="center" wrapText="1"/>
    </x:xf>
    <x:xf numFmtId="165" fontId="12" fillId="3" borderId="13" xfId="0" applyNumberFormat="1" applyFont="1" applyFill="1" applyBorder="1" applyAlignment="1" applyProtection="1">
      <x:alignment horizontal="center" vertical="center"/>
    </x:xf>
    <x:xf numFmtId="165" fontId="12" fillId="3" borderId="14" xfId="0" applyNumberFormat="1" applyFont="1" applyFill="1" applyBorder="1" applyAlignment="1" applyProtection="1">
      <x:alignment horizontal="center" vertical="center"/>
    </x:xf>
    <x:xf numFmtId="165" fontId="12" fillId="3" borderId="5" xfId="0" applyNumberFormat="1" applyFont="1" applyFill="1" applyBorder="1" applyAlignment="1" applyProtection="1">
      <x:alignment horizontal="center" vertical="center"/>
    </x:xf>
    <x:xf numFmtId="165" fontId="12" fillId="3" borderId="10" xfId="0" applyNumberFormat="1" applyFont="1" applyFill="1" applyBorder="1" applyAlignment="1" applyProtection="1">
      <x:alignment horizontal="center" vertical="center"/>
    </x:xf>
    <x:xf numFmtId="165" fontId="12" fillId="3" borderId="11" xfId="0" applyNumberFormat="1" applyFont="1" applyFill="1" applyBorder="1" applyAlignment="1" applyProtection="1">
      <x:alignment horizontal="center" vertical="center"/>
    </x:xf>
    <x:xf numFmtId="165" fontId="12" fillId="3" borderId="12" xfId="0" applyNumberFormat="1" applyFont="1" applyFill="1" applyBorder="1" applyAlignment="1" applyProtection="1">
      <x:alignment horizontal="center" vertical="center"/>
    </x:xf>
    <x:xf numFmtId="0" fontId="0" fillId="0" borderId="1" xfId="0" applyNumberFormat="1" applyBorder="1" applyAlignment="1" applyProtection="1">
      <x:alignment horizontal="center" vertical="center"/>
    </x:xf>
    <x:xf numFmtId="0" fontId="0" fillId="0" borderId="1" xfId="0" applyNumberFormat="1" applyBorder="1" applyAlignment="1" applyProtection="1">
      <x:alignment horizontal="center" vertical="center"/>
      <x:protection locked="0"/>
    </x:xf>
    <x:xf numFmtId="0" fontId="12" fillId="3" borderId="13" xfId="0" applyNumberFormat="1" applyFont="1" applyFill="1" applyBorder="1" applyAlignment="1" applyProtection="1">
      <x:alignment horizontal="center" vertical="center"/>
      <x:protection locked="0"/>
    </x:xf>
    <x:xf numFmtId="0" fontId="12" fillId="3" borderId="14" xfId="0" applyNumberFormat="1" applyFont="1" applyFill="1" applyBorder="1" applyAlignment="1" applyProtection="1">
      <x:alignment horizontal="center" vertical="center"/>
      <x:protection locked="0"/>
    </x:xf>
    <x:xf numFmtId="0" fontId="12" fillId="3" borderId="5" xfId="0" applyNumberFormat="1" applyFont="1" applyFill="1" applyBorder="1" applyAlignment="1" applyProtection="1">
      <x:alignment horizontal="center" vertical="center"/>
      <x:protection locked="0"/>
    </x:xf>
    <x:xf numFmtId="0" fontId="16" fillId="0" borderId="0" xfId="0" applyNumberFormat="1" applyFont="1" applyFill="1" applyBorder="1" applyAlignment="1" applyProtection="1">
      <x:alignment horizontal="center" vertical="center"/>
      <x:protection locked="0"/>
    </x:xf>
    <x:xf numFmtId="41" fontId="16" fillId="0" borderId="0" xfId="0" applyNumberFormat="1" applyFont="1" applyFill="1" applyBorder="1" applyProtection="1">
      <x:alignment horizontal="general" vertical="center"/>
    </x:xf>
    <x:xf numFmtId="41" fontId="16" fillId="0" borderId="1" xfId="0" applyNumberFormat="1" applyFont="1" applyFill="1" applyBorder="1" applyProtection="1">
      <x:alignment horizontal="general" vertical="center"/>
    </x:xf>
    <x:xf numFmtId="0" fontId="0" fillId="0" borderId="1" xfId="0" applyNumberFormat="1" applyFill="1" applyBorder="1" applyProtection="1">
      <x:alignment horizontal="general" vertical="center"/>
      <x:protection locked="0"/>
    </x:xf>
    <x:xf numFmtId="41" fontId="16" fillId="0" borderId="1" xfId="0" applyNumberFormat="1" applyFont="1" applyFill="1" applyBorder="1" applyAlignment="1" applyProtection="1">
      <x:alignment horizontal="center" vertical="center"/>
    </x:xf>
    <x:xf numFmtId="0" fontId="16" fillId="0" borderId="1" xfId="0" applyNumberFormat="1" applyFont="1" applyFill="1" applyBorder="1" applyAlignment="1" applyProtection="1">
      <x:alignment horizontal="center" vertical="center"/>
      <x:protection locked="0"/>
    </x:xf>
  </x:cellXfs>
  <x:cellStyles count="8">
    <x:cellStyle xfId="1" builtinId="6"/>
    <x:cellStyle name="좋음" xfId="2"/>
    <x:cellStyle xfId="0" builtinId="0"/>
    <x:cellStyle name="표준 2" xfId="3"/>
    <x:cellStyle name="하이퍼링크" xfId="4"/>
    <x:cellStyle name="표준_신고-골프연습장업(실내)" xfId="15"/>
    <x:cellStyle name="표준_신고-골프연습장업(실외)" xfId="16"/>
    <x:cellStyle name="표준_신고-골프연습장업(스크린)" xfId="17"/>
  </x:cellStyles>
  <x:dxfs count="18">
    <x:dxf>
      <x:font>
        <x:color rgb="ff000000"/>
        <x:b val="1"/>
      </x:font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ont>
        <x:color rgb="ff000000"/>
        <x:b val="1"/>
      </x:font>
      <x:fill>
        <x:patternFill patternType="solid">
          <x:fgColor rgb="ffddebf7"/>
          <x:bgColor rgb="ffddebf7"/>
        </x:patternFill>
      </x:fill>
      <x:border>
        <x:top style="thin">
          <x:color rgb="ff9cc3e6"/>
        </x:top>
      </x:border>
    </x:dxf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x:dxf>
      <x:font>
        <x:color rgb="ff000000"/>
        <x:b val="1"/>
      </x:font>
      <x:border>
        <x:top style="thin">
          <x:color rgb="ff5b9bd5"/>
        </x:top>
        <x:bottom style="thin">
          <x:color rgb="ff5b9bd5"/>
        </x:bottom>
      </x:border>
    </x:dxf>
    <x:dxf>
      <x:font>
        <x:color rgb="ff000000"/>
        <x:b val="1"/>
      </x:font>
    </x:dxf>
    <x:dxf>
      <x:font>
        <x:color rgb="ff000000"/>
        <x:b val="1"/>
      </x:font>
      <x:border>
        <x:bottom style="thin">
          <x:color rgb="ff9cc3e6"/>
        </x:bottom>
      </x:border>
    </x:dxf>
    <x:dxf>
      <x:font>
        <x:color rgb="ff000000"/>
        <x:b val="1"/>
      </x:font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ont>
        <x:color rgb="ff000000"/>
      </x:font>
      <x:fill>
        <x:patternFill patternType="solid">
          <x:fgColor rgb="ffddebf7"/>
          <x:bgColor rgb="ffddebf7"/>
        </x:patternFill>
      </x:fill>
      <x:border>
        <x:vertical style="thin">
          <x:color rgb="ffffffff"/>
        </x:vertical>
        <x:horizontal style="thin">
          <x:color rgb="ffffffff"/>
        </x:horizontal>
      </x:border>
    </x:dxf>
    <x:dxf>
      <x:font>
        <x:color rgb="ffffffff"/>
        <x:b val="1"/>
      </x:font>
      <x:fill>
        <x:patternFill patternType="solid">
          <x:fgColor rgb="ff5b9bd5"/>
          <x:bgColor rgb="ff5b9bd5"/>
        </x:patternFill>
      </x:fill>
      <x:border>
        <x:bottom style="thick">
          <x:color rgb="ffffffff"/>
        </x:bottom>
      </x:border>
    </x:dxf>
    <x:dxf>
      <x:font>
        <x:color rgb="ffffffff"/>
        <x:b val="1"/>
      </x:font>
      <x:fill>
        <x:patternFill patternType="solid">
          <x:fgColor rgb="ff5b9bd5"/>
          <x:bgColor rgb="ff5b9bd5"/>
        </x:patternFill>
      </x:fill>
      <x:border>
        <x:top style="thick">
          <x:color rgb="ffffffff"/>
        </x:top>
      </x:border>
    </x:dxf>
    <x:dxf>
      <x:font>
        <x:color rgb="ffffffff"/>
        <x:b val="1"/>
      </x:font>
      <x:fill>
        <x:patternFill patternType="solid">
          <x:fgColor rgb="ff5b9bd5"/>
          <x:bgColor rgb="ff5b9bd5"/>
        </x:patternFill>
      </x:fill>
    </x:dxf>
    <x:dxf>
      <x:font>
        <x:color rgb="ffffffff"/>
        <x:b val="1"/>
      </x:font>
      <x:fill>
        <x:patternFill patternType="solid">
          <x:fgColor rgb="ff5b9bd5"/>
          <x:bgColor rgb="ff5b9bd5"/>
        </x:patternFill>
      </x:fill>
    </x:dxf>
    <x:dxf>
      <x:fill>
        <x:patternFill patternType="solid">
          <x:fgColor rgb="ffbed7ee"/>
          <x:bgColor rgb="ffbed7ee"/>
        </x:patternFill>
      </x:fill>
    </x:dxf>
    <x:dxf>
      <x:fill>
        <x:patternFill patternType="solid">
          <x:fgColor rgb="ffbed7ee"/>
          <x:bgColor rgb="ffbed7ee"/>
        </x:patternFill>
      </x:fill>
    </x:dxf>
  </x:dxfs>
  <x:tableStyles count="2" defaultTableStyle="TableStyleMedium9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9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10" Type="http://schemas.openxmlformats.org/officeDocument/2006/relationships/worksheet" Target="worksheets/sheet8.xml"  /><Relationship Id="rId11" Type="http://schemas.openxmlformats.org/officeDocument/2006/relationships/worksheet" Target="worksheets/sheet9.xml"  /><Relationship Id="rId12" Type="http://schemas.openxmlformats.org/officeDocument/2006/relationships/worksheet" Target="worksheets/sheet10.xml"  /><Relationship Id="rId13" Type="http://schemas.openxmlformats.org/officeDocument/2006/relationships/worksheet" Target="worksheets/sheet11.xml"  /><Relationship Id="rId14" Type="http://schemas.openxmlformats.org/officeDocument/2006/relationships/worksheet" Target="worksheets/sheet12.xml"  /><Relationship Id="rId15" Type="http://schemas.openxmlformats.org/officeDocument/2006/relationships/worksheet" Target="worksheets/sheet13.xml"  /><Relationship Id="rId16" Type="http://schemas.openxmlformats.org/officeDocument/2006/relationships/worksheet" Target="worksheets/sheet14.xml"  /><Relationship Id="rId17" Type="http://schemas.openxmlformats.org/officeDocument/2006/relationships/worksheet" Target="worksheets/sheet15.xml"  /><Relationship Id="rId18" Type="http://schemas.openxmlformats.org/officeDocument/2006/relationships/worksheet" Target="worksheets/sheet16.xml"  /><Relationship Id="rId19" Type="http://schemas.openxmlformats.org/officeDocument/2006/relationships/worksheet" Target="worksheets/sheet17.xml"  /><Relationship Id="rId2" Type="http://schemas.openxmlformats.org/officeDocument/2006/relationships/sharedStrings" Target="sharedStrings.xml"  /><Relationship Id="rId20" Type="http://schemas.openxmlformats.org/officeDocument/2006/relationships/worksheet" Target="worksheets/sheet18.xml"  /><Relationship Id="rId21" Type="http://schemas.openxmlformats.org/officeDocument/2006/relationships/worksheet" Target="worksheets/sheet19.xml"  /><Relationship Id="rId22" Type="http://schemas.openxmlformats.org/officeDocument/2006/relationships/worksheet" Target="worksheets/sheet20.xml"  /><Relationship Id="rId23" Type="http://schemas.openxmlformats.org/officeDocument/2006/relationships/worksheet" Target="worksheets/sheet21.xml"  /><Relationship Id="rId24" Type="http://schemas.openxmlformats.org/officeDocument/2006/relationships/worksheet" Target="worksheets/sheet22.xml"  /><Relationship Id="rId25" Type="http://schemas.openxmlformats.org/officeDocument/2006/relationships/worksheet" Target="worksheets/sheet23.xml"  /><Relationship Id="rId26" Type="http://schemas.openxmlformats.org/officeDocument/2006/relationships/worksheet" Target="worksheets/sheet24.xml"  /><Relationship Id="rId27" Type="http://schemas.openxmlformats.org/officeDocument/2006/relationships/worksheet" Target="worksheets/sheet25.xml"  /><Relationship Id="rId28" Type="http://schemas.openxmlformats.org/officeDocument/2006/relationships/worksheet" Target="worksheets/sheet26.xml"  /><Relationship Id="rId29" Type="http://schemas.openxmlformats.org/officeDocument/2006/relationships/worksheet" Target="worksheets/sheet27.xml"  /><Relationship Id="rId3" Type="http://schemas.openxmlformats.org/officeDocument/2006/relationships/worksheet" Target="worksheets/sheet1.xml"  /><Relationship Id="rId30" Type="http://schemas.openxmlformats.org/officeDocument/2006/relationships/worksheet" Target="worksheets/sheet28.xml"  /><Relationship Id="rId31" Type="http://schemas.openxmlformats.org/officeDocument/2006/relationships/worksheet" Target="worksheets/sheet29.xml"  /><Relationship Id="rId32" Type="http://schemas.openxmlformats.org/officeDocument/2006/relationships/worksheet" Target="worksheets/sheet30.xml"  /><Relationship Id="rId4" Type="http://schemas.openxmlformats.org/officeDocument/2006/relationships/worksheet" Target="worksheets/sheet2.xml"  /><Relationship Id="rId5" Type="http://schemas.openxmlformats.org/officeDocument/2006/relationships/worksheet" Target="worksheets/sheet3.xml"  /><Relationship Id="rId6" Type="http://schemas.openxmlformats.org/officeDocument/2006/relationships/worksheet" Target="worksheets/sheet4.xml"  /><Relationship Id="rId7" Type="http://schemas.openxmlformats.org/officeDocument/2006/relationships/worksheet" Target="worksheets/sheet5.xml"  /><Relationship Id="rId8" Type="http://schemas.openxmlformats.org/officeDocument/2006/relationships/worksheet" Target="worksheets/sheet6.xml"  /><Relationship Id="rId9" Type="http://schemas.openxmlformats.org/officeDocument/2006/relationships/worksheet" Target="worksheets/sheet7.xml"  /></Relationships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12</xdr:col>
      <xdr:colOff>219075</xdr:colOff>
      <xdr:row>37</xdr:row>
      <xdr:rowOff>19050</xdr:rowOff>
    </xdr:to>
    <xdr:sp fLocksText="1" fPublished="0">
      <xdr:nvSpPr>
        <xdr:cNvPr id="1" name="직사각형 0" hidden="1">
          <a:hlinkClick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 fLocksWithSheet="1" fPrintsWithSheet="1"/>
  </xdr:twoCellAnchor>
</xdr:wsDr>
</file>

<file path=xl/drawings/drawing2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12</xdr:col>
      <xdr:colOff>542925</xdr:colOff>
      <xdr:row>39</xdr:row>
      <xdr:rowOff>9525</xdr:rowOff>
    </xdr:to>
    <xdr:sp fLocksText="1" fPublished="0">
      <xdr:nvSpPr>
        <xdr:cNvPr id="2" name="직사각형 1" hidden="1">
          <a:hlinkClick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 fLocksWithSheet="1" fPrintsWithSheet="1"/>
  </xdr:twoCellAnchor>
</xdr:wsDr>
</file>

<file path=xl/drawings/drawing3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8</xdr:col>
      <xdr:colOff>619125</xdr:colOff>
      <xdr:row>39</xdr:row>
      <xdr:rowOff>95250</xdr:rowOff>
    </xdr:to>
    <xdr:sp fLocksText="1" fPublished="0">
      <xdr:nvSpPr>
        <xdr:cNvPr id="3" name="직사각형 2" hidden="1">
          <a:hlinkClick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 fLocksWithSheet="1" fPrintsWithSheet="1"/>
  </xdr:twoCellAnchor>
</xdr:wsDr>
</file>

<file path=xl/drawings/drawing4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12</xdr:col>
      <xdr:colOff>504825</xdr:colOff>
      <xdr:row>38</xdr:row>
      <xdr:rowOff>38100</xdr:rowOff>
    </xdr:to>
    <xdr:sp fLocksText="1" fPublished="0">
      <xdr:nvSpPr>
        <xdr:cNvPr id="4" name="직사각형 3" hidden="1">
          <a:hlinkClick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 fLocksWithSheet="1" fPrintsWithSheet="1"/>
  </xdr:twoCellAnchor>
</xdr:wsDr>
</file>

<file path=xl/drawings/drawing5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13</xdr:col>
      <xdr:colOff>85725</xdr:colOff>
      <xdr:row>38</xdr:row>
      <xdr:rowOff>38100</xdr:rowOff>
    </xdr:to>
    <xdr:sp fLocksText="1" fPublished="0">
      <xdr:nvSpPr>
        <xdr:cNvPr id="5" name="직사각형 4" hidden="1">
          <a:hlinkClick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 fLocksWithSheet="1" fPrintsWithSheet="1"/>
  </xdr:twoCellAnchor>
</xdr:wsDr>
</file>

<file path=xl/drawings/drawing6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12</xdr:col>
      <xdr:colOff>257175</xdr:colOff>
      <xdr:row>39</xdr:row>
      <xdr:rowOff>19050</xdr:rowOff>
    </xdr:to>
    <xdr:sp fLocksText="1" fPublished="0">
      <xdr:nvSpPr>
        <xdr:cNvPr id="6" name="직사각형 5" hidden="1">
          <a:hlinkClick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 fLocksWithSheet="1" fPrintsWithSheet="1"/>
  </xdr:twoCellAnchor>
</xdr:wsDr>
</file>

<file path=xl/drawings/drawing7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10</xdr:col>
      <xdr:colOff>1085850</xdr:colOff>
      <xdr:row>39</xdr:row>
      <xdr:rowOff>19050</xdr:rowOff>
    </xdr:to>
    <xdr:sp fLocksText="1" fPublished="0">
      <xdr:nvSpPr>
        <xdr:cNvPr id="7" name="직사각형 6" hidden="1">
          <a:hlinkClick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 fLocksWithSheet="1" fPrintsWithSheet="1"/>
  </xdr:twoCellAnchor>
</xdr:wsDr>
</file>

<file path=xl/drawings/drawing8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12</xdr:col>
      <xdr:colOff>161925</xdr:colOff>
      <xdr:row>36</xdr:row>
      <xdr:rowOff>76200</xdr:rowOff>
    </xdr:to>
    <xdr:sp fLocksText="1" fPublished="0">
      <xdr:nvSpPr>
        <xdr:cNvPr id="8" name="직사각형 7" hidden="1">
          <a:hlinkClick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 fLocksWithSheet="1" fPrintsWithSheet="1"/>
  </xdr:twoCellAnchor>
</xdr:wsDr>
</file>

<file path=xl/drawings/drawing9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11</xdr:col>
      <xdr:colOff>952500</xdr:colOff>
      <xdr:row>71</xdr:row>
      <xdr:rowOff>47625</xdr:rowOff>
    </xdr:to>
    <xdr:sp fLocksText="1" fPublished="0">
      <xdr:nvSpPr>
        <xdr:cNvPr id="9" name="직사각형 8" hidden="1">
          <a:hlinkClick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 fLocksWithSheet="1" fPrintsWithSheet="1"/>
  </xdr:twoCellAnchor>
</xdr:wsDr>
</file>

<file path=xl/drawings/drawing1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10</xdr:col>
      <xdr:colOff>828675</xdr:colOff>
      <xdr:row>48</xdr:row>
      <xdr:rowOff>133350</xdr:rowOff>
    </xdr:to>
    <xdr:sp fLocksText="1" fPublished="0">
      <xdr:nvSpPr>
        <xdr:cNvPr id="10" name="직사각형 9" hidden="1">
          <a:hlinkClick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 fLocksWithSheet="1" fPrintsWithSheet="1"/>
  </xdr:twoCellAnchor>
</xdr:wsDr>
</file>

<file path=xl/drawings/drawing1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11</xdr:col>
      <xdr:colOff>295275</xdr:colOff>
      <xdr:row>38</xdr:row>
      <xdr:rowOff>133350</xdr:rowOff>
    </xdr:to>
    <xdr:sp fLocksText="1" fPublished="0">
      <xdr:nvSpPr>
        <xdr:cNvPr id="11" name="직사각형 10" hidden="1">
          <a:hlinkClick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 fLocksWithSheet="1" fPrintsWithSheet="1"/>
  </xdr:twoCellAnchor>
</xdr:wsDr>
</file>

<file path=xl/drawings/drawing12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11</xdr:col>
      <xdr:colOff>800100</xdr:colOff>
      <xdr:row>112</xdr:row>
      <xdr:rowOff>57150</xdr:rowOff>
    </xdr:to>
    <xdr:sp fLocksText="1" fPublished="0">
      <xdr:nvSpPr>
        <xdr:cNvPr id="12" name="직사각형 11" hidden="1">
          <a:hlinkClick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 fLocksWithSheet="1" fPrintsWithSheet="1"/>
  </xdr:twoCellAnchor>
</xdr:wsDr>
</file>

<file path=xl/drawings/drawing13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12</xdr:col>
      <xdr:colOff>161925</xdr:colOff>
      <xdr:row>55</xdr:row>
      <xdr:rowOff>95250</xdr:rowOff>
    </xdr:to>
    <xdr:sp fLocksText="1" fPublished="0">
      <xdr:nvSpPr>
        <xdr:cNvPr id="13" name="직사각형 12" hidden="1">
          <a:hlinkClick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 fLocksWithSheet="1" fPrintsWithSheet="1"/>
  </xdr:twoCellAnchor>
</xdr:wsDr>
</file>

<file path=xl/drawings/drawing14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10</xdr:col>
      <xdr:colOff>57150</xdr:colOff>
      <xdr:row>40</xdr:row>
      <xdr:rowOff>19050</xdr:rowOff>
    </xdr:to>
    <xdr:sp fLocksText="1" fPublished="0">
      <xdr:nvSpPr>
        <xdr:cNvPr id="14" name="직사각형 13" hidden="1">
          <a:hlinkClick/>
        </xdr:cNvPr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 fLocksWithSheet="1" fPrintsWithSheet="1"/>
  </xdr:twoCellAnchor>
</xdr:wsDr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hyperlink" Target="../../../../../../TG/AppData/Local/Temp/HAMONITEMP/&#48537;&#51076;2.xlsx" TargetMode="External"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Relationship Id="rId2" Type="http://schemas.openxmlformats.org/officeDocument/2006/relationships/vmlDrawing" Target="../drawings/vmlDrawing1.vml"  /><Relationship Id="rId3" Type="http://schemas.openxmlformats.org/officeDocument/2006/relationships/comments" Target="../comments1.xml"  /></Relationships>
</file>

<file path=xl/worksheets/_rels/sheet6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.xml"  /><Relationship Id="rId2" Type="http://schemas.openxmlformats.org/officeDocument/2006/relationships/vmlDrawing" Target="../drawings/vmlDrawing2.vml"  /><Relationship Id="rId3" Type="http://schemas.openxmlformats.org/officeDocument/2006/relationships/comments" Target="../comments2.xml"  /></Relationships>
</file>

<file path=xl/worksheets/_rels/sheet7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3.xml"  /><Relationship Id="rId2" Type="http://schemas.openxmlformats.org/officeDocument/2006/relationships/vmlDrawing" Target="../drawings/vmlDrawing3.vml"  /><Relationship Id="rId3" Type="http://schemas.openxmlformats.org/officeDocument/2006/relationships/comments" Target="../comments3.xml"  /></Relationships>
</file>

<file path=xl/worksheets/_rels/sheet8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4.xml"  /><Relationship Id="rId2" Type="http://schemas.openxmlformats.org/officeDocument/2006/relationships/vmlDrawing" Target="../drawings/vmlDrawing4.vml"  /><Relationship Id="rId3" Type="http://schemas.openxmlformats.org/officeDocument/2006/relationships/comments" Target="../comments4.xml"  /></Relationships>
</file>

<file path=xl/worksheets/_rels/sheet9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5.xml"  /><Relationship Id="rId2" Type="http://schemas.openxmlformats.org/officeDocument/2006/relationships/vmlDrawing" Target="../drawings/vmlDrawing5.vml"  /><Relationship Id="rId3" Type="http://schemas.openxmlformats.org/officeDocument/2006/relationships/comments" Target="../comments5.xml"  /></Relationships>
</file>

<file path=xl/worksheets/_rels/sheet10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6.xml"  /><Relationship Id="rId2" Type="http://schemas.openxmlformats.org/officeDocument/2006/relationships/vmlDrawing" Target="../drawings/vmlDrawing6.vml"  /><Relationship Id="rId3" Type="http://schemas.openxmlformats.org/officeDocument/2006/relationships/comments" Target="../comments6.xml"  /></Relationships>
</file>

<file path=xl/worksheets/_rels/sheet1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7.xml"  /><Relationship Id="rId2" Type="http://schemas.openxmlformats.org/officeDocument/2006/relationships/vmlDrawing" Target="../drawings/vmlDrawing7.vml"  /><Relationship Id="rId3" Type="http://schemas.openxmlformats.org/officeDocument/2006/relationships/comments" Target="../comments7.xml"  /></Relationships>
</file>

<file path=xl/worksheets/_rels/sheet1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8.xml"  /><Relationship Id="rId2" Type="http://schemas.openxmlformats.org/officeDocument/2006/relationships/vmlDrawing" Target="../drawings/vmlDrawing8.vml"  /><Relationship Id="rId3" Type="http://schemas.openxmlformats.org/officeDocument/2006/relationships/comments" Target="../comments8.xml"  /></Relationships>
</file>

<file path=xl/worksheets/_rels/sheet1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9.xml"  /><Relationship Id="rId2" Type="http://schemas.openxmlformats.org/officeDocument/2006/relationships/vmlDrawing" Target="../drawings/vmlDrawing9.vml"  /><Relationship Id="rId3" Type="http://schemas.openxmlformats.org/officeDocument/2006/relationships/comments" Target="../comments9.xml"  /></Relationships>
</file>

<file path=xl/worksheets/_rels/sheet14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0.xml"  /><Relationship Id="rId2" Type="http://schemas.openxmlformats.org/officeDocument/2006/relationships/vmlDrawing" Target="../drawings/vmlDrawing10.vml"  /><Relationship Id="rId3" Type="http://schemas.openxmlformats.org/officeDocument/2006/relationships/comments" Target="../comments10.xml"  /></Relationships>
</file>

<file path=xl/worksheets/_rels/sheet15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1.xml"  /><Relationship Id="rId2" Type="http://schemas.openxmlformats.org/officeDocument/2006/relationships/vmlDrawing" Target="../drawings/vmlDrawing11.vml"  /><Relationship Id="rId3" Type="http://schemas.openxmlformats.org/officeDocument/2006/relationships/comments" Target="../comments11.xml"  /></Relationships>
</file>

<file path=xl/worksheets/_rels/sheet2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2.xml"  /><Relationship Id="rId2" Type="http://schemas.openxmlformats.org/officeDocument/2006/relationships/vmlDrawing" Target="../drawings/vmlDrawing12.vml"  /><Relationship Id="rId3" Type="http://schemas.openxmlformats.org/officeDocument/2006/relationships/comments" Target="../comments12.xml"  /></Relationships>
</file>

<file path=xl/worksheets/_rels/sheet2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3.xml"  /><Relationship Id="rId2" Type="http://schemas.openxmlformats.org/officeDocument/2006/relationships/vmlDrawing" Target="../drawings/vmlDrawing13.vml"  /><Relationship Id="rId3" Type="http://schemas.openxmlformats.org/officeDocument/2006/relationships/comments" Target="../comments13.xml"  /></Relationships>
</file>

<file path=xl/worksheets/_rels/sheet27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4.xml"  /><Relationship Id="rId2" Type="http://schemas.openxmlformats.org/officeDocument/2006/relationships/vmlDrawing" Target="../drawings/vmlDrawing14.vml"  /><Relationship Id="rId3" Type="http://schemas.openxmlformats.org/officeDocument/2006/relationships/comments" Target="../comments14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A4"/>
  <x:sheetViews>
    <x:sheetView topLeftCell="A1" zoomScaleNormal="100" workbookViewId="0">
      <x:selection activeCell="A19" activeCellId="0" sqref="A19:A19"/>
    </x:sheetView>
  </x:sheetViews>
  <x:sheetFormatPr defaultRowHeight="16.399999999999999"/>
  <x:cols>
    <x:col min="1" max="1" width="179.625" customWidth="1"/>
  </x:cols>
  <x:sheetData>
    <x:row r="1" spans="1:1" s="1" customFormat="1" ht="34.850000000000001">
      <x:c r="A1" s="2" t="s">
        <x:v>209</x:v>
      </x:c>
    </x:row>
    <x:row r="2" ht="6.75" customHeight="1"/>
    <x:row r="3" ht="9" customHeight="1"/>
    <x:row r="4" spans="1:1" s="3" customFormat="1" ht="256.85000000000002">
      <x:c r="A4" s="229" t="s">
        <x:v>272</x:v>
      </x:c>
    </x:row>
  </x:sheetData>
  <x:pageMargins left="0.39347222447395325" right="0.39347222447395325" top="0.74750000238418579" bottom="0.74750000238418579" header="0.31486111879348755" footer="0.31486111879348755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1:N13"/>
  <x:sheetViews>
    <x:sheetView topLeftCell="A1" zoomScaleNormal="100" workbookViewId="0">
      <x:pane xSplit="1" ySplit="5" topLeftCell="B6" activePane="bottomRight" state="frozen"/>
      <x:selection pane="bottomRight" activeCell="F19" activeCellId="0" sqref="F19:F19"/>
    </x:sheetView>
  </x:sheetViews>
  <x:sheetFormatPr defaultRowHeight="16.399999999999999"/>
  <x:cols>
    <x:col min="1" max="1" width="9" style="4"/>
    <x:col min="2" max="2" width="11.375" style="4" bestFit="1" customWidth="1"/>
    <x:col min="3" max="6" width="9" style="4"/>
    <x:col min="7" max="7" width="10.5" style="4" customWidth="1"/>
    <x:col min="8" max="10" width="9" style="4"/>
    <x:col min="11" max="11" width="10.5" style="4" customWidth="1"/>
    <x:col min="12" max="13" width="9" style="4"/>
    <x:col min="14" max="14" width="10.5" style="4" bestFit="1" customWidth="1"/>
    <x:col min="15" max="16384" width="9" style="4"/>
  </x:cols>
  <x:sheetData>
    <x:row r="1" spans="2:14">
      <x:c r="B1" s="321" t="s">
        <x:v>311</x:v>
      </x:c>
      <x:c r="C1" s="321"/>
      <x:c r="D1" s="321"/>
      <x:c r="E1" s="321"/>
      <x:c r="F1" s="321"/>
      <x:c r="G1" s="321"/>
      <x:c r="H1" s="321"/>
      <x:c r="I1" s="321"/>
      <x:c r="J1" s="321"/>
      <x:c r="K1" s="321"/>
      <x:c r="L1" s="321"/>
      <x:c r="M1" s="321"/>
      <x:c r="N1" s="321"/>
    </x:row>
    <x:row r="2" spans="2:14">
      <x:c r="B2" s="321"/>
      <x:c r="C2" s="321"/>
      <x:c r="D2" s="321"/>
      <x:c r="E2" s="321"/>
      <x:c r="F2" s="321"/>
      <x:c r="G2" s="321"/>
      <x:c r="H2" s="321"/>
      <x:c r="I2" s="321"/>
      <x:c r="J2" s="321"/>
      <x:c r="K2" s="321"/>
      <x:c r="L2" s="321"/>
      <x:c r="M2" s="321"/>
      <x:c r="N2" s="321"/>
    </x:row>
    <x:row r="4" spans="2:14">
      <x:c r="B4" s="323" t="s">
        <x:v>146</x:v>
      </x:c>
      <x:c r="C4" s="323"/>
      <x:c r="D4" s="323"/>
      <x:c r="E4" s="322" t="s">
        <x:v>124</x:v>
      </x:c>
      <x:c r="F4" s="322" t="s">
        <x:v>147</x:v>
      </x:c>
      <x:c r="G4" s="323" t="s">
        <x:v>166</x:v>
      </x:c>
      <x:c r="H4" s="323"/>
      <x:c r="I4" s="323"/>
      <x:c r="J4" s="322" t="s">
        <x:v>127</x:v>
      </x:c>
      <x:c r="K4" s="323" t="s">
        <x:v>114</x:v>
      </x:c>
      <x:c r="L4" s="323"/>
      <x:c r="M4" s="323"/>
      <x:c r="N4" s="323"/>
    </x:row>
    <x:row r="5" spans="2:14">
      <x:c r="B5" s="323"/>
      <x:c r="C5" s="323"/>
      <x:c r="D5" s="323"/>
      <x:c r="E5" s="323"/>
      <x:c r="F5" s="323"/>
      <x:c r="G5" s="323" t="s">
        <x:v>189</x:v>
      </x:c>
      <x:c r="H5" s="323"/>
      <x:c r="I5" s="168" t="s">
        <x:v>35</x:v>
      </x:c>
      <x:c r="J5" s="323"/>
      <x:c r="K5" s="168" t="s">
        <x:v>34</x:v>
      </x:c>
      <x:c r="L5" s="168" t="s">
        <x:v>47</x:v>
      </x:c>
      <x:c r="M5" s="168" t="s">
        <x:v>48</x:v>
      </x:c>
      <x:c r="N5" s="168" t="s">
        <x:v>40</x:v>
      </x:c>
    </x:row>
    <x:row r="6" spans="2:14" ht="30.75" customHeight="1">
      <x:c r="B6" s="324" t="s">
        <x:v>38</x:v>
      </x:c>
      <x:c r="C6" s="324"/>
      <x:c r="D6" s="324"/>
      <x:c r="E6" s="133">
        <x:f>SUM(E7,E10,E11)</x:f>
        <x:v>4</x:v>
      </x:c>
      <x:c r="F6" s="233">
        <x:f>SUM(F7,F10,F11)</x:f>
        <x:v>2095341</x:v>
      </x:c>
      <x:c r="G6" s="219"/>
      <x:c r="H6" s="219"/>
      <x:c r="I6" s="219"/>
      <x:c r="J6" s="133">
        <x:f>SUM(J7,J10,J11)</x:f>
        <x:v>4</x:v>
      </x:c>
      <x:c r="K6" s="133">
        <x:f>SUM(K7,K10,K11)</x:f>
        <x:v>3</x:v>
      </x:c>
      <x:c r="L6" s="133">
        <x:f>SUM(L7,L10,L11)</x:f>
        <x:v>0</x:v>
      </x:c>
      <x:c r="M6" s="133">
        <x:f>SUM(M7,M10,M11)</x:f>
        <x:v>0</x:v>
      </x:c>
      <x:c r="N6" s="133">
        <x:f>SUM(N7,N10,N11)</x:f>
        <x:v>3</x:v>
      </x:c>
    </x:row>
    <x:row r="7" spans="2:14" ht="30.75" customHeight="1">
      <x:c r="B7" s="330" t="s">
        <x:v>76</x:v>
      </x:c>
      <x:c r="C7" s="329" t="s">
        <x:v>34</x:v>
      </x:c>
      <x:c r="D7" s="329"/>
      <x:c r="E7" s="133">
        <x:f>SUM(E8:E9)</x:f>
        <x:v>4</x:v>
      </x:c>
      <x:c r="F7" s="233">
        <x:f>SUM(F8:F9)</x:f>
        <x:v>2095341</x:v>
      </x:c>
      <x:c r="G7" s="133" t="s">
        <x:v>67</x:v>
      </x:c>
      <x:c r="H7" s="233">
        <x:f>SUM(H8:H9)</x:f>
        <x:v>45</x:v>
      </x:c>
      <x:c r="I7" s="133" t="s">
        <x:v>86</x:v>
      </x:c>
      <x:c r="J7" s="133">
        <x:f>SUM(J8:J9)</x:f>
        <x:v>4</x:v>
      </x:c>
      <x:c r="K7" s="133">
        <x:f>SUM(K8:K9)</x:f>
        <x:v>3</x:v>
      </x:c>
      <x:c r="L7" s="133">
        <x:f>SUM(L8:L9)</x:f>
        <x:v>0</x:v>
      </x:c>
      <x:c r="M7" s="133">
        <x:f>SUM(M8:M9)</x:f>
        <x:v>0</x:v>
      </x:c>
      <x:c r="N7" s="133">
        <x:f>SUM(N8:N9)</x:f>
        <x:v>3</x:v>
      </x:c>
    </x:row>
    <x:row r="8" spans="2:14" ht="30.75" customHeight="1">
      <x:c r="B8" s="331"/>
      <x:c r="C8" s="333" t="s">
        <x:v>77</x:v>
      </x:c>
      <x:c r="D8" s="333"/>
      <x:c r="E8" s="133">
        <x:f>'등록-골프장업'!M14</x:f>
        <x:v>1</x:v>
      </x:c>
      <x:c r="F8" s="233">
        <x:f>'등록-골프장업'!P14</x:f>
        <x:v>877423</x:v>
      </x:c>
      <x:c r="G8" s="133" t="s">
        <x:v>67</x:v>
      </x:c>
      <x:c r="H8" s="233">
        <x:f>'등록-골프장업'!N14</x:f>
        <x:v>18</x:v>
      </x:c>
      <x:c r="I8" s="133" t="s">
        <x:v>86</x:v>
      </x:c>
      <x:c r="J8" s="133">
        <x:f>'등록-골프장업'!O14</x:f>
        <x:v>1</x:v>
      </x:c>
      <x:c r="K8" s="133">
        <x:f>SUM(L8:N8)</x:f>
        <x:v>1</x:v>
      </x:c>
      <x:c r="L8" s="133">
        <x:f>'등록-골프장업'!Q14</x:f>
        <x:v>0</x:v>
      </x:c>
      <x:c r="M8" s="133">
        <x:f>'등록-골프장업'!R14</x:f>
        <x:v>0</x:v>
      </x:c>
      <x:c r="N8" s="133">
        <x:f>'등록-골프장업'!S14</x:f>
        <x:v>1</x:v>
      </x:c>
    </x:row>
    <x:row r="9" spans="2:14" ht="30.75" customHeight="1">
      <x:c r="B9" s="332"/>
      <x:c r="C9" s="325" t="s">
        <x:v>99</x:v>
      </x:c>
      <x:c r="D9" s="327"/>
      <x:c r="E9" s="133">
        <x:f>'등록-골프장업'!M15</x:f>
        <x:v>3</x:v>
      </x:c>
      <x:c r="F9" s="233">
        <x:f>'등록-골프장업'!P15</x:f>
        <x:v>1217918</x:v>
      </x:c>
      <x:c r="G9" s="133" t="s">
        <x:v>67</x:v>
      </x:c>
      <x:c r="H9" s="233">
        <x:f>'등록-골프장업'!N15</x:f>
        <x:v>27</x:v>
      </x:c>
      <x:c r="I9" s="133" t="s">
        <x:v>86</x:v>
      </x:c>
      <x:c r="J9" s="133">
        <x:f>'등록-골프장업'!O15</x:f>
        <x:v>3</x:v>
      </x:c>
      <x:c r="K9" s="133">
        <x:f>SUM(L9:N9)</x:f>
        <x:v>2</x:v>
      </x:c>
      <x:c r="L9" s="133">
        <x:f>'등록-골프장업'!Q15</x:f>
        <x:v>0</x:v>
      </x:c>
      <x:c r="M9" s="133">
        <x:f>'등록-골프장업'!R15</x:f>
        <x:v>0</x:v>
      </x:c>
      <x:c r="N9" s="133">
        <x:f>'등록-골프장업'!S15</x:f>
        <x:v>2</x:v>
      </x:c>
    </x:row>
    <x:row r="10" spans="2:14" ht="30.75" customHeight="1">
      <x:c r="B10" s="325" t="s">
        <x:v>78</x:v>
      </x:c>
      <x:c r="C10" s="326"/>
      <x:c r="D10" s="327"/>
      <x:c r="E10" s="133">
        <x:f>'등록-스키장업'!C11</x:f>
        <x:v>0</x:v>
      </x:c>
      <x:c r="F10" s="233">
        <x:f>'등록-스키장업'!E9</x:f>
        <x:v>0</x:v>
      </x:c>
      <x:c r="G10" s="133" t="s">
        <x:v>82</x:v>
      </x:c>
      <x:c r="H10" s="233">
        <x:f>'등록-스키장업'!F9</x:f>
        <x:v>0</x:v>
      </x:c>
      <x:c r="I10" s="133" t="s">
        <x:v>81</x:v>
      </x:c>
      <x:c r="J10" s="133">
        <x:f>'등록-스키장업'!H9</x:f>
        <x:v>0</x:v>
      </x:c>
      <x:c r="K10" s="133">
        <x:f>SUM(L10:N10)</x:f>
        <x:v>0</x:v>
      </x:c>
      <x:c r="L10" s="133">
        <x:f>'등록-스키장업'!I9</x:f>
        <x:v>0</x:v>
      </x:c>
      <x:c r="M10" s="133">
        <x:f>'등록-스키장업'!J9</x:f>
        <x:v>0</x:v>
      </x:c>
      <x:c r="N10" s="133">
        <x:f>'등록-스키장업'!K9</x:f>
        <x:v>0</x:v>
      </x:c>
    </x:row>
    <x:row r="11" spans="2:14" ht="30.75" customHeight="1">
      <x:c r="B11" s="328" t="s">
        <x:v>165</x:v>
      </x:c>
      <x:c r="C11" s="329" t="s">
        <x:v>34</x:v>
      </x:c>
      <x:c r="D11" s="329"/>
      <x:c r="E11" s="133">
        <x:f>SUM(E12:E13)</x:f>
        <x:v>0</x:v>
      </x:c>
      <x:c r="F11" s="233">
        <x:f>SUM(F12:F13)</x:f>
        <x:v>0</x:v>
      </x:c>
      <x:c r="G11" s="133" t="s">
        <x:v>203</x:v>
      </x:c>
      <x:c r="H11" s="233">
        <x:f>SUM(H12:H13)</x:f>
        <x:v>0</x:v>
      </x:c>
      <x:c r="I11" s="133" t="s">
        <x:v>53</x:v>
      </x:c>
      <x:c r="J11" s="133">
        <x:f>SUM(J12:J13)</x:f>
        <x:v>0</x:v>
      </x:c>
      <x:c r="K11" s="133">
        <x:f>SUM(K12:K13)</x:f>
        <x:v>0</x:v>
      </x:c>
      <x:c r="L11" s="133">
        <x:f>SUM(L12:L13)</x:f>
        <x:v>0</x:v>
      </x:c>
      <x:c r="M11" s="133">
        <x:f>SUM(M12:M13)</x:f>
        <x:v>0</x:v>
      </x:c>
      <x:c r="N11" s="133">
        <x:f>SUM(N12:N13)</x:f>
        <x:v>0</x:v>
      </x:c>
    </x:row>
    <x:row r="12" spans="2:14" ht="30.75" customHeight="1">
      <x:c r="B12" s="328"/>
      <x:c r="C12" s="333" t="s">
        <x:v>84</x:v>
      </x:c>
      <x:c r="D12" s="333"/>
      <x:c r="E12" s="133">
        <x:f>'등록-자동차경주장업'!J8</x:f>
        <x:v>0</x:v>
      </x:c>
      <x:c r="F12" s="233">
        <x:f>'등록-자동차경주장업'!K11</x:f>
        <x:v>0</x:v>
      </x:c>
      <x:c r="G12" s="133" t="s">
        <x:v>203</x:v>
      </x:c>
      <x:c r="H12" s="233">
        <x:f>'등록-자동차경주장업'!L11</x:f>
        <x:v>0</x:v>
      </x:c>
      <x:c r="I12" s="133" t="s">
        <x:v>53</x:v>
      </x:c>
      <x:c r="J12" s="133">
        <x:f>'등록-자동차경주장업'!M11</x:f>
        <x:v>0</x:v>
      </x:c>
      <x:c r="K12" s="133">
        <x:f>SUM(L12:N12)</x:f>
        <x:v>0</x:v>
      </x:c>
      <x:c r="L12" s="133"/>
      <x:c r="M12" s="133"/>
      <x:c r="N12" s="133"/>
    </x:row>
    <x:row r="13" spans="2:14" ht="30.75" customHeight="1">
      <x:c r="B13" s="328"/>
      <x:c r="C13" s="333" t="s">
        <x:v>106</x:v>
      </x:c>
      <x:c r="D13" s="333"/>
      <x:c r="E13" s="133">
        <x:f>'등록-자동차경주장업'!K8</x:f>
        <x:v>0</x:v>
      </x:c>
      <x:c r="F13" s="233">
        <x:f>'등록-자동차경주장업'!K12</x:f>
        <x:v>0</x:v>
      </x:c>
      <x:c r="G13" s="133" t="s">
        <x:v>203</x:v>
      </x:c>
      <x:c r="H13" s="233">
        <x:f>'등록-자동차경주장업'!L12</x:f>
        <x:v>0</x:v>
      </x:c>
      <x:c r="I13" s="133" t="s">
        <x:v>53</x:v>
      </x:c>
      <x:c r="J13" s="133">
        <x:f>'등록-자동차경주장업'!M12</x:f>
        <x:v>0</x:v>
      </x:c>
      <x:c r="K13" s="133">
        <x:f>SUM(L13:N13)</x:f>
        <x:v>0</x:v>
      </x:c>
      <x:c r="L13" s="133"/>
      <x:c r="M13" s="133"/>
      <x:c r="N13" s="133"/>
    </x:row>
  </x:sheetData>
  <x:mergeCells count="18">
    <x:mergeCell ref="B1:N2"/>
    <x:mergeCell ref="J4:J5"/>
    <x:mergeCell ref="K4:N4"/>
    <x:mergeCell ref="G5:H5"/>
    <x:mergeCell ref="B6:D6"/>
    <x:mergeCell ref="B4:D5"/>
    <x:mergeCell ref="E4:E5"/>
    <x:mergeCell ref="F4:F5"/>
    <x:mergeCell ref="G4:I4"/>
    <x:mergeCell ref="B10:D10"/>
    <x:mergeCell ref="C9:D9"/>
    <x:mergeCell ref="B11:B13"/>
    <x:mergeCell ref="C11:D11"/>
    <x:mergeCell ref="B7:B9"/>
    <x:mergeCell ref="C7:D7"/>
    <x:mergeCell ref="C8:D8"/>
    <x:mergeCell ref="C12:D12"/>
    <x:mergeCell ref="C13:D13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1:AA35"/>
  <x:sheetViews>
    <x:sheetView tabSelected="1" topLeftCell="A1" zoomScaleNormal="100" workbookViewId="0">
      <x:pane xSplit="1" ySplit="5" topLeftCell="D7" activePane="bottomRight" state="frozen"/>
      <x:selection pane="bottomRight" activeCell="Q6" activeCellId="0" sqref="Q6:Q6"/>
    </x:sheetView>
  </x:sheetViews>
  <x:sheetFormatPr defaultRowHeight="16.399999999999999"/>
  <x:cols>
    <x:col min="1" max="6" width="9" style="4"/>
    <x:col min="7" max="7" width="10.5" style="4" customWidth="1"/>
    <x:col min="8" max="10" width="9" style="4"/>
    <x:col min="11" max="11" width="10.5" style="4" customWidth="1"/>
    <x:col min="12" max="13" width="9" style="4"/>
    <x:col min="14" max="14" width="10.5" style="4" bestFit="1" customWidth="1"/>
    <x:col min="15" max="16" width="10.5" style="4" customWidth="1"/>
    <x:col min="17" max="17" width="10.5" style="306" customWidth="1"/>
    <x:col min="18" max="18" width="9" style="4" bestFit="1" customWidth="1"/>
    <x:col min="19" max="16368" width="9" style="4"/>
    <x:col min="16369" max="16384" width="8.88671875" style="4"/>
  </x:cols>
  <x:sheetData>
    <x:row r="1" spans="2:17">
      <x:c r="B1" s="321" t="s">
        <x:v>312</x:v>
      </x:c>
      <x:c r="C1" s="321"/>
      <x:c r="D1" s="321"/>
      <x:c r="E1" s="321"/>
      <x:c r="F1" s="321"/>
      <x:c r="G1" s="321"/>
      <x:c r="H1" s="321"/>
      <x:c r="I1" s="321"/>
      <x:c r="J1" s="321"/>
      <x:c r="K1" s="321"/>
      <x:c r="L1" s="321"/>
      <x:c r="M1" s="321"/>
      <x:c r="N1" s="321"/>
      <x:c r="O1" s="321"/>
      <x:c r="P1" s="321"/>
      <x:c r="Q1" s="341"/>
    </x:row>
    <x:row r="2" spans="2:17">
      <x:c r="B2" s="321"/>
      <x:c r="C2" s="321"/>
      <x:c r="D2" s="321"/>
      <x:c r="E2" s="321"/>
      <x:c r="F2" s="321"/>
      <x:c r="G2" s="321"/>
      <x:c r="H2" s="321"/>
      <x:c r="I2" s="321"/>
      <x:c r="J2" s="321"/>
      <x:c r="K2" s="321"/>
      <x:c r="L2" s="321"/>
      <x:c r="M2" s="321"/>
      <x:c r="N2" s="321"/>
      <x:c r="O2" s="321"/>
      <x:c r="P2" s="321"/>
      <x:c r="Q2" s="341"/>
    </x:row>
    <x:row r="4" spans="2:27">
      <x:c r="B4" s="340" t="s">
        <x:v>146</x:v>
      </x:c>
      <x:c r="C4" s="340"/>
      <x:c r="D4" s="340"/>
      <x:c r="E4" s="339" t="s">
        <x:v>124</x:v>
      </x:c>
      <x:c r="F4" s="339" t="s">
        <x:v>147</x:v>
      </x:c>
      <x:c r="G4" s="340" t="s">
        <x:v>166</x:v>
      </x:c>
      <x:c r="H4" s="340"/>
      <x:c r="I4" s="340"/>
      <x:c r="J4" s="339" t="s">
        <x:v>127</x:v>
      </x:c>
      <x:c r="K4" s="340" t="s">
        <x:v>114</x:v>
      </x:c>
      <x:c r="L4" s="340"/>
      <x:c r="M4" s="340"/>
      <x:c r="N4" s="340"/>
      <x:c r="O4" s="418"/>
      <x:c r="P4" s="418"/>
      <x:c r="R4" s="306"/>
      <x:c r="S4" s="306"/>
      <x:c r="T4" s="306"/>
      <x:c r="U4" s="306"/>
      <x:c r="V4" s="306"/>
      <x:c r="W4" s="306"/>
      <x:c r="X4" s="306"/>
      <x:c r="Y4" s="306"/>
      <x:c r="Z4" s="306"/>
      <x:c r="AA4" s="306"/>
    </x:row>
    <x:row r="5" spans="2:27">
      <x:c r="B5" s="340"/>
      <x:c r="C5" s="340"/>
      <x:c r="D5" s="340"/>
      <x:c r="E5" s="340"/>
      <x:c r="F5" s="340"/>
      <x:c r="G5" s="340" t="s">
        <x:v>189</x:v>
      </x:c>
      <x:c r="H5" s="340"/>
      <x:c r="I5" s="121" t="s">
        <x:v>35</x:v>
      </x:c>
      <x:c r="J5" s="340"/>
      <x:c r="K5" s="121" t="s">
        <x:v>34</x:v>
      </x:c>
      <x:c r="L5" s="121" t="s">
        <x:v>47</x:v>
      </x:c>
      <x:c r="M5" s="121" t="s">
        <x:v>48</x:v>
      </x:c>
      <x:c r="N5" s="121" t="s">
        <x:v>40</x:v>
      </x:c>
      <x:c r="O5" s="418"/>
      <x:c r="P5" s="423" t="s">
        <x:v>983</x:v>
      </x:c>
      <x:c r="Q5" s="423"/>
      <x:c r="R5" s="401" t="s">
        <x:v>977</x:v>
      </x:c>
      <x:c r="S5" s="401"/>
      <x:c r="T5" s="401" t="s">
        <x:v>978</x:v>
      </x:c>
      <x:c r="U5" s="401"/>
      <x:c r="V5" s="401" t="s">
        <x:v>981</x:v>
      </x:c>
      <x:c r="W5" s="401"/>
      <x:c r="X5" s="401" t="s">
        <x:v>980</x:v>
      </x:c>
      <x:c r="Y5" s="401"/>
      <x:c r="Z5" s="401" t="s">
        <x:v>982</x:v>
      </x:c>
      <x:c r="AA5" s="401"/>
    </x:row>
    <x:row r="6" spans="2:27">
      <x:c r="B6" s="324" t="s">
        <x:v>38</x:v>
      </x:c>
      <x:c r="C6" s="324"/>
      <x:c r="D6" s="324"/>
      <x:c r="E6" s="217">
        <x:f>SUM(E7:E12,E13,E16,E23,E31:E35)</x:f>
        <x:v>1648</x:v>
      </x:c>
      <x:c r="F6" s="217">
        <x:f>SUM(F7:F12,F13,F16,F23,F31:F35)</x:f>
        <x:v>514493.50999999995</x:v>
      </x:c>
      <x:c r="G6" s="219"/>
      <x:c r="H6" s="219"/>
      <x:c r="I6" s="219"/>
      <x:c r="J6" s="217">
        <x:f>SUM(J7:J12,J13,J16,J23,J31:J35)</x:f>
        <x:v>62</x:v>
      </x:c>
      <x:c r="K6" s="217">
        <x:f>SUM(K7:K12,K13,K16,K23,K31:K35)</x:f>
        <x:v>935</x:v>
      </x:c>
      <x:c r="L6" s="217">
        <x:f>SUM(L7:L12,L13,L16,L23,L31:L35)</x:f>
        <x:v>10</x:v>
      </x:c>
      <x:c r="M6" s="217">
        <x:f>SUM(M7:M12,M13,M16,M23,M31:M35)</x:f>
        <x:v>59</x:v>
      </x:c>
      <x:c r="N6" s="217">
        <x:f>SUM(N7:N12,N13,N16,N23,N31:N35)</x:f>
        <x:v>866</x:v>
      </x:c>
      <x:c r="O6" s="419"/>
      <x:c r="P6" s="420">
        <x:f>R6+T6+V6+X6+Z6</x:f>
        <x:v>1648</x:v>
      </x:c>
      <x:c r="Q6" s="420">
        <x:f>S6+U6+W6+Y6+AA6</x:f>
        <x:v>512665.51000000001</x:v>
      </x:c>
      <x:c r="R6" s="420">
        <x:v>332</x:v>
      </x:c>
      <x:c r="S6" s="420">
        <x:v>142061.29000000001</x:v>
      </x:c>
      <x:c r="T6" s="420">
        <x:v>543</x:v>
      </x:c>
      <x:c r="U6" s="420">
        <x:v>137229.03999999998</x:v>
      </x:c>
      <x:c r="V6" s="420">
        <x:v>123</x:v>
      </x:c>
      <x:c r="W6" s="420">
        <x:v>27185</x:v>
      </x:c>
      <x:c r="X6" s="420">
        <x:v>206</x:v>
      </x:c>
      <x:c r="Y6" s="420">
        <x:v>56899</x:v>
      </x:c>
      <x:c r="Z6" s="421">
        <x:v>444</x:v>
      </x:c>
      <x:c r="AA6" s="421">
        <x:v>149291.17999999999</x:v>
      </x:c>
    </x:row>
    <x:row r="7" spans="2:27">
      <x:c r="B7" s="337" t="s">
        <x:v>42</x:v>
      </x:c>
      <x:c r="C7" s="337"/>
      <x:c r="D7" s="337"/>
      <x:c r="E7" s="217">
        <x:f>'신고-요트장업'!C11</x:f>
        <x:v>0</x:v>
      </x:c>
      <x:c r="F7" s="217">
        <x:f>'신고-요트장업'!E9</x:f>
        <x:v>0</x:v>
      </x:c>
      <x:c r="G7" s="217" t="s">
        <x:v>36</x:v>
      </x:c>
      <x:c r="H7" s="217">
        <x:f>'신고-요트장업'!F9</x:f>
        <x:v>0</x:v>
      </x:c>
      <x:c r="I7" s="222" t="s">
        <x:v>44</x:v>
      </x:c>
      <x:c r="J7" s="217">
        <x:f>'신고-요트장업'!G9</x:f>
        <x:v>0</x:v>
      </x:c>
      <x:c r="K7" s="217">
        <x:f>SUM(L7:N7)</x:f>
        <x:v>0</x:v>
      </x:c>
      <x:c r="L7" s="217">
        <x:f>'신고-요트장업'!H9</x:f>
        <x:v>0</x:v>
      </x:c>
      <x:c r="M7" s="217">
        <x:f>'신고-요트장업'!I9</x:f>
        <x:v>0</x:v>
      </x:c>
      <x:c r="N7" s="217">
        <x:f>'신고-요트장업'!J9</x:f>
        <x:v>0</x:v>
      </x:c>
      <x:c r="O7" s="419"/>
      <x:c r="P7" s="420">
        <x:f>R7+T7+V7+X7+Z7</x:f>
        <x:v>0</x:v>
      </x:c>
      <x:c r="Q7" s="420">
        <x:f>S7+U7+W7+Y7+AA7</x:f>
        <x:v>0</x:v>
      </x:c>
      <x:c r="R7" s="420">
        <x:v>0</x:v>
      </x:c>
      <x:c r="S7" s="420">
        <x:v>0</x:v>
      </x:c>
      <x:c r="T7" s="420">
        <x:v>0</x:v>
      </x:c>
      <x:c r="U7" s="420">
        <x:v>0</x:v>
      </x:c>
      <x:c r="V7" s="420">
        <x:v>0</x:v>
      </x:c>
      <x:c r="W7" s="420">
        <x:v>0</x:v>
      </x:c>
      <x:c r="X7" s="420">
        <x:v>0</x:v>
      </x:c>
      <x:c r="Y7" s="420">
        <x:v>0</x:v>
      </x:c>
      <x:c r="Z7" s="421">
        <x:v>0</x:v>
      </x:c>
      <x:c r="AA7" s="421">
        <x:v>0</x:v>
      </x:c>
    </x:row>
    <x:row r="8" spans="2:27">
      <x:c r="B8" s="337" t="s">
        <x:v>39</x:v>
      </x:c>
      <x:c r="C8" s="337"/>
      <x:c r="D8" s="337"/>
      <x:c r="E8" s="217">
        <x:f>'신고-조정장업'!C11</x:f>
        <x:v>0</x:v>
      </x:c>
      <x:c r="F8" s="217">
        <x:f>'신고-조정장업'!E9</x:f>
        <x:v>0</x:v>
      </x:c>
      <x:c r="G8" s="217" t="s">
        <x:v>43</x:v>
      </x:c>
      <x:c r="H8" s="217">
        <x:f>'신고-조정장업'!F9</x:f>
        <x:v>0</x:v>
      </x:c>
      <x:c r="I8" s="222" t="s">
        <x:v>44</x:v>
      </x:c>
      <x:c r="J8" s="217">
        <x:f>'신고-조정장업'!G9</x:f>
        <x:v>0</x:v>
      </x:c>
      <x:c r="K8" s="217">
        <x:f>SUM(L8:N8)</x:f>
        <x:v>0</x:v>
      </x:c>
      <x:c r="L8" s="217">
        <x:f>'신고-조정장업'!H9</x:f>
        <x:v>0</x:v>
      </x:c>
      <x:c r="M8" s="217">
        <x:f>'신고-조정장업'!I9</x:f>
        <x:v>0</x:v>
      </x:c>
      <x:c r="N8" s="217">
        <x:f>'신고-조정장업'!J9</x:f>
        <x:v>0</x:v>
      </x:c>
      <x:c r="O8" s="419"/>
      <x:c r="P8" s="420">
        <x:f>R8+T8+V8+X8+Z8</x:f>
        <x:v>0</x:v>
      </x:c>
      <x:c r="Q8" s="420">
        <x:f>S8+U8+W8+Y8+AA8</x:f>
        <x:v>0</x:v>
      </x:c>
      <x:c r="R8" s="420">
        <x:v>0</x:v>
      </x:c>
      <x:c r="S8" s="420">
        <x:v>0</x:v>
      </x:c>
      <x:c r="T8" s="420">
        <x:v>0</x:v>
      </x:c>
      <x:c r="U8" s="420">
        <x:v>0</x:v>
      </x:c>
      <x:c r="V8" s="420">
        <x:v>0</x:v>
      </x:c>
      <x:c r="W8" s="420">
        <x:v>0</x:v>
      </x:c>
      <x:c r="X8" s="420">
        <x:v>0</x:v>
      </x:c>
      <x:c r="Y8" s="420">
        <x:v>0</x:v>
      </x:c>
      <x:c r="Z8" s="421">
        <x:v>0</x:v>
      </x:c>
      <x:c r="AA8" s="421">
        <x:v>0</x:v>
      </x:c>
    </x:row>
    <x:row r="9" spans="2:27">
      <x:c r="B9" s="337" t="s">
        <x:v>41</x:v>
      </x:c>
      <x:c r="C9" s="337"/>
      <x:c r="D9" s="337"/>
      <x:c r="E9" s="217">
        <x:f>'신고-카누장업'!C10</x:f>
        <x:v>0</x:v>
      </x:c>
      <x:c r="F9" s="217">
        <x:f>'신고-카누장업'!E8</x:f>
        <x:v>0</x:v>
      </x:c>
      <x:c r="G9" s="217" t="s">
        <x:v>75</x:v>
      </x:c>
      <x:c r="H9" s="217">
        <x:f>'신고-카누장업'!F8</x:f>
        <x:v>0</x:v>
      </x:c>
      <x:c r="I9" s="222" t="s">
        <x:v>44</x:v>
      </x:c>
      <x:c r="J9" s="217">
        <x:f>'신고-카누장업'!G8</x:f>
        <x:v>0</x:v>
      </x:c>
      <x:c r="K9" s="217">
        <x:f>SUM(L9:N9)</x:f>
        <x:v>0</x:v>
      </x:c>
      <x:c r="L9" s="217">
        <x:f>'신고-카누장업'!H8</x:f>
        <x:v>0</x:v>
      </x:c>
      <x:c r="M9" s="217">
        <x:f>'신고-카누장업'!I8</x:f>
        <x:v>0</x:v>
      </x:c>
      <x:c r="N9" s="217">
        <x:f>'신고-카누장업'!J8</x:f>
        <x:v>0</x:v>
      </x:c>
      <x:c r="O9" s="419"/>
      <x:c r="P9" s="420">
        <x:f>R9+T9+V9+X9+Z9</x:f>
        <x:v>0</x:v>
      </x:c>
      <x:c r="Q9" s="420">
        <x:f>S9+U9+W9+Y9+AA9</x:f>
        <x:v>0</x:v>
      </x:c>
      <x:c r="R9" s="420">
        <x:v>0</x:v>
      </x:c>
      <x:c r="S9" s="420">
        <x:v>0</x:v>
      </x:c>
      <x:c r="T9" s="420">
        <x:v>0</x:v>
      </x:c>
      <x:c r="U9" s="420">
        <x:v>0</x:v>
      </x:c>
      <x:c r="V9" s="420">
        <x:v>0</x:v>
      </x:c>
      <x:c r="W9" s="420">
        <x:v>0</x:v>
      </x:c>
      <x:c r="X9" s="420">
        <x:v>0</x:v>
      </x:c>
      <x:c r="Y9" s="420">
        <x:v>0</x:v>
      </x:c>
      <x:c r="Z9" s="421">
        <x:v>0</x:v>
      </x:c>
      <x:c r="AA9" s="421">
        <x:v>0</x:v>
      </x:c>
    </x:row>
    <x:row r="10" spans="2:27">
      <x:c r="B10" s="337" t="s">
        <x:v>58</x:v>
      </x:c>
      <x:c r="C10" s="337"/>
      <x:c r="D10" s="337"/>
      <x:c r="E10" s="217">
        <x:f>'신고-빙상장업'!C10</x:f>
        <x:v>0</x:v>
      </x:c>
      <x:c r="F10" s="217">
        <x:f>'신고-빙상장업'!E8</x:f>
        <x:v>0</x:v>
      </x:c>
      <x:c r="G10" s="217" t="s">
        <x:v>167</x:v>
      </x:c>
      <x:c r="H10" s="217">
        <x:f>'신고-빙상장업'!F8</x:f>
        <x:v>0</x:v>
      </x:c>
      <x:c r="I10" s="222" t="s">
        <x:v>53</x:v>
      </x:c>
      <x:c r="J10" s="217">
        <x:f>'신고-빙상장업'!G8</x:f>
        <x:v>0</x:v>
      </x:c>
      <x:c r="K10" s="217">
        <x:f>SUM(L10:N10)</x:f>
        <x:v>0</x:v>
      </x:c>
      <x:c r="L10" s="217">
        <x:f>'신고-빙상장업'!H8</x:f>
        <x:v>0</x:v>
      </x:c>
      <x:c r="M10" s="217">
        <x:f>'신고-빙상장업'!I8</x:f>
        <x:v>0</x:v>
      </x:c>
      <x:c r="N10" s="217">
        <x:f>'신고-빙상장업'!J8</x:f>
        <x:v>0</x:v>
      </x:c>
      <x:c r="O10" s="419"/>
      <x:c r="P10" s="420">
        <x:f>R10+T10+V10+X10+Z10</x:f>
        <x:v>0</x:v>
      </x:c>
      <x:c r="Q10" s="420">
        <x:f>S10+U10+W10+Y10+AA10</x:f>
        <x:v>0</x:v>
      </x:c>
      <x:c r="R10" s="420">
        <x:v>0</x:v>
      </x:c>
      <x:c r="S10" s="420">
        <x:v>0</x:v>
      </x:c>
      <x:c r="T10" s="420">
        <x:v>0</x:v>
      </x:c>
      <x:c r="U10" s="420">
        <x:v>0</x:v>
      </x:c>
      <x:c r="V10" s="420">
        <x:v>0</x:v>
      </x:c>
      <x:c r="W10" s="420">
        <x:v>0</x:v>
      </x:c>
      <x:c r="X10" s="420">
        <x:v>0</x:v>
      </x:c>
      <x:c r="Y10" s="420">
        <x:v>0</x:v>
      </x:c>
      <x:c r="Z10" s="421">
        <x:v>0</x:v>
      </x:c>
      <x:c r="AA10" s="421">
        <x:v>0</x:v>
      </x:c>
    </x:row>
    <x:row r="11" spans="2:27">
      <x:c r="B11" s="337" t="s">
        <x:v>32</x:v>
      </x:c>
      <x:c r="C11" s="337"/>
      <x:c r="D11" s="337"/>
      <x:c r="E11" s="217">
        <x:f>'신고-승마장업'!C13</x:f>
        <x:v>0</x:v>
      </x:c>
      <x:c r="F11" s="217">
        <x:f>'신고-승마장업'!E11</x:f>
        <x:v>0</x:v>
      </x:c>
      <x:c r="G11" s="217" t="s">
        <x:v>152</x:v>
      </x:c>
      <x:c r="H11" s="217">
        <x:f>'신고-승마장업'!F11</x:f>
        <x:v>0</x:v>
      </x:c>
      <x:c r="I11" s="222" t="s">
        <x:v>53</x:v>
      </x:c>
      <x:c r="J11" s="217">
        <x:f>'신고-승마장업'!G11</x:f>
        <x:v>0</x:v>
      </x:c>
      <x:c r="K11" s="217">
        <x:f>SUM(L11:N11)</x:f>
        <x:v>0</x:v>
      </x:c>
      <x:c r="L11" s="217">
        <x:f>'신고-승마장업'!H11</x:f>
        <x:v>0</x:v>
      </x:c>
      <x:c r="M11" s="217">
        <x:f>'신고-승마장업'!I11</x:f>
        <x:v>0</x:v>
      </x:c>
      <x:c r="N11" s="217">
        <x:f>'신고-승마장업'!J11</x:f>
        <x:v>0</x:v>
      </x:c>
      <x:c r="O11" s="419"/>
      <x:c r="P11" s="420">
        <x:f>R11+T11+V11+X11+Z11</x:f>
        <x:v>0</x:v>
      </x:c>
      <x:c r="Q11" s="420">
        <x:f>S11+U11+W11+Y11+AA11</x:f>
        <x:v>0</x:v>
      </x:c>
      <x:c r="R11" s="420">
        <x:v>0</x:v>
      </x:c>
      <x:c r="S11" s="420">
        <x:v>0</x:v>
      </x:c>
      <x:c r="T11" s="420">
        <x:v>0</x:v>
      </x:c>
      <x:c r="U11" s="420">
        <x:v>0</x:v>
      </x:c>
      <x:c r="V11" s="420">
        <x:v>0</x:v>
      </x:c>
      <x:c r="W11" s="420">
        <x:v>0</x:v>
      </x:c>
      <x:c r="X11" s="420">
        <x:v>0</x:v>
      </x:c>
      <x:c r="Y11" s="420">
        <x:v>0</x:v>
      </x:c>
      <x:c r="Z11" s="421">
        <x:v>0</x:v>
      </x:c>
      <x:c r="AA11" s="421">
        <x:v>0</x:v>
      </x:c>
    </x:row>
    <x:row r="12" spans="2:27" ht="21.75" customHeight="1">
      <x:c r="B12" s="169" t="s">
        <x:v>168</x:v>
      </x:c>
      <x:c r="C12" s="336" t="s">
        <x:v>34</x:v>
      </x:c>
      <x:c r="D12" s="336"/>
      <x:c r="E12" s="217">
        <x:f>'신고-종합체육시설업'!C51</x:f>
        <x:v>9</x:v>
      </x:c>
      <x:c r="F12" s="217">
        <x:f>'신고-종합체육시설업'!D49</x:f>
        <x:v>13037.76</x:v>
      </x:c>
      <x:c r="G12" s="218" t="s">
        <x:v>206</x:v>
      </x:c>
      <x:c r="H12" s="217">
        <x:f>'신고-종합체육시설업'!F49</x:f>
        <x:v>11304</x:v>
      </x:c>
      <x:c r="I12" s="222" t="s">
        <x:v>53</x:v>
      </x:c>
      <x:c r="J12" s="217">
        <x:f>'신고-종합체육시설업'!H49</x:f>
        <x:v>9</x:v>
      </x:c>
      <x:c r="K12" s="217">
        <x:f>SUM(L12:N12)</x:f>
        <x:v>36</x:v>
      </x:c>
      <x:c r="L12" s="217">
        <x:f>'신고-종합체육시설업'!I49</x:f>
        <x:v>0</x:v>
      </x:c>
      <x:c r="M12" s="217">
        <x:f>'신고-종합체육시설업'!J49</x:f>
        <x:v>6</x:v>
      </x:c>
      <x:c r="N12" s="217">
        <x:f>'신고-종합체육시설업'!K49</x:f>
        <x:v>30</x:v>
      </x:c>
      <x:c r="O12" s="419"/>
      <x:c r="P12" s="420">
        <x:f>R12+T12+V12+X12+Z12</x:f>
        <x:v>9</x:v>
      </x:c>
      <x:c r="Q12" s="420">
        <x:f>S12+U12+W12+Y12+AA12</x:f>
        <x:v>13037.76</x:v>
      </x:c>
      <x:c r="R12" s="420">
        <x:v>1</x:v>
      </x:c>
      <x:c r="S12" s="420">
        <x:v>526.75999999999999</x:v>
      </x:c>
      <x:c r="T12" s="420">
        <x:v>1</x:v>
      </x:c>
      <x:c r="U12" s="420">
        <x:v>2599</x:v>
      </x:c>
      <x:c r="V12" s="420">
        <x:v>3</x:v>
      </x:c>
      <x:c r="W12" s="420">
        <x:v>3569</x:v>
      </x:c>
      <x:c r="X12" s="420">
        <x:v>1</x:v>
      </x:c>
      <x:c r="Y12" s="420">
        <x:v>1681</x:v>
      </x:c>
      <x:c r="Z12" s="421">
        <x:v>3</x:v>
      </x:c>
      <x:c r="AA12" s="421">
        <x:v>4662</x:v>
      </x:c>
    </x:row>
    <x:row r="13" spans="2:27">
      <x:c r="B13" s="336" t="s">
        <x:v>80</x:v>
      </x:c>
      <x:c r="C13" s="336" t="s">
        <x:v>34</x:v>
      </x:c>
      <x:c r="D13" s="336"/>
      <x:c r="E13" s="217">
        <x:f>SUM(E14:E15)</x:f>
        <x:v>13</x:v>
      </x:c>
      <x:c r="F13" s="217">
        <x:f>SUM(F14:F15)</x:f>
        <x:v>51254.459999999999</x:v>
      </x:c>
      <x:c r="G13" s="217" t="s">
        <x:v>34</x:v>
      </x:c>
      <x:c r="H13" s="217">
        <x:f>SUM(H14:H15)</x:f>
        <x:v>46370.160000000003</x:v>
      </x:c>
      <x:c r="I13" s="222" t="s">
        <x:v>53</x:v>
      </x:c>
      <x:c r="J13" s="217">
        <x:f>SUM(J14:J15)</x:f>
        <x:v>13</x:v>
      </x:c>
      <x:c r="K13" s="217">
        <x:f>SUM(L13:N13)</x:f>
        <x:v>19</x:v>
      </x:c>
      <x:c r="L13" s="217">
        <x:f>SUM(L14:L15)</x:f>
        <x:v>0</x:v>
      </x:c>
      <x:c r="M13" s="217">
        <x:f>SUM(M14:M15)</x:f>
        <x:v>4</x:v>
      </x:c>
      <x:c r="N13" s="217">
        <x:f>SUM(N14:N15)</x:f>
        <x:v>15</x:v>
      </x:c>
      <x:c r="O13" s="419"/>
      <x:c r="P13" s="420">
        <x:f>R13+T13+V13+X13+Z13</x:f>
        <x:v>13</x:v>
      </x:c>
      <x:c r="Q13" s="420">
        <x:f>S13+U13+W13+Y13+AA13</x:f>
        <x:v>50425.459999999999</x:v>
      </x:c>
      <x:c r="R13" s="420">
        <x:v>7</x:v>
      </x:c>
      <x:c r="S13" s="420">
        <x:v>43265.459999999999</x:v>
      </x:c>
      <x:c r="T13" s="420">
        <x:v>2</x:v>
      </x:c>
      <x:c r="U13" s="420">
        <x:v>2614</x:v>
      </x:c>
      <x:c r="V13" s="420">
        <x:v>0</x:v>
      </x:c>
      <x:c r="W13" s="420">
        <x:v>0</x:v>
      </x:c>
      <x:c r="X13" s="420">
        <x:v>1</x:v>
      </x:c>
      <x:c r="Y13" s="420">
        <x:v>298</x:v>
      </x:c>
      <x:c r="Z13" s="421">
        <x:v>3</x:v>
      </x:c>
      <x:c r="AA13" s="421">
        <x:v>4248</x:v>
      </x:c>
    </x:row>
    <x:row r="14" spans="2:27">
      <x:c r="B14" s="336"/>
      <x:c r="C14" s="337" t="s">
        <x:v>46</x:v>
      </x:c>
      <x:c r="D14" s="337"/>
      <x:c r="E14" s="217">
        <x:f>'신고-수영장업(실내)'!C20</x:f>
        <x:v>13</x:v>
      </x:c>
      <x:c r="F14" s="217">
        <x:f>'신고-수영장업(실내)'!E18</x:f>
        <x:v>51254.459999999999</x:v>
      </x:c>
      <x:c r="G14" s="217" t="s">
        <x:v>173</x:v>
      </x:c>
      <x:c r="H14" s="217">
        <x:f>'신고-수영장업(실내)'!F18</x:f>
        <x:v>46370.160000000003</x:v>
      </x:c>
      <x:c r="I14" s="222" t="s">
        <x:v>53</x:v>
      </x:c>
      <x:c r="J14" s="217">
        <x:f>'신고-수영장업(실내)'!G18</x:f>
        <x:v>13</x:v>
      </x:c>
      <x:c r="K14" s="217">
        <x:f>SUM(L14:N14)</x:f>
        <x:v>19</x:v>
      </x:c>
      <x:c r="L14" s="217">
        <x:f>'신고-수영장업(실내)'!H18</x:f>
        <x:v>0</x:v>
      </x:c>
      <x:c r="M14" s="217">
        <x:f>'신고-수영장업(실내)'!I18</x:f>
        <x:v>4</x:v>
      </x:c>
      <x:c r="N14" s="217">
        <x:f>'신고-수영장업(실내)'!J18</x:f>
        <x:v>15</x:v>
      </x:c>
      <x:c r="O14" s="419"/>
      <x:c r="P14" s="420">
        <x:f>R14+T14+V14+X14+Z14</x:f>
        <x:v>13</x:v>
      </x:c>
      <x:c r="Q14" s="420">
        <x:f>S14+U14+W14+Y14+AA14</x:f>
        <x:v>50425.459999999999</x:v>
      </x:c>
      <x:c r="R14" s="420">
        <x:v>7</x:v>
      </x:c>
      <x:c r="S14" s="420">
        <x:v>43265.459999999999</x:v>
      </x:c>
      <x:c r="T14" s="420">
        <x:v>2</x:v>
      </x:c>
      <x:c r="U14" s="420">
        <x:v>2614</x:v>
      </x:c>
      <x:c r="V14" s="420">
        <x:v>0</x:v>
      </x:c>
      <x:c r="W14" s="420">
        <x:v>0</x:v>
      </x:c>
      <x:c r="X14" s="420">
        <x:v>1</x:v>
      </x:c>
      <x:c r="Y14" s="420">
        <x:v>298</x:v>
      </x:c>
      <x:c r="Z14" s="421">
        <x:v>3</x:v>
      </x:c>
      <x:c r="AA14" s="421">
        <x:v>4248</x:v>
      </x:c>
    </x:row>
    <x:row r="15" spans="2:27">
      <x:c r="B15" s="336"/>
      <x:c r="C15" s="337" t="s">
        <x:v>45</x:v>
      </x:c>
      <x:c r="D15" s="337"/>
      <x:c r="E15" s="217">
        <x:f>'신고-수영장업(실외)'!C10</x:f>
        <x:v>0</x:v>
      </x:c>
      <x:c r="F15" s="217">
        <x:f>'신고-수영장업(실외)'!E8</x:f>
        <x:v>0</x:v>
      </x:c>
      <x:c r="G15" s="217" t="s">
        <x:v>173</x:v>
      </x:c>
      <x:c r="H15" s="217">
        <x:f>'신고-수영장업(실외)'!F8</x:f>
        <x:v>0</x:v>
      </x:c>
      <x:c r="I15" s="222" t="s">
        <x:v>53</x:v>
      </x:c>
      <x:c r="J15" s="217">
        <x:f>'신고-수영장업(실외)'!G8</x:f>
        <x:v>0</x:v>
      </x:c>
      <x:c r="K15" s="217">
        <x:f>SUM(L15:N15)</x:f>
        <x:v>0</x:v>
      </x:c>
      <x:c r="L15" s="217">
        <x:f>'신고-수영장업(실외)'!H8</x:f>
        <x:v>0</x:v>
      </x:c>
      <x:c r="M15" s="217">
        <x:f>'신고-수영장업(실외)'!I8</x:f>
        <x:v>0</x:v>
      </x:c>
      <x:c r="N15" s="217">
        <x:f>'신고-수영장업(실외)'!J8</x:f>
        <x:v>0</x:v>
      </x:c>
      <x:c r="O15" s="419"/>
      <x:c r="P15" s="420">
        <x:f>R15+T15+V15+X15+Z15</x:f>
        <x:v>0</x:v>
      </x:c>
      <x:c r="Q15" s="420">
        <x:f>S15+U15+W15+Y15+AA15</x:f>
        <x:v>0</x:v>
      </x:c>
      <x:c r="R15" s="420">
        <x:v>0</x:v>
      </x:c>
      <x:c r="S15" s="420">
        <x:v>0</x:v>
      </x:c>
      <x:c r="T15" s="420">
        <x:v>0</x:v>
      </x:c>
      <x:c r="U15" s="420">
        <x:v>0</x:v>
      </x:c>
      <x:c r="V15" s="420">
        <x:v>0</x:v>
      </x:c>
      <x:c r="W15" s="420">
        <x:v>0</x:v>
      </x:c>
      <x:c r="X15" s="420">
        <x:v>0</x:v>
      </x:c>
      <x:c r="Y15" s="420">
        <x:v>0</x:v>
      </x:c>
      <x:c r="Z15" s="421">
        <x:v>0</x:v>
      </x:c>
      <x:c r="AA15" s="421">
        <x:v>0</x:v>
      </x:c>
    </x:row>
    <x:row r="16" spans="2:27">
      <x:c r="B16" s="336" t="s">
        <x:v>196</x:v>
      </x:c>
      <x:c r="C16" s="336" t="s">
        <x:v>34</x:v>
      </x:c>
      <x:c r="D16" s="336"/>
      <x:c r="E16" s="217">
        <x:f>SUM(E17:E22)</x:f>
        <x:v>493</x:v>
      </x:c>
      <x:c r="F16" s="217">
        <x:f>SUM(F17:F22)</x:f>
        <x:v>75463.929999999993</x:v>
      </x:c>
      <x:c r="G16" s="217" t="s">
        <x:v>34</x:v>
      </x:c>
      <x:c r="H16" s="217">
        <x:f>SUM(H17:H22)</x:f>
        <x:v>64816.660000000003</x:v>
      </x:c>
      <x:c r="I16" s="222" t="s">
        <x:v>53</x:v>
      </x:c>
      <x:c r="J16" s="219"/>
      <x:c r="K16" s="217">
        <x:f>SUM(L16:N16)</x:f>
        <x:v>507</x:v>
      </x:c>
      <x:c r="L16" s="217">
        <x:f>SUM(L17:L22)</x:f>
        <x:v>2</x:v>
      </x:c>
      <x:c r="M16" s="217">
        <x:f>SUM(M17:M22)</x:f>
        <x:v>17</x:v>
      </x:c>
      <x:c r="N16" s="217">
        <x:f>SUM(N17:N22)</x:f>
        <x:v>488</x:v>
      </x:c>
      <x:c r="O16" s="419"/>
      <x:c r="P16" s="420">
        <x:f>R16+T16+V16+X16+Z16</x:f>
        <x:v>493</x:v>
      </x:c>
      <x:c r="Q16" s="420">
        <x:f>S16+U16+W16+Y16+AA16</x:f>
        <x:v>75463.929999999993</x:v>
      </x:c>
      <x:c r="R16" s="420">
        <x:v>97</x:v>
      </x:c>
      <x:c r="S16" s="420">
        <x:v>14368.380000000001</x:v>
      </x:c>
      <x:c r="T16" s="420">
        <x:v>153</x:v>
      </x:c>
      <x:c r="U16" s="420">
        <x:v>23532.369999999999</x:v>
      </x:c>
      <x:c r="V16" s="420">
        <x:v>26</x:v>
      </x:c>
      <x:c r="W16" s="420">
        <x:v>4628</x:v>
      </x:c>
      <x:c r="X16" s="420">
        <x:v>68</x:v>
      </x:c>
      <x:c r="Y16" s="420">
        <x:v>11108</x:v>
      </x:c>
      <x:c r="Z16" s="421">
        <x:v>149</x:v>
      </x:c>
      <x:c r="AA16" s="421">
        <x:v>21827.18</x:v>
      </x:c>
    </x:row>
    <x:row r="17" spans="2:27">
      <x:c r="B17" s="336"/>
      <x:c r="C17" s="337" t="s">
        <x:v>37</x:v>
      </x:c>
      <x:c r="D17" s="337"/>
      <x:c r="E17" s="217">
        <x:f>'신고-체육도장업(권투)'!B14</x:f>
        <x:v>39</x:v>
      </x:c>
      <x:c r="F17" s="217">
        <x:f>'신고-체육도장업(권투)'!C14</x:f>
        <x:v>8232.6599999999999</x:v>
      </x:c>
      <x:c r="G17" s="217" t="s">
        <x:v>174</x:v>
      </x:c>
      <x:c r="H17" s="217">
        <x:f>'신고-체육도장업(권투)'!D14</x:f>
        <x:v>5974.5599999999995</x:v>
      </x:c>
      <x:c r="I17" s="222" t="s">
        <x:v>53</x:v>
      </x:c>
      <x:c r="J17" s="220"/>
      <x:c r="K17" s="217">
        <x:f>SUM(L17:N17)</x:f>
        <x:v>43</x:v>
      </x:c>
      <x:c r="L17" s="217">
        <x:f>'신고-체육도장업(권투)'!E14</x:f>
        <x:v>0</x:v>
      </x:c>
      <x:c r="M17" s="217">
        <x:f>'신고-체육도장업(권투)'!F14</x:f>
        <x:v>7</x:v>
      </x:c>
      <x:c r="N17" s="217">
        <x:f>'신고-체육도장업(권투)'!G14</x:f>
        <x:v>36</x:v>
      </x:c>
      <x:c r="O17" s="419"/>
      <x:c r="P17" s="420">
        <x:f>R17+T17+V17+X17+Z17</x:f>
        <x:v>39</x:v>
      </x:c>
      <x:c r="Q17" s="420">
        <x:f>S17+U17+W17+Y17+AA17</x:f>
        <x:v>8232.6599999999999</x:v>
      </x:c>
      <x:c r="R17" s="420">
        <x:v>11</x:v>
      </x:c>
      <x:c r="S17" s="420">
        <x:v>2154.1999999999998</x:v>
      </x:c>
      <x:c r="T17" s="420">
        <x:v>9</x:v>
      </x:c>
      <x:c r="U17" s="420">
        <x:v>1901</x:v>
      </x:c>
      <x:c r="V17" s="420">
        <x:v>4</x:v>
      </x:c>
      <x:c r="W17" s="420">
        <x:v>831</x:v>
      </x:c>
      <x:c r="X17" s="420">
        <x:v>6</x:v>
      </x:c>
      <x:c r="Y17" s="420">
        <x:v>1299</x:v>
      </x:c>
      <x:c r="Z17" s="421">
        <x:v>9</x:v>
      </x:c>
      <x:c r="AA17" s="421">
        <x:v>2047.46</x:v>
      </x:c>
    </x:row>
    <x:row r="18" spans="2:27">
      <x:c r="B18" s="336"/>
      <x:c r="C18" s="337" t="s">
        <x:v>56</x:v>
      </x:c>
      <x:c r="D18" s="337"/>
      <x:c r="E18" s="217">
        <x:f>'신고-체육도장업(레슬링)'!B8</x:f>
        <x:v>1</x:v>
      </x:c>
      <x:c r="F18" s="217">
        <x:f>'신고-체육도장업(레슬링)'!C8</x:f>
        <x:v>215</x:v>
      </x:c>
      <x:c r="G18" s="217" t="s">
        <x:v>174</x:v>
      </x:c>
      <x:c r="H18" s="217">
        <x:f>'신고-체육도장업(레슬링)'!D8</x:f>
        <x:v>110</x:v>
      </x:c>
      <x:c r="I18" s="222" t="s">
        <x:v>53</x:v>
      </x:c>
      <x:c r="J18" s="219"/>
      <x:c r="K18" s="217">
        <x:f>SUM(L18:N18)</x:f>
        <x:v>1</x:v>
      </x:c>
      <x:c r="L18" s="217">
        <x:f>'신고-체육도장업(레슬링)'!E8</x:f>
        <x:v>0</x:v>
      </x:c>
      <x:c r="M18" s="217">
        <x:f>'신고-체육도장업(레슬링)'!F8</x:f>
        <x:v>0</x:v>
      </x:c>
      <x:c r="N18" s="217">
        <x:f>'신고-체육도장업(레슬링)'!G8</x:f>
        <x:v>1</x:v>
      </x:c>
      <x:c r="O18" s="419"/>
      <x:c r="P18" s="420">
        <x:f>R18+T18+V18+X18+Z18</x:f>
        <x:v>1</x:v>
      </x:c>
      <x:c r="Q18" s="420">
        <x:f>S18+U18+W18+Y18+AA18</x:f>
        <x:v>215</x:v>
      </x:c>
      <x:c r="R18" s="420">
        <x:v>0</x:v>
      </x:c>
      <x:c r="S18" s="420">
        <x:v>0</x:v>
      </x:c>
      <x:c r="T18" s="420">
        <x:v>0</x:v>
      </x:c>
      <x:c r="U18" s="420">
        <x:v>0</x:v>
      </x:c>
      <x:c r="V18" s="420">
        <x:v>0</x:v>
      </x:c>
      <x:c r="W18" s="420">
        <x:v>0</x:v>
      </x:c>
      <x:c r="X18" s="420">
        <x:v>0</x:v>
      </x:c>
      <x:c r="Y18" s="420">
        <x:v>0</x:v>
      </x:c>
      <x:c r="Z18" s="421">
        <x:v>1</x:v>
      </x:c>
      <x:c r="AA18" s="421">
        <x:v>215</x:v>
      </x:c>
    </x:row>
    <x:row r="19" spans="2:27">
      <x:c r="B19" s="336"/>
      <x:c r="C19" s="337" t="s">
        <x:v>60</x:v>
      </x:c>
      <x:c r="D19" s="337"/>
      <x:c r="E19" s="217">
        <x:f>'신고-체육도장업(유도)'!B11</x:f>
        <x:v>9</x:v>
      </x:c>
      <x:c r="F19" s="217">
        <x:f>'신고-체육도장업(유도)'!C11</x:f>
        <x:v>1685.5599999999999</x:v>
      </x:c>
      <x:c r="G19" s="217" t="s">
        <x:v>174</x:v>
      </x:c>
      <x:c r="H19" s="217">
        <x:f>'신고-체육도장업(유도)'!D11</x:f>
        <x:v>1322.5599999999999</x:v>
      </x:c>
      <x:c r="I19" s="222" t="s">
        <x:v>53</x:v>
      </x:c>
      <x:c r="J19" s="219"/>
      <x:c r="K19" s="217">
        <x:f>SUM(L19:N19)</x:f>
        <x:v>9</x:v>
      </x:c>
      <x:c r="L19" s="217">
        <x:f>'신고-체육도장업(유도)'!E11</x:f>
        <x:v>1</x:v>
      </x:c>
      <x:c r="M19" s="217">
        <x:f>'신고-체육도장업(유도)'!F11</x:f>
        <x:v>1</x:v>
      </x:c>
      <x:c r="N19" s="217">
        <x:f>'신고-체육도장업(유도)'!G11</x:f>
        <x:v>7</x:v>
      </x:c>
      <x:c r="O19" s="419"/>
      <x:c r="P19" s="420">
        <x:f>R19+T19+V19+X19+Z19</x:f>
        <x:v>9</x:v>
      </x:c>
      <x:c r="Q19" s="420">
        <x:f>S19+U19+W19+Y19+AA19</x:f>
        <x:v>1685.5599999999999</x:v>
      </x:c>
      <x:c r="R19" s="420">
        <x:v>2</x:v>
      </x:c>
      <x:c r="S19" s="420">
        <x:v>227.56</x:v>
      </x:c>
      <x:c r="T19" s="420">
        <x:v>4</x:v>
      </x:c>
      <x:c r="U19" s="420">
        <x:v>964</x:v>
      </x:c>
      <x:c r="V19" s="420">
        <x:v>1</x:v>
      </x:c>
      <x:c r="W19" s="420">
        <x:v>136</x:v>
      </x:c>
      <x:c r="X19" s="420">
        <x:v>1</x:v>
      </x:c>
      <x:c r="Y19" s="420">
        <x:v>258</x:v>
      </x:c>
      <x:c r="Z19" s="421">
        <x:v>1</x:v>
      </x:c>
      <x:c r="AA19" s="421">
        <x:v>100</x:v>
      </x:c>
    </x:row>
    <x:row r="20" spans="2:27">
      <x:c r="B20" s="336"/>
      <x:c r="C20" s="337" t="s">
        <x:v>61</x:v>
      </x:c>
      <x:c r="D20" s="337"/>
      <x:c r="E20" s="217">
        <x:f>'신고-체육도장업(검도)'!B12</x:f>
        <x:v>18</x:v>
      </x:c>
      <x:c r="F20" s="217">
        <x:f>'신고-체육도장업(검도)'!C12</x:f>
        <x:v>3714.5500000000002</x:v>
      </x:c>
      <x:c r="G20" s="217" t="s">
        <x:v>174</x:v>
      </x:c>
      <x:c r="H20" s="217">
        <x:f>'신고-체육도장업(검도)'!D12</x:f>
        <x:v>3322.1799999999998</x:v>
      </x:c>
      <x:c r="I20" s="222" t="s">
        <x:v>53</x:v>
      </x:c>
      <x:c r="J20" s="219"/>
      <x:c r="K20" s="217">
        <x:f>SUM(L20:N20)</x:f>
        <x:v>21</x:v>
      </x:c>
      <x:c r="L20" s="217">
        <x:f>'신고-체육도장업(검도)'!E12</x:f>
        <x:v>0</x:v>
      </x:c>
      <x:c r="M20" s="217">
        <x:f>'신고-체육도장업(검도)'!F12</x:f>
        <x:v>0</x:v>
      </x:c>
      <x:c r="N20" s="217">
        <x:f>'신고-체육도장업(검도)'!G12</x:f>
        <x:v>21</x:v>
      </x:c>
      <x:c r="O20" s="419"/>
      <x:c r="P20" s="420">
        <x:f>R20+T20+V20+X20+Z20</x:f>
        <x:v>18</x:v>
      </x:c>
      <x:c r="Q20" s="420">
        <x:f>S20+U20+W20+Y20+AA20</x:f>
        <x:v>3714.5500000000002</x:v>
      </x:c>
      <x:c r="R20" s="420">
        <x:v>4</x:v>
      </x:c>
      <x:c r="S20" s="420">
        <x:v>632.17999999999995</x:v>
      </x:c>
      <x:c r="T20" s="420">
        <x:v>6</x:v>
      </x:c>
      <x:c r="U20" s="420">
        <x:v>1417.3699999999999</x:v>
      </x:c>
      <x:c r="V20" s="420">
        <x:v>1</x:v>
      </x:c>
      <x:c r="W20" s="420">
        <x:v>264</x:v>
      </x:c>
      <x:c r="X20" s="420">
        <x:v>4</x:v>
      </x:c>
      <x:c r="Y20" s="420">
        <x:v>884</x:v>
      </x:c>
      <x:c r="Z20" s="421">
        <x:v>3</x:v>
      </x:c>
      <x:c r="AA20" s="421">
        <x:v>517</x:v>
      </x:c>
    </x:row>
    <x:row r="21" spans="2:27">
      <x:c r="B21" s="336"/>
      <x:c r="C21" s="337" t="s">
        <x:v>57</x:v>
      </x:c>
      <x:c r="D21" s="337"/>
      <x:c r="E21" s="217">
        <x:f>'신고-체육도장업(태권도)'!B13</x:f>
        <x:v>424</x:v>
      </x:c>
      <x:c r="F21" s="217">
        <x:f>'신고-체육도장업(태권도)'!C13</x:f>
        <x:v>60453.160000000003</x:v>
      </x:c>
      <x:c r="G21" s="217" t="s">
        <x:v>174</x:v>
      </x:c>
      <x:c r="H21" s="217">
        <x:f>'신고-체육도장업(태권도)'!D13</x:f>
        <x:v>53653.360000000001</x:v>
      </x:c>
      <x:c r="I21" s="222" t="s">
        <x:v>53</x:v>
      </x:c>
      <x:c r="J21" s="219"/>
      <x:c r="K21" s="217">
        <x:f>SUM(L21:N21)</x:f>
        <x:v>431</x:v>
      </x:c>
      <x:c r="L21" s="217">
        <x:f>'신고-체육도장업(태권도)'!E13</x:f>
        <x:v>1</x:v>
      </x:c>
      <x:c r="M21" s="217">
        <x:f>'신고-체육도장업(태권도)'!F13</x:f>
        <x:v>9</x:v>
      </x:c>
      <x:c r="N21" s="217">
        <x:f>'신고-체육도장업(태권도)'!G13</x:f>
        <x:v>421</x:v>
      </x:c>
      <x:c r="O21" s="419"/>
      <x:c r="P21" s="420">
        <x:f>R21+T21+V21+X21+Z21</x:f>
        <x:v>424</x:v>
      </x:c>
      <x:c r="Q21" s="420">
        <x:f>S21+U21+W21+Y21+AA21</x:f>
        <x:v>60453.160000000003</x:v>
      </x:c>
      <x:c r="R21" s="420">
        <x:v>79</x:v>
      </x:c>
      <x:c r="S21" s="420">
        <x:v>11126.440000000001</x:v>
      </x:c>
      <x:c r="T21" s="420">
        <x:v>134</x:v>
      </x:c>
      <x:c r="U21" s="420">
        <x:v>19250</x:v>
      </x:c>
      <x:c r="V21" s="420">
        <x:v>20</x:v>
      </x:c>
      <x:c r="W21" s="420">
        <x:v>3397</x:v>
      </x:c>
      <x:c r="X21" s="420">
        <x:v>57</x:v>
      </x:c>
      <x:c r="Y21" s="420">
        <x:v>8667</x:v>
      </x:c>
      <x:c r="Z21" s="421">
        <x:v>134</x:v>
      </x:c>
      <x:c r="AA21" s="421">
        <x:v>18012.720000000001</x:v>
      </x:c>
    </x:row>
    <x:row r="22" spans="2:27">
      <x:c r="B22" s="336"/>
      <x:c r="C22" s="337" t="s">
        <x:v>59</x:v>
      </x:c>
      <x:c r="D22" s="337"/>
      <x:c r="E22" s="217">
        <x:f>'신고-체육도장업(우슈)'!B8</x:f>
        <x:v>2</x:v>
      </x:c>
      <x:c r="F22" s="217">
        <x:f>'신고-체육도장업(우슈)'!C8</x:f>
        <x:v>1163</x:v>
      </x:c>
      <x:c r="G22" s="217" t="s">
        <x:v>174</x:v>
      </x:c>
      <x:c r="H22" s="217">
        <x:f>'신고-체육도장업(우슈)'!D8</x:f>
        <x:v>434</x:v>
      </x:c>
      <x:c r="I22" s="222" t="s">
        <x:v>53</x:v>
      </x:c>
      <x:c r="J22" s="219"/>
      <x:c r="K22" s="217">
        <x:f>SUM(L22:N22)</x:f>
        <x:v>2</x:v>
      </x:c>
      <x:c r="L22" s="217">
        <x:f>'신고-체육도장업(우슈)'!E8</x:f>
        <x:v>0</x:v>
      </x:c>
      <x:c r="M22" s="217">
        <x:f>'신고-체육도장업(우슈)'!F8</x:f>
        <x:v>0</x:v>
      </x:c>
      <x:c r="N22" s="217">
        <x:f>'신고-체육도장업(우슈)'!G8</x:f>
        <x:v>2</x:v>
      </x:c>
      <x:c r="O22" s="419"/>
      <x:c r="P22" s="420">
        <x:f>R22+T22+V22+X22+Z22</x:f>
        <x:v>2</x:v>
      </x:c>
      <x:c r="Q22" s="420">
        <x:f>S22+U22+W22+Y22+AA22</x:f>
        <x:v>1163</x:v>
      </x:c>
      <x:c r="R22" s="420">
        <x:v>1</x:v>
      </x:c>
      <x:c r="S22" s="420">
        <x:v>228</x:v>
      </x:c>
      <x:c r="T22" s="420">
        <x:v>0</x:v>
      </x:c>
      <x:c r="U22" s="420">
        <x:v>0</x:v>
      </x:c>
      <x:c r="V22" s="420">
        <x:v>0</x:v>
      </x:c>
      <x:c r="W22" s="420">
        <x:v>0</x:v>
      </x:c>
      <x:c r="X22" s="420">
        <x:v>0</x:v>
      </x:c>
      <x:c r="Y22" s="420">
        <x:v>0</x:v>
      </x:c>
      <x:c r="Z22" s="421">
        <x:v>1</x:v>
      </x:c>
      <x:c r="AA22" s="421">
        <x:v>935</x:v>
      </x:c>
    </x:row>
    <x:row r="23" spans="2:27">
      <x:c r="B23" s="336" t="s">
        <x:v>190</x:v>
      </x:c>
      <x:c r="C23" s="336" t="s">
        <x:v>34</x:v>
      </x:c>
      <x:c r="D23" s="336"/>
      <x:c r="E23" s="217">
        <x:f>SUM(E24:E30)</x:f>
        <x:v>187</x:v>
      </x:c>
      <x:c r="F23" s="217">
        <x:f>SUM(F24:F30)</x:f>
        <x:v>158187.92999999999</x:v>
      </x:c>
      <x:c r="G23" s="217" t="s">
        <x:v>34</x:v>
      </x:c>
      <x:c r="H23" s="217">
        <x:f>SUM(H24:H30)</x:f>
        <x:v>2764</x:v>
      </x:c>
      <x:c r="I23" s="222" t="s">
        <x:v>55</x:v>
      </x:c>
      <x:c r="J23" s="219"/>
      <x:c r="K23" s="217">
        <x:f>SUM(K24:K30)</x:f>
        <x:v>58</x:v>
      </x:c>
      <x:c r="L23" s="217">
        <x:f>SUM(L24:L30)</x:f>
        <x:v>8</x:v>
      </x:c>
      <x:c r="M23" s="217">
        <x:f>SUM(M24:M30)</x:f>
        <x:v>14</x:v>
      </x:c>
      <x:c r="N23" s="217">
        <x:f>SUM(N24:N30)</x:f>
        <x:v>36</x:v>
      </x:c>
      <x:c r="O23" s="419"/>
      <x:c r="P23" s="420">
        <x:f>R23+T23+V23+X23+Z23</x:f>
        <x:v>187</x:v>
      </x:c>
      <x:c r="Q23" s="420">
        <x:f>S23+U23+W23+Y23+AA23</x:f>
        <x:v>157188.92999999999</x:v>
      </x:c>
      <x:c r="R23" s="420">
        <x:v>40</x:v>
      </x:c>
      <x:c r="S23" s="420">
        <x:v>35435.419999999998</x:v>
      </x:c>
      <x:c r="T23" s="420">
        <x:v>68</x:v>
      </x:c>
      <x:c r="U23" s="420">
        <x:v>35885.669999999998</x:v>
      </x:c>
      <x:c r="V23" s="420">
        <x:v>6</x:v>
      </x:c>
      <x:c r="W23" s="420">
        <x:v>2995</x:v>
      </x:c>
      <x:c r="X23" s="420">
        <x:v>22</x:v>
      </x:c>
      <x:c r="Y23" s="420">
        <x:v>16154</x:v>
      </x:c>
      <x:c r="Z23" s="421">
        <x:v>51</x:v>
      </x:c>
      <x:c r="AA23" s="421">
        <x:v>66718.839999999997</x:v>
      </x:c>
    </x:row>
    <x:row r="24" spans="2:27">
      <x:c r="B24" s="336"/>
      <x:c r="C24" s="337" t="s">
        <x:v>46</x:v>
      </x:c>
      <x:c r="D24" s="170" t="s">
        <x:v>62</x:v>
      </x:c>
      <x:c r="E24" s="217">
        <x:f>'신고-골프연습장업(실내)'!M85</x:f>
        <x:v>54</x:v>
      </x:c>
      <x:c r="F24" s="217">
        <x:f>'신고-골프연습장업(실내)'!N91</x:f>
        <x:v>18394.220000000001</x:v>
      </x:c>
      <x:c r="G24" s="217" t="s">
        <x:v>94</x:v>
      </x:c>
      <x:c r="H24" s="217">
        <x:f>'신고-골프연습장업(실내)'!N87</x:f>
        <x:v>418</x:v>
      </x:c>
      <x:c r="I24" s="222" t="s">
        <x:v>55</x:v>
      </x:c>
      <x:c r="J24" s="220"/>
      <x:c r="K24" s="217">
        <x:f>SUM(L24:N24)</x:f>
        <x:v>2</x:v>
      </x:c>
      <x:c r="L24" s="217">
        <x:f>'신고-골프연습장업(실내)'!P87</x:f>
        <x:v>0</x:v>
      </x:c>
      <x:c r="M24" s="217">
        <x:f>'신고-골프연습장업(실내)'!Q87</x:f>
        <x:v>0</x:v>
      </x:c>
      <x:c r="N24" s="217">
        <x:f>'신고-골프연습장업(실내)'!R87</x:f>
        <x:v>2</x:v>
      </x:c>
      <x:c r="O24" s="419"/>
      <x:c r="P24" s="420">
        <x:f>R24+T24+V24+X24+Z24</x:f>
        <x:v>54</x:v>
      </x:c>
      <x:c r="Q24" s="420">
        <x:f>S24+U24+W24+Y24+AA24</x:f>
        <x:v>18394.220000000001</x:v>
      </x:c>
      <x:c r="R24" s="420">
        <x:v>5</x:v>
      </x:c>
      <x:c r="S24" s="420">
        <x:v>1277.0799999999999</x:v>
      </x:c>
      <x:c r="T24" s="420">
        <x:v>36</x:v>
      </x:c>
      <x:c r="U24" s="420">
        <x:v>13562</x:v>
      </x:c>
      <x:c r="V24" s="420">
        <x:v>1</x:v>
      </x:c>
      <x:c r="W24" s="420">
        <x:v>215</x:v>
      </x:c>
      <x:c r="X24" s="420">
        <x:v>5</x:v>
      </x:c>
      <x:c r="Y24" s="420">
        <x:v>1297</x:v>
      </x:c>
      <x:c r="Z24" s="421">
        <x:v>7</x:v>
      </x:c>
      <x:c r="AA24" s="421">
        <x:v>2043.1399999999999</x:v>
      </x:c>
    </x:row>
    <x:row r="25" spans="2:27">
      <x:c r="B25" s="336"/>
      <x:c r="C25" s="337"/>
      <x:c r="D25" s="338" t="s">
        <x:v>129</x:v>
      </x:c>
      <x:c r="E25" s="334">
        <x:f>'신고-골프연습장업(실내)'!N85</x:f>
        <x:v>25</x:v>
      </x:c>
      <x:c r="F25" s="334">
        <x:f>'신고-골프연습장업(실내)'!N92</x:f>
        <x:v>10363</x:v>
      </x:c>
      <x:c r="G25" s="217" t="s">
        <x:v>175</x:v>
      </x:c>
      <x:c r="H25" s="217">
        <x:f>'신고-골프연습장업(실내)'!N88</x:f>
        <x:v>163</x:v>
      </x:c>
      <x:c r="I25" s="222" t="s">
        <x:v>55</x:v>
      </x:c>
      <x:c r="J25" s="219" t="s">
        <x:v>79</x:v>
      </x:c>
      <x:c r="K25" s="217">
        <x:f>SUM(L25:N25)</x:f>
        <x:v>1</x:v>
      </x:c>
      <x:c r="L25" s="217">
        <x:f>'신고-골프연습장업(실내)'!P88</x:f>
        <x:v>0</x:v>
      </x:c>
      <x:c r="M25" s="217">
        <x:f>'신고-골프연습장업(실내)'!Q88</x:f>
        <x:v>0</x:v>
      </x:c>
      <x:c r="N25" s="217">
        <x:f>'신고-골프연습장업(실내)'!R88</x:f>
        <x:v>1</x:v>
      </x:c>
      <x:c r="O25" s="419"/>
      <x:c r="P25" s="420">
        <x:f>R25+T25+V25+X25+Z25</x:f>
        <x:v>25</x:v>
      </x:c>
      <x:c r="Q25" s="420">
        <x:f>S25+U25+W25+Y25+AA25</x:f>
        <x:v>10363</x:v>
      </x:c>
      <x:c r="R25" s="422">
        <x:v>6</x:v>
      </x:c>
      <x:c r="S25" s="422">
        <x:v>2218</x:v>
      </x:c>
      <x:c r="T25" s="422">
        <x:v>5</x:v>
      </x:c>
      <x:c r="U25" s="422">
        <x:v>2190</x:v>
      </x:c>
      <x:c r="V25" s="422">
        <x:v>1</x:v>
      </x:c>
      <x:c r="W25" s="422">
        <x:v>533</x:v>
      </x:c>
      <x:c r="X25" s="422">
        <x:v>7</x:v>
      </x:c>
      <x:c r="Y25" s="422">
        <x:v>3378</x:v>
      </x:c>
      <x:c r="Z25" s="421">
        <x:v>6</x:v>
      </x:c>
      <x:c r="AA25" s="421">
        <x:v>2044</x:v>
      </x:c>
    </x:row>
    <x:row r="26" spans="2:27">
      <x:c r="B26" s="336"/>
      <x:c r="C26" s="337"/>
      <x:c r="D26" s="336"/>
      <x:c r="E26" s="335"/>
      <x:c r="F26" s="335"/>
      <x:c r="G26" s="217" t="s">
        <x:v>153</x:v>
      </x:c>
      <x:c r="H26" s="217">
        <x:f>'신고-골프연습장업(실내)'!H85</x:f>
        <x:v>97</x:v>
      </x:c>
      <x:c r="I26" s="222" t="s">
        <x:v>55</x:v>
      </x:c>
      <x:c r="J26" s="219"/>
      <x:c r="K26" s="221"/>
      <x:c r="L26" s="221"/>
      <x:c r="M26" s="221"/>
      <x:c r="N26" s="221"/>
      <x:c r="O26" s="419"/>
      <x:c r="P26" s="420">
        <x:f>R26+T26+V26+X26+Z26</x:f>
        <x:v>0</x:v>
      </x:c>
      <x:c r="Q26" s="420">
        <x:f>S26+U26+W26+Y26+AA26</x:f>
        <x:v>0</x:v>
      </x:c>
      <x:c r="R26" s="422"/>
      <x:c r="S26" s="422"/>
      <x:c r="T26" s="422"/>
      <x:c r="U26" s="422"/>
      <x:c r="V26" s="422"/>
      <x:c r="W26" s="422"/>
      <x:c r="X26" s="422"/>
      <x:c r="Y26" s="422"/>
      <x:c r="Z26" s="421"/>
      <x:c r="AA26" s="421"/>
    </x:row>
    <x:row r="27" spans="2:27">
      <x:c r="B27" s="336"/>
      <x:c r="C27" s="337" t="s">
        <x:v>45</x:v>
      </x:c>
      <x:c r="D27" s="170" t="s">
        <x:v>62</x:v>
      </x:c>
      <x:c r="E27" s="217">
        <x:f>'신고-골프연습장업(실외)'!M32</x:f>
        <x:v>27</x:v>
      </x:c>
      <x:c r="F27" s="217">
        <x:f>'신고-골프연습장업(실외)'!N39</x:f>
        <x:v>91896.449999999997</x:v>
      </x:c>
      <x:c r="G27" s="217" t="s">
        <x:v>94</x:v>
      </x:c>
      <x:c r="H27" s="217">
        <x:f>'신고-골프연습장업(실외)'!N34</x:f>
        <x:v>1524</x:v>
      </x:c>
      <x:c r="I27" s="222" t="s">
        <x:v>55</x:v>
      </x:c>
      <x:c r="J27" s="219"/>
      <x:c r="K27" s="217">
        <x:f>SUM(L27:N27)</x:f>
        <x:v>52</x:v>
      </x:c>
      <x:c r="L27" s="217">
        <x:f>'신고-골프연습장업(실외)'!P34</x:f>
        <x:v>6</x:v>
      </x:c>
      <x:c r="M27" s="217">
        <x:f>'신고-골프연습장업(실외)'!Q34</x:f>
        <x:v>13</x:v>
      </x:c>
      <x:c r="N27" s="217">
        <x:f>'신고-골프연습장업(실외)'!R34</x:f>
        <x:v>33</x:v>
      </x:c>
      <x:c r="O27" s="419"/>
      <x:c r="P27" s="420">
        <x:f>R27+T27+V27+X27+Z27</x:f>
        <x:v>27</x:v>
      </x:c>
      <x:c r="Q27" s="420">
        <x:f>S27+U27+W27+Y27+AA27</x:f>
        <x:v>90897.449999999997</x:v>
      </x:c>
      <x:c r="R27" s="420">
        <x:v>7</x:v>
      </x:c>
      <x:c r="S27" s="420">
        <x:v>20928.450000000001</x:v>
      </x:c>
      <x:c r="T27" s="420">
        <x:v>6</x:v>
      </x:c>
      <x:c r="U27" s="420">
        <x:v>10720</x:v>
      </x:c>
      <x:c r="V27" s="420">
        <x:v>2</x:v>
      </x:c>
      <x:c r="W27" s="420">
        <x:v>1901</x:v>
      </x:c>
      <x:c r="X27" s="420">
        <x:v>3</x:v>
      </x:c>
      <x:c r="Y27" s="420">
        <x:v>6575</x:v>
      </x:c>
      <x:c r="Z27" s="421">
        <x:v>9</x:v>
      </x:c>
      <x:c r="AA27" s="421">
        <x:v>50773</x:v>
      </x:c>
    </x:row>
    <x:row r="28" spans="2:27">
      <x:c r="B28" s="336"/>
      <x:c r="C28" s="337"/>
      <x:c r="D28" s="338" t="s">
        <x:v>129</x:v>
      </x:c>
      <x:c r="E28" s="334">
        <x:f>'신고-골프연습장업(실외)'!N32</x:f>
        <x:v>0</x:v>
      </x:c>
      <x:c r="F28" s="334">
        <x:f>'신고-골프연습장업(실외)'!N40</x:f>
        <x:v>0</x:v>
      </x:c>
      <x:c r="G28" s="217" t="s">
        <x:v>175</x:v>
      </x:c>
      <x:c r="H28" s="217">
        <x:f>'신고-골프연습장업(실외)'!N35</x:f>
        <x:v>0</x:v>
      </x:c>
      <x:c r="I28" s="222" t="s">
        <x:v>55</x:v>
      </x:c>
      <x:c r="J28" s="219"/>
      <x:c r="K28" s="217">
        <x:f>SUM(L28:N28)</x:f>
        <x:v>0</x:v>
      </x:c>
      <x:c r="L28" s="217">
        <x:f>'신고-골프연습장업(실외)'!P35</x:f>
        <x:v>0</x:v>
      </x:c>
      <x:c r="M28" s="217">
        <x:f>'신고-골프연습장업(실외)'!Q35</x:f>
        <x:v>0</x:v>
      </x:c>
      <x:c r="N28" s="217">
        <x:f>'신고-골프연습장업(실외)'!R35</x:f>
        <x:v>0</x:v>
      </x:c>
      <x:c r="O28" s="419"/>
      <x:c r="P28" s="420">
        <x:f>R28+T28+V28+X28+Z28</x:f>
        <x:v>0</x:v>
      </x:c>
      <x:c r="Q28" s="420">
        <x:f>S28+U28+W28+Y28+AA28</x:f>
        <x:v>0</x:v>
      </x:c>
      <x:c r="R28" s="422">
        <x:v>0</x:v>
      </x:c>
      <x:c r="S28" s="422">
        <x:v>0</x:v>
      </x:c>
      <x:c r="T28" s="422">
        <x:v>0</x:v>
      </x:c>
      <x:c r="U28" s="422">
        <x:v>0</x:v>
      </x:c>
      <x:c r="V28" s="422">
        <x:v>0</x:v>
      </x:c>
      <x:c r="W28" s="422">
        <x:v>0</x:v>
      </x:c>
      <x:c r="X28" s="422">
        <x:v>0</x:v>
      </x:c>
      <x:c r="Y28" s="422">
        <x:v>0</x:v>
      </x:c>
      <x:c r="Z28" s="421">
        <x:v>0</x:v>
      </x:c>
      <x:c r="AA28" s="421">
        <x:v>0</x:v>
      </x:c>
    </x:row>
    <x:row r="29" spans="2:27">
      <x:c r="B29" s="336"/>
      <x:c r="C29" s="337"/>
      <x:c r="D29" s="336"/>
      <x:c r="E29" s="335"/>
      <x:c r="F29" s="335"/>
      <x:c r="G29" s="217" t="s">
        <x:v>153</x:v>
      </x:c>
      <x:c r="H29" s="217">
        <x:f>'신고-골프연습장업(실외)'!N36</x:f>
        <x:v>0</x:v>
      </x:c>
      <x:c r="I29" s="222" t="s">
        <x:v>55</x:v>
      </x:c>
      <x:c r="J29" s="219"/>
      <x:c r="K29" s="220"/>
      <x:c r="L29" s="220"/>
      <x:c r="M29" s="220"/>
      <x:c r="N29" s="220"/>
      <x:c r="O29" s="419"/>
      <x:c r="P29" s="420">
        <x:f>R29+T29+V29+X29+Z29</x:f>
        <x:v>0</x:v>
      </x:c>
      <x:c r="Q29" s="420">
        <x:f>S29+U29+W29+Y29+AA29</x:f>
        <x:v>0</x:v>
      </x:c>
      <x:c r="R29" s="422"/>
      <x:c r="S29" s="422"/>
      <x:c r="T29" s="422"/>
      <x:c r="U29" s="422"/>
      <x:c r="V29" s="422"/>
      <x:c r="W29" s="422"/>
      <x:c r="X29" s="422"/>
      <x:c r="Y29" s="422"/>
      <x:c r="Z29" s="421"/>
      <x:c r="AA29" s="421"/>
    </x:row>
    <x:row r="30" spans="2:27">
      <x:c r="B30" s="336"/>
      <x:c r="C30" s="337" t="s">
        <x:v>65</x:v>
      </x:c>
      <x:c r="D30" s="337"/>
      <x:c r="E30" s="217">
        <x:f>'신고-골프연습장업(스크린)'!C88</x:f>
        <x:v>81</x:v>
      </x:c>
      <x:c r="F30" s="217">
        <x:f>'신고-골프연습장업(스크린)'!E86</x:f>
        <x:v>37534.260000000002</x:v>
      </x:c>
      <x:c r="G30" s="217" t="s">
        <x:v>94</x:v>
      </x:c>
      <x:c r="H30" s="217">
        <x:f>'신고-골프연습장업(스크린)'!F86</x:f>
        <x:v>562</x:v>
      </x:c>
      <x:c r="I30" s="222" t="s">
        <x:v>55</x:v>
      </x:c>
      <x:c r="J30" s="219"/>
      <x:c r="K30" s="217">
        <x:f>SUM(L30:N30)</x:f>
        <x:v>3</x:v>
      </x:c>
      <x:c r="L30" s="217">
        <x:f>'신고-골프연습장업(스크린)'!G86</x:f>
        <x:v>2</x:v>
      </x:c>
      <x:c r="M30" s="217">
        <x:f>'신고-골프연습장업(스크린)'!H86</x:f>
        <x:v>1</x:v>
      </x:c>
      <x:c r="N30" s="217">
        <x:f>'신고-골프연습장업(스크린)'!I86</x:f>
        <x:v>0</x:v>
      </x:c>
      <x:c r="O30" s="419"/>
      <x:c r="P30" s="420">
        <x:f>R30+T30+V30+X30+Z30</x:f>
        <x:v>81</x:v>
      </x:c>
      <x:c r="Q30" s="420">
        <x:f>S30+U30+W30+Y30+AA30</x:f>
        <x:v>37534.260000000002</x:v>
      </x:c>
      <x:c r="R30" s="420">
        <x:v>22</x:v>
      </x:c>
      <x:c r="S30" s="420">
        <x:v>11011.889999999998</x:v>
      </x:c>
      <x:c r="T30" s="420">
        <x:v>21</x:v>
      </x:c>
      <x:c r="U30" s="420">
        <x:v>9413.6700000000001</x:v>
      </x:c>
      <x:c r="V30" s="420">
        <x:v>2</x:v>
      </x:c>
      <x:c r="W30" s="420">
        <x:v>346</x:v>
      </x:c>
      <x:c r="X30" s="420">
        <x:v>7</x:v>
      </x:c>
      <x:c r="Y30" s="420">
        <x:v>4904</x:v>
      </x:c>
      <x:c r="Z30" s="421">
        <x:v>29</x:v>
      </x:c>
      <x:c r="AA30" s="421">
        <x:v>11858.700000000001</x:v>
      </x:c>
    </x:row>
    <x:row r="31" spans="2:27">
      <x:c r="B31" s="337" t="s">
        <x:v>142</x:v>
      </x:c>
      <x:c r="C31" s="337"/>
      <x:c r="D31" s="337"/>
      <x:c r="E31" s="217">
        <x:f>'신고-체력단련장업'!B12</x:f>
        <x:v>247</x:v>
      </x:c>
      <x:c r="F31" s="217">
        <x:f>'신고-체력단련장업'!C12</x:f>
        <x:v>83344</x:v>
      </x:c>
      <x:c r="G31" s="217" t="s">
        <x:v>174</x:v>
      </x:c>
      <x:c r="H31" s="217">
        <x:f>'신고-체력단련장업'!D12</x:f>
        <x:v>75588</x:v>
      </x:c>
      <x:c r="I31" s="222" t="s">
        <x:v>53</x:v>
      </x:c>
      <x:c r="J31" s="219"/>
      <x:c r="K31" s="217">
        <x:f>SUM(L31:N31)</x:f>
        <x:v>315</x:v>
      </x:c>
      <x:c r="L31" s="217">
        <x:f>'신고-체력단련장업'!E12</x:f>
        <x:v>0</x:v>
      </x:c>
      <x:c r="M31" s="217">
        <x:f>'신고-체력단련장업'!F12</x:f>
        <x:v>18</x:v>
      </x:c>
      <x:c r="N31" s="217">
        <x:f>'신고-체력단련장업'!G12</x:f>
        <x:v>297</x:v>
      </x:c>
      <x:c r="O31" s="419"/>
      <x:c r="P31" s="420">
        <x:f>R31+T31+V31+X31+Z31</x:f>
        <x:v>247</x:v>
      </x:c>
      <x:c r="Q31" s="420">
        <x:f>S31+U31+W31+Y31+AA31</x:f>
        <x:v>83344</x:v>
      </x:c>
      <x:c r="R31" s="420">
        <x:v>50</x:v>
      </x:c>
      <x:c r="S31" s="420">
        <x:v>16404</x:v>
      </x:c>
      <x:c r="T31" s="420">
        <x:v>88</x:v>
      </x:c>
      <x:c r="U31" s="420">
        <x:v>30217</x:v>
      </x:c>
      <x:c r="V31" s="420">
        <x:v>21</x:v>
      </x:c>
      <x:c r="W31" s="420">
        <x:v>5353</x:v>
      </x:c>
      <x:c r="X31" s="420">
        <x:v>33</x:v>
      </x:c>
      <x:c r="Y31" s="420">
        <x:v>12504</x:v>
      </x:c>
      <x:c r="Z31" s="421">
        <x:v>55</x:v>
      </x:c>
      <x:c r="AA31" s="421">
        <x:v>18866</x:v>
      </x:c>
    </x:row>
    <x:row r="32" spans="2:27">
      <x:c r="B32" s="337" t="s">
        <x:v>66</x:v>
      </x:c>
      <x:c r="C32" s="337"/>
      <x:c r="D32" s="337"/>
      <x:c r="E32" s="217">
        <x:f>'신고-당구장업'!B11</x:f>
        <x:v>659</x:v>
      </x:c>
      <x:c r="F32" s="217">
        <x:f>'신고-당구장업'!C11</x:f>
        <x:v>126820.77</x:v>
      </x:c>
      <x:c r="G32" s="217" t="s">
        <x:v>156</x:v>
      </x:c>
      <x:c r="H32" s="217">
        <x:f>'신고-당구장업'!D11</x:f>
        <x:v>5081</x:v>
      </x:c>
      <x:c r="I32" s="222" t="s">
        <x:v>54</x:v>
      </x:c>
      <x:c r="J32" s="219"/>
      <x:c r="K32" s="220"/>
      <x:c r="L32" s="220"/>
      <x:c r="M32" s="220"/>
      <x:c r="N32" s="220"/>
      <x:c r="O32" s="419"/>
      <x:c r="P32" s="420">
        <x:f>R32+T32+V32+X32+Z32</x:f>
        <x:v>659</x:v>
      </x:c>
      <x:c r="Q32" s="420">
        <x:f>S32+U32+W32+Y32+AA32</x:f>
        <x:v>126820.77</x:v>
      </x:c>
      <x:c r="R32" s="420">
        <x:v>131</x:v>
      </x:c>
      <x:c r="S32" s="420">
        <x:v>31593.77</x:v>
      </x:c>
      <x:c r="T32" s="420">
        <x:v>217</x:v>
      </x:c>
      <x:c r="U32" s="420">
        <x:v>38245</x:v>
      </x:c>
      <x:c r="V32" s="420">
        <x:v>56</x:v>
      </x:c>
      <x:c r="W32" s="420">
        <x:v>9625</x:v>
      </x:c>
      <x:c r="X32" s="420">
        <x:v>74</x:v>
      </x:c>
      <x:c r="Y32" s="420">
        <x:v>14590</x:v>
      </x:c>
      <x:c r="Z32" s="421">
        <x:v>181</x:v>
      </x:c>
      <x:c r="AA32" s="421">
        <x:v>32767</x:v>
      </x:c>
    </x:row>
    <x:row r="33" spans="2:27">
      <x:c r="B33" s="337" t="s">
        <x:v>63</x:v>
      </x:c>
      <x:c r="C33" s="337"/>
      <x:c r="D33" s="337"/>
      <x:c r="E33" s="217">
        <x:f>'신고-썰매장업'!C11</x:f>
        <x:v>1</x:v>
      </x:c>
      <x:c r="F33" s="217">
        <x:f>'신고-썰매장업'!E9</x:f>
        <x:v>3000</x:v>
      </x:c>
      <x:c r="G33" s="217" t="s">
        <x:v>169</x:v>
      </x:c>
      <x:c r="H33" s="217">
        <x:f>'신고-썰매장업'!F9</x:f>
        <x:v>70</x:v>
      </x:c>
      <x:c r="I33" s="222" t="s">
        <x:v>71</x:v>
      </x:c>
      <x:c r="J33" s="222">
        <x:f>'신고-썰매장업'!I9</x:f>
        <x:v>1</x:v>
      </x:c>
      <x:c r="K33" s="220"/>
      <x:c r="L33" s="220"/>
      <x:c r="M33" s="220"/>
      <x:c r="N33" s="220"/>
      <x:c r="O33" s="419"/>
      <x:c r="P33" s="420">
        <x:f>R33+T33+V33+X33+Z33</x:f>
        <x:v>1</x:v>
      </x:c>
      <x:c r="Q33" s="420">
        <x:f>S33+U33+W33+Y33+AA33</x:f>
        <x:v>3000</x:v>
      </x:c>
      <x:c r="R33" s="420">
        <x:v>0</x:v>
      </x:c>
      <x:c r="S33" s="420">
        <x:v>0</x:v>
      </x:c>
      <x:c r="T33" s="420">
        <x:v>1</x:v>
      </x:c>
      <x:c r="U33" s="420">
        <x:v>3000</x:v>
      </x:c>
      <x:c r="V33" s="420">
        <x:v>0</x:v>
      </x:c>
      <x:c r="W33" s="420">
        <x:v>0</x:v>
      </x:c>
      <x:c r="X33" s="420">
        <x:v>0</x:v>
      </x:c>
      <x:c r="Y33" s="420">
        <x:v>0</x:v>
      </x:c>
      <x:c r="Z33" s="421">
        <x:v>0</x:v>
      </x:c>
      <x:c r="AA33" s="421">
        <x:v>0</x:v>
      </x:c>
    </x:row>
    <x:row r="34" spans="2:27">
      <x:c r="B34" s="337" t="s">
        <x:v>64</x:v>
      </x:c>
      <x:c r="C34" s="337"/>
      <x:c r="D34" s="337"/>
      <x:c r="E34" s="217" t="s">
        <x:v>979</x:v>
      </x:c>
      <x:c r="F34" s="217">
        <x:f>'신고-무도장업'!C7</x:f>
        <x:v>0</x:v>
      </x:c>
      <x:c r="G34" s="217" t="s">
        <x:v>158</x:v>
      </x:c>
      <x:c r="H34" s="217">
        <x:f>'신고-무도장업'!D7</x:f>
        <x:v>0</x:v>
      </x:c>
      <x:c r="I34" s="222" t="s">
        <x:v>53</x:v>
      </x:c>
      <x:c r="J34" s="222">
        <x:f>'신고-무도장업'!E7</x:f>
        <x:v>0</x:v>
      </x:c>
      <x:c r="K34" s="220"/>
      <x:c r="L34" s="220"/>
      <x:c r="M34" s="220"/>
      <x:c r="N34" s="220"/>
      <x:c r="O34" s="419"/>
      <x:c r="P34" s="420">
        <x:f>R34+T34+V34+X34+Z34</x:f>
        <x:v>0</x:v>
      </x:c>
      <x:c r="Q34" s="420">
        <x:f>S34+U34+W34+Y34+AA34</x:f>
        <x:v>0</x:v>
      </x:c>
      <x:c r="R34" s="420">
        <x:v>0</x:v>
      </x:c>
      <x:c r="S34" s="420">
        <x:v>0</x:v>
      </x:c>
      <x:c r="T34" s="420">
        <x:v>0</x:v>
      </x:c>
      <x:c r="U34" s="420">
        <x:v>0</x:v>
      </x:c>
      <x:c r="V34" s="420">
        <x:v>0</x:v>
      </x:c>
      <x:c r="W34" s="420">
        <x:v>0</x:v>
      </x:c>
      <x:c r="X34" s="420">
        <x:v>0</x:v>
      </x:c>
      <x:c r="Y34" s="420">
        <x:v>0</x:v>
      </x:c>
      <x:c r="Z34" s="421">
        <x:v>0</x:v>
      </x:c>
      <x:c r="AA34" s="421">
        <x:v>0</x:v>
      </x:c>
    </x:row>
    <x:row r="35" spans="2:27">
      <x:c r="B35" s="337" t="s">
        <x:v>163</x:v>
      </x:c>
      <x:c r="C35" s="337"/>
      <x:c r="D35" s="337"/>
      <x:c r="E35" s="217">
        <x:f>'신고-무도학원업'!B10</x:f>
        <x:v>39</x:v>
      </x:c>
      <x:c r="F35" s="217">
        <x:f>'신고-무도학원업'!C10</x:f>
        <x:v>3384.6599999999999</x:v>
      </x:c>
      <x:c r="G35" s="217" t="s">
        <x:v>158</x:v>
      </x:c>
      <x:c r="H35" s="217">
        <x:f>'신고-무도학원업'!D10</x:f>
        <x:v>3223.8099999999999</x:v>
      </x:c>
      <x:c r="I35" s="222" t="s">
        <x:v>53</x:v>
      </x:c>
      <x:c r="J35" s="222">
        <x:f>'신고-무도학원업'!E10</x:f>
        <x:v>39</x:v>
      </x:c>
      <x:c r="K35" s="220"/>
      <x:c r="L35" s="220"/>
      <x:c r="M35" s="220"/>
      <x:c r="N35" s="220"/>
      <x:c r="O35" s="419"/>
      <x:c r="P35" s="420">
        <x:f>R35+T35+V35+X35+Z35</x:f>
        <x:v>39</x:v>
      </x:c>
      <x:c r="Q35" s="420">
        <x:f>S35+U35+W35+Y35+AA35</x:f>
        <x:v>3384.6599999999999</x:v>
      </x:c>
      <x:c r="R35" s="420">
        <x:v>6</x:v>
      </x:c>
      <x:c r="S35" s="420">
        <x:v>467.5</x:v>
      </x:c>
      <x:c r="T35" s="420">
        <x:v>13</x:v>
      </x:c>
      <x:c r="U35" s="420">
        <x:v>1136</x:v>
      </x:c>
      <x:c r="V35" s="420">
        <x:v>11</x:v>
      </x:c>
      <x:c r="W35" s="420">
        <x:v>1015</x:v>
      </x:c>
      <x:c r="X35" s="420">
        <x:v>7</x:v>
      </x:c>
      <x:c r="Y35" s="420">
        <x:v>564</x:v>
      </x:c>
      <x:c r="Z35" s="421">
        <x:v>2</x:v>
      </x:c>
      <x:c r="AA35" s="421">
        <x:v>202.16</x:v>
      </x:c>
    </x:row>
  </x:sheetData>
  <x:mergeCells count="68">
    <x:mergeCell ref="B1:N2"/>
    <x:mergeCell ref="E25:E26"/>
    <x:mergeCell ref="E28:E29"/>
    <x:mergeCell ref="F25:F26"/>
    <x:mergeCell ref="F28:F29"/>
    <x:mergeCell ref="B23:B30"/>
    <x:mergeCell ref="C23:D23"/>
    <x:mergeCell ref="C24:C26"/>
    <x:mergeCell ref="D25:D26"/>
    <x:mergeCell ref="C27:C29"/>
    <x:mergeCell ref="D28:D29"/>
    <x:mergeCell ref="C30:D30"/>
    <x:mergeCell ref="B16:B22"/>
    <x:mergeCell ref="C16:D16"/>
    <x:mergeCell ref="C17:D17"/>
    <x:mergeCell ref="C18:D18"/>
    <x:mergeCell ref="B31:D31"/>
    <x:mergeCell ref="B32:D32"/>
    <x:mergeCell ref="B33:D33"/>
    <x:mergeCell ref="B34:D34"/>
    <x:mergeCell ref="B35:D35"/>
    <x:mergeCell ref="C19:D19"/>
    <x:mergeCell ref="C20:D20"/>
    <x:mergeCell ref="C21:D21"/>
    <x:mergeCell ref="C22:D22"/>
    <x:mergeCell ref="C12:D12"/>
    <x:mergeCell ref="B13:B15"/>
    <x:mergeCell ref="C13:D13"/>
    <x:mergeCell ref="C14:D14"/>
    <x:mergeCell ref="C15:D15"/>
    <x:mergeCell ref="J4:J5"/>
    <x:mergeCell ref="K4:N4"/>
    <x:mergeCell ref="G5:H5"/>
    <x:mergeCell ref="B11:D11"/>
    <x:mergeCell ref="B4:D5"/>
    <x:mergeCell ref="E4:E5"/>
    <x:mergeCell ref="F4:F5"/>
    <x:mergeCell ref="G4:I4"/>
    <x:mergeCell ref="B6:D6"/>
    <x:mergeCell ref="B7:D7"/>
    <x:mergeCell ref="B8:D8"/>
    <x:mergeCell ref="B9:D9"/>
    <x:mergeCell ref="B10:D10"/>
    <x:mergeCell ref="Q1:Q2"/>
    <x:mergeCell ref="R25:R26"/>
    <x:mergeCell ref="R28:R29"/>
    <x:mergeCell ref="S25:S26"/>
    <x:mergeCell ref="S28:S29"/>
    <x:mergeCell ref="T25:T26"/>
    <x:mergeCell ref="T28:T29"/>
    <x:mergeCell ref="U25:U26"/>
    <x:mergeCell ref="U28:U29"/>
    <x:mergeCell ref="V25:V26"/>
    <x:mergeCell ref="V28:V29"/>
    <x:mergeCell ref="W25:W26"/>
    <x:mergeCell ref="W28:W29"/>
    <x:mergeCell ref="X25:X26"/>
    <x:mergeCell ref="X28:X29"/>
    <x:mergeCell ref="Y25:Y26"/>
    <x:mergeCell ref="Y28:Y29"/>
    <x:mergeCell ref="P1:P2"/>
    <x:mergeCell ref="O1:O2"/>
    <x:mergeCell ref="R5:S5"/>
    <x:mergeCell ref="T5:U5"/>
    <x:mergeCell ref="V5:W5"/>
    <x:mergeCell ref="X5:Y5"/>
    <x:mergeCell ref="Z5:AA5"/>
    <x:mergeCell ref="P5:Q5"/>
  </x:mergeCells>
  <x:hyperlinks>
    <x:hyperlink ref="B7:D7" r:id="rId1" tooltip="file:///C:\Users\TG\AppData\Local\Temp\HAMONITEMP\붙임2.xlsx"/>
    <x:hyperlink ref="B8:D8" location="'신고-조정장업'!A1" tooltip="'신고-조정장업'!A1"/>
    <x:hyperlink ref="B9:D9" location="'신고-카누장업'!A1" tooltip="'신고-카누장업'!A1"/>
    <x:hyperlink ref="B10:D10" location="'신고-빙상장업'!A1" tooltip="'신고-빙상장업'!A1"/>
    <x:hyperlink ref="B11:D11" location="'신고-승마장업'!A1" tooltip="'신고-승마장업'!A1"/>
    <x:hyperlink ref="B12:B12" location="'신고-종합체육시설업'!A1" tooltip="'신고-종합체육시설업'!A1"/>
    <x:hyperlink ref="C15:D15" location="'신고-수영장업(실외)'!A1" tooltip="'신고-수영장업(실외)'!A1"/>
    <x:hyperlink ref="C17:D17" location="'신고-체육도장업(권투)'!A1" tooltip="'신고-체육도장업(권투)'!A1"/>
    <x:hyperlink ref="C18:D18" location="'신고-체육도장업(레슬링)'!A1" tooltip="'신고-체육도장업(레슬링)'!A1"/>
    <x:hyperlink ref="C19:D19" location="'신고-체육도장업(유도)'!A1" tooltip="'신고-체육도장업(유도)'!A1"/>
    <x:hyperlink ref="C20:D20" location="'신고-체육도장업(검도)'!A1" tooltip="'신고-체육도장업(검도)'!A1"/>
    <x:hyperlink ref="C21:D21" location="'신고-체육도장업(태권도)'!A1" tooltip="'신고-체육도장업(태권도)'!A1"/>
    <x:hyperlink ref="C22:D22" location="'신고-체육도장업(우슈)'!A1" tooltip="'신고-체육도장업(우슈)'!A1"/>
    <x:hyperlink ref="C14:D14" location="'신고-수영장업(실내)'!A1" tooltip="'신고-수영장업(실내)'!A1"/>
    <x:hyperlink ref="C24:C26" location="'신고-골프연습장업(실내)'!A1" tooltip="'신고-골프연습장업(실내)'!A1"/>
    <x:hyperlink ref="C27:C29" location="'신고-골프연습장업(실외)'!A1" tooltip="'신고-골프연습장업(실외)'!A1"/>
    <x:hyperlink ref="C30:D30" location="'신고-골프연습장업(스크린)'!A1" tooltip="'신고-골프연습장업(스크린)'!A1"/>
    <x:hyperlink ref="B31:D31" location="'신고-체력단련장업'!A1" tooltip="'신고-체력단련장업'!A1"/>
    <x:hyperlink ref="B32:D32" location="'신고-당구장업'!A1" tooltip="'신고-당구장업'!A1"/>
    <x:hyperlink ref="B33:D33" location="'신고-썰매장업'!A1" tooltip="'신고-썰매장업'!A1"/>
    <x:hyperlink ref="B34:D34" location="'신고-무도장업'!A1" tooltip="'신고-무도장업'!A1"/>
    <x:hyperlink ref="B35:D35" location="'신고-무도학원업'!A1" tooltip="'신고-무도학원업'!A1"/>
  </x:hyperlink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S23"/>
  <x:sheetViews>
    <x:sheetView topLeftCell="A1" zoomScaleNormal="100" workbookViewId="0">
      <x:pane xSplit="0" ySplit="3" topLeftCell="A4" activePane="bottomLeft" state="frozen"/>
      <x:selection pane="bottomLeft" activeCell="O22" activeCellId="0" sqref="O22:O22"/>
    </x:sheetView>
  </x:sheetViews>
  <x:sheetFormatPr defaultRowHeight="16.399999999999999"/>
  <x:cols>
    <x:col min="1" max="1" width="6.125" style="4" customWidth="1"/>
    <x:col min="2" max="2" width="10.5" style="6" customWidth="1"/>
    <x:col min="3" max="3" width="15.625" style="6" customWidth="1"/>
    <x:col min="4" max="4" width="32.75" style="6" customWidth="1"/>
    <x:col min="5" max="5" width="9" style="6"/>
    <x:col min="6" max="6" width="6.25" style="6" customWidth="1"/>
    <x:col min="7" max="7" width="9" style="6" customWidth="1"/>
    <x:col min="8" max="8" width="6.25" style="6" customWidth="1"/>
    <x:col min="9" max="9" width="5.125" style="6" customWidth="1"/>
    <x:col min="10" max="10" width="4.875" style="6" customWidth="1"/>
    <x:col min="11" max="11" width="5.375" style="6" customWidth="1"/>
    <x:col min="12" max="12" width="11.25" style="6" customWidth="1"/>
    <x:col min="13" max="13" width="10.5" style="6" customWidth="1"/>
    <x:col min="14" max="16384" width="9" style="4"/>
  </x:cols>
  <x:sheetData>
    <x:row r="1" spans="2:3" ht="33.75" customHeight="1">
      <x:c r="B1" s="5" t="s">
        <x:v>211</x:v>
      </x:c>
      <x:c r="C1" s="5"/>
    </x:row>
    <x:row r="2" spans="1:13" ht="21" customHeight="1">
      <x:c r="A2" s="345" t="s">
        <x:v>100</x:v>
      </x:c>
      <x:c r="B2" s="348" t="s">
        <x:v>51</x:v>
      </x:c>
      <x:c r="C2" s="349" t="s">
        <x:v>128</x:v>
      </x:c>
      <x:c r="D2" s="348" t="s">
        <x:v>93</x:v>
      </x:c>
      <x:c r="E2" s="350" t="s">
        <x:v>191</x:v>
      </x:c>
      <x:c r="F2" s="349" t="s">
        <x:v>193</x:v>
      </x:c>
      <x:c r="G2" s="349" t="s">
        <x:v>180</x:v>
      </x:c>
      <x:c r="H2" s="346" t="s">
        <x:v>170</x:v>
      </x:c>
      <x:c r="I2" s="348" t="s">
        <x:v>198</x:v>
      </x:c>
      <x:c r="J2" s="348"/>
      <x:c r="K2" s="348"/>
      <x:c r="L2" s="349" t="s">
        <x:v>126</x:v>
      </x:c>
      <x:c r="M2" s="349" t="s">
        <x:v>96</x:v>
      </x:c>
    </x:row>
    <x:row r="3" spans="1:13" ht="21" customHeight="1">
      <x:c r="A3" s="345"/>
      <x:c r="B3" s="348"/>
      <x:c r="C3" s="348"/>
      <x:c r="D3" s="348"/>
      <x:c r="E3" s="350"/>
      <x:c r="F3" s="348"/>
      <x:c r="G3" s="348"/>
      <x:c r="H3" s="347"/>
      <x:c r="I3" s="60" t="s">
        <x:v>47</x:v>
      </x:c>
      <x:c r="J3" s="7" t="s">
        <x:v>48</x:v>
      </x:c>
      <x:c r="K3" s="7" t="s">
        <x:v>40</x:v>
      </x:c>
      <x:c r="L3" s="348"/>
      <x:c r="M3" s="348"/>
    </x:row>
    <x:row r="4" spans="1:13" ht="32.100000000000001" customHeight="1">
      <x:c r="A4" s="8">
        <x:v>1</x:v>
      </x:c>
      <x:c r="B4" s="9" t="s">
        <x:v>830</x:v>
      </x:c>
      <x:c r="C4" s="9" t="s">
        <x:v>702</x:v>
      </x:c>
      <x:c r="D4" s="10" t="s">
        <x:v>705</x:v>
      </x:c>
      <x:c r="E4" s="11">
        <x:v>201055</x:v>
      </x:c>
      <x:c r="F4" s="9">
        <x:v>9</x:v>
      </x:c>
      <x:c r="G4" s="9" t="s">
        <x:v>99</x:v>
      </x:c>
      <x:c r="H4" s="9">
        <x:v>1</x:v>
      </x:c>
      <x:c r="I4" s="9"/>
      <x:c r="J4" s="9"/>
      <x:c r="K4" s="9">
        <x:v>1</x:v>
      </x:c>
      <x:c r="L4" s="12" t="s">
        <x:v>836</x:v>
      </x:c>
      <x:c r="M4" s="12" t="s">
        <x:v>837</x:v>
      </x:c>
    </x:row>
    <x:row r="5" spans="1:13" ht="32.100000000000001" customHeight="1">
      <x:c r="A5" s="8">
        <x:v>2</x:v>
      </x:c>
      <x:c r="B5" s="9" t="s">
        <x:v>840</x:v>
      </x:c>
      <x:c r="C5" s="9" t="s">
        <x:v>698</x:v>
      </x:c>
      <x:c r="D5" s="10" t="s">
        <x:v>751</x:v>
      </x:c>
      <x:c r="E5" s="11">
        <x:v>326823</x:v>
      </x:c>
      <x:c r="F5" s="9">
        <x:v>9</x:v>
      </x:c>
      <x:c r="G5" s="9" t="s">
        <x:v>99</x:v>
      </x:c>
      <x:c r="H5" s="9">
        <x:v>1</x:v>
      </x:c>
      <x:c r="I5" s="9"/>
      <x:c r="J5" s="9"/>
      <x:c r="K5" s="9">
        <x:v>1</x:v>
      </x:c>
      <x:c r="L5" s="12" t="s">
        <x:v>833</x:v>
      </x:c>
      <x:c r="M5" s="12" t="s">
        <x:v>839</x:v>
      </x:c>
    </x:row>
    <x:row r="6" spans="1:13" ht="32.100000000000001" customHeight="1">
      <x:c r="A6" s="8">
        <x:v>3</x:v>
      </x:c>
      <x:c r="B6" s="9" t="s">
        <x:v>776</x:v>
      </x:c>
      <x:c r="C6" s="9" t="s">
        <x:v>733</x:v>
      </x:c>
      <x:c r="D6" s="10" t="s">
        <x:v>748</x:v>
      </x:c>
      <x:c r="E6" s="11">
        <x:v>877423</x:v>
      </x:c>
      <x:c r="F6" s="9">
        <x:v>18</x:v>
      </x:c>
      <x:c r="G6" s="9" t="s">
        <x:v>77</x:v>
      </x:c>
      <x:c r="H6" s="9">
        <x:v>1</x:v>
      </x:c>
      <x:c r="I6" s="9"/>
      <x:c r="J6" s="9"/>
      <x:c r="K6" s="9">
        <x:v>1</x:v>
      </x:c>
      <x:c r="L6" s="12" t="s">
        <x:v>781</x:v>
      </x:c>
      <x:c r="M6" s="12" t="s">
        <x:v>775</x:v>
      </x:c>
    </x:row>
    <x:row r="7" spans="1:13" ht="32.100000000000001" customHeight="1">
      <x:c r="A7" s="8">
        <x:v>4</x:v>
      </x:c>
      <x:c r="B7" s="9" t="s">
        <x:v>776</x:v>
      </x:c>
      <x:c r="C7" s="9" t="s">
        <x:v>733</x:v>
      </x:c>
      <x:c r="D7" s="10" t="s">
        <x:v>748</x:v>
      </x:c>
      <x:c r="E7" s="11">
        <x:v>690040</x:v>
      </x:c>
      <x:c r="F7" s="9">
        <x:v>9</x:v>
      </x:c>
      <x:c r="G7" s="9" t="s">
        <x:v>99</x:v>
      </x:c>
      <x:c r="H7" s="9">
        <x:v>1</x:v>
      </x:c>
      <x:c r="I7" s="9"/>
      <x:c r="J7" s="9"/>
      <x:c r="K7" s="9"/>
      <x:c r="L7" s="12"/>
      <x:c r="M7" s="12"/>
    </x:row>
    <x:row r="8" spans="1:13" ht="32.100000000000001" customHeight="1">
      <x:c r="A8" s="8"/>
      <x:c r="B8" s="9"/>
      <x:c r="C8" s="9"/>
      <x:c r="D8" s="10"/>
      <x:c r="E8" s="11"/>
      <x:c r="F8" s="9"/>
      <x:c r="G8" s="9"/>
      <x:c r="H8" s="9"/>
      <x:c r="I8" s="9"/>
      <x:c r="J8" s="9"/>
      <x:c r="K8" s="9"/>
      <x:c r="L8" s="12"/>
      <x:c r="M8" s="12"/>
    </x:row>
    <x:row r="9" spans="1:13" ht="32.100000000000001" customHeight="1">
      <x:c r="A9" s="8"/>
      <x:c r="B9" s="9"/>
      <x:c r="C9" s="9"/>
      <x:c r="D9" s="10"/>
      <x:c r="E9" s="11"/>
      <x:c r="F9" s="9"/>
      <x:c r="G9" s="9"/>
      <x:c r="H9" s="9"/>
      <x:c r="I9" s="9"/>
      <x:c r="J9" s="9"/>
      <x:c r="K9" s="9"/>
      <x:c r="L9" s="12"/>
      <x:c r="M9" s="12"/>
    </x:row>
    <x:row r="10" spans="1:13" ht="32.100000000000001" customHeight="1">
      <x:c r="A10" s="160"/>
      <x:c r="B10" s="93"/>
      <x:c r="C10" s="133"/>
      <x:c r="D10" s="161"/>
      <x:c r="E10" s="35"/>
      <x:c r="F10" s="93"/>
      <x:c r="G10" s="93"/>
      <x:c r="H10" s="93"/>
      <x:c r="I10" s="93"/>
      <x:c r="J10" s="93"/>
      <x:c r="K10" s="93"/>
      <x:c r="L10" s="162"/>
      <x:c r="M10" s="162"/>
    </x:row>
    <x:row r="11" spans="1:13">
      <x:c r="A11" s="23" t="s">
        <x:v>38</x:v>
      </x:c>
      <x:c r="B11" s="24"/>
      <x:c r="C11" s="24"/>
      <x:c r="D11" s="24"/>
      <x:c r="E11" s="25">
        <x:f>SUM(E4:E10)</x:f>
        <x:v>2095341</x:v>
      </x:c>
      <x:c r="F11" s="25">
        <x:f>SUM(F4:F10)</x:f>
        <x:v>45</x:v>
      </x:c>
      <x:c r="G11" s="25">
        <x:f>SUM(G4:G10)</x:f>
        <x:v>0</x:v>
      </x:c>
      <x:c r="H11" s="25">
        <x:f>SUM(H4:H10)</x:f>
        <x:v>4</x:v>
      </x:c>
      <x:c r="I11" s="25">
        <x:f>SUM(I4:I10)</x:f>
        <x:v>0</x:v>
      </x:c>
      <x:c r="J11" s="25">
        <x:f>SUM(J4:J10)</x:f>
        <x:v>0</x:v>
      </x:c>
      <x:c r="K11" s="25">
        <x:f>SUM(K4:K10)</x:f>
        <x:v>3</x:v>
      </x:c>
      <x:c r="L11" s="24"/>
      <x:c r="M11" s="24"/>
    </x:row>
    <x:row r="12" spans="17:19">
      <x:c r="Q12" s="342" t="s">
        <x:v>139</x:v>
      </x:c>
      <x:c r="R12" s="343"/>
      <x:c r="S12" s="344"/>
    </x:row>
    <x:row r="13" spans="12:19">
      <x:c r="L13" s="131" t="s">
        <x:v>31</x:v>
      </x:c>
      <x:c r="M13" s="137" t="s">
        <x:v>34</x:v>
      </x:c>
      <x:c r="N13" s="137" t="s">
        <x:v>83</x:v>
      </x:c>
      <x:c r="O13" s="137" t="s">
        <x:v>188</x:v>
      </x:c>
      <x:c r="P13" s="137" t="s">
        <x:v>87</x:v>
      </x:c>
      <x:c r="Q13" s="137" t="s">
        <x:v>47</x:v>
      </x:c>
      <x:c r="R13" s="137" t="s">
        <x:v>48</x:v>
      </x:c>
      <x:c r="S13" s="137" t="s">
        <x:v>40</x:v>
      </x:c>
    </x:row>
    <x:row r="14" spans="2:19">
      <x:c r="B14" s="15"/>
      <x:c r="C14" s="16"/>
      <x:c r="D14" s="17"/>
      <x:c r="E14" s="18"/>
      <x:c r="F14" s="16"/>
      <x:c r="H14" s="16"/>
      <x:c r="I14" s="16"/>
      <x:c r="J14" s="16"/>
      <x:c r="L14" s="137" t="s">
        <x:v>77</x:v>
      </x:c>
      <x:c r="M14" s="137">
        <x:f>COUNTIF(G4:G10,"회원제")</x:f>
        <x:v>1</x:v>
      </x:c>
      <x:c r="N14" s="137">
        <x:f>SUMIF($G$4:$G$10,"회원제",F4:F10)</x:f>
        <x:v>18</x:v>
      </x:c>
      <x:c r="O14" s="137">
        <x:f>SUMIF($G$4:$G$10,"회원제",H4:H10)</x:f>
        <x:v>1</x:v>
      </x:c>
      <x:c r="P14" s="223">
        <x:f>SUMIF($G$4:$G$10,"회원제",E4:E10)</x:f>
        <x:v>877423</x:v>
      </x:c>
      <x:c r="Q14" s="137">
        <x:f>SUMIF($G$4:$G$10,"회원제",I4:I10)</x:f>
        <x:v>0</x:v>
      </x:c>
      <x:c r="R14" s="137">
        <x:f>SUMIF($G$4:$G$10,"회원제",J4:J10)</x:f>
        <x:v>0</x:v>
      </x:c>
      <x:c r="S14" s="137">
        <x:f>SUMIF($G$4:$G$10,"회원제",K4:K10)</x:f>
        <x:v>1</x:v>
      </x:c>
    </x:row>
    <x:row r="15" spans="2:19">
      <x:c r="B15" s="15" t="s">
        <x:v>144</x:v>
      </x:c>
      <x:c r="C15" s="16"/>
      <x:c r="D15" s="17"/>
      <x:c r="E15" s="18"/>
      <x:c r="F15" s="16"/>
      <x:c r="H15" s="16"/>
      <x:c r="I15" s="16"/>
      <x:c r="J15" s="16"/>
      <x:c r="K15" s="19"/>
      <x:c r="L15" s="137" t="s">
        <x:v>99</x:v>
      </x:c>
      <x:c r="M15" s="137">
        <x:f>COUNTIF(G4:G11,"대중제")</x:f>
        <x:v>3</x:v>
      </x:c>
      <x:c r="N15" s="137">
        <x:f>SUMIF($G$4:$G$10,"대중제",F4:F10)</x:f>
        <x:v>27</x:v>
      </x:c>
      <x:c r="O15" s="137">
        <x:f>SUMIF($G$4:$G$10,"대중제",H4:H10)</x:f>
        <x:v>3</x:v>
      </x:c>
      <x:c r="P15" s="223">
        <x:f>SUMIF($G$4:$G$10,"대중제",E4:E10)</x:f>
        <x:v>1217918</x:v>
      </x:c>
      <x:c r="Q15" s="223">
        <x:f>SUMIF($G$4:$G$10,"대중제",I4:I10)</x:f>
        <x:v>0</x:v>
      </x:c>
      <x:c r="R15" s="223">
        <x:f>SUMIF($G$4:$G$10,"대중제",J4:J10)</x:f>
        <x:v>0</x:v>
      </x:c>
      <x:c r="S15" s="223">
        <x:f>SUMIF($G$4:$G$10,"대중제",K4:K10)</x:f>
        <x:v>2</x:v>
      </x:c>
    </x:row>
    <x:row r="16" spans="2:12">
      <x:c r="B16" s="15"/>
      <x:c r="C16" s="16"/>
      <x:c r="D16" s="17"/>
      <x:c r="E16" s="18"/>
      <x:c r="F16" s="16"/>
      <x:c r="G16" s="16"/>
      <x:c r="H16" s="16"/>
      <x:c r="I16" s="16"/>
      <x:c r="J16" s="16"/>
      <x:c r="K16" s="19"/>
      <x:c r="L16" s="19"/>
    </x:row>
    <x:row r="17" spans="2:13" ht="15.75" customHeight="1">
      <x:c r="B17" s="19" t="s">
        <x:v>11</x:v>
      </x:c>
      <x:c r="C17" s="19"/>
      <x:c r="D17" s="19"/>
      <x:c r="E17" s="19"/>
      <x:c r="F17" s="19"/>
      <x:c r="G17" s="4"/>
      <x:c r="H17" s="4"/>
      <x:c r="I17" s="4"/>
      <x:c r="J17" s="4"/>
      <x:c r="K17" s="4"/>
      <x:c r="L17" s="4"/>
      <x:c r="M17" s="4"/>
    </x:row>
    <x:row r="18" spans="2:12">
      <x:c r="B18" s="19" t="s">
        <x:v>314</x:v>
      </x:c>
      <x:c r="C18" s="16"/>
      <x:c r="D18" s="17"/>
      <x:c r="E18" s="18"/>
      <x:c r="F18" s="16"/>
      <x:c r="G18" s="16"/>
      <x:c r="H18" s="16"/>
      <x:c r="I18" s="16"/>
      <x:c r="J18" s="16"/>
      <x:c r="K18" s="19"/>
      <x:c r="L18" s="19"/>
    </x:row>
    <x:row r="19" spans="2:12">
      <x:c r="B19" s="19" t="s">
        <x:v>134</x:v>
      </x:c>
      <x:c r="C19" s="16"/>
      <x:c r="D19" s="17"/>
      <x:c r="E19" s="18"/>
      <x:c r="F19" s="16"/>
      <x:c r="G19" s="16"/>
      <x:c r="H19" s="16"/>
      <x:c r="I19" s="16"/>
      <x:c r="J19" s="16"/>
      <x:c r="K19" s="19"/>
      <x:c r="L19" s="19"/>
    </x:row>
    <x:row r="20" spans="2:12">
      <x:c r="B20" s="19" t="s">
        <x:v>0</x:v>
      </x:c>
      <x:c r="C20" s="16"/>
      <x:c r="D20" s="17"/>
      <x:c r="E20" s="18"/>
      <x:c r="F20" s="16"/>
      <x:c r="G20" s="16"/>
      <x:c r="H20" s="16"/>
      <x:c r="I20" s="16"/>
      <x:c r="J20" s="16"/>
      <x:c r="K20" s="19"/>
      <x:c r="L20" s="19"/>
    </x:row>
    <x:row r="21" spans="2:12">
      <x:c r="B21" s="19" t="s">
        <x:v>288</x:v>
      </x:c>
      <x:c r="C21" s="16"/>
      <x:c r="D21" s="17"/>
      <x:c r="E21" s="18"/>
      <x:c r="F21" s="16"/>
      <x:c r="G21" s="16"/>
      <x:c r="H21" s="16"/>
      <x:c r="I21" s="16"/>
      <x:c r="J21" s="16"/>
      <x:c r="K21" s="19"/>
      <x:c r="L21" s="19"/>
    </x:row>
    <x:row r="22" spans="2:12">
      <x:c r="B22" s="19" t="s">
        <x:v>5</x:v>
      </x:c>
      <x:c r="C22" s="16"/>
      <x:c r="D22" s="17"/>
      <x:c r="E22" s="18"/>
      <x:c r="F22" s="16"/>
      <x:c r="G22" s="16"/>
      <x:c r="H22" s="16"/>
      <x:c r="I22" s="16"/>
      <x:c r="J22" s="16"/>
      <x:c r="K22" s="19"/>
      <x:c r="L22" s="19"/>
    </x:row>
    <x:row r="23" spans="2:9" s="20" customFormat="1" ht="22.050000000000001">
      <x:c r="B23" s="21" t="s">
        <x:v>252</x:v>
      </x:c>
      <x:c r="C23" s="21"/>
      <x:c r="D23" s="21"/>
      <x:c r="E23" s="21"/>
      <x:c r="F23" s="21"/>
      <x:c r="G23" s="21"/>
      <x:c r="H23" s="21"/>
      <x:c r="I23" s="21"/>
    </x:row>
  </x:sheetData>
  <x:mergeCells count="12">
    <x:mergeCell ref="Q12:S12"/>
    <x:mergeCell ref="A2:A3"/>
    <x:mergeCell ref="H2:H3"/>
    <x:mergeCell ref="I2:K2"/>
    <x:mergeCell ref="L2:L3"/>
    <x:mergeCell ref="M2:M3"/>
    <x:mergeCell ref="B2:B3"/>
    <x:mergeCell ref="C2:C3"/>
    <x:mergeCell ref="D2:D3"/>
    <x:mergeCell ref="E2:E3"/>
    <x:mergeCell ref="F2:F3"/>
    <x:mergeCell ref="G2:G3"/>
  </x:mergeCells>
  <x:dataValidations count="1">
    <x:dataValidation type="list" allowBlank="1" showInputMessage="1" showErrorMessage="1" prompt="회원제, 대중제 중 한가지로 선택하세요" sqref="G4:G10">
      <x:formula1>"회원제,대중제"</x:formula1>
    </x:dataValidation>
  </x:dataValidations>
  <x:pageMargins left="0.39347222447395325" right="0.39347222447395325" top="0.74750000238418579" bottom="0.74750000238418579" header="0.31486111879348755" footer="0.31486111879348755"/>
  <x:pageSetup paperSize="9" scale="100" firstPageNumber="1" fitToWidth="1" fitToHeight="1" orientation="landscape" usePrinterDefaults="1" blackAndWhite="0" draft="0" useFirstPageNumber="0" horizontalDpi="600" verticalDpi="600" copies="1"/>
  <x:drawing r:id="rId1"/>
  <x:legacyDrawing r:id="rId2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J16"/>
  <x:sheetViews>
    <x:sheetView topLeftCell="A1" zoomScaleNormal="100" workbookViewId="0">
      <x:pane xSplit="0" ySplit="3" topLeftCell="A4" activePane="bottomLeft" state="frozen"/>
      <x:selection pane="bottomLeft" activeCell="D6" activeCellId="0" sqref="D6:D6"/>
    </x:sheetView>
  </x:sheetViews>
  <x:sheetFormatPr defaultRowHeight="16.399999999999999"/>
  <x:cols>
    <x:col min="1" max="1" width="5.25" style="4" customWidth="1"/>
    <x:col min="2" max="2" width="10.5" style="6" customWidth="1"/>
    <x:col min="3" max="3" width="15.625" style="6" customWidth="1"/>
    <x:col min="4" max="4" width="32.75" style="6" customWidth="1"/>
    <x:col min="5" max="5" width="9" style="6"/>
    <x:col min="6" max="6" width="6.25" style="6" customWidth="1"/>
    <x:col min="7" max="7" width="9" style="6" customWidth="1"/>
    <x:col min="8" max="8" width="11.25" style="6" customWidth="1"/>
    <x:col min="9" max="9" width="10.5" style="6" customWidth="1"/>
    <x:col min="10" max="16384" width="9" style="4"/>
  </x:cols>
  <x:sheetData>
    <x:row r="1" spans="2:3" ht="33.75" customHeight="1">
      <x:c r="B1" s="5" t="s">
        <x:v>210</x:v>
      </x:c>
      <x:c r="C1" s="5"/>
    </x:row>
    <x:row r="2" spans="1:10" ht="21" customHeight="1">
      <x:c r="A2" s="345" t="s">
        <x:v>101</x:v>
      </x:c>
      <x:c r="B2" s="348" t="s">
        <x:v>51</x:v>
      </x:c>
      <x:c r="C2" s="349" t="s">
        <x:v>128</x:v>
      </x:c>
      <x:c r="D2" s="348" t="s">
        <x:v>93</x:v>
      </x:c>
      <x:c r="E2" s="350" t="s">
        <x:v>191</x:v>
      </x:c>
      <x:c r="F2" s="349" t="s">
        <x:v>193</x:v>
      </x:c>
      <x:c r="G2" s="349" t="s">
        <x:v>180</x:v>
      </x:c>
      <x:c r="H2" s="349" t="s">
        <x:v>126</x:v>
      </x:c>
      <x:c r="I2" s="349" t="s">
        <x:v>52</x:v>
      </x:c>
      <x:c r="J2" s="349" t="s">
        <x:v>85</x:v>
      </x:c>
    </x:row>
    <x:row r="3" spans="1:10" ht="21" customHeight="1">
      <x:c r="A3" s="345"/>
      <x:c r="B3" s="348"/>
      <x:c r="C3" s="348"/>
      <x:c r="D3" s="348"/>
      <x:c r="E3" s="350"/>
      <x:c r="F3" s="348"/>
      <x:c r="G3" s="348"/>
      <x:c r="H3" s="348"/>
      <x:c r="I3" s="348"/>
      <x:c r="J3" s="348"/>
    </x:row>
    <x:row r="4" spans="1:10" ht="32.100000000000001" customHeight="1">
      <x:c r="A4" s="8"/>
      <x:c r="B4" s="26"/>
      <x:c r="C4" s="9"/>
      <x:c r="D4" s="10"/>
      <x:c r="E4" s="27"/>
      <x:c r="F4" s="9"/>
      <x:c r="G4" s="9"/>
      <x:c r="H4" s="28"/>
      <x:c r="I4" s="29"/>
      <x:c r="J4" s="12"/>
    </x:row>
    <x:row r="5" spans="1:10" ht="32.100000000000001" customHeight="1">
      <x:c r="A5" s="8"/>
      <x:c r="B5" s="26"/>
      <x:c r="C5" s="9"/>
      <x:c r="D5" s="10"/>
      <x:c r="E5" s="27"/>
      <x:c r="F5" s="9"/>
      <x:c r="G5" s="9"/>
      <x:c r="H5" s="28"/>
      <x:c r="I5" s="29"/>
      <x:c r="J5" s="12"/>
    </x:row>
    <x:row r="6" spans="1:10" ht="32.100000000000001" customHeight="1">
      <x:c r="A6" s="8"/>
      <x:c r="B6" s="9"/>
      <x:c r="C6" s="9"/>
      <x:c r="D6" s="10"/>
      <x:c r="E6" s="27"/>
      <x:c r="F6" s="9"/>
      <x:c r="G6" s="9"/>
      <x:c r="H6" s="28"/>
      <x:c r="I6" s="28"/>
      <x:c r="J6" s="13"/>
    </x:row>
    <x:row r="7" spans="1:10" ht="32.100000000000001" customHeight="1">
      <x:c r="A7" s="8"/>
      <x:c r="B7" s="9"/>
      <x:c r="C7" s="9"/>
      <x:c r="D7" s="10"/>
      <x:c r="E7" s="27"/>
      <x:c r="F7" s="9"/>
      <x:c r="G7" s="9"/>
      <x:c r="H7" s="28"/>
      <x:c r="I7" s="28"/>
      <x:c r="J7" s="13"/>
    </x:row>
    <x:row r="8" spans="1:10" ht="32.100000000000001" customHeight="1">
      <x:c r="A8" s="23" t="s">
        <x:v>38</x:v>
      </x:c>
      <x:c r="B8" s="30"/>
      <x:c r="C8" s="31"/>
      <x:c r="D8" s="32"/>
      <x:c r="E8" s="35">
        <x:f>SUM(E4:E7)</x:f>
        <x:v>0</x:v>
      </x:c>
      <x:c r="F8" s="35">
        <x:f>SUM(F4:F7)</x:f>
        <x:v>0</x:v>
      </x:c>
      <x:c r="G8" s="30"/>
      <x:c r="H8" s="33"/>
      <x:c r="I8" s="33"/>
      <x:c r="J8" s="34"/>
    </x:row>
    <x:row r="11" spans="2:7">
      <x:c r="B11" s="15"/>
      <x:c r="C11" s="16"/>
      <x:c r="D11" s="17"/>
      <x:c r="E11" s="18"/>
      <x:c r="F11" s="16"/>
      <x:c r="G11" s="16"/>
    </x:row>
    <x:row r="12" spans="2:8">
      <x:c r="B12" s="15" t="s">
        <x:v>144</x:v>
      </x:c>
      <x:c r="C12" s="16"/>
      <x:c r="D12" s="17"/>
      <x:c r="E12" s="18"/>
      <x:c r="F12" s="16"/>
      <x:c r="G12" s="16"/>
      <x:c r="H12" s="19"/>
    </x:row>
    <x:row r="13" spans="2:9" ht="15.75" customHeight="1">
      <x:c r="B13" s="19" t="s">
        <x:v>11</x:v>
      </x:c>
      <x:c r="C13" s="19"/>
      <x:c r="D13" s="19"/>
      <x:c r="E13" s="19"/>
      <x:c r="F13" s="19"/>
      <x:c r="G13" s="4"/>
      <x:c r="H13" s="4"/>
      <x:c r="I13" s="4"/>
    </x:row>
    <x:row r="14" spans="2:8">
      <x:c r="B14" s="19" t="s">
        <x:v>313</x:v>
      </x:c>
      <x:c r="C14" s="16"/>
      <x:c r="D14" s="17"/>
      <x:c r="E14" s="18"/>
      <x:c r="F14" s="16"/>
      <x:c r="G14" s="16"/>
      <x:c r="H14" s="19"/>
    </x:row>
    <x:row r="15" spans="2:8">
      <x:c r="B15" s="19" t="s">
        <x:v>309</x:v>
      </x:c>
      <x:c r="C15" s="16"/>
      <x:c r="D15" s="17"/>
      <x:c r="E15" s="18"/>
      <x:c r="F15" s="16"/>
      <x:c r="G15" s="16"/>
      <x:c r="H15" s="19"/>
    </x:row>
    <x:row r="16" spans="2:7" s="20" customFormat="1" ht="22.050000000000001">
      <x:c r="B16" s="21" t="s">
        <x:v>256</x:v>
      </x:c>
      <x:c r="C16" s="21"/>
      <x:c r="D16" s="21"/>
      <x:c r="E16" s="21"/>
      <x:c r="F16" s="21"/>
      <x:c r="G16" s="21"/>
    </x:row>
  </x:sheetData>
  <x:mergeCells count="10">
    <x:mergeCell ref="A2:A3"/>
    <x:mergeCell ref="J2:J3"/>
    <x:mergeCell ref="H2:H3"/>
    <x:mergeCell ref="I2:I3"/>
    <x:mergeCell ref="B2:B3"/>
    <x:mergeCell ref="C2:C3"/>
    <x:mergeCell ref="D2:D3"/>
    <x:mergeCell ref="E2:E3"/>
    <x:mergeCell ref="F2:F3"/>
    <x:mergeCell ref="G2:G3"/>
  </x:mergeCells>
  <x:pageMargins left="0.39347222447395325" right="0.39347222447395325" top="0.74750000238418579" bottom="0.74750000238418579" header="0.31486111879348755" footer="0.31486111879348755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M17"/>
  <x:sheetViews>
    <x:sheetView topLeftCell="A1" zoomScaleNormal="100" workbookViewId="0">
      <x:pane xSplit="0" ySplit="3" topLeftCell="A4" activePane="bottomLeft" state="frozen"/>
      <x:selection pane="bottomLeft" activeCell="D6" activeCellId="0" sqref="D6:D6"/>
    </x:sheetView>
  </x:sheetViews>
  <x:sheetFormatPr defaultRowHeight="16.399999999999999"/>
  <x:cols>
    <x:col min="1" max="1" width="5.75" style="4" customWidth="1"/>
    <x:col min="2" max="2" width="10.875" style="6" customWidth="1"/>
    <x:col min="3" max="3" width="13.125" style="6" customWidth="1"/>
    <x:col min="4" max="4" width="21.375" style="6" customWidth="1"/>
    <x:col min="5" max="5" width="9.375" style="6" customWidth="1"/>
    <x:col min="6" max="6" width="7.75" style="6" customWidth="1"/>
    <x:col min="7" max="7" width="7.375" style="6" customWidth="1"/>
    <x:col min="8" max="8" width="12" style="6" customWidth="1"/>
    <x:col min="9" max="10" width="5.375" style="6" customWidth="1"/>
    <x:col min="11" max="11" width="5.5" style="6" customWidth="1"/>
    <x:col min="12" max="12" width="14" style="6" customWidth="1"/>
    <x:col min="13" max="13" width="13.875" style="6" customWidth="1"/>
    <x:col min="14" max="16384" width="9" style="4"/>
  </x:cols>
  <x:sheetData>
    <x:row r="1" spans="2:3" ht="33.75" customHeight="1">
      <x:c r="B1" s="5" t="s">
        <x:v>110</x:v>
      </x:c>
      <x:c r="C1" s="5"/>
    </x:row>
    <x:row r="2" spans="1:13">
      <x:c r="A2" s="351" t="s">
        <x:v>100</x:v>
      </x:c>
      <x:c r="B2" s="355" t="s">
        <x:v>51</x:v>
      </x:c>
      <x:c r="C2" s="357" t="s">
        <x:v>128</x:v>
      </x:c>
      <x:c r="D2" s="355" t="s">
        <x:v>93</x:v>
      </x:c>
      <x:c r="E2" s="355" t="s">
        <x:v>191</x:v>
      </x:c>
      <x:c r="F2" s="355" t="s">
        <x:v>137</x:v>
      </x:c>
      <x:c r="G2" s="355" t="s">
        <x:v>150</x:v>
      </x:c>
      <x:c r="H2" s="346" t="s">
        <x:v>170</x:v>
      </x:c>
      <x:c r="I2" s="352" t="s">
        <x:v>198</x:v>
      </x:c>
      <x:c r="J2" s="353"/>
      <x:c r="K2" s="354"/>
      <x:c r="L2" s="355" t="s">
        <x:v>138</x:v>
      </x:c>
      <x:c r="M2" s="357" t="s">
        <x:v>96</x:v>
      </x:c>
    </x:row>
    <x:row r="3" spans="1:13">
      <x:c r="A3" s="351"/>
      <x:c r="B3" s="356"/>
      <x:c r="C3" s="356"/>
      <x:c r="D3" s="356"/>
      <x:c r="E3" s="356"/>
      <x:c r="F3" s="356"/>
      <x:c r="G3" s="356"/>
      <x:c r="H3" s="347"/>
      <x:c r="I3" s="36" t="s">
        <x:v>47</x:v>
      </x:c>
      <x:c r="J3" s="36" t="s">
        <x:v>48</x:v>
      </x:c>
      <x:c r="K3" s="36" t="s">
        <x:v>40</x:v>
      </x:c>
      <x:c r="L3" s="356"/>
      <x:c r="M3" s="356"/>
    </x:row>
    <x:row r="4" spans="1:13" ht="32.100000000000001" customHeight="1">
      <x:c r="A4" s="12"/>
      <x:c r="B4" s="37"/>
      <x:c r="C4" s="37"/>
      <x:c r="D4" s="38"/>
      <x:c r="E4" s="39"/>
      <x:c r="F4" s="12"/>
      <x:c r="G4" s="12"/>
      <x:c r="H4" s="12"/>
      <x:c r="I4" s="12"/>
      <x:c r="J4" s="14"/>
      <x:c r="K4" s="40"/>
      <x:c r="L4" s="12"/>
      <x:c r="M4" s="12"/>
    </x:row>
    <x:row r="5" spans="1:13" ht="32.100000000000001" customHeight="1">
      <x:c r="A5" s="12"/>
      <x:c r="B5" s="37"/>
      <x:c r="C5" s="37"/>
      <x:c r="D5" s="38"/>
      <x:c r="E5" s="39"/>
      <x:c r="F5" s="12"/>
      <x:c r="G5" s="12"/>
      <x:c r="H5" s="12"/>
      <x:c r="I5" s="12"/>
      <x:c r="J5" s="14"/>
      <x:c r="K5" s="40"/>
      <x:c r="L5" s="12"/>
      <x:c r="M5" s="12"/>
    </x:row>
    <x:row r="6" spans="1:13" ht="32.100000000000001" customHeight="1">
      <x:c r="A6" s="12"/>
      <x:c r="B6" s="37"/>
      <x:c r="C6" s="37"/>
      <x:c r="D6" s="38"/>
      <x:c r="E6" s="39"/>
      <x:c r="F6" s="12"/>
      <x:c r="G6" s="12"/>
      <x:c r="H6" s="12"/>
      <x:c r="I6" s="12"/>
      <x:c r="J6" s="14"/>
      <x:c r="K6" s="40"/>
      <x:c r="L6" s="12"/>
      <x:c r="M6" s="12"/>
    </x:row>
    <x:row r="7" spans="1:13" ht="32.100000000000001" customHeight="1">
      <x:c r="A7" s="12"/>
      <x:c r="B7" s="37"/>
      <x:c r="C7" s="37"/>
      <x:c r="D7" s="38"/>
      <x:c r="E7" s="39"/>
      <x:c r="F7" s="12"/>
      <x:c r="G7" s="12"/>
      <x:c r="H7" s="12"/>
      <x:c r="I7" s="12"/>
      <x:c r="J7" s="14"/>
      <x:c r="K7" s="40"/>
      <x:c r="L7" s="12"/>
      <x:c r="M7" s="12"/>
    </x:row>
    <x:row r="8" spans="1:13" ht="32.100000000000001" customHeight="1">
      <x:c r="A8" s="151"/>
      <x:c r="B8" s="93"/>
      <x:c r="C8" s="93"/>
      <x:c r="D8" s="161"/>
      <x:c r="E8" s="165"/>
      <x:c r="F8" s="93"/>
      <x:c r="G8" s="93"/>
      <x:c r="H8" s="93"/>
      <x:c r="I8" s="166"/>
      <x:c r="J8" s="93"/>
      <x:c r="K8" s="93"/>
      <x:c r="L8" s="167"/>
      <x:c r="M8" s="167"/>
    </x:row>
    <x:row r="9" spans="1:13" ht="32.100000000000001" customHeight="1">
      <x:c r="A9" s="42" t="s">
        <x:v>38</x:v>
      </x:c>
      <x:c r="B9" s="31"/>
      <x:c r="C9" s="31"/>
      <x:c r="D9" s="43"/>
      <x:c r="E9" s="46">
        <x:f>SUM(E4:E7)</x:f>
        <x:v>0</x:v>
      </x:c>
      <x:c r="F9" s="46">
        <x:f>SUM(F4:F7)</x:f>
        <x:v>0</x:v>
      </x:c>
      <x:c r="G9" s="46">
        <x:f>SUM(G4:G7)</x:f>
        <x:v>0</x:v>
      </x:c>
      <x:c r="H9" s="46">
        <x:f>SUM(H4:H7)</x:f>
        <x:v>0</x:v>
      </x:c>
      <x:c r="I9" s="46">
        <x:f>SUM(I4:I7)</x:f>
        <x:v>0</x:v>
      </x:c>
      <x:c r="J9" s="46">
        <x:f>SUM(J4:J7)</x:f>
        <x:v>0</x:v>
      </x:c>
      <x:c r="K9" s="46">
        <x:f>SUM(K4:K7)</x:f>
        <x:v>0</x:v>
      </x:c>
      <x:c r="L9" s="44"/>
      <x:c r="M9" s="44"/>
    </x:row>
    <x:row r="11" spans="2:3">
      <x:c r="B11" s="175" t="s">
        <x:v>151</x:v>
      </x:c>
      <x:c r="C11" s="176">
        <x:f>COUNT(A4:A8,"숫자")</x:f>
        <x:v>0</x:v>
      </x:c>
    </x:row>
    <x:row r="12" spans="2:11">
      <x:c r="B12" s="15"/>
      <x:c r="C12" s="19"/>
      <x:c r="D12" s="19"/>
      <x:c r="E12" s="19"/>
      <x:c r="F12" s="19"/>
      <x:c r="G12" s="19"/>
      <x:c r="H12" s="19"/>
      <x:c r="I12" s="19"/>
      <x:c r="J12" s="45"/>
      <x:c r="K12" s="45"/>
    </x:row>
    <x:row r="13" spans="2:11">
      <x:c r="B13" s="15" t="s">
        <x:v>144</x:v>
      </x:c>
      <x:c r="C13" s="19"/>
      <x:c r="D13" s="19"/>
      <x:c r="E13" s="19"/>
      <x:c r="F13" s="19"/>
      <x:c r="G13" s="19"/>
      <x:c r="H13" s="19"/>
      <x:c r="I13" s="19"/>
      <x:c r="J13" s="19"/>
      <x:c r="K13" s="19"/>
    </x:row>
    <x:row r="14" spans="2:13" ht="15.75" customHeight="1">
      <x:c r="B14" s="19" t="s">
        <x:v>11</x:v>
      </x:c>
      <x:c r="C14" s="19"/>
      <x:c r="D14" s="19"/>
      <x:c r="E14" s="19"/>
      <x:c r="F14" s="19"/>
      <x:c r="G14" s="4"/>
      <x:c r="H14" s="4"/>
      <x:c r="I14" s="4"/>
      <x:c r="J14" s="4"/>
      <x:c r="K14" s="4"/>
      <x:c r="L14" s="4"/>
      <x:c r="M14" s="4"/>
    </x:row>
    <x:row r="15" spans="2:11">
      <x:c r="B15" s="19" t="s">
        <x:v>134</x:v>
      </x:c>
      <x:c r="C15" s="19"/>
      <x:c r="D15" s="19"/>
      <x:c r="E15" s="19"/>
      <x:c r="F15" s="19"/>
      <x:c r="G15" s="19"/>
      <x:c r="H15" s="19"/>
      <x:c r="I15" s="19"/>
      <x:c r="J15" s="19"/>
      <x:c r="K15" s="19"/>
    </x:row>
    <x:row r="16" spans="2:11">
      <x:c r="B16" s="19" t="s">
        <x:v>2</x:v>
      </x:c>
      <x:c r="C16" s="19"/>
      <x:c r="D16" s="19"/>
      <x:c r="E16" s="19"/>
      <x:c r="F16" s="19"/>
      <x:c r="G16" s="19"/>
      <x:c r="H16" s="19"/>
      <x:c r="I16" s="19"/>
      <x:c r="J16" s="19"/>
      <x:c r="K16" s="19"/>
    </x:row>
    <x:row r="17" spans="2:2">
      <x:c r="B17" s="19" t="s">
        <x:v>5</x:v>
      </x:c>
    </x:row>
  </x:sheetData>
  <x:mergeCells count="11">
    <x:mergeCell ref="A2:A3"/>
    <x:mergeCell ref="H2:H3"/>
    <x:mergeCell ref="I2:K2"/>
    <x:mergeCell ref="L2:L3"/>
    <x:mergeCell ref="M2:M3"/>
    <x:mergeCell ref="B2:B3"/>
    <x:mergeCell ref="C2:C3"/>
    <x:mergeCell ref="D2:D3"/>
    <x:mergeCell ref="E2:E3"/>
    <x:mergeCell ref="F2:F3"/>
    <x:mergeCell ref="G2:G3"/>
  </x:mergeCells>
  <x:pageMargins left="0.39347222447395325" right="0.39347222447395325" top="0.74750000238418579" bottom="0.74750000238418579" header="0.31486111879348755" footer="0.31486111879348755"/>
  <x:pageSetup paperSize="9" scale="100" firstPageNumber="1" fitToWidth="1" fitToHeight="1" orientation="landscape" usePrinterDefaults="1" blackAndWhite="0" draft="0" useFirstPageNumber="0" horizontalDpi="600" verticalDpi="600" copies="1"/>
  <x:drawing r:id="rId1"/>
  <x:legacyDrawing r:id="rId2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M16"/>
  <x:sheetViews>
    <x:sheetView topLeftCell="B1" zoomScaleNormal="100" workbookViewId="0">
      <x:pane xSplit="0" ySplit="3" topLeftCell="B4" activePane="bottomLeft" state="frozen"/>
      <x:selection pane="bottomLeft" activeCell="B1" activeCellId="0" sqref="B1:B1"/>
    </x:sheetView>
  </x:sheetViews>
  <x:sheetFormatPr defaultRowHeight="16.399999999999999"/>
  <x:cols>
    <x:col min="1" max="1" width="6.75" style="4" customWidth="1"/>
    <x:col min="2" max="2" width="13.875" style="4" customWidth="1"/>
    <x:col min="3" max="3" width="17.25" style="4" customWidth="1"/>
    <x:col min="4" max="4" width="27.75" style="4" customWidth="1"/>
    <x:col min="5" max="5" width="11.25" style="4" customWidth="1"/>
    <x:col min="6" max="6" width="13.75" style="4" customWidth="1"/>
    <x:col min="7" max="7" width="13.5" style="4" customWidth="1"/>
    <x:col min="8" max="8" width="12.75" style="4" customWidth="1"/>
    <x:col min="9" max="16384" width="9" style="4"/>
  </x:cols>
  <x:sheetData>
    <x:row r="1" spans="2:6" ht="33.75" customHeight="1">
      <x:c r="B1" s="5" t="s">
        <x:v>265</x:v>
      </x:c>
      <x:c r="D1" s="224" t="s">
        <x:v>310</x:v>
      </x:c>
      <x:c r="E1" s="232"/>
      <x:c r="F1" s="232"/>
    </x:row>
    <x:row r="2" spans="1:11">
      <x:c r="A2" s="351" t="s">
        <x:v>100</x:v>
      </x:c>
      <x:c r="B2" s="355" t="s">
        <x:v>51</x:v>
      </x:c>
      <x:c r="C2" s="357" t="s">
        <x:v>128</x:v>
      </x:c>
      <x:c r="D2" s="355" t="s">
        <x:v>93</x:v>
      </x:c>
      <x:c r="E2" s="355" t="s">
        <x:v>191</x:v>
      </x:c>
      <x:c r="F2" s="355" t="s">
        <x:v>195</x:v>
      </x:c>
      <x:c r="G2" s="346" t="s">
        <x:v>170</x:v>
      </x:c>
      <x:c r="H2" s="355" t="s">
        <x:v>138</x:v>
      </x:c>
      <x:c r="I2" s="357" t="s">
        <x:v>96</x:v>
      </x:c>
      <x:c r="J2" s="358" t="s">
        <x:v>149</x:v>
      </x:c>
      <x:c r="K2" s="359"/>
    </x:row>
    <x:row r="3" spans="1:11">
      <x:c r="A3" s="351"/>
      <x:c r="B3" s="356"/>
      <x:c r="C3" s="356"/>
      <x:c r="D3" s="356"/>
      <x:c r="E3" s="356"/>
      <x:c r="F3" s="356"/>
      <x:c r="G3" s="347"/>
      <x:c r="H3" s="356"/>
      <x:c r="I3" s="356"/>
      <x:c r="J3" s="66" t="s">
        <x:v>84</x:v>
      </x:c>
      <x:c r="K3" s="66" t="s">
        <x:v>106</x:v>
      </x:c>
    </x:row>
    <x:row r="4" spans="1:11" ht="32.100000000000001" customHeight="1">
      <x:c r="A4" s="12">
        <x:v>1</x:v>
      </x:c>
      <x:c r="B4" s="47"/>
      <x:c r="C4" s="48"/>
      <x:c r="D4" s="49"/>
      <x:c r="E4" s="50"/>
      <x:c r="F4" s="50"/>
      <x:c r="G4" s="47"/>
      <x:c r="H4" s="48"/>
      <x:c r="I4" s="48"/>
      <x:c r="J4" s="158"/>
      <x:c r="K4" s="108"/>
    </x:row>
    <x:row r="5" spans="1:11" ht="32.100000000000001" customHeight="1">
      <x:c r="A5" s="12"/>
      <x:c r="B5" s="47"/>
      <x:c r="C5" s="48"/>
      <x:c r="D5" s="49"/>
      <x:c r="E5" s="50"/>
      <x:c r="F5" s="50"/>
      <x:c r="G5" s="47"/>
      <x:c r="H5" s="48"/>
      <x:c r="I5" s="48"/>
      <x:c r="J5" s="158"/>
      <x:c r="K5" s="108"/>
    </x:row>
    <x:row r="6" spans="1:11" ht="32.100000000000001" customHeight="1">
      <x:c r="A6" s="12"/>
      <x:c r="B6" s="47"/>
      <x:c r="C6" s="48"/>
      <x:c r="D6" s="49"/>
      <x:c r="E6" s="50"/>
      <x:c r="F6" s="50"/>
      <x:c r="G6" s="47"/>
      <x:c r="H6" s="48"/>
      <x:c r="I6" s="48"/>
      <x:c r="J6" s="158"/>
      <x:c r="K6" s="108"/>
    </x:row>
    <x:row r="7" spans="1:11" ht="32.100000000000001" customHeight="1">
      <x:c r="A7" s="151"/>
      <x:c r="B7" s="156"/>
      <x:c r="C7" s="132"/>
      <x:c r="D7" s="157"/>
      <x:c r="E7" s="51"/>
      <x:c r="F7" s="51"/>
      <x:c r="G7" s="156"/>
      <x:c r="H7" s="132"/>
      <x:c r="I7" s="132"/>
      <x:c r="J7" s="159"/>
      <x:c r="K7" s="137"/>
    </x:row>
    <x:row r="8" spans="1:11" ht="32.100000000000001" customHeight="1">
      <x:c r="A8" s="42" t="s">
        <x:v>38</x:v>
      </x:c>
      <x:c r="B8" s="151"/>
      <x:c r="C8" s="177"/>
      <x:c r="D8" s="177"/>
      <x:c r="E8" s="51">
        <x:f>SUM(E4:E7)</x:f>
        <x:v>0</x:v>
      </x:c>
      <x:c r="F8" s="51">
        <x:f>SUM(F4:F7)</x:f>
        <x:v>0</x:v>
      </x:c>
      <x:c r="G8" s="51">
        <x:f>SUM(G4:G7)</x:f>
        <x:v>0</x:v>
      </x:c>
      <x:c r="H8" s="177"/>
      <x:c r="I8" s="177"/>
      <x:c r="J8" s="159">
        <x:f>SUM(J4:J7)</x:f>
        <x:v>0</x:v>
      </x:c>
      <x:c r="K8" s="137">
        <x:f>SUM(K4:K7)</x:f>
        <x:v>0</x:v>
      </x:c>
    </x:row>
    <x:row r="10" spans="10:13">
      <x:c r="J10" s="129" t="s">
        <x:v>31</x:v>
      </x:c>
      <x:c r="K10" s="137" t="s">
        <x:v>87</x:v>
      </x:c>
      <x:c r="L10" s="137" t="s">
        <x:v>203</x:v>
      </x:c>
      <x:c r="M10" s="137" t="s">
        <x:v>188</x:v>
      </x:c>
    </x:row>
    <x:row r="11" spans="10:13">
      <x:c r="J11" s="137" t="s">
        <x:v>50</x:v>
      </x:c>
      <x:c r="K11" s="163">
        <x:f>SUMIF($J$4:$J$7,"1",E4:E7)</x:f>
        <x:v>0</x:v>
      </x:c>
      <x:c r="L11" s="163">
        <x:f>SUMIF($J$4:$J$7,"1",F4:F7)</x:f>
        <x:v>0</x:v>
      </x:c>
      <x:c r="M11" s="163">
        <x:f>SUMIF($J$4:$J$7,"1",G4:G7)</x:f>
        <x:v>0</x:v>
      </x:c>
    </x:row>
    <x:row r="12" spans="2:13">
      <x:c r="B12" s="15" t="s">
        <x:v>144</x:v>
      </x:c>
      <x:c r="C12" s="19"/>
      <x:c r="D12" s="19"/>
      <x:c r="E12" s="19"/>
      <x:c r="F12" s="19"/>
      <x:c r="J12" s="137" t="s">
        <x:v>91</x:v>
      </x:c>
      <x:c r="K12" s="164">
        <x:f>SUMIF($K$4:$K$7,"1",E4:E7)</x:f>
        <x:v>0</x:v>
      </x:c>
      <x:c r="L12" s="164">
        <x:f>SUMIF($K$4:$K$7,"1",F4:F7)</x:f>
        <x:v>0</x:v>
      </x:c>
      <x:c r="M12" s="164">
        <x:f>SUMIF($K$4:$K$7,"1",G4:G7)</x:f>
        <x:v>0</x:v>
      </x:c>
    </x:row>
    <x:row r="13" spans="2:6" ht="15.75" customHeight="1">
      <x:c r="B13" s="19" t="s">
        <x:v>11</x:v>
      </x:c>
      <x:c r="C13" s="19"/>
      <x:c r="D13" s="19"/>
      <x:c r="E13" s="19"/>
      <x:c r="F13" s="19"/>
    </x:row>
    <x:row r="14" spans="2:6">
      <x:c r="B14" s="19" t="s">
        <x:v>134</x:v>
      </x:c>
      <x:c r="C14" s="19"/>
      <x:c r="D14" s="19"/>
      <x:c r="E14" s="19"/>
      <x:c r="F14" s="19"/>
    </x:row>
    <x:row r="15" spans="2:6">
      <x:c r="B15" s="19" t="s">
        <x:v>5</x:v>
      </x:c>
      <x:c r="C15" s="19"/>
      <x:c r="D15" s="19"/>
      <x:c r="E15" s="19"/>
      <x:c r="F15" s="19"/>
    </x:row>
    <x:row r="16" spans="2:9" s="20" customFormat="1" ht="22.050000000000001">
      <x:c r="B16" s="21" t="s">
        <x:v>308</x:v>
      </x:c>
      <x:c r="C16" s="21"/>
      <x:c r="D16" s="21"/>
      <x:c r="E16" s="21"/>
      <x:c r="F16" s="21"/>
      <x:c r="G16" s="21"/>
      <x:c r="H16" s="21"/>
      <x:c r="I16" s="21"/>
    </x:row>
  </x:sheetData>
  <x:mergeCells count="10">
    <x:mergeCell ref="J2:K2"/>
    <x:mergeCell ref="A2:A3"/>
    <x:mergeCell ref="H2:H3"/>
    <x:mergeCell ref="I2:I3"/>
    <x:mergeCell ref="B2:B3"/>
    <x:mergeCell ref="C2:C3"/>
    <x:mergeCell ref="D2:D3"/>
    <x:mergeCell ref="E2:E3"/>
    <x:mergeCell ref="F2:F3"/>
    <x:mergeCell ref="G2:G3"/>
  </x:mergeCells>
  <x:dataValidations count="1">
    <x:dataValidation type="custom" allowBlank="1" showInputMessage="1" showErrorMessage="1" error="두곳 중 한곳에만 1을 기입해주세요" prompt="해당 유형에 1을 기입해주세요" sqref="J4:K7">
      <x:formula1>COUNT('등록-자동차경주장업'!$J4:$K4)=1</x:formula1>
    </x:dataValidation>
  </x:dataValidations>
  <x:pageMargins left="0.39347222447395325" right="0.39347222447395325" top="0.74750000238418579" bottom="0.74750000238418579" header="0.31486111879348755" footer="0.31486111879348755"/>
  <x:pageSetup paperSize="9" scale="100" firstPageNumber="1" fitToWidth="1" fitToHeight="1" orientation="landscape" usePrinterDefaults="1" blackAndWhite="0" draft="0" useFirstPageNumber="0" horizontalDpi="600" verticalDpi="600" copies="1"/>
  <x:drawing r:id="rId1"/>
  <x:legacyDrawing r:id="rId2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K16"/>
  <x:sheetViews>
    <x:sheetView topLeftCell="B1" zoomScaleNormal="100" workbookViewId="0">
      <x:selection activeCell="G27" activeCellId="0" sqref="G27:G27"/>
    </x:sheetView>
  </x:sheetViews>
  <x:sheetFormatPr defaultRowHeight="16.399999999999999"/>
  <x:cols>
    <x:col min="1" max="1" width="5.125" style="4" customWidth="1"/>
    <x:col min="2" max="2" width="13.375" style="19" customWidth="1"/>
    <x:col min="3" max="3" width="9.125" style="19" customWidth="1"/>
    <x:col min="4" max="4" width="26.875" style="19" customWidth="1"/>
    <x:col min="5" max="5" width="9.125" style="19" bestFit="1" customWidth="1"/>
    <x:col min="6" max="6" width="8.75" style="19" customWidth="1"/>
    <x:col min="7" max="7" width="8.125" style="19" customWidth="1"/>
    <x:col min="8" max="8" width="6.75" style="19" customWidth="1"/>
    <x:col min="9" max="9" width="6" style="19" customWidth="1"/>
    <x:col min="10" max="10" width="6.375" style="19" customWidth="1"/>
    <x:col min="11" max="11" width="9.75" style="19" bestFit="1" customWidth="1"/>
    <x:col min="12" max="16384" width="9" style="4"/>
  </x:cols>
  <x:sheetData>
    <x:row r="1" spans="2:2" ht="33.75" customHeight="1">
      <x:c r="B1" s="5" t="s">
        <x:v>117</x:v>
      </x:c>
    </x:row>
    <x:row r="2" spans="1:11" ht="16.5" customHeight="1">
      <x:c r="A2" s="360" t="s">
        <x:v>100</x:v>
      </x:c>
      <x:c r="B2" s="364" t="s">
        <x:v>51</x:v>
      </x:c>
      <x:c r="C2" s="362" t="s">
        <x:v>128</x:v>
      </x:c>
      <x:c r="D2" s="364" t="s">
        <x:v>93</x:v>
      </x:c>
      <x:c r="E2" s="364" t="s">
        <x:v>191</x:v>
      </x:c>
      <x:c r="F2" s="364" t="s">
        <x:v>140</x:v>
      </x:c>
      <x:c r="G2" s="346" t="s">
        <x:v>170</x:v>
      </x:c>
      <x:c r="H2" s="358" t="s">
        <x:v>198</x:v>
      </x:c>
      <x:c r="I2" s="361"/>
      <x:c r="J2" s="359"/>
      <x:c r="K2" s="362" t="s">
        <x:v>49</x:v>
      </x:c>
    </x:row>
    <x:row r="3" spans="1:11" ht="30" customHeight="1">
      <x:c r="A3" s="360"/>
      <x:c r="B3" s="363"/>
      <x:c r="C3" s="363"/>
      <x:c r="D3" s="363"/>
      <x:c r="E3" s="363"/>
      <x:c r="F3" s="363"/>
      <x:c r="G3" s="347"/>
      <x:c r="H3" s="52" t="s">
        <x:v>47</x:v>
      </x:c>
      <x:c r="I3" s="52" t="s">
        <x:v>48</x:v>
      </x:c>
      <x:c r="J3" s="52" t="s">
        <x:v>40</x:v>
      </x:c>
      <x:c r="K3" s="363"/>
    </x:row>
    <x:row r="4" spans="1:11" ht="32.100000000000001" customHeight="1">
      <x:c r="A4" s="53"/>
      <x:c r="B4" s="54"/>
      <x:c r="C4" s="37"/>
      <x:c r="D4" s="55"/>
      <x:c r="E4" s="56"/>
      <x:c r="F4" s="57"/>
      <x:c r="G4" s="57"/>
      <x:c r="H4" s="57"/>
      <x:c r="I4" s="57"/>
      <x:c r="J4" s="57"/>
      <x:c r="K4" s="37"/>
    </x:row>
    <x:row r="5" spans="1:11" ht="32.100000000000001" customHeight="1">
      <x:c r="A5" s="53"/>
      <x:c r="B5" s="54"/>
      <x:c r="C5" s="37"/>
      <x:c r="D5" s="55"/>
      <x:c r="E5" s="56"/>
      <x:c r="F5" s="57"/>
      <x:c r="G5" s="57"/>
      <x:c r="H5" s="57"/>
      <x:c r="I5" s="57"/>
      <x:c r="J5" s="57"/>
      <x:c r="K5" s="37"/>
    </x:row>
    <x:row r="6" spans="1:11" ht="32.100000000000001" customHeight="1">
      <x:c r="A6" s="108"/>
      <x:c r="B6" s="54"/>
      <x:c r="C6" s="37"/>
      <x:c r="D6" s="55"/>
      <x:c r="E6" s="56"/>
      <x:c r="F6" s="57"/>
      <x:c r="G6" s="57"/>
      <x:c r="H6" s="57"/>
      <x:c r="I6" s="57"/>
      <x:c r="J6" s="57"/>
      <x:c r="K6" s="37"/>
    </x:row>
    <x:row r="7" spans="1:11" ht="32.100000000000001" customHeight="1">
      <x:c r="A7" s="108"/>
      <x:c r="B7" s="54"/>
      <x:c r="C7" s="37"/>
      <x:c r="D7" s="55"/>
      <x:c r="E7" s="56"/>
      <x:c r="F7" s="57"/>
      <x:c r="G7" s="57"/>
      <x:c r="H7" s="57"/>
      <x:c r="I7" s="57"/>
      <x:c r="J7" s="57"/>
      <x:c r="K7" s="37"/>
    </x:row>
    <x:row r="8" spans="1:11" ht="32.100000000000001" customHeight="1">
      <x:c r="A8" s="137"/>
      <x:c r="B8" s="146"/>
      <x:c r="C8" s="137"/>
      <x:c r="D8" s="147"/>
      <x:c r="E8" s="146"/>
      <x:c r="F8" s="148"/>
      <x:c r="G8" s="148"/>
      <x:c r="H8" s="148"/>
      <x:c r="I8" s="146"/>
      <x:c r="J8" s="146"/>
      <x:c r="K8" s="149"/>
    </x:row>
    <x:row r="9" spans="1:11" ht="32.100000000000001" customHeight="1">
      <x:c r="A9" s="58" t="s">
        <x:v>38</x:v>
      </x:c>
      <x:c r="B9" s="120"/>
      <x:c r="C9" s="58"/>
      <x:c r="D9" s="58"/>
      <x:c r="E9" s="59">
        <x:f>SUM(E4:E5)</x:f>
        <x:v>0</x:v>
      </x:c>
      <x:c r="F9" s="59">
        <x:f>SUM(F4:F5)</x:f>
        <x:v>0</x:v>
      </x:c>
      <x:c r="G9" s="59">
        <x:f>SUM(G4:G5)</x:f>
        <x:v>0</x:v>
      </x:c>
      <x:c r="H9" s="59">
        <x:f>SUM(H4:H5)</x:f>
        <x:v>0</x:v>
      </x:c>
      <x:c r="I9" s="59">
        <x:f>SUM(I4:I5)</x:f>
        <x:v>0</x:v>
      </x:c>
      <x:c r="J9" s="59">
        <x:f>SUM(J4:J5)</x:f>
        <x:v>0</x:v>
      </x:c>
      <x:c r="K9" s="58"/>
    </x:row>
    <x:row r="11" spans="2:3">
      <x:c r="B11" s="175" t="s">
        <x:v>151</x:v>
      </x:c>
      <x:c r="C11" s="176">
        <x:f>COUNT(A4:A8,"숫자")</x:f>
        <x:v>0</x:v>
      </x:c>
    </x:row>
    <x:row r="13" spans="2:2">
      <x:c r="B13" s="15" t="s">
        <x:v>144</x:v>
      </x:c>
    </x:row>
    <x:row r="14" spans="2:11" ht="15.75" customHeight="1">
      <x:c r="B14" s="19" t="s">
        <x:v>11</x:v>
      </x:c>
      <x:c r="G14" s="4"/>
      <x:c r="H14" s="4"/>
      <x:c r="I14" s="4"/>
      <x:c r="J14" s="4"/>
      <x:c r="K14" s="4"/>
    </x:row>
    <x:row r="15" spans="2:2">
      <x:c r="B15" s="19" t="s">
        <x:v>134</x:v>
      </x:c>
    </x:row>
    <x:row r="16" spans="2:2">
      <x:c r="B16" s="19" t="s">
        <x:v>5</x:v>
      </x:c>
    </x:row>
  </x:sheetData>
  <x:mergeCells count="9">
    <x:mergeCell ref="A2:A3"/>
    <x:mergeCell ref="H2:J2"/>
    <x:mergeCell ref="K2:K3"/>
    <x:mergeCell ref="B2:B3"/>
    <x:mergeCell ref="C2:C3"/>
    <x:mergeCell ref="D2:D3"/>
    <x:mergeCell ref="E2:E3"/>
    <x:mergeCell ref="F2:F3"/>
    <x:mergeCell ref="G2:G3"/>
  </x:mergeCells>
  <x:pageMargins left="0.39347222447395325" right="0.39347222447395325" top="0.74750000238418579" bottom="0.74750000238418579" header="0.31486111879348755" footer="0.31486111879348755"/>
  <x:pageSetup paperSize="9" scale="100" firstPageNumber="1" fitToWidth="1" fitToHeight="1" orientation="landscape" usePrinterDefaults="1" blackAndWhite="0" draft="0" useFirstPageNumber="0" horizontalDpi="600" verticalDpi="600" copies="1"/>
  <x:drawing r:id="rId1"/>
  <x:legacyDrawing r:id="rId2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K16"/>
  <x:sheetViews>
    <x:sheetView topLeftCell="A1" zoomScaleNormal="100" workbookViewId="0">
      <x:selection activeCell="B1" activeCellId="0" sqref="B1:B1"/>
    </x:sheetView>
  </x:sheetViews>
  <x:sheetFormatPr defaultRowHeight="16.399999999999999"/>
  <x:cols>
    <x:col min="1" max="1" width="5.25" style="4" customWidth="1"/>
    <x:col min="2" max="3" width="9" style="4"/>
    <x:col min="4" max="4" width="17.5" style="4" bestFit="1" customWidth="1"/>
    <x:col min="5" max="6" width="9" style="4"/>
    <x:col min="7" max="7" width="11.125" style="4" customWidth="1"/>
    <x:col min="8" max="16384" width="9" style="4"/>
  </x:cols>
  <x:sheetData>
    <x:row r="1" spans="2:2" ht="33.75" customHeight="1">
      <x:c r="B1" s="5" t="s">
        <x:v>116</x:v>
      </x:c>
    </x:row>
    <x:row r="2" spans="1:11" ht="16.5" customHeight="1">
      <x:c r="A2" s="348" t="s">
        <x:v>100</x:v>
      </x:c>
      <x:c r="B2" s="364" t="s">
        <x:v>51</x:v>
      </x:c>
      <x:c r="C2" s="362" t="s">
        <x:v>128</x:v>
      </x:c>
      <x:c r="D2" s="364" t="s">
        <x:v>93</x:v>
      </x:c>
      <x:c r="E2" s="364" t="s">
        <x:v>191</x:v>
      </x:c>
      <x:c r="F2" s="364" t="s">
        <x:v>200</x:v>
      </x:c>
      <x:c r="G2" s="346" t="s">
        <x:v>170</x:v>
      </x:c>
      <x:c r="H2" s="358" t="s">
        <x:v>198</x:v>
      </x:c>
      <x:c r="I2" s="361"/>
      <x:c r="J2" s="359"/>
      <x:c r="K2" s="362" t="s">
        <x:v>49</x:v>
      </x:c>
    </x:row>
    <x:row r="3" spans="1:11" ht="30" customHeight="1">
      <x:c r="A3" s="348"/>
      <x:c r="B3" s="363"/>
      <x:c r="C3" s="363"/>
      <x:c r="D3" s="363"/>
      <x:c r="E3" s="363"/>
      <x:c r="F3" s="363"/>
      <x:c r="G3" s="347"/>
      <x:c r="H3" s="52" t="s">
        <x:v>47</x:v>
      </x:c>
      <x:c r="I3" s="52" t="s">
        <x:v>48</x:v>
      </x:c>
      <x:c r="J3" s="52" t="s">
        <x:v>40</x:v>
      </x:c>
      <x:c r="K3" s="363"/>
    </x:row>
    <x:row r="4" spans="1:11" ht="32.100000000000001" customHeight="1">
      <x:c r="A4" s="53"/>
      <x:c r="B4" s="61"/>
      <x:c r="C4" s="37"/>
      <x:c r="D4" s="62"/>
      <x:c r="E4" s="63"/>
      <x:c r="F4" s="12"/>
      <x:c r="G4" s="12"/>
      <x:c r="H4" s="12"/>
      <x:c r="I4" s="12"/>
      <x:c r="J4" s="12"/>
      <x:c r="K4" s="12"/>
    </x:row>
    <x:row r="5" spans="1:11" ht="32.100000000000001" customHeight="1">
      <x:c r="A5" s="108"/>
      <x:c r="B5" s="61"/>
      <x:c r="C5" s="37"/>
      <x:c r="D5" s="62"/>
      <x:c r="E5" s="63"/>
      <x:c r="F5" s="12"/>
      <x:c r="G5" s="12"/>
      <x:c r="H5" s="12"/>
      <x:c r="I5" s="12"/>
      <x:c r="J5" s="12"/>
      <x:c r="K5" s="12"/>
    </x:row>
    <x:row r="6" spans="1:11" ht="32.100000000000001" customHeight="1">
      <x:c r="A6" s="108"/>
      <x:c r="B6" s="61"/>
      <x:c r="C6" s="37"/>
      <x:c r="D6" s="62"/>
      <x:c r="E6" s="63"/>
      <x:c r="F6" s="12"/>
      <x:c r="G6" s="12"/>
      <x:c r="H6" s="12"/>
      <x:c r="I6" s="12"/>
      <x:c r="J6" s="12"/>
      <x:c r="K6" s="12"/>
    </x:row>
    <x:row r="7" spans="1:11" ht="32.100000000000001" customHeight="1">
      <x:c r="A7" s="53"/>
      <x:c r="B7" s="61"/>
      <x:c r="C7" s="37"/>
      <x:c r="D7" s="62"/>
      <x:c r="E7" s="63"/>
      <x:c r="F7" s="12"/>
      <x:c r="G7" s="12"/>
      <x:c r="H7" s="12"/>
      <x:c r="I7" s="12"/>
      <x:c r="J7" s="12"/>
      <x:c r="K7" s="12"/>
    </x:row>
    <x:row r="8" spans="1:11" ht="32.100000000000001" customHeight="1">
      <x:c r="A8" s="137"/>
      <x:c r="B8" s="146"/>
      <x:c r="C8" s="146"/>
      <x:c r="D8" s="137"/>
      <x:c r="E8" s="146"/>
      <x:c r="F8" s="146"/>
      <x:c r="G8" s="146"/>
      <x:c r="H8" s="146"/>
      <x:c r="I8" s="146"/>
      <x:c r="J8" s="146"/>
      <x:c r="K8" s="146"/>
    </x:row>
    <x:row r="9" spans="1:11" ht="32.100000000000001" customHeight="1">
      <x:c r="A9" s="64" t="s">
        <x:v>38</x:v>
      </x:c>
      <x:c r="B9" s="58"/>
      <x:c r="C9" s="58"/>
      <x:c r="D9" s="58"/>
      <x:c r="E9" s="65">
        <x:f>SUM(E4:E8)</x:f>
        <x:v>0</x:v>
      </x:c>
      <x:c r="F9" s="65">
        <x:f>SUM(F4:F8)</x:f>
        <x:v>0</x:v>
      </x:c>
      <x:c r="G9" s="65">
        <x:f>SUM(G4:G8)</x:f>
        <x:v>0</x:v>
      </x:c>
      <x:c r="H9" s="65">
        <x:f>SUM(H4:H8)</x:f>
        <x:v>0</x:v>
      </x:c>
      <x:c r="I9" s="65">
        <x:f>SUM(I4:I8)</x:f>
        <x:v>0</x:v>
      </x:c>
      <x:c r="J9" s="65">
        <x:f>SUM(J4:J8)</x:f>
        <x:v>0</x:v>
      </x:c>
      <x:c r="K9" s="58"/>
    </x:row>
    <x:row r="11" spans="2:3">
      <x:c r="B11" s="175" t="s">
        <x:v>151</x:v>
      </x:c>
      <x:c r="C11" s="176">
        <x:f>COUNT(A4:A8,"숫자")</x:f>
        <x:v>0</x:v>
      </x:c>
    </x:row>
    <x:row r="13" spans="2:8">
      <x:c r="B13" s="15" t="s">
        <x:v>144</x:v>
      </x:c>
      <x:c r="C13" s="19"/>
      <x:c r="D13" s="19"/>
      <x:c r="E13" s="19"/>
      <x:c r="F13" s="19"/>
      <x:c r="G13" s="19"/>
      <x:c r="H13" s="19"/>
    </x:row>
    <x:row r="14" spans="2:6" ht="15.75" customHeight="1">
      <x:c r="B14" s="19" t="s">
        <x:v>11</x:v>
      </x:c>
      <x:c r="C14" s="19"/>
      <x:c r="D14" s="19"/>
      <x:c r="E14" s="19"/>
      <x:c r="F14" s="19"/>
    </x:row>
    <x:row r="15" spans="2:8">
      <x:c r="B15" s="19" t="s">
        <x:v>134</x:v>
      </x:c>
      <x:c r="C15" s="19"/>
      <x:c r="D15" s="19"/>
      <x:c r="E15" s="19"/>
      <x:c r="F15" s="19"/>
      <x:c r="G15" s="19"/>
      <x:c r="H15" s="19"/>
    </x:row>
    <x:row r="16" spans="2:2">
      <x:c r="B16" s="19" t="s">
        <x:v>5</x:v>
      </x:c>
    </x:row>
  </x:sheetData>
  <x:mergeCells count="9">
    <x:mergeCell ref="A2:A3"/>
    <x:mergeCell ref="H2:J2"/>
    <x:mergeCell ref="K2:K3"/>
    <x:mergeCell ref="B2:B3"/>
    <x:mergeCell ref="C2:C3"/>
    <x:mergeCell ref="D2:D3"/>
    <x:mergeCell ref="E2:E3"/>
    <x:mergeCell ref="F2:F3"/>
    <x:mergeCell ref="G2:G3"/>
  </x:mergeCells>
  <x:pageMargins left="0.39347222447395325" right="0.39347222447395325" top="0.74750000238418579" bottom="0.74750000238418579" header="0.31486111879348755" footer="0.31486111879348755"/>
  <x:pageSetup paperSize="9" scale="100" firstPageNumber="1" fitToWidth="1" fitToHeight="1" orientation="landscape" usePrinterDefaults="1" blackAndWhite="0" draft="0" useFirstPageNumber="0" horizontalDpi="600" verticalDpi="600" copies="1"/>
  <x:drawing r:id="rId1"/>
  <x:legacyDrawing r:id="rId2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K15"/>
  <x:sheetViews>
    <x:sheetView topLeftCell="A1" zoomScaleNormal="100" workbookViewId="0">
      <x:selection activeCell="B1" activeCellId="0" sqref="B1:B1"/>
    </x:sheetView>
  </x:sheetViews>
  <x:sheetFormatPr defaultRowHeight="16.399999999999999"/>
  <x:cols>
    <x:col min="1" max="1" width="6.5" style="4" customWidth="1"/>
    <x:col min="2" max="2" width="23" style="4" customWidth="1"/>
    <x:col min="3" max="3" width="9" style="4"/>
    <x:col min="4" max="4" width="17.375" style="4" customWidth="1"/>
    <x:col min="5" max="5" width="9" style="4" customWidth="1"/>
    <x:col min="6" max="6" width="9" style="4"/>
    <x:col min="7" max="7" width="7.5" style="4" customWidth="1"/>
    <x:col min="8" max="9" width="5.875" style="4" customWidth="1"/>
    <x:col min="10" max="10" width="5.125" style="4" customWidth="1"/>
    <x:col min="11" max="11" width="14.375" style="4" customWidth="1"/>
    <x:col min="12" max="16384" width="9" style="4"/>
  </x:cols>
  <x:sheetData>
    <x:row r="1" spans="2:2" s="5" customFormat="1" ht="33.75" customHeight="1">
      <x:c r="B1" s="5" t="s">
        <x:v>118</x:v>
      </x:c>
    </x:row>
    <x:row r="2" spans="1:11" ht="16.5" customHeight="1">
      <x:c r="A2" s="348" t="s">
        <x:v>100</x:v>
      </x:c>
      <x:c r="B2" s="364" t="s">
        <x:v>51</x:v>
      </x:c>
      <x:c r="C2" s="362" t="s">
        <x:v>128</x:v>
      </x:c>
      <x:c r="D2" s="364" t="s">
        <x:v>93</x:v>
      </x:c>
      <x:c r="E2" s="364" t="s">
        <x:v>191</x:v>
      </x:c>
      <x:c r="F2" s="364" t="s">
        <x:v>184</x:v>
      </x:c>
      <x:c r="G2" s="346" t="s">
        <x:v>170</x:v>
      </x:c>
      <x:c r="H2" s="358" t="s">
        <x:v>198</x:v>
      </x:c>
      <x:c r="I2" s="361"/>
      <x:c r="J2" s="359"/>
      <x:c r="K2" s="362" t="s">
        <x:v>49</x:v>
      </x:c>
    </x:row>
    <x:row r="3" spans="1:11" ht="30" customHeight="1">
      <x:c r="A3" s="348"/>
      <x:c r="B3" s="363"/>
      <x:c r="C3" s="363"/>
      <x:c r="D3" s="363"/>
      <x:c r="E3" s="363"/>
      <x:c r="F3" s="363"/>
      <x:c r="G3" s="347"/>
      <x:c r="H3" s="52" t="s">
        <x:v>47</x:v>
      </x:c>
      <x:c r="I3" s="52" t="s">
        <x:v>48</x:v>
      </x:c>
      <x:c r="J3" s="52" t="s">
        <x:v>40</x:v>
      </x:c>
      <x:c r="K3" s="363"/>
    </x:row>
    <x:row r="4" spans="1:11" ht="32.100000000000001" customHeight="1">
      <x:c r="A4" s="53"/>
      <x:c r="B4" s="61"/>
      <x:c r="C4" s="12"/>
      <x:c r="D4" s="62"/>
      <x:c r="E4" s="63"/>
      <x:c r="F4" s="12"/>
      <x:c r="G4" s="12"/>
      <x:c r="H4" s="12"/>
      <x:c r="I4" s="12"/>
      <x:c r="J4" s="12"/>
      <x:c r="K4" s="12"/>
    </x:row>
    <x:row r="5" spans="1:11" ht="32.100000000000001" customHeight="1">
      <x:c r="A5" s="108"/>
      <x:c r="B5" s="61"/>
      <x:c r="C5" s="12"/>
      <x:c r="D5" s="62"/>
      <x:c r="E5" s="63"/>
      <x:c r="F5" s="12"/>
      <x:c r="G5" s="12"/>
      <x:c r="H5" s="12"/>
      <x:c r="I5" s="12"/>
      <x:c r="J5" s="12"/>
      <x:c r="K5" s="12"/>
    </x:row>
    <x:row r="6" spans="1:11" ht="32.100000000000001" customHeight="1">
      <x:c r="A6" s="108"/>
      <x:c r="B6" s="61"/>
      <x:c r="C6" s="12"/>
      <x:c r="D6" s="62"/>
      <x:c r="E6" s="63"/>
      <x:c r="F6" s="12"/>
      <x:c r="G6" s="12"/>
      <x:c r="H6" s="12"/>
      <x:c r="I6" s="12"/>
      <x:c r="J6" s="12"/>
      <x:c r="K6" s="12"/>
    </x:row>
    <x:row r="7" spans="1:11" ht="32.100000000000001" customHeight="1">
      <x:c r="A7" s="137"/>
      <x:c r="B7" s="150"/>
      <x:c r="C7" s="151"/>
      <x:c r="D7" s="152"/>
      <x:c r="E7" s="153"/>
      <x:c r="F7" s="151"/>
      <x:c r="G7" s="151"/>
      <x:c r="H7" s="151"/>
      <x:c r="I7" s="151"/>
      <x:c r="J7" s="151"/>
      <x:c r="K7" s="151"/>
    </x:row>
    <x:row r="8" spans="1:11" ht="32.100000000000001" customHeight="1">
      <x:c r="A8" s="137" t="s">
        <x:v>38</x:v>
      </x:c>
      <x:c r="B8" s="146"/>
      <x:c r="C8" s="146"/>
      <x:c r="D8" s="146"/>
      <x:c r="E8" s="65">
        <x:f>SUM(E3:E7)</x:f>
        <x:v>0</x:v>
      </x:c>
      <x:c r="F8" s="65">
        <x:f>SUM(F3:F7)</x:f>
        <x:v>0</x:v>
      </x:c>
      <x:c r="G8" s="65">
        <x:f>SUM(G3:G7)</x:f>
        <x:v>0</x:v>
      </x:c>
      <x:c r="H8" s="65">
        <x:f>SUM(H3:H7)</x:f>
        <x:v>0</x:v>
      </x:c>
      <x:c r="I8" s="65">
        <x:f>SUM(I3:I7)</x:f>
        <x:v>0</x:v>
      </x:c>
      <x:c r="J8" s="65">
        <x:f>SUM(J3:J7)</x:f>
        <x:v>0</x:v>
      </x:c>
      <x:c r="K8" s="146"/>
    </x:row>
    <x:row r="10" spans="2:3">
      <x:c r="B10" s="175" t="s">
        <x:v>151</x:v>
      </x:c>
      <x:c r="C10" s="176">
        <x:f>COUNT(A4:A7,"숫자")</x:f>
        <x:v>0</x:v>
      </x:c>
    </x:row>
    <x:row r="12" spans="2:8">
      <x:c r="B12" s="15" t="s">
        <x:v>144</x:v>
      </x:c>
      <x:c r="C12" s="19"/>
      <x:c r="D12" s="19"/>
      <x:c r="E12" s="19"/>
      <x:c r="F12" s="19"/>
      <x:c r="G12" s="19"/>
      <x:c r="H12" s="19"/>
    </x:row>
    <x:row r="13" spans="2:6" ht="15.75" customHeight="1">
      <x:c r="B13" s="19" t="s">
        <x:v>11</x:v>
      </x:c>
      <x:c r="C13" s="19"/>
      <x:c r="D13" s="19"/>
      <x:c r="E13" s="19"/>
      <x:c r="F13" s="19"/>
    </x:row>
    <x:row r="14" spans="2:8">
      <x:c r="B14" s="19" t="s">
        <x:v>134</x:v>
      </x:c>
      <x:c r="C14" s="19"/>
      <x:c r="D14" s="19"/>
      <x:c r="E14" s="19"/>
      <x:c r="F14" s="19"/>
      <x:c r="G14" s="19"/>
      <x:c r="H14" s="19"/>
    </x:row>
    <x:row r="15" spans="2:2">
      <x:c r="B15" s="19" t="s">
        <x:v>5</x:v>
      </x:c>
    </x:row>
  </x:sheetData>
  <x:mergeCells count="9">
    <x:mergeCell ref="A2:A3"/>
    <x:mergeCell ref="H2:J2"/>
    <x:mergeCell ref="K2:K3"/>
    <x:mergeCell ref="B2:B3"/>
    <x:mergeCell ref="C2:C3"/>
    <x:mergeCell ref="D2:D3"/>
    <x:mergeCell ref="E2:E3"/>
    <x:mergeCell ref="F2:F3"/>
    <x:mergeCell ref="G2:G3"/>
  </x:mergeCells>
  <x:pageMargins left="0.39347222447395325" right="0.39347222447395325" top="0.74750000238418579" bottom="0.74750000238418579" header="0.31486111879348755" footer="0.31486111879348755"/>
  <x:pageSetup paperSize="9" scale="100" firstPageNumber="1" fitToWidth="1" fitToHeight="1" orientation="landscape" usePrinterDefaults="1" blackAndWhite="0" draft="0" useFirstPageNumber="0" horizontalDpi="600" verticalDpi="600" copies="1"/>
  <x:drawing r:id="rId1"/>
  <x:legacyDrawing r:id="rId2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K15"/>
  <x:sheetViews>
    <x:sheetView topLeftCell="A1" zoomScaleNormal="100" workbookViewId="0">
      <x:selection activeCell="B1" activeCellId="0" sqref="B1:B1"/>
    </x:sheetView>
  </x:sheetViews>
  <x:sheetFormatPr defaultRowHeight="16.399999999999999"/>
  <x:cols>
    <x:col min="1" max="1" width="6.5" style="4" customWidth="1"/>
    <x:col min="2" max="2" width="19.25" style="4" customWidth="1"/>
    <x:col min="3" max="3" width="16.375" style="4" customWidth="1"/>
    <x:col min="4" max="4" width="25.5" style="4" customWidth="1"/>
    <x:col min="5" max="6" width="9" style="4"/>
    <x:col min="7" max="7" width="8.125" style="4" customWidth="1"/>
    <x:col min="8" max="9" width="6" style="4" customWidth="1"/>
    <x:col min="10" max="10" width="5" style="4" customWidth="1"/>
    <x:col min="11" max="11" width="15.75" style="4" customWidth="1"/>
    <x:col min="12" max="16384" width="9" style="4"/>
  </x:cols>
  <x:sheetData>
    <x:row r="1" spans="2:2" s="5" customFormat="1" ht="33.75" customHeight="1">
      <x:c r="B1" s="5" t="s">
        <x:v>119</x:v>
      </x:c>
    </x:row>
    <x:row r="2" spans="1:11" ht="16.5" customHeight="1">
      <x:c r="A2" s="348" t="s">
        <x:v>100</x:v>
      </x:c>
      <x:c r="B2" s="348" t="s">
        <x:v>51</x:v>
      </x:c>
      <x:c r="C2" s="349" t="s">
        <x:v>128</x:v>
      </x:c>
      <x:c r="D2" s="348" t="s">
        <x:v>93</x:v>
      </x:c>
      <x:c r="E2" s="349" t="s">
        <x:v>178</x:v>
      </x:c>
      <x:c r="F2" s="349" t="s">
        <x:v>111</x:v>
      </x:c>
      <x:c r="G2" s="346" t="s">
        <x:v>170</x:v>
      </x:c>
      <x:c r="H2" s="348" t="s">
        <x:v>198</x:v>
      </x:c>
      <x:c r="I2" s="348"/>
      <x:c r="J2" s="348"/>
      <x:c r="K2" s="349" t="s">
        <x:v>49</x:v>
      </x:c>
    </x:row>
    <x:row r="3" spans="1:11" ht="30" customHeight="1">
      <x:c r="A3" s="348"/>
      <x:c r="B3" s="348"/>
      <x:c r="C3" s="348"/>
      <x:c r="D3" s="348"/>
      <x:c r="E3" s="348"/>
      <x:c r="F3" s="348"/>
      <x:c r="G3" s="347"/>
      <x:c r="H3" s="7" t="s">
        <x:v>47</x:v>
      </x:c>
      <x:c r="I3" s="7" t="s">
        <x:v>48</x:v>
      </x:c>
      <x:c r="J3" s="7" t="s">
        <x:v>40</x:v>
      </x:c>
      <x:c r="K3" s="348"/>
    </x:row>
    <x:row r="4" spans="1:11" ht="32.100000000000001" customHeight="1">
      <x:c r="A4" s="53"/>
      <x:c r="B4" s="67"/>
      <x:c r="C4" s="67"/>
      <x:c r="D4" s="68"/>
      <x:c r="E4" s="69"/>
      <x:c r="F4" s="69"/>
      <x:c r="G4" s="70"/>
      <x:c r="H4" s="70"/>
      <x:c r="I4" s="70"/>
      <x:c r="J4" s="70"/>
      <x:c r="K4" s="70"/>
    </x:row>
    <x:row r="5" spans="1:11" ht="32.100000000000001" customHeight="1">
      <x:c r="A5" s="123"/>
      <x:c r="B5" s="67"/>
      <x:c r="C5" s="67"/>
      <x:c r="D5" s="68"/>
      <x:c r="E5" s="69"/>
      <x:c r="F5" s="69"/>
      <x:c r="G5" s="70"/>
      <x:c r="H5" s="70"/>
      <x:c r="I5" s="70"/>
      <x:c r="J5" s="70"/>
      <x:c r="K5" s="70"/>
    </x:row>
    <x:row r="6" spans="1:11" ht="32.100000000000001" customHeight="1">
      <x:c r="A6" s="123"/>
      <x:c r="B6" s="67"/>
      <x:c r="C6" s="67"/>
      <x:c r="D6" s="68"/>
      <x:c r="E6" s="69"/>
      <x:c r="F6" s="69"/>
      <x:c r="G6" s="70"/>
      <x:c r="H6" s="70"/>
      <x:c r="I6" s="70"/>
      <x:c r="J6" s="70"/>
      <x:c r="K6" s="70"/>
    </x:row>
    <x:row r="7" spans="1:11" ht="32.100000000000001" customHeight="1">
      <x:c r="A7" s="137"/>
      <x:c r="B7" s="132"/>
      <x:c r="C7" s="132"/>
      <x:c r="D7" s="157"/>
      <x:c r="E7" s="178"/>
      <x:c r="F7" s="178"/>
      <x:c r="G7" s="179"/>
      <x:c r="H7" s="179"/>
      <x:c r="I7" s="179"/>
      <x:c r="J7" s="179"/>
      <x:c r="K7" s="180"/>
    </x:row>
    <x:row r="8" spans="1:11" ht="32.100000000000001" customHeight="1">
      <x:c r="A8" s="137" t="s">
        <x:v>38</x:v>
      </x:c>
      <x:c r="B8" s="181"/>
      <x:c r="C8" s="181"/>
      <x:c r="D8" s="182"/>
      <x:c r="E8" s="71">
        <x:f>SUM(E4:E7)</x:f>
        <x:v>0</x:v>
      </x:c>
      <x:c r="F8" s="71">
        <x:f>SUM(F4:F7)</x:f>
        <x:v>0</x:v>
      </x:c>
      <x:c r="G8" s="71">
        <x:f>SUM(G4:G7)</x:f>
        <x:v>0</x:v>
      </x:c>
      <x:c r="H8" s="71">
        <x:f>SUM(H4:H7)</x:f>
        <x:v>0</x:v>
      </x:c>
      <x:c r="I8" s="71">
        <x:f>SUM(I4:I7)</x:f>
        <x:v>0</x:v>
      </x:c>
      <x:c r="J8" s="71">
        <x:f>SUM(J4:J7)</x:f>
        <x:v>0</x:v>
      </x:c>
      <x:c r="K8" s="183"/>
    </x:row>
    <x:row r="10" spans="2:3">
      <x:c r="B10" s="175" t="s">
        <x:v>151</x:v>
      </x:c>
      <x:c r="C10" s="176">
        <x:f>COUNT(A4:A7,"숫자")</x:f>
        <x:v>0</x:v>
      </x:c>
    </x:row>
    <x:row r="12" spans="2:8">
      <x:c r="B12" s="15" t="s">
        <x:v>144</x:v>
      </x:c>
      <x:c r="C12" s="19"/>
      <x:c r="D12" s="19"/>
      <x:c r="E12" s="19"/>
      <x:c r="F12" s="19"/>
      <x:c r="G12" s="19"/>
      <x:c r="H12" s="19"/>
    </x:row>
    <x:row r="13" spans="2:6" ht="15.75" customHeight="1">
      <x:c r="B13" s="19" t="s">
        <x:v>11</x:v>
      </x:c>
      <x:c r="C13" s="19"/>
      <x:c r="D13" s="19"/>
      <x:c r="E13" s="19"/>
      <x:c r="F13" s="19"/>
    </x:row>
    <x:row r="14" spans="2:8">
      <x:c r="B14" s="19" t="s">
        <x:v>134</x:v>
      </x:c>
      <x:c r="C14" s="19"/>
      <x:c r="D14" s="19"/>
      <x:c r="E14" s="19"/>
      <x:c r="F14" s="19"/>
      <x:c r="G14" s="19"/>
      <x:c r="H14" s="19"/>
    </x:row>
    <x:row r="15" spans="2:2">
      <x:c r="B15" s="19" t="s">
        <x:v>5</x:v>
      </x:c>
    </x:row>
  </x:sheetData>
  <x:mergeCells count="9">
    <x:mergeCell ref="A2:A3"/>
    <x:mergeCell ref="H2:J2"/>
    <x:mergeCell ref="K2:K3"/>
    <x:mergeCell ref="B2:B3"/>
    <x:mergeCell ref="C2:C3"/>
    <x:mergeCell ref="D2:D3"/>
    <x:mergeCell ref="E2:E3"/>
    <x:mergeCell ref="F2:F3"/>
    <x:mergeCell ref="G2:G3"/>
  </x:mergeCells>
  <x:pageMargins left="0.39347222447395325" right="0.39347222447395325" top="0.74750000238418579" bottom="0.74750000238418579" header="0.31486111879348755" footer="0.31486111879348755"/>
  <x:pageSetup paperSize="9" scale="100" firstPageNumber="1" fitToWidth="1" fitToHeight="1" orientation="landscape" usePrinterDefaults="1" blackAndWhite="0" draft="0" useFirstPageNumber="0" horizontalDpi="600" verticalDpi="600" copies="1"/>
  <x:drawing r:id="rId1"/>
  <x:legacyDrawing r:id="rId2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K19"/>
  <x:sheetViews>
    <x:sheetView topLeftCell="A1" zoomScaleNormal="100" workbookViewId="0">
      <x:pane xSplit="0" ySplit="3" topLeftCell="A4" activePane="bottomLeft" state="frozen"/>
      <x:selection pane="bottomLeft" activeCell="B1" activeCellId="0" sqref="B1:B1"/>
    </x:sheetView>
  </x:sheetViews>
  <x:sheetFormatPr defaultRowHeight="16.399999999999999"/>
  <x:cols>
    <x:col min="1" max="1" width="6" style="4" customWidth="1"/>
    <x:col min="2" max="2" width="13.375" style="4" customWidth="1"/>
    <x:col min="3" max="3" width="9" style="4"/>
    <x:col min="4" max="4" width="28.875" style="4" customWidth="1"/>
    <x:col min="5" max="6" width="9" style="4"/>
    <x:col min="7" max="7" width="7.625" style="4" customWidth="1"/>
    <x:col min="8" max="8" width="6.625" style="4" customWidth="1"/>
    <x:col min="9" max="9" width="5" style="4" customWidth="1"/>
    <x:col min="10" max="10" width="5.5" style="4" customWidth="1"/>
    <x:col min="11" max="11" width="13.875" style="4" customWidth="1"/>
    <x:col min="12" max="16384" width="9" style="4"/>
  </x:cols>
  <x:sheetData>
    <x:row r="1" spans="2:2" s="5" customFormat="1" ht="33.75" customHeight="1">
      <x:c r="B1" s="5" t="s">
        <x:v>120</x:v>
      </x:c>
    </x:row>
    <x:row r="2" spans="1:11" s="173" customFormat="1" ht="16.5" customHeight="1">
      <x:c r="A2" s="365" t="s">
        <x:v>100</x:v>
      </x:c>
      <x:c r="B2" s="369" t="s">
        <x:v>51</x:v>
      </x:c>
      <x:c r="C2" s="346" t="s">
        <x:v>128</x:v>
      </x:c>
      <x:c r="D2" s="369" t="s">
        <x:v>93</x:v>
      </x:c>
      <x:c r="E2" s="346" t="s">
        <x:v>178</x:v>
      </x:c>
      <x:c r="F2" s="346" t="s">
        <x:v>112</x:v>
      </x:c>
      <x:c r="G2" s="346" t="s">
        <x:v>170</x:v>
      </x:c>
      <x:c r="H2" s="366" t="s">
        <x:v>198</x:v>
      </x:c>
      <x:c r="I2" s="367"/>
      <x:c r="J2" s="368"/>
      <x:c r="K2" s="346" t="s">
        <x:v>49</x:v>
      </x:c>
    </x:row>
    <x:row r="3" spans="1:11" s="173" customFormat="1" ht="30" customHeight="1">
      <x:c r="A3" s="365"/>
      <x:c r="B3" s="347"/>
      <x:c r="C3" s="347"/>
      <x:c r="D3" s="347"/>
      <x:c r="E3" s="347"/>
      <x:c r="F3" s="347"/>
      <x:c r="G3" s="347"/>
      <x:c r="H3" s="184" t="s">
        <x:v>47</x:v>
      </x:c>
      <x:c r="I3" s="184" t="s">
        <x:v>48</x:v>
      </x:c>
      <x:c r="J3" s="184" t="s">
        <x:v>40</x:v>
      </x:c>
      <x:c r="K3" s="347"/>
    </x:row>
    <x:row r="4" spans="1:11" ht="32.100000000000001" customHeight="1">
      <x:c r="A4" s="123"/>
      <x:c r="B4" s="37"/>
      <x:c r="C4" s="37"/>
      <x:c r="D4" s="61"/>
      <x:c r="E4" s="72"/>
      <x:c r="F4" s="72"/>
      <x:c r="G4" s="73"/>
      <x:c r="H4" s="73"/>
      <x:c r="I4" s="73"/>
      <x:c r="J4" s="73"/>
      <x:c r="K4" s="74"/>
    </x:row>
    <x:row r="5" spans="1:11" ht="32.100000000000001" customHeight="1">
      <x:c r="A5" s="123"/>
      <x:c r="B5" s="37"/>
      <x:c r="C5" s="37"/>
      <x:c r="D5" s="61"/>
      <x:c r="E5" s="72"/>
      <x:c r="F5" s="72"/>
      <x:c r="G5" s="73"/>
      <x:c r="H5" s="73"/>
      <x:c r="I5" s="73"/>
      <x:c r="J5" s="73"/>
      <x:c r="K5" s="74"/>
    </x:row>
    <x:row r="6" spans="1:11" ht="32.100000000000001" customHeight="1">
      <x:c r="A6" s="123"/>
      <x:c r="B6" s="37"/>
      <x:c r="C6" s="37"/>
      <x:c r="D6" s="61"/>
      <x:c r="E6" s="72"/>
      <x:c r="F6" s="72"/>
      <x:c r="G6" s="73"/>
      <x:c r="H6" s="73"/>
      <x:c r="I6" s="73"/>
      <x:c r="J6" s="73"/>
      <x:c r="K6" s="74"/>
    </x:row>
    <x:row r="7" spans="1:11" ht="32.100000000000001" customHeight="1">
      <x:c r="A7" s="123"/>
      <x:c r="B7" s="37"/>
      <x:c r="C7" s="37"/>
      <x:c r="D7" s="61"/>
      <x:c r="E7" s="72"/>
      <x:c r="F7" s="72"/>
      <x:c r="G7" s="73"/>
      <x:c r="H7" s="73"/>
      <x:c r="I7" s="73"/>
      <x:c r="J7" s="73"/>
      <x:c r="K7" s="74"/>
    </x:row>
    <x:row r="8" spans="1:11" ht="32.100000000000001" customHeight="1">
      <x:c r="A8" s="123"/>
      <x:c r="B8" s="37"/>
      <x:c r="C8" s="37"/>
      <x:c r="D8" s="61"/>
      <x:c r="E8" s="72"/>
      <x:c r="F8" s="72"/>
      <x:c r="G8" s="73"/>
      <x:c r="H8" s="73"/>
      <x:c r="I8" s="73"/>
      <x:c r="J8" s="73"/>
      <x:c r="K8" s="74"/>
    </x:row>
    <x:row r="9" spans="1:11" ht="32.100000000000001" customHeight="1">
      <x:c r="A9" s="53"/>
      <x:c r="B9" s="37"/>
      <x:c r="C9" s="37"/>
      <x:c r="D9" s="61"/>
      <x:c r="E9" s="72"/>
      <x:c r="F9" s="72"/>
      <x:c r="G9" s="73"/>
      <x:c r="H9" s="73"/>
      <x:c r="I9" s="73"/>
      <x:c r="J9" s="73"/>
      <x:c r="K9" s="74"/>
    </x:row>
    <x:row r="10" spans="1:11" ht="32.100000000000001" customHeight="1">
      <x:c r="A10" s="137"/>
      <x:c r="B10" s="133"/>
      <x:c r="C10" s="133"/>
      <x:c r="D10" s="138"/>
      <x:c r="E10" s="46"/>
      <x:c r="F10" s="46"/>
      <x:c r="G10" s="133"/>
      <x:c r="H10" s="133"/>
      <x:c r="I10" s="133"/>
      <x:c r="J10" s="133"/>
      <x:c r="K10" s="141"/>
    </x:row>
    <x:row r="11" spans="1:11" ht="32.100000000000001" customHeight="1">
      <x:c r="A11" s="137" t="s">
        <x:v>38</x:v>
      </x:c>
      <x:c r="B11" s="133"/>
      <x:c r="C11" s="133"/>
      <x:c r="D11" s="138"/>
      <x:c r="E11" s="46">
        <x:f>SUM(E4:E10)</x:f>
        <x:v>0</x:v>
      </x:c>
      <x:c r="F11" s="46">
        <x:f>SUM(F4:F10)</x:f>
        <x:v>0</x:v>
      </x:c>
      <x:c r="G11" s="46">
        <x:f>SUM(G4:G10)</x:f>
        <x:v>0</x:v>
      </x:c>
      <x:c r="H11" s="46">
        <x:f>SUM(H4:H10)</x:f>
        <x:v>0</x:v>
      </x:c>
      <x:c r="I11" s="46">
        <x:f>SUM(I4:I10)</x:f>
        <x:v>0</x:v>
      </x:c>
      <x:c r="J11" s="46">
        <x:f>SUM(J4:J10)</x:f>
        <x:v>0</x:v>
      </x:c>
      <x:c r="K11" s="141"/>
    </x:row>
    <x:row r="13" spans="2:3">
      <x:c r="B13" s="175" t="s">
        <x:v>151</x:v>
      </x:c>
      <x:c r="C13" s="176">
        <x:f>COUNT(A4:A10,"숫자")</x:f>
        <x:v>0</x:v>
      </x:c>
    </x:row>
    <x:row r="15" spans="2:5">
      <x:c r="B15" s="15" t="s">
        <x:v>144</x:v>
      </x:c>
      <x:c r="C15" s="16"/>
      <x:c r="D15" s="17"/>
      <x:c r="E15" s="19"/>
    </x:row>
    <x:row r="16" spans="2:6" ht="15.75" customHeight="1">
      <x:c r="B16" s="19" t="s">
        <x:v>11</x:v>
      </x:c>
      <x:c r="C16" s="19"/>
      <x:c r="D16" s="19"/>
      <x:c r="E16" s="19"/>
      <x:c r="F16" s="19"/>
    </x:row>
    <x:row r="17" spans="2:5">
      <x:c r="B17" s="17" t="s">
        <x:v>134</x:v>
      </x:c>
      <x:c r="C17" s="16"/>
      <x:c r="D17" s="17"/>
      <x:c r="E17" s="19"/>
    </x:row>
    <x:row r="18" spans="2:5">
      <x:c r="B18" s="19" t="s">
        <x:v>10</x:v>
      </x:c>
      <x:c r="C18" s="19"/>
      <x:c r="D18" s="19"/>
      <x:c r="E18" s="19"/>
    </x:row>
    <x:row r="19" spans="2:2">
      <x:c r="B19" s="19" t="s">
        <x:v>5</x:v>
      </x:c>
    </x:row>
  </x:sheetData>
  <x:mergeCells count="9">
    <x:mergeCell ref="A2:A3"/>
    <x:mergeCell ref="H2:J2"/>
    <x:mergeCell ref="K2:K3"/>
    <x:mergeCell ref="B2:B3"/>
    <x:mergeCell ref="C2:C3"/>
    <x:mergeCell ref="D2:D3"/>
    <x:mergeCell ref="E2:E3"/>
    <x:mergeCell ref="F2:F3"/>
    <x:mergeCell ref="G2:G3"/>
  </x:mergeCells>
  <x:pageMargins left="0.39347222447395325" right="0.39347222447395325" top="0.74750000238418579" bottom="0.74750000238418579" header="0.31486111879348755" footer="0.31486111879348755"/>
  <x:pageSetup paperSize="9" scale="100" firstPageNumber="1" fitToWidth="1" fitToHeight="1" orientation="landscape" usePrinterDefaults="1" blackAndWhite="0" draft="0" useFirstPageNumber="0" horizontalDpi="600" verticalDpi="600" copies="1"/>
  <x:drawing r:id="rId1"/>
  <x:legacyDrawing r:id="rId2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L57"/>
  <x:sheetViews>
    <x:sheetView topLeftCell="A1" zoomScaleNormal="100" workbookViewId="0">
      <x:pane xSplit="0" ySplit="3" topLeftCell="A16" activePane="bottomLeft" state="frozen"/>
      <x:selection pane="bottomLeft" activeCell="B26" activeCellId="0" sqref="B26:B28"/>
    </x:sheetView>
  </x:sheetViews>
  <x:sheetFormatPr defaultRowHeight="16.399999999999999"/>
  <x:cols>
    <x:col min="1" max="1" width="7" style="4" customWidth="1"/>
    <x:col min="2" max="2" width="9" style="4"/>
    <x:col min="3" max="3" width="24.5" style="4" customWidth="1"/>
    <x:col min="4" max="4" width="9" style="4" bestFit="1" customWidth="1"/>
    <x:col min="5" max="11" width="9" style="4"/>
    <x:col min="12" max="12" width="13.125" style="4" customWidth="1"/>
    <x:col min="13" max="16384" width="9" style="4"/>
  </x:cols>
  <x:sheetData>
    <x:row r="1" spans="2:2" s="5" customFormat="1" ht="22.050000000000001">
      <x:c r="B1" s="5" t="s">
        <x:v>249</x:v>
      </x:c>
    </x:row>
    <x:row r="2" spans="1:12" ht="16.5" customHeight="1">
      <x:c r="A2" s="388" t="s">
        <x:v>100</x:v>
      </x:c>
      <x:c r="B2" s="365" t="s">
        <x:v>51</x:v>
      </x:c>
      <x:c r="C2" s="369" t="s">
        <x:v>93</x:v>
      </x:c>
      <x:c r="D2" s="346" t="s">
        <x:v>178</x:v>
      </x:c>
      <x:c r="E2" s="365" t="s">
        <x:v>199</x:v>
      </x:c>
      <x:c r="F2" s="365"/>
      <x:c r="G2" s="365"/>
      <x:c r="H2" s="346" t="s">
        <x:v>170</x:v>
      </x:c>
      <x:c r="I2" s="365" t="s">
        <x:v>198</x:v>
      </x:c>
      <x:c r="J2" s="365"/>
      <x:c r="K2" s="365"/>
      <x:c r="L2" s="365" t="s">
        <x:v>49</x:v>
      </x:c>
    </x:row>
    <x:row r="3" spans="1:12" ht="30" customHeight="1">
      <x:c r="A3" s="389"/>
      <x:c r="B3" s="365"/>
      <x:c r="C3" s="347"/>
      <x:c r="D3" s="347"/>
      <x:c r="E3" s="184" t="s">
        <x:v>97</x:v>
      </x:c>
      <x:c r="F3" s="191" t="s">
        <x:v>181</x:v>
      </x:c>
      <x:c r="G3" s="184" t="s">
        <x:v>95</x:v>
      </x:c>
      <x:c r="H3" s="347"/>
      <x:c r="I3" s="184" t="s">
        <x:v>47</x:v>
      </x:c>
      <x:c r="J3" s="184" t="s">
        <x:v>48</x:v>
      </x:c>
      <x:c r="K3" s="184" t="s">
        <x:v>40</x:v>
      </x:c>
      <x:c r="L3" s="365"/>
    </x:row>
    <x:row r="4" spans="1:12" ht="15" customHeight="1">
      <x:c r="A4" s="401">
        <x:v>1</x:v>
      </x:c>
      <x:c r="B4" s="394" t="s">
        <x:v>755</x:v>
      </x:c>
      <x:c r="C4" s="400" t="s">
        <x:v>611</x:v>
      </x:c>
      <x:c r="D4" s="376">
        <x:v>1418</x:v>
      </x:c>
      <x:c r="E4" s="241" t="s">
        <x:v>80</x:v>
      </x:c>
      <x:c r="F4" s="266">
        <x:v>807</x:v>
      </x:c>
      <x:c r="G4" s="267" t="s">
        <x:v>320</x:v>
      </x:c>
      <x:c r="H4" s="373">
        <x:v>1</x:v>
      </x:c>
      <x:c r="I4" s="12"/>
      <x:c r="J4" s="12"/>
      <x:c r="K4" s="12">
        <x:v>4</x:v>
      </x:c>
      <x:c r="L4" s="370" t="s">
        <x:v>667</x:v>
      </x:c>
    </x:row>
    <x:row r="5" spans="1:12" ht="15" customHeight="1">
      <x:c r="A5" s="401"/>
      <x:c r="B5" s="394"/>
      <x:c r="C5" s="400"/>
      <x:c r="D5" s="377"/>
      <x:c r="E5" s="241" t="s">
        <x:v>142</x:v>
      </x:c>
      <x:c r="F5" s="266">
        <x:v>222</x:v>
      </x:c>
      <x:c r="G5" s="267"/>
      <x:c r="H5" s="374"/>
      <x:c r="I5" s="12"/>
      <x:c r="J5" s="12"/>
      <x:c r="K5" s="12"/>
      <x:c r="L5" s="371"/>
    </x:row>
    <x:row r="6" spans="1:12" ht="15" customHeight="1">
      <x:c r="A6" s="401"/>
      <x:c r="B6" s="394"/>
      <x:c r="C6" s="400"/>
      <x:c r="D6" s="377"/>
      <x:c r="E6" s="241" t="s">
        <x:v>89</x:v>
      </x:c>
      <x:c r="F6" s="266"/>
      <x:c r="G6" s="267"/>
      <x:c r="H6" s="374"/>
      <x:c r="I6" s="12"/>
      <x:c r="J6" s="12"/>
      <x:c r="K6" s="12"/>
      <x:c r="L6" s="371"/>
    </x:row>
    <x:row r="7" spans="1:12" ht="15" customHeight="1">
      <x:c r="A7" s="401"/>
      <x:c r="B7" s="394"/>
      <x:c r="C7" s="400"/>
      <x:c r="D7" s="377"/>
      <x:c r="E7" s="241" t="s">
        <x:v>201</x:v>
      </x:c>
      <x:c r="F7" s="266">
        <x:v>389</x:v>
      </x:c>
      <x:c r="G7" s="267" t="s">
        <x:v>319</x:v>
      </x:c>
      <x:c r="H7" s="374"/>
      <x:c r="I7" s="12"/>
      <x:c r="J7" s="12"/>
      <x:c r="K7" s="12"/>
      <x:c r="L7" s="371"/>
    </x:row>
    <x:row r="8" spans="1:12" ht="15" customHeight="1">
      <x:c r="A8" s="401"/>
      <x:c r="B8" s="394"/>
      <x:c r="C8" s="400"/>
      <x:c r="D8" s="378"/>
      <x:c r="E8" s="241" t="s">
        <x:v>196</x:v>
      </x:c>
      <x:c r="F8" s="266"/>
      <x:c r="G8" s="267"/>
      <x:c r="H8" s="375"/>
      <x:c r="I8" s="12"/>
      <x:c r="J8" s="12"/>
      <x:c r="K8" s="12"/>
      <x:c r="L8" s="372"/>
    </x:row>
    <x:row r="9" spans="1:12" ht="15" customHeight="1">
      <x:c r="A9" s="401">
        <x:v>2</x:v>
      </x:c>
      <x:c r="B9" s="395" t="s">
        <x:v>654</x:v>
      </x:c>
      <x:c r="C9" s="399" t="s">
        <x:v>614</x:v>
      </x:c>
      <x:c r="D9" s="385">
        <x:v>946</x:v>
      </x:c>
      <x:c r="E9" s="241" t="s">
        <x:v>80</x:v>
      </x:c>
      <x:c r="F9" s="242">
        <x:v>741</x:v>
      </x:c>
      <x:c r="G9" s="267" t="s">
        <x:v>33</x:v>
      </x:c>
      <x:c r="H9" s="373">
        <x:v>1</x:v>
      </x:c>
      <x:c r="I9" s="12"/>
      <x:c r="J9" s="12"/>
      <x:c r="K9" s="12">
        <x:v>3</x:v>
      </x:c>
      <x:c r="L9" s="370" t="s">
        <x:v>655</x:v>
      </x:c>
    </x:row>
    <x:row r="10" spans="1:12" ht="15" customHeight="1">
      <x:c r="A10" s="401"/>
      <x:c r="B10" s="395"/>
      <x:c r="C10" s="399"/>
      <x:c r="D10" s="386"/>
      <x:c r="E10" s="241" t="s">
        <x:v>142</x:v>
      </x:c>
      <x:c r="F10" s="242">
        <x:v>205</x:v>
      </x:c>
      <x:c r="G10" s="267"/>
      <x:c r="H10" s="374"/>
      <x:c r="I10" s="12"/>
      <x:c r="J10" s="12"/>
      <x:c r="K10" s="12"/>
      <x:c r="L10" s="371"/>
    </x:row>
    <x:row r="11" spans="1:12" ht="15" customHeight="1">
      <x:c r="A11" s="401"/>
      <x:c r="B11" s="395"/>
      <x:c r="C11" s="399"/>
      <x:c r="D11" s="386"/>
      <x:c r="E11" s="241" t="s">
        <x:v>190</x:v>
      </x:c>
      <x:c r="F11" s="242"/>
      <x:c r="G11" s="267"/>
      <x:c r="H11" s="374"/>
      <x:c r="I11" s="12"/>
      <x:c r="J11" s="12"/>
      <x:c r="K11" s="12"/>
      <x:c r="L11" s="371"/>
    </x:row>
    <x:row r="12" spans="1:12" ht="15" customHeight="1">
      <x:c r="A12" s="401"/>
      <x:c r="B12" s="395"/>
      <x:c r="C12" s="399"/>
      <x:c r="D12" s="386"/>
      <x:c r="E12" s="241" t="s">
        <x:v>89</x:v>
      </x:c>
      <x:c r="F12" s="242"/>
      <x:c r="G12" s="267"/>
      <x:c r="H12" s="374"/>
      <x:c r="I12" s="12"/>
      <x:c r="J12" s="12"/>
      <x:c r="K12" s="12"/>
      <x:c r="L12" s="371"/>
    </x:row>
    <x:row r="13" spans="1:12" ht="15" customHeight="1">
      <x:c r="A13" s="401"/>
      <x:c r="B13" s="395"/>
      <x:c r="C13" s="399"/>
      <x:c r="D13" s="386"/>
      <x:c r="E13" s="241" t="s">
        <x:v>201</x:v>
      </x:c>
      <x:c r="F13" s="242"/>
      <x:c r="G13" s="267"/>
      <x:c r="H13" s="374"/>
      <x:c r="I13" s="12"/>
      <x:c r="J13" s="12"/>
      <x:c r="K13" s="12"/>
      <x:c r="L13" s="371"/>
    </x:row>
    <x:row r="14" spans="1:12" ht="15" customHeight="1">
      <x:c r="A14" s="401"/>
      <x:c r="B14" s="395"/>
      <x:c r="C14" s="399"/>
      <x:c r="D14" s="387"/>
      <x:c r="E14" s="241" t="s">
        <x:v>196</x:v>
      </x:c>
      <x:c r="F14" s="242"/>
      <x:c r="G14" s="267"/>
      <x:c r="H14" s="375"/>
      <x:c r="I14" s="12"/>
      <x:c r="J14" s="12"/>
      <x:c r="K14" s="12"/>
      <x:c r="L14" s="372"/>
    </x:row>
    <x:row r="15" spans="1:12" ht="15" customHeight="1">
      <x:c r="A15" s="401">
        <x:v>3</x:v>
      </x:c>
      <x:c r="B15" s="395" t="s">
        <x:v>323</x:v>
      </x:c>
      <x:c r="C15" s="399" t="s">
        <x:v>687</x:v>
      </x:c>
      <x:c r="D15" s="385">
        <x:v>1205</x:v>
      </x:c>
      <x:c r="E15" s="241" t="s">
        <x:v>80</x:v>
      </x:c>
      <x:c r="F15" s="242">
        <x:v>975</x:v>
      </x:c>
      <x:c r="G15" s="267" t="s">
        <x:v>33</x:v>
      </x:c>
      <x:c r="H15" s="373">
        <x:v>1</x:v>
      </x:c>
      <x:c r="I15" s="12"/>
      <x:c r="J15" s="12">
        <x:v>1</x:v>
      </x:c>
      <x:c r="K15" s="12">
        <x:v>2</x:v>
      </x:c>
      <x:c r="L15" s="370" t="s">
        <x:v>657</x:v>
      </x:c>
    </x:row>
    <x:row r="16" spans="1:12" ht="15" customHeight="1">
      <x:c r="A16" s="401"/>
      <x:c r="B16" s="395"/>
      <x:c r="C16" s="399"/>
      <x:c r="D16" s="386"/>
      <x:c r="E16" s="241" t="s">
        <x:v>142</x:v>
      </x:c>
      <x:c r="F16" s="242">
        <x:v>229</x:v>
      </x:c>
      <x:c r="G16" s="267"/>
      <x:c r="H16" s="374"/>
      <x:c r="I16" s="12"/>
      <x:c r="J16" s="12"/>
      <x:c r="K16" s="12"/>
      <x:c r="L16" s="371"/>
    </x:row>
    <x:row r="17" spans="1:12" ht="15" customHeight="1">
      <x:c r="A17" s="401"/>
      <x:c r="B17" s="395"/>
      <x:c r="C17" s="399"/>
      <x:c r="D17" s="386"/>
      <x:c r="E17" s="241" t="s">
        <x:v>190</x:v>
      </x:c>
      <x:c r="F17" s="242"/>
      <x:c r="G17" s="267"/>
      <x:c r="H17" s="374"/>
      <x:c r="I17" s="12"/>
      <x:c r="J17" s="12"/>
      <x:c r="K17" s="12"/>
      <x:c r="L17" s="371"/>
    </x:row>
    <x:row r="18" spans="1:12" ht="15" customHeight="1">
      <x:c r="A18" s="401"/>
      <x:c r="B18" s="395"/>
      <x:c r="C18" s="399"/>
      <x:c r="D18" s="386"/>
      <x:c r="E18" s="241" t="s">
        <x:v>89</x:v>
      </x:c>
      <x:c r="F18" s="242"/>
      <x:c r="G18" s="267"/>
      <x:c r="H18" s="374"/>
      <x:c r="I18" s="12"/>
      <x:c r="J18" s="12"/>
      <x:c r="K18" s="12"/>
      <x:c r="L18" s="371"/>
    </x:row>
    <x:row r="19" spans="1:12" ht="15" customHeight="1">
      <x:c r="A19" s="401"/>
      <x:c r="B19" s="395"/>
      <x:c r="C19" s="399"/>
      <x:c r="D19" s="386"/>
      <x:c r="E19" s="241" t="s">
        <x:v>201</x:v>
      </x:c>
      <x:c r="F19" s="242"/>
      <x:c r="G19" s="267"/>
      <x:c r="H19" s="374"/>
      <x:c r="I19" s="12"/>
      <x:c r="J19" s="12"/>
      <x:c r="K19" s="12"/>
      <x:c r="L19" s="371"/>
    </x:row>
    <x:row r="20" spans="1:12" ht="15" customHeight="1">
      <x:c r="A20" s="401"/>
      <x:c r="B20" s="395"/>
      <x:c r="C20" s="399"/>
      <x:c r="D20" s="387"/>
      <x:c r="E20" s="241" t="s">
        <x:v>196</x:v>
      </x:c>
      <x:c r="F20" s="242"/>
      <x:c r="G20" s="267"/>
      <x:c r="H20" s="375"/>
      <x:c r="I20" s="12"/>
      <x:c r="J20" s="12"/>
      <x:c r="K20" s="12"/>
      <x:c r="L20" s="372"/>
    </x:row>
    <x:row r="21" spans="1:12" ht="15" customHeight="1">
      <x:c r="A21" s="401">
        <x:v>4</x:v>
      </x:c>
      <x:c r="B21" s="394" t="s">
        <x:v>183</x:v>
      </x:c>
      <x:c r="C21" s="394" t="s">
        <x:v>273</x:v>
      </x:c>
      <x:c r="D21" s="392">
        <x:v>526.75999999999999</x:v>
      </x:c>
      <x:c r="E21" s="265" t="s">
        <x:v>80</x:v>
      </x:c>
      <x:c r="F21" s="266">
        <x:v>300</x:v>
      </x:c>
      <x:c r="G21" s="267" t="s">
        <x:v>33</x:v>
      </x:c>
      <x:c r="H21" s="390">
        <x:v>1</x:v>
      </x:c>
      <x:c r="I21" s="267"/>
      <x:c r="J21" s="267"/>
      <x:c r="K21" s="267">
        <x:v>4</x:v>
      </x:c>
      <x:c r="L21" s="370" t="s">
        <x:v>237</x:v>
      </x:c>
    </x:row>
    <x:row r="22" spans="1:12" ht="15" customHeight="1">
      <x:c r="A22" s="401"/>
      <x:c r="B22" s="395"/>
      <x:c r="C22" s="394"/>
      <x:c r="D22" s="393"/>
      <x:c r="E22" s="265" t="s">
        <x:v>142</x:v>
      </x:c>
      <x:c r="F22" s="266">
        <x:v>226</x:v>
      </x:c>
      <x:c r="G22" s="267"/>
      <x:c r="H22" s="391"/>
      <x:c r="I22" s="267"/>
      <x:c r="J22" s="267"/>
      <x:c r="K22" s="267">
        <x:v>2</x:v>
      </x:c>
      <x:c r="L22" s="371"/>
    </x:row>
    <x:row r="23" spans="1:12" ht="15" customHeight="1">
      <x:c r="A23" s="401"/>
      <x:c r="B23" s="395"/>
      <x:c r="C23" s="394"/>
      <x:c r="D23" s="393"/>
      <x:c r="E23" s="265" t="s">
        <x:v>89</x:v>
      </x:c>
      <x:c r="F23" s="266"/>
      <x:c r="G23" s="267"/>
      <x:c r="H23" s="391"/>
      <x:c r="I23" s="267"/>
      <x:c r="J23" s="267"/>
      <x:c r="K23" s="267"/>
      <x:c r="L23" s="371"/>
    </x:row>
    <x:row r="24" spans="1:12" ht="15" customHeight="1">
      <x:c r="A24" s="401"/>
      <x:c r="B24" s="395"/>
      <x:c r="C24" s="394"/>
      <x:c r="D24" s="393"/>
      <x:c r="E24" s="265" t="s">
        <x:v>201</x:v>
      </x:c>
      <x:c r="F24" s="266"/>
      <x:c r="G24" s="267"/>
      <x:c r="H24" s="391"/>
      <x:c r="I24" s="267"/>
      <x:c r="J24" s="267"/>
      <x:c r="K24" s="267"/>
      <x:c r="L24" s="371"/>
    </x:row>
    <x:row r="25" spans="1:12" ht="15" customHeight="1">
      <x:c r="A25" s="401"/>
      <x:c r="B25" s="395"/>
      <x:c r="C25" s="394"/>
      <x:c r="D25" s="393"/>
      <x:c r="E25" s="265" t="s">
        <x:v>196</x:v>
      </x:c>
      <x:c r="F25" s="266"/>
      <x:c r="G25" s="267"/>
      <x:c r="H25" s="391"/>
      <x:c r="I25" s="267"/>
      <x:c r="J25" s="267"/>
      <x:c r="K25" s="267"/>
      <x:c r="L25" s="371"/>
    </x:row>
    <x:row r="26" spans="1:12" ht="15" customHeight="1">
      <x:c r="A26" s="396">
        <x:v>5</x:v>
      </x:c>
      <x:c r="B26" s="382" t="s">
        <x:v>759</x:v>
      </x:c>
      <x:c r="C26" s="382" t="s">
        <x:v>683</x:v>
      </x:c>
      <x:c r="D26" s="376">
        <x:v>1681</x:v>
      </x:c>
      <x:c r="E26" s="241" t="s">
        <x:v>80</x:v>
      </x:c>
      <x:c r="F26" s="39">
        <x:v>1254</x:v>
      </x:c>
      <x:c r="G26" s="12" t="s">
        <x:v>942</x:v>
      </x:c>
      <x:c r="H26" s="373">
        <x:v>1</x:v>
      </x:c>
      <x:c r="I26" s="12"/>
      <x:c r="J26" s="12">
        <x:v>1</x:v>
      </x:c>
      <x:c r="K26" s="12">
        <x:v>1</x:v>
      </x:c>
      <x:c r="L26" s="370" t="s">
        <x:v>765</x:v>
      </x:c>
    </x:row>
    <x:row r="27" spans="1:12" ht="15" customHeight="1">
      <x:c r="A27" s="397"/>
      <x:c r="B27" s="383"/>
      <x:c r="C27" s="383"/>
      <x:c r="D27" s="377"/>
      <x:c r="E27" s="241" t="s">
        <x:v>142</x:v>
      </x:c>
      <x:c r="F27" s="39">
        <x:v>266</x:v>
      </x:c>
      <x:c r="G27" s="12"/>
      <x:c r="H27" s="374"/>
      <x:c r="I27" s="12"/>
      <x:c r="J27" s="12">
        <x:v>1</x:v>
      </x:c>
      <x:c r="K27" s="12"/>
      <x:c r="L27" s="371"/>
    </x:row>
    <x:row r="28" spans="1:12" ht="15" customHeight="1">
      <x:c r="A28" s="398"/>
      <x:c r="B28" s="384"/>
      <x:c r="C28" s="384"/>
      <x:c r="D28" s="378"/>
      <x:c r="E28" s="241" t="s">
        <x:v>196</x:v>
      </x:c>
      <x:c r="F28" s="39">
        <x:v>161</x:v>
      </x:c>
      <x:c r="G28" s="12" t="s">
        <x:v>651</x:v>
      </x:c>
      <x:c r="H28" s="375"/>
      <x:c r="I28" s="12"/>
      <x:c r="J28" s="12">
        <x:v>1</x:v>
      </x:c>
      <x:c r="K28" s="12"/>
      <x:c r="L28" s="372"/>
    </x:row>
    <x:row r="29" spans="1:12" ht="15" customHeight="1">
      <x:c r="A29" s="401">
        <x:v>6</x:v>
      </x:c>
      <x:c r="B29" s="382" t="s">
        <x:v>428</x:v>
      </x:c>
      <x:c r="C29" s="382" t="s">
        <x:v>548</x:v>
      </x:c>
      <x:c r="D29" s="376">
        <x:f>SUM(F29:F30)</x:f>
        <x:v>2599</x:v>
      </x:c>
      <x:c r="E29" s="241" t="s">
        <x:v>80</x:v>
      </x:c>
      <x:c r="F29" s="39">
        <x:v>2420</x:v>
      </x:c>
      <x:c r="G29" s="12" t="s">
        <x:v>383</x:v>
      </x:c>
      <x:c r="H29" s="373">
        <x:v>1</x:v>
      </x:c>
      <x:c r="I29" s="12"/>
      <x:c r="J29" s="12">
        <x:v>1</x:v>
      </x:c>
      <x:c r="K29" s="12">
        <x:v>1</x:v>
      </x:c>
      <x:c r="L29" s="370" t="s">
        <x:v>581</x:v>
      </x:c>
    </x:row>
    <x:row r="30" spans="1:12" ht="15" customHeight="1">
      <x:c r="A30" s="401"/>
      <x:c r="B30" s="383"/>
      <x:c r="C30" s="383"/>
      <x:c r="D30" s="377"/>
      <x:c r="E30" s="241" t="s">
        <x:v>142</x:v>
      </x:c>
      <x:c r="F30" s="39">
        <x:v>179</x:v>
      </x:c>
      <x:c r="G30" s="12"/>
      <x:c r="H30" s="374"/>
      <x:c r="I30" s="12"/>
      <x:c r="J30" s="12">
        <x:v>1</x:v>
      </x:c>
      <x:c r="K30" s="12"/>
      <x:c r="L30" s="371"/>
    </x:row>
    <x:row r="31" spans="1:12" ht="15" customHeight="1">
      <x:c r="A31" s="401">
        <x:v>7</x:v>
      </x:c>
      <x:c r="B31" s="382" t="s">
        <x:v>621</x:v>
      </x:c>
      <x:c r="C31" s="379" t="s">
        <x:v>730</x:v>
      </x:c>
      <x:c r="D31" s="376">
        <x:v>2174</x:v>
      </x:c>
      <x:c r="E31" s="241" t="s">
        <x:v>80</x:v>
      </x:c>
      <x:c r="F31" s="235">
        <x:v>862</x:v>
      </x:c>
      <x:c r="G31" s="234" t="s">
        <x:v>620</x:v>
      </x:c>
      <x:c r="H31" s="373">
        <x:v>1</x:v>
      </x:c>
      <x:c r="I31" s="234"/>
      <x:c r="J31" s="234"/>
      <x:c r="K31" s="234">
        <x:v>2</x:v>
      </x:c>
      <x:c r="L31" s="370" t="s">
        <x:v>851</x:v>
      </x:c>
    </x:row>
    <x:row r="32" spans="1:12" ht="15" customHeight="1">
      <x:c r="A32" s="401"/>
      <x:c r="B32" s="383"/>
      <x:c r="C32" s="380"/>
      <x:c r="D32" s="377"/>
      <x:c r="E32" s="241" t="s">
        <x:v>142</x:v>
      </x:c>
      <x:c r="F32" s="235">
        <x:v>396</x:v>
      </x:c>
      <x:c r="G32" s="234"/>
      <x:c r="H32" s="374"/>
      <x:c r="I32" s="234"/>
      <x:c r="J32" s="234"/>
      <x:c r="K32" s="234">
        <x:v>2</x:v>
      </x:c>
      <x:c r="L32" s="371"/>
    </x:row>
    <x:row r="33" spans="1:12" ht="15" customHeight="1">
      <x:c r="A33" s="401"/>
      <x:c r="B33" s="383"/>
      <x:c r="C33" s="380"/>
      <x:c r="D33" s="377"/>
      <x:c r="E33" s="241" t="s">
        <x:v>89</x:v>
      </x:c>
      <x:c r="F33" s="235"/>
      <x:c r="G33" s="234"/>
      <x:c r="H33" s="374"/>
      <x:c r="I33" s="234"/>
      <x:c r="J33" s="234"/>
      <x:c r="K33" s="234"/>
      <x:c r="L33" s="371"/>
    </x:row>
    <x:row r="34" spans="1:12" ht="15" customHeight="1">
      <x:c r="A34" s="401"/>
      <x:c r="B34" s="383"/>
      <x:c r="C34" s="380"/>
      <x:c r="D34" s="377"/>
      <x:c r="E34" s="241" t="s">
        <x:v>201</x:v>
      </x:c>
      <x:c r="F34" s="235"/>
      <x:c r="G34" s="234"/>
      <x:c r="H34" s="374"/>
      <x:c r="I34" s="234"/>
      <x:c r="J34" s="234"/>
      <x:c r="K34" s="234"/>
      <x:c r="L34" s="371"/>
    </x:row>
    <x:row r="35" spans="1:12" ht="15" customHeight="1">
      <x:c r="A35" s="401"/>
      <x:c r="B35" s="384"/>
      <x:c r="C35" s="381"/>
      <x:c r="D35" s="378"/>
      <x:c r="E35" s="241" t="s">
        <x:v>196</x:v>
      </x:c>
      <x:c r="F35" s="235"/>
      <x:c r="G35" s="234"/>
      <x:c r="H35" s="375"/>
      <x:c r="I35" s="234"/>
      <x:c r="J35" s="234"/>
      <x:c r="K35" s="234"/>
      <x:c r="L35" s="372"/>
    </x:row>
    <x:row r="36" spans="1:12" ht="15" customHeight="1">
      <x:c r="A36" s="401">
        <x:v>8</x:v>
      </x:c>
      <x:c r="B36" s="382" t="s">
        <x:v>699</x:v>
      </x:c>
      <x:c r="C36" s="379" t="s">
        <x:v>736</x:v>
      </x:c>
      <x:c r="D36" s="385">
        <x:v>1381</x:v>
      </x:c>
      <x:c r="E36" s="241" t="s">
        <x:v>80</x:v>
      </x:c>
      <x:c r="F36" s="242">
        <x:v>708</x:v>
      </x:c>
      <x:c r="G36" s="234" t="s">
        <x:v>637</x:v>
      </x:c>
      <x:c r="H36" s="373">
        <x:v>1</x:v>
      </x:c>
      <x:c r="I36" s="234"/>
      <x:c r="J36" s="234"/>
      <x:c r="K36" s="234">
        <x:v>3</x:v>
      </x:c>
      <x:c r="L36" s="370" t="s">
        <x:v>849</x:v>
      </x:c>
    </x:row>
    <x:row r="37" spans="1:12" ht="15" customHeight="1">
      <x:c r="A37" s="401"/>
      <x:c r="B37" s="383"/>
      <x:c r="C37" s="380"/>
      <x:c r="D37" s="386"/>
      <x:c r="E37" s="241" t="s">
        <x:v>142</x:v>
      </x:c>
      <x:c r="F37" s="242">
        <x:v>482</x:v>
      </x:c>
      <x:c r="G37" s="234"/>
      <x:c r="H37" s="374"/>
      <x:c r="I37" s="234"/>
      <x:c r="J37" s="234"/>
      <x:c r="K37" s="234">
        <x:v>2</x:v>
      </x:c>
      <x:c r="L37" s="371"/>
    </x:row>
    <x:row r="38" spans="1:12" ht="15" customHeight="1">
      <x:c r="A38" s="401"/>
      <x:c r="B38" s="383"/>
      <x:c r="C38" s="380"/>
      <x:c r="D38" s="386"/>
      <x:c r="E38" s="241" t="s">
        <x:v>190</x:v>
      </x:c>
      <x:c r="F38" s="242">
        <x:v>191</x:v>
      </x:c>
      <x:c r="G38" s="234" t="s">
        <x:v>626</x:v>
      </x:c>
      <x:c r="H38" s="374"/>
      <x:c r="I38" s="234"/>
      <x:c r="J38" s="234"/>
      <x:c r="K38" s="234">
        <x:v>1</x:v>
      </x:c>
      <x:c r="L38" s="371"/>
    </x:row>
    <x:row r="39" spans="1:12" ht="15" customHeight="1">
      <x:c r="A39" s="401"/>
      <x:c r="B39" s="383"/>
      <x:c r="C39" s="380"/>
      <x:c r="D39" s="386"/>
      <x:c r="E39" s="241" t="s">
        <x:v>89</x:v>
      </x:c>
      <x:c r="F39" s="242"/>
      <x:c r="G39" s="234"/>
      <x:c r="H39" s="374"/>
      <x:c r="I39" s="234"/>
      <x:c r="J39" s="234"/>
      <x:c r="K39" s="234"/>
      <x:c r="L39" s="371"/>
    </x:row>
    <x:row r="40" spans="1:12" ht="15" customHeight="1">
      <x:c r="A40" s="401"/>
      <x:c r="B40" s="383"/>
      <x:c r="C40" s="380"/>
      <x:c r="D40" s="386"/>
      <x:c r="E40" s="241" t="s">
        <x:v>201</x:v>
      </x:c>
      <x:c r="F40" s="242"/>
      <x:c r="G40" s="234"/>
      <x:c r="H40" s="374"/>
      <x:c r="I40" s="234"/>
      <x:c r="J40" s="234"/>
      <x:c r="K40" s="234"/>
      <x:c r="L40" s="371"/>
    </x:row>
    <x:row r="41" spans="1:12" ht="15" customHeight="1">
      <x:c r="A41" s="401"/>
      <x:c r="B41" s="384"/>
      <x:c r="C41" s="381"/>
      <x:c r="D41" s="387"/>
      <x:c r="E41" s="241" t="s">
        <x:v>196</x:v>
      </x:c>
      <x:c r="F41" s="242"/>
      <x:c r="G41" s="234"/>
      <x:c r="H41" s="375"/>
      <x:c r="I41" s="234"/>
      <x:c r="J41" s="234"/>
      <x:c r="K41" s="234"/>
      <x:c r="L41" s="372"/>
    </x:row>
    <x:row r="42" spans="1:12" ht="15" customHeight="1">
      <x:c r="A42" s="401">
        <x:v>9</x:v>
      </x:c>
      <x:c r="B42" s="382" t="s">
        <x:v>852</x:v>
      </x:c>
      <x:c r="C42" s="379" t="s">
        <x:v>740</x:v>
      </x:c>
      <x:c r="D42" s="385">
        <x:v>1107</x:v>
      </x:c>
      <x:c r="E42" s="241" t="s">
        <x:v>80</x:v>
      </x:c>
      <x:c r="F42" s="242">
        <x:v>291</x:v>
      </x:c>
      <x:c r="G42" s="234" t="s">
        <x:v>637</x:v>
      </x:c>
      <x:c r="H42" s="373">
        <x:v>1</x:v>
      </x:c>
      <x:c r="I42" s="234"/>
      <x:c r="J42" s="234"/>
      <x:c r="K42" s="234">
        <x:v>1</x:v>
      </x:c>
      <x:c r="L42" s="370" t="s">
        <x:v>855</x:v>
      </x:c>
    </x:row>
    <x:row r="43" spans="1:12" ht="15" customHeight="1">
      <x:c r="A43" s="401"/>
      <x:c r="B43" s="383"/>
      <x:c r="C43" s="380"/>
      <x:c r="D43" s="386"/>
      <x:c r="E43" s="241" t="s">
        <x:v>142</x:v>
      </x:c>
      <x:c r="F43" s="242"/>
      <x:c r="G43" s="234"/>
      <x:c r="H43" s="374"/>
      <x:c r="I43" s="234"/>
      <x:c r="J43" s="234"/>
      <x:c r="K43" s="234">
        <x:v>2</x:v>
      </x:c>
      <x:c r="L43" s="371"/>
    </x:row>
    <x:row r="44" spans="1:12" ht="15" customHeight="1">
      <x:c r="A44" s="401"/>
      <x:c r="B44" s="383"/>
      <x:c r="C44" s="380"/>
      <x:c r="D44" s="386"/>
      <x:c r="E44" s="241" t="s">
        <x:v>190</x:v>
      </x:c>
      <x:c r="F44" s="242"/>
      <x:c r="G44" s="234"/>
      <x:c r="H44" s="374"/>
      <x:c r="I44" s="234"/>
      <x:c r="J44" s="234"/>
      <x:c r="K44" s="234"/>
      <x:c r="L44" s="371"/>
    </x:row>
    <x:row r="45" spans="1:12" ht="15" customHeight="1">
      <x:c r="A45" s="401"/>
      <x:c r="B45" s="383"/>
      <x:c r="C45" s="380"/>
      <x:c r="D45" s="386"/>
      <x:c r="E45" s="241" t="s">
        <x:v>89</x:v>
      </x:c>
      <x:c r="F45" s="242"/>
      <x:c r="G45" s="234"/>
      <x:c r="H45" s="374"/>
      <x:c r="I45" s="234"/>
      <x:c r="J45" s="234"/>
      <x:c r="K45" s="234"/>
      <x:c r="L45" s="371"/>
    </x:row>
    <x:row r="46" spans="1:12" ht="15" customHeight="1">
      <x:c r="A46" s="401"/>
      <x:c r="B46" s="383"/>
      <x:c r="C46" s="380"/>
      <x:c r="D46" s="386"/>
      <x:c r="E46" s="241" t="s">
        <x:v>201</x:v>
      </x:c>
      <x:c r="F46" s="242"/>
      <x:c r="G46" s="234"/>
      <x:c r="H46" s="374"/>
      <x:c r="I46" s="234"/>
      <x:c r="J46" s="234"/>
      <x:c r="K46" s="234"/>
      <x:c r="L46" s="371"/>
    </x:row>
    <x:row r="47" spans="1:12" ht="15" customHeight="1">
      <x:c r="A47" s="401"/>
      <x:c r="B47" s="384"/>
      <x:c r="C47" s="381"/>
      <x:c r="D47" s="387"/>
      <x:c r="E47" s="241" t="s">
        <x:v>196</x:v>
      </x:c>
      <x:c r="F47" s="242"/>
      <x:c r="G47" s="234"/>
      <x:c r="H47" s="375"/>
      <x:c r="I47" s="234"/>
      <x:c r="J47" s="234"/>
      <x:c r="K47" s="234"/>
      <x:c r="L47" s="372"/>
    </x:row>
    <x:row r="48" spans="1:12">
      <x:c r="A48" s="185"/>
      <x:c r="B48" s="186"/>
      <x:c r="C48" s="186"/>
      <x:c r="D48" s="187"/>
      <x:c r="E48" s="161"/>
      <x:c r="F48" s="102"/>
      <x:c r="G48" s="93"/>
      <x:c r="H48" s="186"/>
      <x:c r="I48" s="93"/>
      <x:c r="J48" s="93"/>
      <x:c r="K48" s="93"/>
      <x:c r="L48" s="188"/>
    </x:row>
    <x:row r="49" spans="1:12">
      <x:c r="A49" s="189" t="s">
        <x:v>38</x:v>
      </x:c>
      <x:c r="B49" s="190"/>
      <x:c r="C49" s="190"/>
      <x:c r="D49" s="83">
        <x:f>SUM(D4:D47)</x:f>
        <x:v>13037.76</x:v>
      </x:c>
      <x:c r="E49" s="83"/>
      <x:c r="F49" s="83">
        <x:f>SUM(F4:F47)</x:f>
        <x:v>11304</x:v>
      </x:c>
      <x:c r="G49" s="83"/>
      <x:c r="H49" s="83">
        <x:f>SUM(H4:H47)</x:f>
        <x:v>9</x:v>
      </x:c>
      <x:c r="I49" s="83">
        <x:f>SUM(I4:I47)</x:f>
        <x:v>0</x:v>
      </x:c>
      <x:c r="J49" s="83">
        <x:f>SUM(J4:J47)</x:f>
        <x:v>6</x:v>
      </x:c>
      <x:c r="K49" s="83">
        <x:f>SUM(K4:K47)</x:f>
        <x:v>30</x:v>
      </x:c>
      <x:c r="L49" s="190"/>
    </x:row>
    <x:row r="51" spans="2:3">
      <x:c r="B51" s="175" t="s">
        <x:v>151</x:v>
      </x:c>
      <x:c r="C51" s="176">
        <x:f>COUNT(A2:A48,"숫자")</x:f>
        <x:v>9</x:v>
      </x:c>
    </x:row>
    <x:row r="52" spans="2:3">
      <x:c r="B52" s="155"/>
      <x:c r="C52" s="154"/>
    </x:row>
    <x:row r="53" spans="2:12">
      <x:c r="B53" s="15" t="s">
        <x:v>144</x:v>
      </x:c>
      <x:c r="C53" s="16"/>
      <x:c r="D53" s="17"/>
      <x:c r="E53" s="76"/>
      <x:c r="F53" s="19"/>
      <x:c r="G53" s="77"/>
      <x:c r="H53" s="78"/>
      <x:c r="I53" s="16"/>
      <x:c r="J53" s="16"/>
      <x:c r="K53" s="16"/>
      <x:c r="L53" s="19"/>
    </x:row>
    <x:row r="54" spans="2:6" ht="15.75" customHeight="1">
      <x:c r="B54" s="19" t="s">
        <x:v>11</x:v>
      </x:c>
      <x:c r="C54" s="19"/>
      <x:c r="D54" s="19"/>
      <x:c r="E54" s="19"/>
      <x:c r="F54" s="19"/>
    </x:row>
    <x:row r="55" spans="2:12">
      <x:c r="B55" s="17" t="s">
        <x:v>1</x:v>
      </x:c>
      <x:c r="C55" s="16"/>
      <x:c r="D55" s="17"/>
      <x:c r="E55" s="76"/>
      <x:c r="F55" s="19"/>
      <x:c r="G55" s="77"/>
      <x:c r="H55" s="78"/>
      <x:c r="I55" s="16"/>
      <x:c r="J55" s="16"/>
      <x:c r="K55" s="16"/>
      <x:c r="L55" s="19"/>
    </x:row>
    <x:row r="56" spans="2:12">
      <x:c r="B56" s="17" t="s">
        <x:v>134</x:v>
      </x:c>
      <x:c r="C56" s="16"/>
      <x:c r="D56" s="17"/>
      <x:c r="E56" s="76"/>
      <x:c r="F56" s="19"/>
      <x:c r="G56" s="77"/>
      <x:c r="H56" s="78"/>
      <x:c r="I56" s="16"/>
      <x:c r="J56" s="16"/>
      <x:c r="K56" s="16"/>
      <x:c r="L56" s="19"/>
    </x:row>
    <x:row r="57" spans="2:11">
      <x:c r="B57" s="19" t="s">
        <x:v>5</x:v>
      </x:c>
      <x:c r="C57" s="80"/>
      <x:c r="D57" s="79"/>
      <x:c r="E57" s="81"/>
      <x:c r="G57" s="82"/>
      <x:c r="H57" s="81"/>
      <x:c r="I57" s="80"/>
      <x:c r="J57" s="80"/>
      <x:c r="K57" s="80"/>
    </x:row>
  </x:sheetData>
  <x:mergeCells count="62">
    <x:mergeCell ref="L31:L35"/>
    <x:mergeCell ref="H31:H35"/>
    <x:mergeCell ref="D31:D35"/>
    <x:mergeCell ref="C31:C35"/>
    <x:mergeCell ref="B31:B35"/>
    <x:mergeCell ref="B42:B47"/>
    <x:mergeCell ref="C42:C47"/>
    <x:mergeCell ref="D42:D47"/>
    <x:mergeCell ref="H42:H47"/>
    <x:mergeCell ref="L42:L47"/>
    <x:mergeCell ref="A2:A3"/>
    <x:mergeCell ref="L2:L3"/>
    <x:mergeCell ref="B2:B3"/>
    <x:mergeCell ref="C2:C3"/>
    <x:mergeCell ref="D2:D3"/>
    <x:mergeCell ref="E2:G2"/>
    <x:mergeCell ref="H2:H3"/>
    <x:mergeCell ref="I2:K2"/>
    <x:mergeCell ref="B36:B41"/>
    <x:mergeCell ref="C36:C41"/>
    <x:mergeCell ref="D36:D41"/>
    <x:mergeCell ref="H36:H41"/>
    <x:mergeCell ref="L36:L41"/>
    <x:mergeCell ref="L21:L25"/>
    <x:mergeCell ref="H21:H25"/>
    <x:mergeCell ref="D21:D25"/>
    <x:mergeCell ref="C21:C25"/>
    <x:mergeCell ref="B21:B25"/>
    <x:mergeCell ref="A26:A28"/>
    <x:mergeCell ref="B26:B28"/>
    <x:mergeCell ref="L26:L28"/>
    <x:mergeCell ref="H26:H28"/>
    <x:mergeCell ref="D26:D28"/>
    <x:mergeCell ref="C26:C28"/>
    <x:mergeCell ref="B9:B14"/>
    <x:mergeCell ref="C9:C14"/>
    <x:mergeCell ref="D9:D14"/>
    <x:mergeCell ref="H9:H14"/>
    <x:mergeCell ref="L9:L14"/>
    <x:mergeCell ref="B15:B20"/>
    <x:mergeCell ref="C15:C20"/>
    <x:mergeCell ref="D15:D20"/>
    <x:mergeCell ref="H15:H20"/>
    <x:mergeCell ref="L15:L20"/>
    <x:mergeCell ref="L4:L8"/>
    <x:mergeCell ref="H4:H8"/>
    <x:mergeCell ref="D4:D8"/>
    <x:mergeCell ref="C4:C8"/>
    <x:mergeCell ref="B4:B8"/>
    <x:mergeCell ref="L29:L30"/>
    <x:mergeCell ref="H29:H30"/>
    <x:mergeCell ref="D29:D30"/>
    <x:mergeCell ref="C29:C30"/>
    <x:mergeCell ref="B29:B30"/>
    <x:mergeCell ref="A4:A8"/>
    <x:mergeCell ref="A9:A14"/>
    <x:mergeCell ref="A15:A20"/>
    <x:mergeCell ref="A21:A25"/>
    <x:mergeCell ref="A29:A30"/>
    <x:mergeCell ref="A31:A35"/>
    <x:mergeCell ref="A36:A41"/>
    <x:mergeCell ref="A42:A47"/>
  </x:mergeCells>
  <x:pageMargins left="0.39347222447395325" right="0.39347222447395325" top="0.74750000238418579" bottom="0.74750000238418579" header="0.31486111879348755" footer="0.31486111879348755"/>
  <x:pageSetup paperSize="9" scale="100" firstPageNumber="1" fitToWidth="1" fitToHeight="1" orientation="landscape" usePrinterDefaults="1" blackAndWhite="0" draft="0" useFirstPageNumber="0" horizontalDpi="600" verticalDpi="600" copies="1"/>
  <x:drawing r:id="rId1"/>
  <x:legacyDrawing r:id="rId2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K26"/>
  <x:sheetViews>
    <x:sheetView topLeftCell="A1" zoomScaleNormal="100" workbookViewId="0">
      <x:pane xSplit="0" ySplit="3" topLeftCell="A4" activePane="bottomLeft" state="frozen"/>
      <x:selection pane="bottomLeft" activeCell="M18" activeCellId="0" sqref="M18:M18"/>
    </x:sheetView>
  </x:sheetViews>
  <x:sheetFormatPr defaultRowHeight="16.399999999999999"/>
  <x:cols>
    <x:col min="1" max="1" width="5.5" style="4" customWidth="1"/>
    <x:col min="2" max="2" width="15.25" style="4" customWidth="1"/>
    <x:col min="3" max="3" width="9" style="80" bestFit="1" customWidth="1"/>
    <x:col min="4" max="4" width="42" style="4" customWidth="1"/>
    <x:col min="5" max="6" width="9" style="4" bestFit="1" customWidth="1"/>
    <x:col min="7" max="10" width="9" style="4"/>
    <x:col min="11" max="11" width="12.5" style="4" customWidth="1"/>
    <x:col min="12" max="16384" width="9" style="4"/>
  </x:cols>
  <x:sheetData>
    <x:row r="1" spans="2:10" s="5" customFormat="1" ht="33.75" customHeight="1">
      <x:c r="B1" s="5" t="s">
        <x:v>270</x:v>
      </x:c>
      <x:c r="C1" s="278"/>
      <x:c r="E1" s="224" t="s">
        <x:v>315</x:v>
      </x:c>
      <x:c r="F1" s="225"/>
      <x:c r="G1" s="225"/>
      <x:c r="H1" s="225"/>
      <x:c r="I1" s="225"/>
      <x:c r="J1" s="225"/>
    </x:row>
    <x:row r="2" spans="1:11" ht="16.5" customHeight="1">
      <x:c r="A2" s="365" t="s">
        <x:v>100</x:v>
      </x:c>
      <x:c r="B2" s="365" t="s">
        <x:v>51</x:v>
      </x:c>
      <x:c r="C2" s="402" t="s">
        <x:v>128</x:v>
      </x:c>
      <x:c r="D2" s="365" t="s">
        <x:v>93</x:v>
      </x:c>
      <x:c r="E2" s="402" t="s">
        <x:v>178</x:v>
      </x:c>
      <x:c r="F2" s="402" t="s">
        <x:v>113</x:v>
      </x:c>
      <x:c r="G2" s="346" t="s">
        <x:v>170</x:v>
      </x:c>
      <x:c r="H2" s="365" t="s">
        <x:v>198</x:v>
      </x:c>
      <x:c r="I2" s="365"/>
      <x:c r="J2" s="365"/>
      <x:c r="K2" s="402" t="s">
        <x:v>49</x:v>
      </x:c>
    </x:row>
    <x:row r="3" spans="1:11" ht="30" customHeight="1">
      <x:c r="A3" s="365"/>
      <x:c r="B3" s="365"/>
      <x:c r="C3" s="365"/>
      <x:c r="D3" s="365"/>
      <x:c r="E3" s="365"/>
      <x:c r="F3" s="365"/>
      <x:c r="G3" s="347"/>
      <x:c r="H3" s="184" t="s">
        <x:v>47</x:v>
      </x:c>
      <x:c r="I3" s="184" t="s">
        <x:v>48</x:v>
      </x:c>
      <x:c r="J3" s="184" t="s">
        <x:v>40</x:v>
      </x:c>
      <x:c r="K3" s="365"/>
    </x:row>
    <x:row r="4" spans="1:11" ht="32.100000000000001" customHeight="1">
      <x:c r="A4" s="267">
        <x:v>1</x:v>
      </x:c>
      <x:c r="B4" s="265" t="s">
        <x:v>258</x:v>
      </x:c>
      <x:c r="C4" s="279" t="s">
        <x:v>241</x:v>
      </x:c>
      <x:c r="D4" s="265" t="s">
        <x:v>274</x:v>
      </x:c>
      <x:c r="E4" s="283">
        <x:v>14876</x:v>
      </x:c>
      <x:c r="F4" s="283">
        <x:v>14876</x:v>
      </x:c>
      <x:c r="G4" s="267">
        <x:v>1</x:v>
      </x:c>
      <x:c r="H4" s="266"/>
      <x:c r="I4" s="266"/>
      <x:c r="J4" s="265">
        <x:v>2</x:v>
      </x:c>
      <x:c r="K4" s="101">
        <x:v>20011016</x:v>
      </x:c>
    </x:row>
    <x:row r="5" spans="1:11" ht="32.100000000000001" customHeight="1">
      <x:c r="A5" s="267">
        <x:v>2</x:v>
      </x:c>
      <x:c r="B5" s="265" t="s">
        <x:v>235</x:v>
      </x:c>
      <x:c r="C5" s="279" t="s">
        <x:v>105</x:v>
      </x:c>
      <x:c r="D5" s="265" t="s">
        <x:v>275</x:v>
      </x:c>
      <x:c r="E5" s="283">
        <x:v>6600</x:v>
      </x:c>
      <x:c r="F5" s="283">
        <x:v>6600</x:v>
      </x:c>
      <x:c r="G5" s="267">
        <x:v>1</x:v>
      </x:c>
      <x:c r="H5" s="266"/>
      <x:c r="I5" s="266"/>
      <x:c r="J5" s="265">
        <x:v>1</x:v>
      </x:c>
      <x:c r="K5" s="101">
        <x:v>20090129</x:v>
      </x:c>
    </x:row>
    <x:row r="6" spans="1:11" ht="32.100000000000001" customHeight="1">
      <x:c r="A6" s="267">
        <x:v>3</x:v>
      </x:c>
      <x:c r="B6" s="265" t="s">
        <x:v>236</x:v>
      </x:c>
      <x:c r="C6" s="279" t="s">
        <x:v>108</x:v>
      </x:c>
      <x:c r="D6" s="265" t="s">
        <x:v>208</x:v>
      </x:c>
      <x:c r="E6" s="283">
        <x:v>245.46000000000001</x:v>
      </x:c>
      <x:c r="F6" s="283">
        <x:v>245.46000000000001</x:v>
      </x:c>
      <x:c r="G6" s="267">
        <x:v>1</x:v>
      </x:c>
      <x:c r="H6" s="266"/>
      <x:c r="I6" s="266"/>
      <x:c r="J6" s="265">
        <x:v>1</x:v>
      </x:c>
      <x:c r="K6" s="101">
        <x:v>20111021</x:v>
      </x:c>
    </x:row>
    <x:row r="7" spans="1:11" ht="32.100000000000001" customHeight="1">
      <x:c r="A7" s="267">
        <x:v>4</x:v>
      </x:c>
      <x:c r="B7" s="277" t="s">
        <x:v>148</x:v>
      </x:c>
      <x:c r="C7" s="279" t="s">
        <x:v>104</x:v>
      </x:c>
      <x:c r="D7" s="265" t="s">
        <x:v>276</x:v>
      </x:c>
      <x:c r="E7" s="283">
        <x:v>21544</x:v>
      </x:c>
      <x:c r="F7" s="283">
        <x:v>21544</x:v>
      </x:c>
      <x:c r="G7" s="267">
        <x:v>1</x:v>
      </x:c>
      <x:c r="H7" s="266"/>
      <x:c r="I7" s="266"/>
      <x:c r="J7" s="265">
        <x:v>1</x:v>
      </x:c>
      <x:c r="K7" s="101">
        <x:v>19980625</x:v>
      </x:c>
    </x:row>
    <x:row r="8" spans="1:11" ht="32.100000000000001" customHeight="1">
      <x:c r="A8" s="267">
        <x:v>5</x:v>
      </x:c>
      <x:c r="B8" s="276" t="s">
        <x:v>300</x:v>
      </x:c>
      <x:c r="C8" s="279" t="s">
        <x:v>102</x:v>
      </x:c>
      <x:c r="D8" s="276" t="s">
        <x:v>222</x:v>
      </x:c>
      <x:c r="E8" s="283">
        <x:v>445</x:v>
      </x:c>
      <x:c r="F8" s="284">
        <x:v>250</x:v>
      </x:c>
      <x:c r="G8" s="267">
        <x:v>1</x:v>
      </x:c>
      <x:c r="H8" s="266"/>
      <x:c r="I8" s="266"/>
      <x:c r="J8" s="265">
        <x:v>1</x:v>
      </x:c>
      <x:c r="K8" s="101">
        <x:v>20150806</x:v>
      </x:c>
    </x:row>
    <x:row r="9" spans="1:11" ht="32.100000000000001" customHeight="1">
      <x:c r="A9" s="267">
        <x:v>6</x:v>
      </x:c>
      <x:c r="B9" s="276" t="s">
        <x:v>243</x:v>
      </x:c>
      <x:c r="C9" s="279" t="s">
        <x:v>103</x:v>
      </x:c>
      <x:c r="D9" s="276" t="s">
        <x:v>280</x:v>
      </x:c>
      <x:c r="E9" s="283">
        <x:v>186</x:v>
      </x:c>
      <x:c r="F9" s="284">
        <x:v>186</x:v>
      </x:c>
      <x:c r="G9" s="267">
        <x:v>1</x:v>
      </x:c>
      <x:c r="H9" s="266"/>
      <x:c r="I9" s="266">
        <x:v>1</x:v>
      </x:c>
      <x:c r="J9" s="265"/>
      <x:c r="K9" s="101">
        <x:v>20160628</x:v>
      </x:c>
    </x:row>
    <x:row r="10" spans="1:11" ht="32.100000000000001" customHeight="1">
      <x:c r="A10" s="267">
        <x:v>7</x:v>
      </x:c>
      <x:c r="B10" s="276" t="s">
        <x:v>242</x:v>
      </x:c>
      <x:c r="C10" s="279" t="s">
        <x:v>22</x:v>
      </x:c>
      <x:c r="D10" s="276" t="s">
        <x:v>218</x:v>
      </x:c>
      <x:c r="E10" s="283">
        <x:v>198</x:v>
      </x:c>
      <x:c r="F10" s="284">
        <x:v>198</x:v>
      </x:c>
      <x:c r="G10" s="267">
        <x:v>1</x:v>
      </x:c>
      <x:c r="H10" s="266"/>
      <x:c r="I10" s="266">
        <x:v>1</x:v>
      </x:c>
      <x:c r="J10" s="265"/>
      <x:c r="K10" s="101">
        <x:v>20160707</x:v>
      </x:c>
    </x:row>
    <x:row r="11" spans="1:11" ht="30" customHeight="1">
      <x:c r="A11" s="267">
        <x:v>8</x:v>
      </x:c>
      <x:c r="B11" s="9" t="s">
        <x:v>758</x:v>
      </x:c>
      <x:c r="C11" s="9" t="s">
        <x:v>916</x:v>
      </x:c>
      <x:c r="D11" s="10" t="s">
        <x:v>750</x:v>
      </x:c>
      <x:c r="E11" s="11">
        <x:v>298</x:v>
      </x:c>
      <x:c r="F11" s="11">
        <x:v>101</x:v>
      </x:c>
      <x:c r="G11" s="47">
        <x:v>1</x:v>
      </x:c>
      <x:c r="H11" s="249"/>
      <x:c r="I11" s="249"/>
      <x:c r="J11" s="39">
        <x:v>1</x:v>
      </x:c>
      <x:c r="K11" s="41" t="s">
        <x:v>835</x:v>
      </x:c>
    </x:row>
    <x:row r="12" spans="1:11" ht="32.100000000000001" customHeight="1">
      <x:c r="A12" s="267">
        <x:v>9</x:v>
      </x:c>
      <x:c r="B12" s="10" t="s">
        <x:v>395</x:v>
      </x:c>
      <x:c r="C12" s="9" t="s">
        <x:v>526</x:v>
      </x:c>
      <x:c r="D12" s="10" t="s">
        <x:v>324</x:v>
      </x:c>
      <x:c r="E12" s="11">
        <x:v>1155</x:v>
      </x:c>
      <x:c r="F12" s="11">
        <x:v>409</x:v>
      </x:c>
      <x:c r="G12" s="47">
        <x:v>1</x:v>
      </x:c>
      <x:c r="H12" s="39"/>
      <x:c r="I12" s="39"/>
      <x:c r="J12" s="39">
        <x:v>2</x:v>
      </x:c>
      <x:c r="K12" s="285" t="s">
        <x:v>580</x:v>
      </x:c>
    </x:row>
    <x:row r="13" spans="1:11" ht="43.5" customHeight="1">
      <x:c r="A13" s="267">
        <x:v>10</x:v>
      </x:c>
      <x:c r="B13" s="10" t="s">
        <x:v>427</x:v>
      </x:c>
      <x:c r="C13" s="9" t="s">
        <x:v>425</x:v>
      </x:c>
      <x:c r="D13" s="10" t="s">
        <x:v>297</x:v>
      </x:c>
      <x:c r="E13" s="11">
        <x:v>1459</x:v>
      </x:c>
      <x:c r="F13" s="11">
        <x:v>441</x:v>
      </x:c>
      <x:c r="G13" s="47">
        <x:v>1</x:v>
      </x:c>
      <x:c r="H13" s="39"/>
      <x:c r="I13" s="39"/>
      <x:c r="J13" s="39">
        <x:v>2</x:v>
      </x:c>
      <x:c r="K13" s="41" t="s">
        <x:v>582</x:v>
      </x:c>
    </x:row>
    <x:row r="14" spans="1:11" ht="32.100000000000001" customHeight="1">
      <x:c r="A14" s="267">
        <x:v>11</x:v>
      </x:c>
      <x:c r="B14" s="282" t="s">
        <x:v>857</x:v>
      </x:c>
      <x:c r="C14" s="9" t="s">
        <x:v>627</x:v>
      </x:c>
      <x:c r="D14" s="248" t="s">
        <x:v>421</x:v>
      </x:c>
      <x:c r="E14" s="11">
        <x:v>1297</x:v>
      </x:c>
      <x:c r="F14" s="11">
        <x:v>351.69999999999999</x:v>
      </x:c>
      <x:c r="G14" s="47">
        <x:v>1</x:v>
      </x:c>
      <x:c r="H14" s="39"/>
      <x:c r="I14" s="39"/>
      <x:c r="J14" s="39">
        <x:v>2</x:v>
      </x:c>
      <x:c r="K14" s="41" t="s">
        <x:v>865</x:v>
      </x:c>
    </x:row>
    <x:row r="15" spans="1:11" ht="32.100000000000001" customHeight="1">
      <x:c r="A15" s="267">
        <x:v>12</x:v>
      </x:c>
      <x:c r="B15" s="282" t="s">
        <x:v>631</x:v>
      </x:c>
      <x:c r="C15" s="9" t="s">
        <x:v>103</x:v>
      </x:c>
      <x:c r="D15" s="248" t="s">
        <x:v>734</x:v>
      </x:c>
      <x:c r="E15" s="11">
        <x:v>301</x:v>
      </x:c>
      <x:c r="F15" s="11">
        <x:v>118</x:v>
      </x:c>
      <x:c r="G15" s="47">
        <x:v>1</x:v>
      </x:c>
      <x:c r="H15" s="39"/>
      <x:c r="I15" s="39"/>
      <x:c r="J15" s="39">
        <x:v>2</x:v>
      </x:c>
      <x:c r="K15" s="41" t="s">
        <x:v>858</x:v>
      </x:c>
    </x:row>
    <x:row r="16" spans="1:11" ht="32.100000000000001" customHeight="1">
      <x:c r="A16" s="267">
        <x:v>13</x:v>
      </x:c>
      <x:c r="B16" s="282" t="s">
        <x:v>864</x:v>
      </x:c>
      <x:c r="C16" s="9" t="s">
        <x:v>649</x:v>
      </x:c>
      <x:c r="D16" s="248" t="s">
        <x:v>728</x:v>
      </x:c>
      <x:c r="E16" s="11">
        <x:v>2650</x:v>
      </x:c>
      <x:c r="F16" s="11">
        <x:v>1050</x:v>
      </x:c>
      <x:c r="G16" s="47">
        <x:v>1</x:v>
      </x:c>
      <x:c r="H16" s="39"/>
      <x:c r="I16" s="39">
        <x:v>2</x:v>
      </x:c>
      <x:c r="J16" s="39"/>
      <x:c r="K16" s="41" t="s">
        <x:v>862</x:v>
      </x:c>
    </x:row>
    <x:row r="17" spans="1:11" ht="32.100000000000001" customHeight="1">
      <x:c r="A17" s="131"/>
      <x:c r="B17" s="134"/>
      <x:c r="C17" s="133"/>
      <x:c r="D17" s="134"/>
      <x:c r="E17" s="192"/>
      <x:c r="F17" s="193"/>
      <x:c r="G17" s="150"/>
      <x:c r="H17" s="150"/>
      <x:c r="I17" s="150"/>
      <x:c r="J17" s="150"/>
      <x:c r="K17" s="141"/>
    </x:row>
    <x:row r="18" spans="1:11" ht="32.100000000000001" customHeight="1">
      <x:c r="A18" s="131" t="s">
        <x:v>38</x:v>
      </x:c>
      <x:c r="B18" s="134"/>
      <x:c r="C18" s="132"/>
      <x:c r="D18" s="134"/>
      <x:c r="E18" s="194">
        <x:f>SUM(E4:E16)</x:f>
        <x:v>51254.459999999999</x:v>
      </x:c>
      <x:c r="F18" s="194">
        <x:f>SUM(F4:F16)</x:f>
        <x:v>46370.160000000003</x:v>
      </x:c>
      <x:c r="G18" s="194">
        <x:f>SUM(G4:G16)</x:f>
        <x:v>13</x:v>
      </x:c>
      <x:c r="H18" s="194">
        <x:f>SUM(H4:H16)</x:f>
        <x:v>0</x:v>
      </x:c>
      <x:c r="I18" s="194">
        <x:f>SUM(I4:I16)</x:f>
        <x:v>4</x:v>
      </x:c>
      <x:c r="J18" s="194">
        <x:f>SUM(J4:J16)</x:f>
        <x:v>15</x:v>
      </x:c>
      <x:c r="K18" s="141"/>
    </x:row>
    <x:row r="20" spans="2:3">
      <x:c r="B20" s="175" t="s">
        <x:v>151</x:v>
      </x:c>
      <x:c r="C20" s="280">
        <x:f>COUNT(A4:A17,"숫자")</x:f>
        <x:v>13</x:v>
      </x:c>
    </x:row>
    <x:row r="22" spans="2:5">
      <x:c r="B22" s="15" t="s">
        <x:v>144</x:v>
      </x:c>
      <x:c r="C22" s="16"/>
      <x:c r="D22" s="17"/>
      <x:c r="E22" s="19"/>
    </x:row>
    <x:row r="23" spans="2:6" ht="15.75" customHeight="1">
      <x:c r="B23" s="19" t="s">
        <x:v>11</x:v>
      </x:c>
      <x:c r="C23" s="16"/>
      <x:c r="D23" s="19"/>
      <x:c r="E23" s="19"/>
      <x:c r="F23" s="19"/>
    </x:row>
    <x:row r="24" spans="2:5">
      <x:c r="B24" s="17" t="s">
        <x:v>134</x:v>
      </x:c>
      <x:c r="C24" s="16"/>
      <x:c r="D24" s="17"/>
      <x:c r="E24" s="19"/>
    </x:row>
    <x:row r="25" spans="2:5">
      <x:c r="B25" s="19" t="s">
        <x:v>5</x:v>
      </x:c>
      <x:c r="C25" s="16"/>
      <x:c r="D25" s="17"/>
      <x:c r="E25" s="19"/>
    </x:row>
    <x:row r="26" spans="2:11" s="87" customFormat="1" ht="22.050000000000001">
      <x:c r="B26" s="21" t="s">
        <x:v>315</x:v>
      </x:c>
      <x:c r="C26" s="281"/>
      <x:c r="D26" s="21"/>
      <x:c r="E26" s="21"/>
      <x:c r="F26" s="21"/>
      <x:c r="G26" s="21"/>
      <x:c r="H26" s="21"/>
      <x:c r="I26" s="21"/>
      <x:c r="J26" s="21"/>
      <x:c r="K26" s="21"/>
    </x:row>
  </x:sheetData>
  <x:mergeCells count="9">
    <x:mergeCell ref="A2:A3"/>
    <x:mergeCell ref="H2:J2"/>
    <x:mergeCell ref="K2:K3"/>
    <x:mergeCell ref="B2:B3"/>
    <x:mergeCell ref="C2:C3"/>
    <x:mergeCell ref="D2:D3"/>
    <x:mergeCell ref="E2:E3"/>
    <x:mergeCell ref="F2:F3"/>
    <x:mergeCell ref="G2:G3"/>
  </x:mergeCells>
  <x:pageMargins left="0.39347222447395325" right="0.39347222447395325" top="0.74750000238418579" bottom="0.74750000238418579" header="0.31486111879348755" footer="0.31486111879348755"/>
  <x:pageSetup paperSize="9" scale="100" firstPageNumber="1" fitToWidth="1" fitToHeight="1" orientation="landscape" usePrinterDefaults="1" blackAndWhite="0" draft="0" useFirstPageNumber="0" horizontalDpi="600" verticalDpi="600" copies="1"/>
  <x:drawing r:id="rId1"/>
  <x:legacyDrawing r:id="rId2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K19"/>
  <x:sheetViews>
    <x:sheetView topLeftCell="A1" zoomScaleNormal="100" workbookViewId="0">
      <x:pane xSplit="0" ySplit="3" topLeftCell="A4" activePane="bottomLeft" state="frozen"/>
      <x:selection pane="bottomLeft" activeCell="L26" activeCellId="0" sqref="L26:L26"/>
    </x:sheetView>
  </x:sheetViews>
  <x:sheetFormatPr defaultRowHeight="16.399999999999999"/>
  <x:cols>
    <x:col min="1" max="1" width="6.625" style="4" customWidth="1"/>
    <x:col min="2" max="2" width="18.25" style="4" customWidth="1"/>
    <x:col min="3" max="3" width="16.375" style="4" customWidth="1"/>
    <x:col min="4" max="4" width="21.625" style="4" customWidth="1"/>
    <x:col min="5" max="7" width="9" style="4"/>
    <x:col min="8" max="8" width="5.75" style="4" customWidth="1"/>
    <x:col min="9" max="10" width="5.625" style="4" customWidth="1"/>
    <x:col min="11" max="11" width="14.25" style="4" customWidth="1"/>
    <x:col min="12" max="16384" width="9" style="4"/>
  </x:cols>
  <x:sheetData>
    <x:row r="1" spans="2:7" s="5" customFormat="1" ht="33.75" customHeight="1">
      <x:c r="B1" s="5" t="s">
        <x:v>271</x:v>
      </x:c>
      <x:c r="D1" s="224" t="s">
        <x:v>315</x:v>
      </x:c>
      <x:c r="E1" s="225"/>
      <x:c r="F1" s="225"/>
      <x:c r="G1" s="225"/>
    </x:row>
    <x:row r="2" spans="1:11" ht="16.5" customHeight="1">
      <x:c r="A2" s="365" t="s">
        <x:v>100</x:v>
      </x:c>
      <x:c r="B2" s="369" t="s">
        <x:v>51</x:v>
      </x:c>
      <x:c r="C2" s="346" t="s">
        <x:v>128</x:v>
      </x:c>
      <x:c r="D2" s="369" t="s">
        <x:v>93</x:v>
      </x:c>
      <x:c r="E2" s="346" t="s">
        <x:v>178</x:v>
      </x:c>
      <x:c r="F2" s="346" t="s">
        <x:v>113</x:v>
      </x:c>
      <x:c r="G2" s="346" t="s">
        <x:v>170</x:v>
      </x:c>
      <x:c r="H2" s="366" t="s">
        <x:v>198</x:v>
      </x:c>
      <x:c r="I2" s="367"/>
      <x:c r="J2" s="368"/>
      <x:c r="K2" s="346" t="s">
        <x:v>49</x:v>
      </x:c>
    </x:row>
    <x:row r="3" spans="1:11" ht="30" customHeight="1">
      <x:c r="A3" s="365"/>
      <x:c r="B3" s="347"/>
      <x:c r="C3" s="347"/>
      <x:c r="D3" s="347"/>
      <x:c r="E3" s="347"/>
      <x:c r="F3" s="347"/>
      <x:c r="G3" s="347"/>
      <x:c r="H3" s="184" t="s">
        <x:v>47</x:v>
      </x:c>
      <x:c r="I3" s="184" t="s">
        <x:v>48</x:v>
      </x:c>
      <x:c r="J3" s="184" t="s">
        <x:v>40</x:v>
      </x:c>
      <x:c r="K3" s="347"/>
    </x:row>
    <x:row r="4" spans="1:11" ht="32.100000000000001" customHeight="1">
      <x:c r="A4" s="53"/>
      <x:c r="B4" s="9"/>
      <x:c r="C4" s="9"/>
      <x:c r="D4" s="10"/>
      <x:c r="E4" s="72"/>
      <x:c r="F4" s="72"/>
      <x:c r="G4" s="14"/>
      <x:c r="H4" s="72"/>
      <x:c r="I4" s="72"/>
      <x:c r="J4" s="72"/>
      <x:c r="K4" s="41"/>
    </x:row>
    <x:row r="5" spans="1:11" ht="32.100000000000001" customHeight="1">
      <x:c r="A5" s="53"/>
      <x:c r="B5" s="10"/>
      <x:c r="C5" s="9"/>
      <x:c r="D5" s="10"/>
      <x:c r="E5" s="84"/>
      <x:c r="F5" s="85"/>
      <x:c r="G5" s="9"/>
      <x:c r="H5" s="86"/>
      <x:c r="I5" s="86"/>
      <x:c r="J5" s="86"/>
      <x:c r="K5" s="28"/>
    </x:row>
    <x:row r="6" spans="1:11" ht="32.100000000000001" customHeight="1">
      <x:c r="A6" s="53"/>
      <x:c r="B6" s="10"/>
      <x:c r="C6" s="9"/>
      <x:c r="D6" s="10"/>
      <x:c r="E6" s="84"/>
      <x:c r="F6" s="85"/>
      <x:c r="G6" s="9"/>
      <x:c r="H6" s="86"/>
      <x:c r="I6" s="86"/>
      <x:c r="J6" s="86"/>
      <x:c r="K6" s="28"/>
    </x:row>
    <x:row r="7" spans="1:11" ht="32.100000000000001" customHeight="1">
      <x:c r="A7" s="137"/>
      <x:c r="B7" s="138"/>
      <x:c r="C7" s="133"/>
      <x:c r="D7" s="138"/>
      <x:c r="E7" s="195"/>
      <x:c r="F7" s="196"/>
      <x:c r="G7" s="133"/>
      <x:c r="H7" s="197"/>
      <x:c r="I7" s="197"/>
      <x:c r="J7" s="197"/>
      <x:c r="K7" s="141"/>
    </x:row>
    <x:row r="8" spans="1:11" ht="32.100000000000001" customHeight="1">
      <x:c r="A8" s="137" t="s">
        <x:v>38</x:v>
      </x:c>
      <x:c r="B8" s="138"/>
      <x:c r="C8" s="133"/>
      <x:c r="D8" s="198"/>
      <x:c r="E8" s="88">
        <x:f>SUM(E4:E7)</x:f>
        <x:v>0</x:v>
      </x:c>
      <x:c r="F8" s="88">
        <x:f>SUM(F4:F7)</x:f>
        <x:v>0</x:v>
      </x:c>
      <x:c r="G8" s="88">
        <x:f>SUM(G4:G7)</x:f>
        <x:v>0</x:v>
      </x:c>
      <x:c r="H8" s="88">
        <x:f>SUM(H4:H7)</x:f>
        <x:v>0</x:v>
      </x:c>
      <x:c r="I8" s="88">
        <x:f>SUM(I4:I7)</x:f>
        <x:v>0</x:v>
      </x:c>
      <x:c r="J8" s="88">
        <x:f>SUM(J4:J7)</x:f>
        <x:v>0</x:v>
      </x:c>
      <x:c r="K8" s="167"/>
    </x:row>
    <x:row r="10" spans="2:3">
      <x:c r="B10" s="175" t="s">
        <x:v>151</x:v>
      </x:c>
      <x:c r="C10" s="176">
        <x:f>COUNT(A4:A7,"숫자")</x:f>
        <x:v>0</x:v>
      </x:c>
    </x:row>
    <x:row r="12" spans="2:4">
      <x:c r="B12" s="15" t="s">
        <x:v>144</x:v>
      </x:c>
      <x:c r="C12" s="16"/>
      <x:c r="D12" s="17"/>
    </x:row>
    <x:row r="13" spans="2:6" ht="15.75" customHeight="1">
      <x:c r="B13" s="19" t="s">
        <x:v>11</x:v>
      </x:c>
      <x:c r="C13" s="19"/>
      <x:c r="D13" s="19"/>
      <x:c r="E13" s="19"/>
      <x:c r="F13" s="19"/>
    </x:row>
    <x:row r="14" spans="2:4">
      <x:c r="B14" s="230" t="s">
        <x:v>134</x:v>
      </x:c>
      <x:c r="C14" s="231"/>
      <x:c r="D14" s="230"/>
    </x:row>
    <x:row r="15" spans="2:4">
      <x:c r="B15" s="19" t="s">
        <x:v>5</x:v>
      </x:c>
      <x:c r="C15" s="16"/>
      <x:c r="D15" s="17"/>
    </x:row>
    <x:row r="16" spans="2:11" s="87" customFormat="1" ht="22.050000000000001">
      <x:c r="B16" s="21" t="s">
        <x:v>315</x:v>
      </x:c>
      <x:c r="C16" s="21"/>
      <x:c r="D16" s="21"/>
      <x:c r="E16" s="21"/>
      <x:c r="F16" s="21"/>
      <x:c r="G16" s="21"/>
      <x:c r="H16" s="21"/>
      <x:c r="I16" s="21"/>
      <x:c r="J16" s="21"/>
      <x:c r="K16" s="21"/>
    </x:row>
    <x:row r="19" spans="2:2">
      <x:c r="B19" s="19"/>
    </x:row>
  </x:sheetData>
  <x:mergeCells count="9">
    <x:mergeCell ref="A2:A3"/>
    <x:mergeCell ref="H2:J2"/>
    <x:mergeCell ref="K2:K3"/>
    <x:mergeCell ref="B2:B3"/>
    <x:mergeCell ref="C2:C3"/>
    <x:mergeCell ref="D2:D3"/>
    <x:mergeCell ref="E2:E3"/>
    <x:mergeCell ref="F2:F3"/>
    <x:mergeCell ref="G2:G3"/>
  </x:mergeCells>
  <x:pageMargins left="0.39347222447395325" right="0.39347222447395325" top="0.74750000238418579" bottom="0.74750000238418579" header="0.31486111879348755" footer="0.31486111879348755"/>
  <x:pageSetup paperSize="9" scale="100" firstPageNumber="1" fitToWidth="1" fitToHeight="1" orientation="landscape" usePrinterDefaults="1" blackAndWhite="0" draft="0" useFirstPageNumber="0" horizontalDpi="600" verticalDpi="600" copies="1"/>
  <x:drawing r:id="rId1"/>
  <x:legacyDrawing r:id="rId2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G17"/>
  <x:sheetViews>
    <x:sheetView topLeftCell="A1" zoomScaleNormal="100" workbookViewId="0">
      <x:pane xSplit="0" ySplit="3" topLeftCell="A4" activePane="bottomLeft" state="frozen"/>
      <x:selection pane="bottomLeft" activeCell="K13" activeCellId="0" sqref="K13:K13"/>
    </x:sheetView>
  </x:sheetViews>
  <x:sheetFormatPr defaultRowHeight="16.399999999999999"/>
  <x:cols>
    <x:col min="1" max="1" width="9" style="4"/>
    <x:col min="2" max="2" width="10.875" style="4" customWidth="1"/>
    <x:col min="3" max="3" width="10.5" style="4" customWidth="1"/>
    <x:col min="4" max="4" width="13.5" style="4" customWidth="1"/>
    <x:col min="5" max="5" width="9" style="4"/>
    <x:col min="6" max="7" width="9" style="4" bestFit="1" customWidth="1"/>
    <x:col min="8" max="16384" width="9" style="4"/>
  </x:cols>
  <x:sheetData>
    <x:row r="1" spans="1:1" s="5" customFormat="1" ht="33.75" customHeight="1">
      <x:c r="A1" s="5" t="s">
        <x:v>262</x:v>
      </x:c>
    </x:row>
    <x:row r="2" spans="1:7">
      <x:c r="A2" s="369" t="s">
        <x:v>92</x:v>
      </x:c>
      <x:c r="B2" s="346" t="s">
        <x:v>192</x:v>
      </x:c>
      <x:c r="C2" s="369" t="s">
        <x:v>191</x:v>
      </x:c>
      <x:c r="D2" s="369" t="s">
        <x:v>115</x:v>
      </x:c>
      <x:c r="E2" s="366" t="s">
        <x:v>198</x:v>
      </x:c>
      <x:c r="F2" s="367"/>
      <x:c r="G2" s="368"/>
    </x:row>
    <x:row r="3" spans="1:7">
      <x:c r="A3" s="347"/>
      <x:c r="B3" s="347"/>
      <x:c r="C3" s="347"/>
      <x:c r="D3" s="347"/>
      <x:c r="E3" s="184" t="s">
        <x:v>47</x:v>
      </x:c>
      <x:c r="F3" s="184" t="s">
        <x:v>48</x:v>
      </x:c>
      <x:c r="G3" s="184" t="s">
        <x:v>40</x:v>
      </x:c>
    </x:row>
    <x:row r="4" spans="1:7" ht="33.75" customHeight="1">
      <x:c r="A4" s="12" t="s">
        <x:v>903</x:v>
      </x:c>
      <x:c r="B4" s="114">
        <x:v>4</x:v>
      </x:c>
      <x:c r="C4" s="114">
        <x:v>831</x:v>
      </x:c>
      <x:c r="D4" s="114">
        <x:v>574</x:v>
      </x:c>
      <x:c r="E4" s="114"/>
      <x:c r="F4" s="114">
        <x:v>4</x:v>
      </x:c>
      <x:c r="G4" s="114">
        <x:v>2</x:v>
      </x:c>
    </x:row>
    <x:row r="5" spans="1:7" ht="33.75" customHeight="1">
      <x:c r="A5" s="286" t="s">
        <x:v>901</x:v>
      </x:c>
      <x:c r="B5" s="114">
        <x:v>11</x:v>
      </x:c>
      <x:c r="C5" s="287">
        <x:v>2154.1999999999998</x:v>
      </x:c>
      <x:c r="D5" s="287">
        <x:v>503</x:v>
      </x:c>
      <x:c r="E5" s="114"/>
      <x:c r="F5" s="114"/>
      <x:c r="G5" s="114">
        <x:v>11</x:v>
      </x:c>
    </x:row>
    <x:row r="6" spans="1:7" ht="33.75" customHeight="1">
      <x:c r="A6" s="12" t="s">
        <x:v>902</x:v>
      </x:c>
      <x:c r="B6" s="114">
        <x:v>6</x:v>
      </x:c>
      <x:c r="C6" s="114">
        <x:v>1299</x:v>
      </x:c>
      <x:c r="D6" s="114">
        <x:v>1299</x:v>
      </x:c>
      <x:c r="E6" s="114"/>
      <x:c r="F6" s="114">
        <x:v>2</x:v>
      </x:c>
      <x:c r="G6" s="114">
        <x:v>4</x:v>
      </x:c>
    </x:row>
    <x:row r="7" spans="1:7" ht="33.75" customHeight="1">
      <x:c r="A7" s="9" t="s">
        <x:v>899</x:v>
      </x:c>
      <x:c r="B7" s="114">
        <x:v>9</x:v>
      </x:c>
      <x:c r="C7" s="114">
        <x:v>1901</x:v>
      </x:c>
      <x:c r="D7" s="114">
        <x:v>1800</x:v>
      </x:c>
      <x:c r="E7" s="114"/>
      <x:c r="F7" s="114">
        <x:v>1</x:v>
      </x:c>
      <x:c r="G7" s="114">
        <x:v>9</x:v>
      </x:c>
    </x:row>
    <x:row r="8" spans="1:7" ht="33.75" customHeight="1">
      <x:c r="A8" s="12" t="s">
        <x:v>906</x:v>
      </x:c>
      <x:c r="B8" s="114">
        <x:v>9</x:v>
      </x:c>
      <x:c r="C8" s="114">
        <x:v>2047.46</x:v>
      </x:c>
      <x:c r="D8" s="114">
        <x:v>1798.5599999999999</x:v>
      </x:c>
      <x:c r="E8" s="114"/>
      <x:c r="F8" s="114"/>
      <x:c r="G8" s="114">
        <x:v>10</x:v>
      </x:c>
    </x:row>
    <x:row r="9" spans="1:7" ht="32.100000000000001" customHeight="1">
      <x:c r="A9" s="89"/>
      <x:c r="B9" s="90"/>
      <x:c r="C9" s="90"/>
      <x:c r="D9" s="90"/>
      <x:c r="E9" s="90"/>
      <x:c r="F9" s="90"/>
      <x:c r="G9" s="90"/>
    </x:row>
    <x:row r="10" spans="1:7" ht="32.100000000000001" customHeight="1">
      <x:c r="A10" s="89"/>
      <x:c r="B10" s="90"/>
      <x:c r="C10" s="90"/>
      <x:c r="D10" s="90"/>
      <x:c r="E10" s="90"/>
      <x:c r="F10" s="90"/>
      <x:c r="G10" s="90"/>
    </x:row>
    <x:row r="11" spans="1:7" ht="32.100000000000001" customHeight="1">
      <x:c r="A11" s="89"/>
      <x:c r="B11" s="90"/>
      <x:c r="C11" s="90"/>
      <x:c r="D11" s="90"/>
      <x:c r="E11" s="90"/>
      <x:c r="F11" s="90"/>
      <x:c r="G11" s="90"/>
    </x:row>
    <x:row r="12" spans="1:7" ht="32.100000000000001" customHeight="1">
      <x:c r="A12" s="89"/>
      <x:c r="B12" s="90"/>
      <x:c r="C12" s="90"/>
      <x:c r="D12" s="90"/>
      <x:c r="E12" s="90"/>
      <x:c r="F12" s="90"/>
      <x:c r="G12" s="90"/>
    </x:row>
    <x:row r="13" spans="1:7" ht="32.100000000000001" customHeight="1">
      <x:c r="A13" s="199"/>
      <x:c r="B13" s="200"/>
      <x:c r="C13" s="200"/>
      <x:c r="D13" s="200"/>
      <x:c r="E13" s="200"/>
      <x:c r="F13" s="200"/>
      <x:c r="G13" s="200"/>
    </x:row>
    <x:row r="14" spans="1:7" ht="32.100000000000001" customHeight="1">
      <x:c r="A14" s="93" t="s">
        <x:v>38</x:v>
      </x:c>
      <x:c r="B14" s="91">
        <x:f>SUM(B4:B8)</x:f>
        <x:v>39</x:v>
      </x:c>
      <x:c r="C14" s="91">
        <x:f>SUM(C4:C8)</x:f>
        <x:v>8232.6599999999999</x:v>
      </x:c>
      <x:c r="D14" s="91">
        <x:f>SUM(D4:D8)</x:f>
        <x:v>5974.5599999999995</x:v>
      </x:c>
      <x:c r="E14" s="91">
        <x:f>SUM(E4:E8)</x:f>
        <x:v>0</x:v>
      </x:c>
      <x:c r="F14" s="91">
        <x:f>SUM(F4:F8)</x:f>
        <x:v>7</x:v>
      </x:c>
      <x:c r="G14" s="91">
        <x:f>SUM(G4:G8)</x:f>
        <x:v>36</x:v>
      </x:c>
    </x:row>
    <x:row r="17" spans="1:1">
      <x:c r="A17" s="19" t="s">
        <x:v>5</x:v>
      </x:c>
    </x:row>
  </x:sheetData>
  <x:mergeCells count="5">
    <x:mergeCell ref="A2:A3"/>
    <x:mergeCell ref="B2:B3"/>
    <x:mergeCell ref="C2:C3"/>
    <x:mergeCell ref="D2:D3"/>
    <x:mergeCell ref="E2:G2"/>
  </x:mergeCells>
  <x:pageMargins left="0.39347222447395325" right="0.39347222447395325" top="0.74750000238418579" bottom="0.74750000238418579" header="0.31486111879348755" footer="0.31486111879348755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17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G11"/>
  <x:sheetViews>
    <x:sheetView topLeftCell="A1" zoomScaleNormal="100" workbookViewId="0">
      <x:pane xSplit="0" ySplit="3" topLeftCell="A4" activePane="bottomLeft" state="frozen"/>
      <x:selection pane="bottomLeft" activeCell="B8" activeCellId="0" sqref="B8:B8"/>
    </x:sheetView>
  </x:sheetViews>
  <x:sheetFormatPr defaultRowHeight="16.399999999999999"/>
  <x:cols>
    <x:col min="1" max="1" width="9" style="4"/>
    <x:col min="2" max="2" width="12.625" style="4" customWidth="1"/>
    <x:col min="3" max="3" width="9" style="4"/>
    <x:col min="4" max="4" width="13.5" style="4" customWidth="1"/>
    <x:col min="5" max="16384" width="9" style="4"/>
  </x:cols>
  <x:sheetData>
    <x:row r="1" spans="1:1" s="5" customFormat="1" ht="33.75" customHeight="1">
      <x:c r="A1" s="5" t="s">
        <x:v>257</x:v>
      </x:c>
    </x:row>
    <x:row r="2" spans="1:7">
      <x:c r="A2" s="369" t="s">
        <x:v>92</x:v>
      </x:c>
      <x:c r="B2" s="346" t="s">
        <x:v>192</x:v>
      </x:c>
      <x:c r="C2" s="369" t="s">
        <x:v>191</x:v>
      </x:c>
      <x:c r="D2" s="369" t="s">
        <x:v>115</x:v>
      </x:c>
      <x:c r="E2" s="366" t="s">
        <x:v>198</x:v>
      </x:c>
      <x:c r="F2" s="367"/>
      <x:c r="G2" s="368"/>
    </x:row>
    <x:row r="3" spans="1:7">
      <x:c r="A3" s="347"/>
      <x:c r="B3" s="347"/>
      <x:c r="C3" s="347"/>
      <x:c r="D3" s="347"/>
      <x:c r="E3" s="201" t="s">
        <x:v>47</x:v>
      </x:c>
      <x:c r="F3" s="201" t="s">
        <x:v>48</x:v>
      </x:c>
      <x:c r="G3" s="201" t="s">
        <x:v>40</x:v>
      </x:c>
    </x:row>
    <x:row r="4" spans="1:7" ht="32.100000000000001" customHeight="1">
      <x:c r="A4" s="92" t="s">
        <x:v>906</x:v>
      </x:c>
      <x:c r="B4" s="12">
        <x:v>1</x:v>
      </x:c>
      <x:c r="C4" s="11">
        <x:v>215</x:v>
      </x:c>
      <x:c r="D4" s="11">
        <x:v>110</x:v>
      </x:c>
      <x:c r="E4" s="11"/>
      <x:c r="F4" s="11"/>
      <x:c r="G4" s="11">
        <x:v>1</x:v>
      </x:c>
    </x:row>
    <x:row r="5" spans="1:7" ht="32.100000000000001" customHeight="1">
      <x:c r="A5" s="92"/>
      <x:c r="B5" s="12"/>
      <x:c r="C5" s="11"/>
      <x:c r="D5" s="11"/>
      <x:c r="E5" s="11"/>
      <x:c r="F5" s="11"/>
      <x:c r="G5" s="11"/>
    </x:row>
    <x:row r="6" spans="1:7" ht="32.100000000000001" customHeight="1">
      <x:c r="A6" s="92"/>
      <x:c r="B6" s="12"/>
      <x:c r="C6" s="11"/>
      <x:c r="D6" s="11"/>
      <x:c r="E6" s="11"/>
      <x:c r="F6" s="11"/>
      <x:c r="G6" s="11"/>
    </x:row>
    <x:row r="7" spans="1:7" ht="32.100000000000001" customHeight="1">
      <x:c r="A7" s="146"/>
      <x:c r="B7" s="131"/>
      <x:c r="C7" s="131"/>
      <x:c r="D7" s="131"/>
      <x:c r="E7" s="131"/>
      <x:c r="F7" s="131"/>
      <x:c r="G7" s="131"/>
    </x:row>
    <x:row r="8" spans="1:7">
      <x:c r="A8" s="93" t="s">
        <x:v>38</x:v>
      </x:c>
      <x:c r="B8" s="91">
        <x:f>SUM(B3:B7)</x:f>
        <x:v>1</x:v>
      </x:c>
      <x:c r="C8" s="91">
        <x:f>SUM(C3:C7)</x:f>
        <x:v>215</x:v>
      </x:c>
      <x:c r="D8" s="91">
        <x:f>SUM(D3:D7)</x:f>
        <x:v>110</x:v>
      </x:c>
      <x:c r="E8" s="91">
        <x:f>SUM(E3:E7)</x:f>
        <x:v>0</x:v>
      </x:c>
      <x:c r="F8" s="91">
        <x:f>SUM(F3:F7)</x:f>
        <x:v>0</x:v>
      </x:c>
      <x:c r="G8" s="91">
        <x:f>SUM(G3:G7)</x:f>
        <x:v>1</x:v>
      </x:c>
    </x:row>
    <x:row r="11" spans="1:1">
      <x:c r="A11" s="19" t="s">
        <x:v>5</x:v>
      </x:c>
    </x:row>
  </x:sheetData>
  <x:mergeCells count="5">
    <x:mergeCell ref="A2:A3"/>
    <x:mergeCell ref="B2:B3"/>
    <x:mergeCell ref="C2:C3"/>
    <x:mergeCell ref="D2:D3"/>
    <x:mergeCell ref="E2:G2"/>
  </x:mergeCells>
  <x:pageMargins left="0.39347222447395325" right="0.39347222447395325" top="0.74750000238418579" bottom="0.74750000238418579" header="0.31486111879348755" footer="0.31486111879348755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18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G15"/>
  <x:sheetViews>
    <x:sheetView topLeftCell="A1" zoomScaleNormal="100" workbookViewId="0">
      <x:pane xSplit="0" ySplit="3" topLeftCell="A4" activePane="bottomLeft" state="frozen"/>
      <x:selection pane="bottomLeft" activeCell="B11" activeCellId="0" sqref="B11:B11"/>
    </x:sheetView>
  </x:sheetViews>
  <x:sheetFormatPr defaultRowHeight="16.399999999999999"/>
  <x:cols>
    <x:col min="1" max="1" width="9" style="4"/>
    <x:col min="2" max="2" width="12.25" style="4" customWidth="1"/>
    <x:col min="3" max="3" width="10.625" style="4" customWidth="1"/>
    <x:col min="4" max="4" width="13.5" style="4" customWidth="1"/>
    <x:col min="5" max="16384" width="9" style="4"/>
  </x:cols>
  <x:sheetData>
    <x:row r="1" spans="1:1" s="5" customFormat="1" ht="33.75" customHeight="1">
      <x:c r="A1" s="5" t="s">
        <x:v>251</x:v>
      </x:c>
    </x:row>
    <x:row r="2" spans="1:7">
      <x:c r="A2" s="369" t="s">
        <x:v>92</x:v>
      </x:c>
      <x:c r="B2" s="346" t="s">
        <x:v>192</x:v>
      </x:c>
      <x:c r="C2" s="369" t="s">
        <x:v>191</x:v>
      </x:c>
      <x:c r="D2" s="369" t="s">
        <x:v>115</x:v>
      </x:c>
      <x:c r="E2" s="366" t="s">
        <x:v>198</x:v>
      </x:c>
      <x:c r="F2" s="367"/>
      <x:c r="G2" s="368"/>
    </x:row>
    <x:row r="3" spans="1:7">
      <x:c r="A3" s="347"/>
      <x:c r="B3" s="347"/>
      <x:c r="C3" s="347"/>
      <x:c r="D3" s="347"/>
      <x:c r="E3" s="184" t="s">
        <x:v>47</x:v>
      </x:c>
      <x:c r="F3" s="184" t="s">
        <x:v>48</x:v>
      </x:c>
      <x:c r="G3" s="184" t="s">
        <x:v>40</x:v>
      </x:c>
    </x:row>
    <x:row r="4" spans="1:7" ht="32.25" customHeight="1">
      <x:c r="A4" s="12" t="s">
        <x:v>903</x:v>
      </x:c>
      <x:c r="B4" s="39">
        <x:v>1</x:v>
      </x:c>
      <x:c r="C4" s="39">
        <x:v>136</x:v>
      </x:c>
      <x:c r="D4" s="39">
        <x:v>136</x:v>
      </x:c>
      <x:c r="E4" s="39"/>
      <x:c r="F4" s="39"/>
      <x:c r="G4" s="39">
        <x:v>1</x:v>
      </x:c>
    </x:row>
    <x:row r="5" spans="1:7" ht="32.25" customHeight="1">
      <x:c r="A5" s="12" t="s">
        <x:v>901</x:v>
      </x:c>
      <x:c r="B5" s="266">
        <x:v>2</x:v>
      </x:c>
      <x:c r="C5" s="266">
        <x:v>227.56</x:v>
      </x:c>
      <x:c r="D5" s="266">
        <x:v>227.56</x:v>
      </x:c>
      <x:c r="E5" s="266"/>
      <x:c r="F5" s="266"/>
      <x:c r="G5" s="266">
        <x:v>2</x:v>
      </x:c>
    </x:row>
    <x:row r="6" spans="1:7" ht="32.25" customHeight="1">
      <x:c r="A6" s="12" t="s">
        <x:v>902</x:v>
      </x:c>
      <x:c r="B6" s="39">
        <x:v>1</x:v>
      </x:c>
      <x:c r="C6" s="39">
        <x:v>258</x:v>
      </x:c>
      <x:c r="D6" s="39">
        <x:v>258</x:v>
      </x:c>
      <x:c r="E6" s="39"/>
      <x:c r="F6" s="39"/>
      <x:c r="G6" s="39">
        <x:v>1</x:v>
      </x:c>
    </x:row>
    <x:row r="7" spans="1:7" ht="32.25" customHeight="1">
      <x:c r="A7" s="12" t="s">
        <x:v>899</x:v>
      </x:c>
      <x:c r="B7" s="39">
        <x:v>4</x:v>
      </x:c>
      <x:c r="C7" s="39">
        <x:v>964</x:v>
      </x:c>
      <x:c r="D7" s="39">
        <x:v>601</x:v>
      </x:c>
      <x:c r="E7" s="39">
        <x:v>1</x:v>
      </x:c>
      <x:c r="F7" s="39">
        <x:v>1</x:v>
      </x:c>
      <x:c r="G7" s="39">
        <x:v>2</x:v>
      </x:c>
    </x:row>
    <x:row r="8" spans="1:7" ht="32.25" customHeight="1">
      <x:c r="A8" s="234" t="s">
        <x:v>906</x:v>
      </x:c>
      <x:c r="B8" s="235">
        <x:v>1</x:v>
      </x:c>
      <x:c r="C8" s="235">
        <x:v>100</x:v>
      </x:c>
      <x:c r="D8" s="235">
        <x:v>100</x:v>
      </x:c>
      <x:c r="E8" s="235"/>
      <x:c r="F8" s="235"/>
      <x:c r="G8" s="235">
        <x:v>1</x:v>
      </x:c>
    </x:row>
    <x:row r="9" spans="1:7" ht="32.100000000000001" customHeight="1">
      <x:c r="A9" s="14"/>
      <x:c r="B9" s="72"/>
      <x:c r="C9" s="72"/>
      <x:c r="D9" s="72"/>
      <x:c r="E9" s="72"/>
      <x:c r="F9" s="72"/>
      <x:c r="G9" s="72"/>
    </x:row>
    <x:row r="10" spans="1:7" ht="32.100000000000001" customHeight="1">
      <x:c r="A10" s="93"/>
      <x:c r="B10" s="91"/>
      <x:c r="C10" s="139"/>
      <x:c r="D10" s="139"/>
      <x:c r="E10" s="139"/>
      <x:c r="F10" s="139"/>
      <x:c r="G10" s="139"/>
    </x:row>
    <x:row r="11" spans="1:7">
      <x:c r="A11" s="93" t="s">
        <x:v>38</x:v>
      </x:c>
      <x:c r="B11" s="91">
        <x:f>SUM(B4:B10)</x:f>
        <x:v>9</x:v>
      </x:c>
      <x:c r="C11" s="91">
        <x:f>SUM(C4:C10)</x:f>
        <x:v>1685.5599999999999</x:v>
      </x:c>
      <x:c r="D11" s="91">
        <x:f>SUM(D4:D10)</x:f>
        <x:v>1322.5599999999999</x:v>
      </x:c>
      <x:c r="E11" s="91">
        <x:f>SUM(E4:E10)</x:f>
        <x:v>1</x:v>
      </x:c>
      <x:c r="F11" s="91">
        <x:f>SUM(F4:F10)</x:f>
        <x:v>1</x:v>
      </x:c>
      <x:c r="G11" s="91">
        <x:f>SUM(G4:G10)</x:f>
        <x:v>7</x:v>
      </x:c>
    </x:row>
    <x:row r="15" spans="1:1">
      <x:c r="A15" s="19" t="s">
        <x:v>5</x:v>
      </x:c>
    </x:row>
  </x:sheetData>
  <x:mergeCells count="5">
    <x:mergeCell ref="A2:A3"/>
    <x:mergeCell ref="B2:B3"/>
    <x:mergeCell ref="C2:C3"/>
    <x:mergeCell ref="D2:D3"/>
    <x:mergeCell ref="E2:G2"/>
  </x:mergeCells>
  <x:pageMargins left="0.39347222447395325" right="0.39347222447395325" top="0.74750000238418579" bottom="0.74750000238418579" header="0.31486111879348755" footer="0.31486111879348755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19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G16"/>
  <x:sheetViews>
    <x:sheetView topLeftCell="A1" zoomScaleNormal="100" workbookViewId="0">
      <x:selection activeCell="G12" activeCellId="0" sqref="G12:G12"/>
    </x:sheetView>
  </x:sheetViews>
  <x:sheetFormatPr defaultRowHeight="16.399999999999999"/>
  <x:cols>
    <x:col min="1" max="1" width="9" style="4"/>
    <x:col min="2" max="2" width="12.125" style="4" customWidth="1"/>
    <x:col min="3" max="3" width="9.875" style="4" customWidth="1"/>
    <x:col min="4" max="4" width="14.25" style="4" customWidth="1"/>
    <x:col min="5" max="16384" width="9" style="4"/>
  </x:cols>
  <x:sheetData>
    <x:row r="1" spans="1:1" s="5" customFormat="1" ht="33.75" customHeight="1">
      <x:c r="A1" s="5" t="s">
        <x:v>261</x:v>
      </x:c>
    </x:row>
    <x:row r="2" spans="1:7">
      <x:c r="A2" s="369" t="s">
        <x:v>92</x:v>
      </x:c>
      <x:c r="B2" s="346" t="s">
        <x:v>192</x:v>
      </x:c>
      <x:c r="C2" s="369" t="s">
        <x:v>191</x:v>
      </x:c>
      <x:c r="D2" s="369" t="s">
        <x:v>115</x:v>
      </x:c>
      <x:c r="E2" s="366" t="s">
        <x:v>198</x:v>
      </x:c>
      <x:c r="F2" s="367"/>
      <x:c r="G2" s="368"/>
    </x:row>
    <x:row r="3" spans="1:7">
      <x:c r="A3" s="347"/>
      <x:c r="B3" s="347"/>
      <x:c r="C3" s="347"/>
      <x:c r="D3" s="347"/>
      <x:c r="E3" s="184" t="s">
        <x:v>47</x:v>
      </x:c>
      <x:c r="F3" s="184" t="s">
        <x:v>48</x:v>
      </x:c>
      <x:c r="G3" s="184" t="s">
        <x:v>40</x:v>
      </x:c>
    </x:row>
    <x:row r="4" spans="1:7" ht="33.75" customHeight="1">
      <x:c r="A4" s="94" t="s">
        <x:v>903</x:v>
      </x:c>
      <x:c r="B4" s="11">
        <x:v>1</x:v>
      </x:c>
      <x:c r="C4" s="11">
        <x:v>264</x:v>
      </x:c>
      <x:c r="D4" s="11">
        <x:v>264</x:v>
      </x:c>
      <x:c r="E4" s="95"/>
      <x:c r="F4" s="95"/>
      <x:c r="G4" s="11">
        <x:v>1</x:v>
      </x:c>
    </x:row>
    <x:row r="5" spans="1:7" ht="33.75" customHeight="1">
      <x:c r="A5" s="269" t="s">
        <x:v>901</x:v>
      </x:c>
      <x:c r="B5" s="270">
        <x:v>4</x:v>
      </x:c>
      <x:c r="C5" s="11">
        <x:v>632.17999999999995</x:v>
      </x:c>
      <x:c r="D5" s="11">
        <x:v>632.17999999999995</x:v>
      </x:c>
      <x:c r="E5" s="271"/>
      <x:c r="F5" s="271"/>
      <x:c r="G5" s="270">
        <x:v>7</x:v>
      </x:c>
    </x:row>
    <x:row r="6" spans="1:7" ht="33.75" customHeight="1">
      <x:c r="A6" s="94" t="s">
        <x:v>902</x:v>
      </x:c>
      <x:c r="B6" s="11">
        <x:v>4</x:v>
      </x:c>
      <x:c r="C6" s="11">
        <x:v>884</x:v>
      </x:c>
      <x:c r="D6" s="11">
        <x:v>884</x:v>
      </x:c>
      <x:c r="E6" s="95"/>
      <x:c r="F6" s="95"/>
      <x:c r="G6" s="11">
        <x:v>4</x:v>
      </x:c>
    </x:row>
    <x:row r="7" spans="1:7" ht="33.75" customHeight="1">
      <x:c r="A7" s="94" t="s">
        <x:v>899</x:v>
      </x:c>
      <x:c r="B7" s="11">
        <x:v>6</x:v>
      </x:c>
      <x:c r="C7" s="11">
        <x:v>1417.3699999999999</x:v>
      </x:c>
      <x:c r="D7" s="11">
        <x:v>1075</x:v>
      </x:c>
      <x:c r="E7" s="95"/>
      <x:c r="F7" s="95"/>
      <x:c r="G7" s="11">
        <x:v>6</x:v>
      </x:c>
    </x:row>
    <x:row r="8" spans="1:7" ht="33.75" customHeight="1">
      <x:c r="A8" s="236" t="s">
        <x:v>906</x:v>
      </x:c>
      <x:c r="B8" s="237">
        <x:v>3</x:v>
      </x:c>
      <x:c r="C8" s="237">
        <x:v>517</x:v>
      </x:c>
      <x:c r="D8" s="237">
        <x:v>467</x:v>
      </x:c>
      <x:c r="E8" s="238"/>
      <x:c r="F8" s="238"/>
      <x:c r="G8" s="237">
        <x:v>3</x:v>
      </x:c>
    </x:row>
    <x:row r="9" spans="1:7" ht="32.100000000000001" customHeight="1">
      <x:c r="A9" s="94"/>
      <x:c r="B9" s="69"/>
      <x:c r="C9" s="69"/>
      <x:c r="D9" s="69"/>
      <x:c r="E9" s="95"/>
      <x:c r="F9" s="95"/>
      <x:c r="G9" s="69"/>
    </x:row>
    <x:row r="10" spans="1:7" ht="32.100000000000001" customHeight="1">
      <x:c r="A10" s="94"/>
      <x:c r="B10" s="69"/>
      <x:c r="C10" s="69"/>
      <x:c r="D10" s="69"/>
      <x:c r="E10" s="95"/>
      <x:c r="F10" s="95"/>
      <x:c r="G10" s="69"/>
    </x:row>
    <x:row r="11" spans="1:7" ht="32.100000000000001" customHeight="1">
      <x:c r="A11" s="93"/>
      <x:c r="B11" s="91"/>
      <x:c r="C11" s="139"/>
      <x:c r="D11" s="139"/>
      <x:c r="E11" s="139"/>
      <x:c r="F11" s="139"/>
      <x:c r="G11" s="139"/>
    </x:row>
    <x:row r="12" spans="1:7">
      <x:c r="A12" s="93" t="s">
        <x:v>38</x:v>
      </x:c>
      <x:c r="B12" s="91">
        <x:f>SUM(B4:B11)</x:f>
        <x:v>18</x:v>
      </x:c>
      <x:c r="C12" s="91">
        <x:f>SUM(C4:C11)</x:f>
        <x:v>3714.5500000000002</x:v>
      </x:c>
      <x:c r="D12" s="91">
        <x:f>SUM(D4:D11)</x:f>
        <x:v>3322.1799999999998</x:v>
      </x:c>
      <x:c r="E12" s="91">
        <x:f>SUM(E4:E11)</x:f>
        <x:v>0</x:v>
      </x:c>
      <x:c r="F12" s="91">
        <x:f>SUM(F4:F11)</x:f>
        <x:v>0</x:v>
      </x:c>
      <x:c r="G12" s="91">
        <x:f>SUM(G4:G11)</x:f>
        <x:v>21</x:v>
      </x:c>
    </x:row>
    <x:row r="16" spans="1:1">
      <x:c r="A16" s="19" t="s">
        <x:v>5</x:v>
      </x:c>
    </x:row>
  </x:sheetData>
  <x:mergeCells count="5">
    <x:mergeCell ref="A2:A3"/>
    <x:mergeCell ref="B2:B3"/>
    <x:mergeCell ref="C2:C3"/>
    <x:mergeCell ref="D2:D3"/>
    <x:mergeCell ref="E2:G2"/>
  </x:mergeCells>
  <x:pageMargins left="0.39347222447395325" right="0.39347222447395325" top="0.74750000238418579" bottom="0.74750000238418579" header="0.31486111879348755" footer="0.31486111879348755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20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G16"/>
  <x:sheetViews>
    <x:sheetView topLeftCell="A1" zoomScaleNormal="100" workbookViewId="0">
      <x:selection activeCell="M12" activeCellId="0" sqref="M12:M12"/>
    </x:sheetView>
  </x:sheetViews>
  <x:sheetFormatPr defaultRowHeight="16.399999999999999"/>
  <x:cols>
    <x:col min="1" max="1" width="9" style="4"/>
    <x:col min="2" max="2" width="11.75" style="4" customWidth="1"/>
    <x:col min="3" max="3" width="9.875" style="4" customWidth="1"/>
    <x:col min="4" max="4" width="14.625" style="4" customWidth="1"/>
    <x:col min="5" max="16384" width="9" style="4"/>
  </x:cols>
  <x:sheetData>
    <x:row r="1" spans="1:1" s="5" customFormat="1" ht="33.75" customHeight="1">
      <x:c r="A1" s="5" t="s">
        <x:v>254</x:v>
      </x:c>
    </x:row>
    <x:row r="2" spans="1:7">
      <x:c r="A2" s="369" t="s">
        <x:v>92</x:v>
      </x:c>
      <x:c r="B2" s="346" t="s">
        <x:v>192</x:v>
      </x:c>
      <x:c r="C2" s="369" t="s">
        <x:v>191</x:v>
      </x:c>
      <x:c r="D2" s="369" t="s">
        <x:v>115</x:v>
      </x:c>
      <x:c r="E2" s="366" t="s">
        <x:v>198</x:v>
      </x:c>
      <x:c r="F2" s="367"/>
      <x:c r="G2" s="368"/>
    </x:row>
    <x:row r="3" spans="1:7">
      <x:c r="A3" s="347"/>
      <x:c r="B3" s="347"/>
      <x:c r="C3" s="347"/>
      <x:c r="D3" s="347"/>
      <x:c r="E3" s="184" t="s">
        <x:v>47</x:v>
      </x:c>
      <x:c r="F3" s="184" t="s">
        <x:v>48</x:v>
      </x:c>
      <x:c r="G3" s="184" t="s">
        <x:v>40</x:v>
      </x:c>
    </x:row>
    <x:row r="4" spans="1:7" ht="33" customHeight="1">
      <x:c r="A4" s="94" t="s">
        <x:v>903</x:v>
      </x:c>
      <x:c r="B4" s="90">
        <x:v>20</x:v>
      </x:c>
      <x:c r="C4" s="90">
        <x:v>3397</x:v>
      </x:c>
      <x:c r="D4" s="90">
        <x:v>2123</x:v>
      </x:c>
      <x:c r="E4" s="90"/>
      <x:c r="F4" s="90">
        <x:v>3</x:v>
      </x:c>
      <x:c r="G4" s="90">
        <x:v>17</x:v>
      </x:c>
    </x:row>
    <x:row r="5" spans="1:7" ht="33" customHeight="1">
      <x:c r="A5" s="267" t="s">
        <x:v>901</x:v>
      </x:c>
      <x:c r="B5" s="268">
        <x:v>79</x:v>
      </x:c>
      <x:c r="C5" s="275">
        <x:v>11126.440000000001</x:v>
      </x:c>
      <x:c r="D5" s="275">
        <x:v>11126.440000000001</x:v>
      </x:c>
      <x:c r="E5" s="268"/>
      <x:c r="F5" s="268"/>
      <x:c r="G5" s="268">
        <x:v>79</x:v>
      </x:c>
    </x:row>
    <x:row r="6" spans="1:7" ht="33" customHeight="1">
      <x:c r="A6" s="94" t="s">
        <x:v>902</x:v>
      </x:c>
      <x:c r="B6" s="90">
        <x:v>57</x:v>
      </x:c>
      <x:c r="C6" s="90">
        <x:v>8667</x:v>
      </x:c>
      <x:c r="D6" s="90">
        <x:v>8409</x:v>
      </x:c>
      <x:c r="E6" s="90"/>
      <x:c r="F6" s="90">
        <x:v>2</x:v>
      </x:c>
      <x:c r="G6" s="90">
        <x:v>56</x:v>
      </x:c>
    </x:row>
    <x:row r="7" spans="1:7" ht="33" customHeight="1">
      <x:c r="A7" s="94" t="s">
        <x:v>899</x:v>
      </x:c>
      <x:c r="B7" s="90">
        <x:v>134</x:v>
      </x:c>
      <x:c r="C7" s="90">
        <x:v>19250</x:v>
      </x:c>
      <x:c r="D7" s="90">
        <x:v>17194</x:v>
      </x:c>
      <x:c r="E7" s="90"/>
      <x:c r="F7" s="90">
        <x:v>2</x:v>
      </x:c>
      <x:c r="G7" s="90">
        <x:v>138</x:v>
      </x:c>
    </x:row>
    <x:row r="8" spans="1:7" ht="33" customHeight="1">
      <x:c r="A8" s="94" t="s">
        <x:v>906</x:v>
      </x:c>
      <x:c r="B8" s="90">
        <x:v>134</x:v>
      </x:c>
      <x:c r="C8" s="90">
        <x:v>18012.720000000001</x:v>
      </x:c>
      <x:c r="D8" s="90">
        <x:v>14800.92</x:v>
      </x:c>
      <x:c r="E8" s="90">
        <x:v>1</x:v>
      </x:c>
      <x:c r="F8" s="90">
        <x:v>2</x:v>
      </x:c>
      <x:c r="G8" s="90">
        <x:v>131</x:v>
      </x:c>
    </x:row>
    <x:row r="9" spans="1:7" ht="32.100000000000001" customHeight="1">
      <x:c r="A9" s="94"/>
      <x:c r="B9" s="90"/>
      <x:c r="C9" s="90"/>
      <x:c r="D9" s="90"/>
      <x:c r="E9" s="90"/>
      <x:c r="F9" s="90"/>
      <x:c r="G9" s="90"/>
    </x:row>
    <x:row r="10" spans="1:7" ht="32.100000000000001" customHeight="1">
      <x:c r="A10" s="94"/>
      <x:c r="B10" s="90"/>
      <x:c r="C10" s="90"/>
      <x:c r="D10" s="90"/>
      <x:c r="E10" s="90"/>
      <x:c r="F10" s="90"/>
      <x:c r="G10" s="90"/>
    </x:row>
    <x:row r="11" spans="1:7" ht="32.100000000000001" customHeight="1">
      <x:c r="A11" s="94"/>
      <x:c r="B11" s="90"/>
      <x:c r="C11" s="90"/>
      <x:c r="D11" s="90"/>
      <x:c r="E11" s="90"/>
      <x:c r="F11" s="90"/>
      <x:c r="G11" s="90"/>
    </x:row>
    <x:row r="12" spans="1:7" ht="32.100000000000001" customHeight="1">
      <x:c r="A12" s="93"/>
      <x:c r="B12" s="91"/>
      <x:c r="C12" s="139"/>
      <x:c r="D12" s="139"/>
      <x:c r="E12" s="139"/>
      <x:c r="F12" s="139"/>
      <x:c r="G12" s="139"/>
    </x:row>
    <x:row r="13" spans="1:7">
      <x:c r="A13" s="93" t="s">
        <x:v>38</x:v>
      </x:c>
      <x:c r="B13" s="91">
        <x:f>SUM(B2:B12)</x:f>
        <x:v>424</x:v>
      </x:c>
      <x:c r="C13" s="91">
        <x:f>SUM(C2:C12)</x:f>
        <x:v>60453.160000000003</x:v>
      </x:c>
      <x:c r="D13" s="91">
        <x:f>SUM(D2:D12)</x:f>
        <x:v>53653.360000000001</x:v>
      </x:c>
      <x:c r="E13" s="91">
        <x:f>SUM(E2:E12)</x:f>
        <x:v>1</x:v>
      </x:c>
      <x:c r="F13" s="91">
        <x:f>SUM(F2:F12)</x:f>
        <x:v>9</x:v>
      </x:c>
      <x:c r="G13" s="91">
        <x:f>SUM(G2:G12)</x:f>
        <x:v>421</x:v>
      </x:c>
    </x:row>
    <x:row r="16" spans="1:1">
      <x:c r="A16" s="19" t="s">
        <x:v>5</x:v>
      </x:c>
    </x:row>
  </x:sheetData>
  <x:mergeCells count="5">
    <x:mergeCell ref="A2:A3"/>
    <x:mergeCell ref="B2:B3"/>
    <x:mergeCell ref="C2:C3"/>
    <x:mergeCell ref="D2:D3"/>
    <x:mergeCell ref="E2:G2"/>
  </x:mergeCells>
  <x:pageMargins left="0.39347222447395325" right="0.39347222447395325" top="0.74750000238418579" bottom="0.74750000238418579" header="0.31486111879348755" footer="0.31486111879348755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2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G11"/>
  <x:sheetViews>
    <x:sheetView topLeftCell="A1" zoomScaleNormal="100" workbookViewId="0">
      <x:selection activeCell="K10" activeCellId="0" sqref="K10:K10"/>
    </x:sheetView>
  </x:sheetViews>
  <x:sheetFormatPr defaultRowHeight="16.399999999999999"/>
  <x:cols>
    <x:col min="1" max="1" width="9" style="4"/>
    <x:col min="2" max="2" width="11.75" style="4" customWidth="1"/>
    <x:col min="3" max="3" width="10.25" style="4" customWidth="1"/>
    <x:col min="4" max="4" width="15.25" style="4" customWidth="1"/>
    <x:col min="5" max="16384" width="9" style="4"/>
  </x:cols>
  <x:sheetData>
    <x:row r="1" spans="1:1" s="5" customFormat="1" ht="33.75" customHeight="1">
      <x:c r="A1" s="5" t="s">
        <x:v>260</x:v>
      </x:c>
    </x:row>
    <x:row r="2" spans="1:7" ht="33.75" customHeight="1">
      <x:c r="A2" s="369" t="s">
        <x:v>92</x:v>
      </x:c>
      <x:c r="B2" s="346" t="s">
        <x:v>192</x:v>
      </x:c>
      <x:c r="C2" s="369" t="s">
        <x:v>191</x:v>
      </x:c>
      <x:c r="D2" s="369" t="s">
        <x:v>115</x:v>
      </x:c>
      <x:c r="E2" s="366" t="s">
        <x:v>198</x:v>
      </x:c>
      <x:c r="F2" s="367"/>
      <x:c r="G2" s="368"/>
    </x:row>
    <x:row r="3" spans="1:7">
      <x:c r="A3" s="347"/>
      <x:c r="B3" s="347"/>
      <x:c r="C3" s="347"/>
      <x:c r="D3" s="347"/>
      <x:c r="E3" s="184" t="s">
        <x:v>47</x:v>
      </x:c>
      <x:c r="F3" s="184" t="s">
        <x:v>48</x:v>
      </x:c>
      <x:c r="G3" s="184" t="s">
        <x:v>40</x:v>
      </x:c>
    </x:row>
    <x:row r="4" spans="1:7" ht="32.100000000000001" customHeight="1">
      <x:c r="A4" s="269" t="s">
        <x:v>901</x:v>
      </x:c>
      <x:c r="B4" s="268">
        <x:v>1</x:v>
      </x:c>
      <x:c r="C4" s="268">
        <x:v>228</x:v>
      </x:c>
      <x:c r="D4" s="268">
        <x:v>228</x:v>
      </x:c>
      <x:c r="E4" s="268"/>
      <x:c r="F4" s="268"/>
      <x:c r="G4" s="268">
        <x:v>1</x:v>
      </x:c>
    </x:row>
    <x:row r="5" spans="1:7" ht="32.100000000000001" customHeight="1">
      <x:c r="A5" s="239" t="s">
        <x:v>906</x:v>
      </x:c>
      <x:c r="B5" s="240">
        <x:v>1</x:v>
      </x:c>
      <x:c r="C5" s="240">
        <x:v>935</x:v>
      </x:c>
      <x:c r="D5" s="240">
        <x:v>206</x:v>
      </x:c>
      <x:c r="E5" s="240"/>
      <x:c r="F5" s="240"/>
      <x:c r="G5" s="240">
        <x:v>1</x:v>
      </x:c>
    </x:row>
    <x:row r="6" spans="1:7" ht="32.100000000000001" customHeight="1">
      <x:c r="A6" s="96"/>
      <x:c r="B6" s="90"/>
      <x:c r="C6" s="90"/>
      <x:c r="D6" s="90"/>
      <x:c r="E6" s="90"/>
      <x:c r="F6" s="90"/>
      <x:c r="G6" s="90"/>
    </x:row>
    <x:row r="7" spans="1:7" ht="32.100000000000001" customHeight="1">
      <x:c r="A7" s="93"/>
      <x:c r="B7" s="91"/>
      <x:c r="C7" s="139"/>
      <x:c r="D7" s="139"/>
      <x:c r="E7" s="139"/>
      <x:c r="F7" s="139"/>
      <x:c r="G7" s="139"/>
    </x:row>
    <x:row r="8" spans="1:7">
      <x:c r="A8" s="93" t="s">
        <x:v>38</x:v>
      </x:c>
      <x:c r="B8" s="91">
        <x:f>SUM(B2:B7)</x:f>
        <x:v>2</x:v>
      </x:c>
      <x:c r="C8" s="91">
        <x:f>SUM(C2:C7)</x:f>
        <x:v>1163</x:v>
      </x:c>
      <x:c r="D8" s="91">
        <x:f>SUM(D2:D7)</x:f>
        <x:v>434</x:v>
      </x:c>
      <x:c r="E8" s="91">
        <x:f>SUM(E2:E7)</x:f>
        <x:v>0</x:v>
      </x:c>
      <x:c r="F8" s="91">
        <x:f>SUM(F2:F7)</x:f>
        <x:v>0</x:v>
      </x:c>
      <x:c r="G8" s="91">
        <x:f>SUM(G2:G7)</x:f>
        <x:v>2</x:v>
      </x:c>
    </x:row>
    <x:row r="11" spans="1:1">
      <x:c r="A11" s="19" t="s">
        <x:v>5</x:v>
      </x:c>
    </x:row>
  </x:sheetData>
  <x:mergeCells count="5">
    <x:mergeCell ref="A2:A3"/>
    <x:mergeCell ref="B2:B3"/>
    <x:mergeCell ref="C2:C3"/>
    <x:mergeCell ref="D2:D3"/>
    <x:mergeCell ref="E2:G2"/>
  </x:mergeCells>
  <x:pageMargins left="0.39347222447395325" right="0.39347222447395325" top="0.74750000238418579" bottom="0.74750000238418579" header="0.31486111879348755" footer="0.31486111879348755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22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R96"/>
  <x:sheetViews>
    <x:sheetView topLeftCell="A1" zoomScaleNormal="100" workbookViewId="0">
      <x:pane xSplit="0" ySplit="3" topLeftCell="A82" activePane="bottomLeft" state="frozen"/>
      <x:selection pane="bottomLeft" activeCell="O99" activeCellId="0" sqref="O99:O99"/>
    </x:sheetView>
  </x:sheetViews>
  <x:sheetFormatPr defaultRowHeight="16.399999999999999"/>
  <x:cols>
    <x:col min="1" max="1" width="6.875" style="4" customWidth="1"/>
    <x:col min="2" max="2" width="16.875" style="4" customWidth="1"/>
    <x:col min="3" max="3" width="9" style="4"/>
    <x:col min="4" max="4" width="29.375" style="4" customWidth="1"/>
    <x:col min="5" max="6" width="9" style="4" bestFit="1" customWidth="1"/>
    <x:col min="7" max="8" width="9" style="4"/>
    <x:col min="9" max="9" width="5.75" style="4" customWidth="1"/>
    <x:col min="10" max="10" width="5.875" style="4" customWidth="1"/>
    <x:col min="11" max="11" width="5.5" style="4" customWidth="1"/>
    <x:col min="12" max="12" width="13.625" style="4" customWidth="1"/>
    <x:col min="13" max="13" width="9" style="4" bestFit="1" customWidth="1"/>
    <x:col min="14" max="14" width="14.625" style="4" customWidth="1"/>
    <x:col min="15" max="15" width="9" style="4"/>
    <x:col min="16" max="18" width="9" style="4" bestFit="1" customWidth="1"/>
    <x:col min="19" max="16384" width="9" style="4"/>
  </x:cols>
  <x:sheetData>
    <x:row r="1" spans="2:18" s="5" customFormat="1" ht="33.75" customHeight="1">
      <x:c r="B1" s="5" t="s">
        <x:v>259</x:v>
      </x:c>
      <x:c r="E1" s="227" t="s">
        <x:v>3</x:v>
      </x:c>
      <x:c r="F1" s="226"/>
      <x:c r="G1" s="226"/>
      <x:c r="H1" s="226"/>
      <x:c r="I1" s="226"/>
      <x:c r="J1" s="226"/>
      <x:c r="K1" s="226"/>
      <x:c r="L1" s="226"/>
      <x:c r="M1" s="226"/>
      <x:c r="N1" s="226"/>
      <x:c r="O1" s="225"/>
      <x:c r="P1" s="225"/>
      <x:c r="Q1" s="225"/>
      <x:c r="R1" s="225"/>
    </x:row>
    <x:row r="2" spans="1:14">
      <x:c r="A2" s="365" t="s">
        <x:v>100</x:v>
      </x:c>
      <x:c r="B2" s="369" t="s">
        <x:v>51</x:v>
      </x:c>
      <x:c r="C2" s="346" t="s">
        <x:v>128</x:v>
      </x:c>
      <x:c r="D2" s="369" t="s">
        <x:v>93</x:v>
      </x:c>
      <x:c r="E2" s="405" t="s">
        <x:v>178</x:v>
      </x:c>
      <x:c r="F2" s="407" t="s">
        <x:v>94</x:v>
      </x:c>
      <x:c r="G2" s="408"/>
      <x:c r="H2" s="409"/>
      <x:c r="I2" s="410" t="s">
        <x:v>114</x:v>
      </x:c>
      <x:c r="J2" s="411"/>
      <x:c r="K2" s="412"/>
      <x:c r="L2" s="369" t="s">
        <x:v>49</x:v>
      </x:c>
      <x:c r="M2" s="388" t="s">
        <x:v>149</x:v>
      </x:c>
      <x:c r="N2" s="388"/>
    </x:row>
    <x:row r="3" spans="1:14" ht="30" customHeight="1">
      <x:c r="A3" s="365"/>
      <x:c r="B3" s="347"/>
      <x:c r="C3" s="347"/>
      <x:c r="D3" s="347"/>
      <x:c r="E3" s="406"/>
      <x:c r="F3" s="191" t="s">
        <x:v>88</x:v>
      </x:c>
      <x:c r="G3" s="202" t="s">
        <x:v>141</x:v>
      </x:c>
      <x:c r="H3" s="202" t="s">
        <x:v>194</x:v>
      </x:c>
      <x:c r="I3" s="191" t="s">
        <x:v>47</x:v>
      </x:c>
      <x:c r="J3" s="191" t="s">
        <x:v>48</x:v>
      </x:c>
      <x:c r="K3" s="191" t="s">
        <x:v>40</x:v>
      </x:c>
      <x:c r="L3" s="347"/>
      <x:c r="M3" s="203" t="s">
        <x:v>62</x:v>
      </x:c>
      <x:c r="N3" s="204" t="s">
        <x:v>266</x:v>
      </x:c>
    </x:row>
    <x:row r="4" spans="1:14" ht="30" customHeight="1">
      <x:c r="A4" s="12">
        <x:v>1</x:v>
      </x:c>
      <x:c r="B4" s="97" t="s">
        <x:v>663</x:v>
      </x:c>
      <x:c r="C4" s="26" t="s">
        <x:v>681</x:v>
      </x:c>
      <x:c r="D4" s="98" t="s">
        <x:v>613</x:v>
      </x:c>
      <x:c r="E4" s="99">
        <x:v>533</x:v>
      </x:c>
      <x:c r="F4" s="228">
        <x:v>9</x:v>
      </x:c>
      <x:c r="G4" s="100">
        <x:v>7</x:v>
      </x:c>
      <x:c r="H4" s="100">
        <x:v>2</x:v>
      </x:c>
      <x:c r="I4" s="100"/>
      <x:c r="J4" s="100"/>
      <x:c r="K4" s="100"/>
      <x:c r="L4" s="101" t="s">
        <x:v>666</x:v>
      </x:c>
      <x:c r="M4" s="12"/>
      <x:c r="N4" s="12">
        <x:v>1</x:v>
      </x:c>
    </x:row>
    <x:row r="5" spans="1:14" ht="30" customHeight="1">
      <x:c r="A5" s="12">
        <x:v>2</x:v>
      </x:c>
      <x:c r="B5" s="97" t="s">
        <x:v>664</x:v>
      </x:c>
      <x:c r="C5" s="26" t="s">
        <x:v>682</x:v>
      </x:c>
      <x:c r="D5" s="98" t="s">
        <x:v>691</x:v>
      </x:c>
      <x:c r="E5" s="99">
        <x:v>215</x:v>
      </x:c>
      <x:c r="F5" s="228">
        <x:v>5</x:v>
      </x:c>
      <x:c r="G5" s="100">
        <x:v>5</x:v>
      </x:c>
      <x:c r="H5" s="100"/>
      <x:c r="I5" s="100"/>
      <x:c r="J5" s="100"/>
      <x:c r="K5" s="100"/>
      <x:c r="L5" s="101" t="s">
        <x:v>665</x:v>
      </x:c>
      <x:c r="M5" s="12">
        <x:v>1</x:v>
      </x:c>
      <x:c r="N5" s="12"/>
    </x:row>
    <x:row r="6" spans="1:14" ht="32.100000000000001" customHeight="1">
      <x:c r="A6" s="12">
        <x:v>3</x:v>
      </x:c>
      <x:c r="B6" s="47" t="s">
        <x:v>234</x:v>
      </x:c>
      <x:c r="C6" s="47" t="s">
        <x:v>24</x:v>
      </x:c>
      <x:c r="D6" s="308" t="s">
        <x:v>219</x:v>
      </x:c>
      <x:c r="E6" s="241">
        <x:v>187.11000000000001</x:v>
      </x:c>
      <x:c r="F6" s="241">
        <x:v>7</x:v>
      </x:c>
      <x:c r="G6" s="241">
        <x:v>5</x:v>
      </x:c>
      <x:c r="H6" s="241">
        <x:v>2</x:v>
      </x:c>
      <x:c r="I6" s="100"/>
      <x:c r="J6" s="100"/>
      <x:c r="K6" s="100"/>
      <x:c r="L6" s="101">
        <x:v>20130229</x:v>
      </x:c>
      <x:c r="M6" s="12"/>
      <x:c r="N6" s="12">
        <x:v>1</x:v>
      </x:c>
    </x:row>
    <x:row r="7" spans="1:14" s="307" customFormat="1" ht="32.100000000000001" customHeight="1">
      <x:c r="A7" s="12">
        <x:v>4</x:v>
      </x:c>
      <x:c r="B7" s="309" t="s">
        <x:v>233</x:v>
      </x:c>
      <x:c r="C7" s="47" t="s">
        <x:v>68</x:v>
      </x:c>
      <x:c r="D7" s="308" t="s">
        <x:v>305</x:v>
      </x:c>
      <x:c r="E7" s="241">
        <x:v>181.19</x:v>
      </x:c>
      <x:c r="F7" s="241">
        <x:v>7</x:v>
      </x:c>
      <x:c r="G7" s="241">
        <x:v>7</x:v>
      </x:c>
      <x:c r="H7" s="241"/>
      <x:c r="I7" s="100"/>
      <x:c r="J7" s="100"/>
      <x:c r="K7" s="100"/>
      <x:c r="L7" s="101">
        <x:v>20100126</x:v>
      </x:c>
      <x:c r="M7" s="12">
        <x:v>1</x:v>
      </x:c>
      <x:c r="N7" s="12"/>
    </x:row>
    <x:row r="8" spans="1:14" s="307" customFormat="1" ht="32.100000000000001" customHeight="1">
      <x:c r="A8" s="12">
        <x:v>5</x:v>
      </x:c>
      <x:c r="B8" s="309" t="s">
        <x:v>207</x:v>
      </x:c>
      <x:c r="C8" s="47" t="s">
        <x:v>70</x:v>
      </x:c>
      <x:c r="D8" s="308" t="s">
        <x:v>292</x:v>
      </x:c>
      <x:c r="E8" s="241">
        <x:v>264</x:v>
      </x:c>
      <x:c r="F8" s="241">
        <x:v>4</x:v>
      </x:c>
      <x:c r="G8" s="241"/>
      <x:c r="H8" s="241">
        <x:v>4</x:v>
      </x:c>
      <x:c r="I8" s="100"/>
      <x:c r="J8" s="100"/>
      <x:c r="K8" s="100"/>
      <x:c r="L8" s="101">
        <x:v>20110818</x:v>
      </x:c>
      <x:c r="M8" s="12"/>
      <x:c r="N8" s="12">
        <x:v>1</x:v>
      </x:c>
    </x:row>
    <x:row r="9" spans="1:14" s="307" customFormat="1" ht="32.100000000000001" customHeight="1">
      <x:c r="A9" s="12">
        <x:v>6</x:v>
      </x:c>
      <x:c r="B9" s="309" t="s">
        <x:v>232</x:v>
      </x:c>
      <x:c r="C9" s="47" t="s">
        <x:v>72</x:v>
      </x:c>
      <x:c r="D9" s="308" t="s">
        <x:v>277</x:v>
      </x:c>
      <x:c r="E9" s="241">
        <x:v>175</x:v>
      </x:c>
      <x:c r="F9" s="241">
        <x:v>9</x:v>
      </x:c>
      <x:c r="G9" s="241">
        <x:v>8</x:v>
      </x:c>
      <x:c r="H9" s="241">
        <x:v>1</x:v>
      </x:c>
      <x:c r="I9" s="100"/>
      <x:c r="J9" s="100"/>
      <x:c r="K9" s="100"/>
      <x:c r="L9" s="101" t="s">
        <x:v>757</x:v>
      </x:c>
      <x:c r="M9" s="12"/>
      <x:c r="N9" s="12">
        <x:v>1</x:v>
      </x:c>
    </x:row>
    <x:row r="10" spans="1:14" s="307" customFormat="1" ht="32.100000000000001" customHeight="1">
      <x:c r="A10" s="12">
        <x:v>7</x:v>
      </x:c>
      <x:c r="B10" s="309" t="s">
        <x:v>231</x:v>
      </x:c>
      <x:c r="C10" s="47" t="s">
        <x:v>69</x:v>
      </x:c>
      <x:c r="D10" s="308" t="s">
        <x:v>293</x:v>
      </x:c>
      <x:c r="E10" s="241">
        <x:v>905.66999999999996</x:v>
      </x:c>
      <x:c r="F10" s="241">
        <x:v>16</x:v>
      </x:c>
      <x:c r="G10" s="241">
        <x:v>10</x:v>
      </x:c>
      <x:c r="H10" s="241">
        <x:v>6</x:v>
      </x:c>
      <x:c r="I10" s="100"/>
      <x:c r="J10" s="100"/>
      <x:c r="K10" s="100"/>
      <x:c r="L10" s="101" t="s">
        <x:v>756</x:v>
      </x:c>
      <x:c r="M10" s="12"/>
      <x:c r="N10" s="12">
        <x:v>1</x:v>
      </x:c>
    </x:row>
    <x:row r="11" spans="1:14" s="307" customFormat="1" ht="32.100000000000001" customHeight="1">
      <x:c r="A11" s="12">
        <x:v>8</x:v>
      </x:c>
      <x:c r="B11" s="309" t="s">
        <x:v>230</x:v>
      </x:c>
      <x:c r="C11" s="47" t="s">
        <x:v>73</x:v>
      </x:c>
      <x:c r="D11" s="308" t="s">
        <x:v>212</x:v>
      </x:c>
      <x:c r="E11" s="241">
        <x:v>303.20999999999998</x:v>
      </x:c>
      <x:c r="F11" s="241">
        <x:v>7</x:v>
      </x:c>
      <x:c r="G11" s="241">
        <x:v>7</x:v>
      </x:c>
      <x:c r="H11" s="241"/>
      <x:c r="I11" s="100"/>
      <x:c r="J11" s="100"/>
      <x:c r="K11" s="100"/>
      <x:c r="L11" s="101">
        <x:v>20110519</x:v>
      </x:c>
      <x:c r="M11" s="12">
        <x:v>1</x:v>
      </x:c>
      <x:c r="N11" s="12"/>
    </x:row>
    <x:row r="12" spans="1:14" ht="32.100000000000001" customHeight="1">
      <x:c r="A12" s="12">
        <x:v>9</x:v>
      </x:c>
      <x:c r="B12" s="309" t="s">
        <x:v>159</x:v>
      </x:c>
      <x:c r="C12" s="47" t="s">
        <x:v>30</x:v>
      </x:c>
      <x:c r="D12" s="308" t="s">
        <x:v>278</x:v>
      </x:c>
      <x:c r="E12" s="241">
        <x:v>321</x:v>
      </x:c>
      <x:c r="F12" s="241">
        <x:v>16</x:v>
      </x:c>
      <x:c r="G12" s="241">
        <x:v>16</x:v>
      </x:c>
      <x:c r="H12" s="241"/>
      <x:c r="I12" s="100"/>
      <x:c r="J12" s="100"/>
      <x:c r="K12" s="100"/>
      <x:c r="L12" s="101">
        <x:v>20110603</x:v>
      </x:c>
      <x:c r="M12" s="12">
        <x:v>1</x:v>
      </x:c>
      <x:c r="N12" s="12"/>
    </x:row>
    <x:row r="13" spans="1:14" s="307" customFormat="1" ht="32.100000000000001" customHeight="1">
      <x:c r="A13" s="12">
        <x:v>10</x:v>
      </x:c>
      <x:c r="B13" s="309" t="s">
        <x:v>229</x:v>
      </x:c>
      <x:c r="C13" s="47" t="s">
        <x:v>29</x:v>
      </x:c>
      <x:c r="D13" s="308" t="s">
        <x:v>294</x:v>
      </x:c>
      <x:c r="E13" s="241">
        <x:v>332</x:v>
      </x:c>
      <x:c r="F13" s="241">
        <x:v>7</x:v>
      </x:c>
      <x:c r="G13" s="241">
        <x:v>7</x:v>
      </x:c>
      <x:c r="H13" s="241"/>
      <x:c r="I13" s="100"/>
      <x:c r="J13" s="100"/>
      <x:c r="K13" s="100"/>
      <x:c r="L13" s="101">
        <x:v>20021209</x:v>
      </x:c>
      <x:c r="M13" s="12">
        <x:v>1</x:v>
      </x:c>
      <x:c r="N13" s="12"/>
    </x:row>
    <x:row r="14" spans="1:14" s="307" customFormat="1" ht="32.100000000000001" customHeight="1">
      <x:c r="A14" s="12">
        <x:v>11</x:v>
      </x:c>
      <x:c r="B14" s="309" t="s">
        <x:v>228</x:v>
      </x:c>
      <x:c r="C14" s="47" t="s">
        <x:v>28</x:v>
      </x:c>
      <x:c r="D14" s="308" t="s">
        <x:v>6</x:v>
      </x:c>
      <x:c r="E14" s="241">
        <x:v>258</x:v>
      </x:c>
      <x:c r="F14" s="241">
        <x:v>15</x:v>
      </x:c>
      <x:c r="G14" s="241">
        <x:v>10</x:v>
      </x:c>
      <x:c r="H14" s="241">
        <x:v>5</x:v>
      </x:c>
      <x:c r="I14" s="100"/>
      <x:c r="J14" s="100"/>
      <x:c r="K14" s="100"/>
      <x:c r="L14" s="101">
        <x:v>20070727</x:v>
      </x:c>
      <x:c r="M14" s="12"/>
      <x:c r="N14" s="12">
        <x:v>1</x:v>
      </x:c>
    </x:row>
    <x:row r="15" spans="1:14" ht="32.100000000000001" customHeight="1">
      <x:c r="A15" s="12">
        <x:v>12</x:v>
      </x:c>
      <x:c r="B15" s="309" t="s">
        <x:v>227</x:v>
      </x:c>
      <x:c r="C15" s="47" t="s">
        <x:v>27</x:v>
      </x:c>
      <x:c r="D15" s="308" t="s">
        <x:v>306</x:v>
      </x:c>
      <x:c r="E15" s="241">
        <x:v>139.68000000000001</x:v>
      </x:c>
      <x:c r="F15" s="241">
        <x:v>3</x:v>
      </x:c>
      <x:c r="G15" s="241">
        <x:v>3</x:v>
      </x:c>
      <x:c r="H15" s="241"/>
      <x:c r="I15" s="100"/>
      <x:c r="J15" s="100"/>
      <x:c r="K15" s="100"/>
      <x:c r="L15" s="101">
        <x:v>20080616</x:v>
      </x:c>
      <x:c r="M15" s="12">
        <x:v>1</x:v>
      </x:c>
      <x:c r="N15" s="12"/>
    </x:row>
    <x:row r="16" spans="1:14" s="307" customFormat="1" ht="32.100000000000001" customHeight="1">
      <x:c r="A16" s="12">
        <x:v>13</x:v>
      </x:c>
      <x:c r="B16" s="309" t="s">
        <x:v>226</x:v>
      </x:c>
      <x:c r="C16" s="47" t="s">
        <x:v>25</x:v>
      </x:c>
      <x:c r="D16" s="308" t="s">
        <x:v>295</x:v>
      </x:c>
      <x:c r="E16" s="241">
        <x:v>428.22000000000003</x:v>
      </x:c>
      <x:c r="F16" s="241">
        <x:v>9</x:v>
      </x:c>
      <x:c r="G16" s="241">
        <x:v>6</x:v>
      </x:c>
      <x:c r="H16" s="241">
        <x:v>3</x:v>
      </x:c>
      <x:c r="I16" s="100"/>
      <x:c r="J16" s="100"/>
      <x:c r="K16" s="100"/>
      <x:c r="L16" s="101">
        <x:v>20110307</x:v>
      </x:c>
      <x:c r="M16" s="12"/>
      <x:c r="N16" s="12">
        <x:v>1</x:v>
      </x:c>
    </x:row>
    <x:row r="17" spans="1:14" ht="30" customHeight="1">
      <x:c r="A17" s="12">
        <x:v>14</x:v>
      </x:c>
      <x:c r="B17" s="250" t="s">
        <x:v>882</x:v>
      </x:c>
      <x:c r="C17" s="250" t="s">
        <x:v>911</x:v>
      </x:c>
      <x:c r="D17" s="251" t="s">
        <x:v>669</x:v>
      </x:c>
      <x:c r="E17" s="252">
        <x:v>259</x:v>
      </x:c>
      <x:c r="F17" s="228">
        <x:v>9</x:v>
      </x:c>
      <x:c r="G17" s="100">
        <x:v>9</x:v>
      </x:c>
      <x:c r="H17" s="100"/>
      <x:c r="I17" s="100"/>
      <x:c r="J17" s="100"/>
      <x:c r="K17" s="100"/>
      <x:c r="L17" s="253" t="s">
        <x:v>760</x:v>
      </x:c>
      <x:c r="M17" s="12">
        <x:v>1</x:v>
      </x:c>
      <x:c r="N17" s="12"/>
    </x:row>
    <x:row r="18" spans="1:14" ht="30" customHeight="1">
      <x:c r="A18" s="12">
        <x:v>15</x:v>
      </x:c>
      <x:c r="B18" s="250" t="s">
        <x:v>616</x:v>
      </x:c>
      <x:c r="C18" s="250" t="s">
        <x:v>936</x:v>
      </x:c>
      <x:c r="D18" s="251" t="s">
        <x:v>684</x:v>
      </x:c>
      <x:c r="E18" s="252">
        <x:v>379</x:v>
      </x:c>
      <x:c r="F18" s="228">
        <x:v>11</x:v>
      </x:c>
      <x:c r="G18" s="100">
        <x:v>9</x:v>
      </x:c>
      <x:c r="H18" s="100">
        <x:v>2</x:v>
      </x:c>
      <x:c r="I18" s="100"/>
      <x:c r="J18" s="100"/>
      <x:c r="K18" s="100"/>
      <x:c r="L18" s="253" t="s">
        <x:v>779</x:v>
      </x:c>
      <x:c r="M18" s="12"/>
      <x:c r="N18" s="12">
        <x:v>1</x:v>
      </x:c>
    </x:row>
    <x:row r="19" spans="1:14" ht="30" customHeight="1">
      <x:c r="A19" s="12">
        <x:v>16</x:v>
      </x:c>
      <x:c r="B19" s="254" t="s">
        <x:v>732</x:v>
      </x:c>
      <x:c r="C19" s="250" t="s">
        <x:v>924</x:v>
      </x:c>
      <x:c r="D19" s="251" t="s">
        <x:v>7</x:v>
      </x:c>
      <x:c r="E19" s="252">
        <x:v>1215</x:v>
      </x:c>
      <x:c r="F19" s="228">
        <x:v>15</x:v>
      </x:c>
      <x:c r="G19" s="100">
        <x:v>9</x:v>
      </x:c>
      <x:c r="H19" s="100">
        <x:v>6</x:v>
      </x:c>
      <x:c r="I19" s="100"/>
      <x:c r="J19" s="100"/>
      <x:c r="K19" s="100"/>
      <x:c r="L19" s="253" t="s">
        <x:v>780</x:v>
      </x:c>
      <x:c r="M19" s="12"/>
      <x:c r="N19" s="12">
        <x:v>1</x:v>
      </x:c>
    </x:row>
    <x:row r="20" spans="1:14" ht="30" customHeight="1">
      <x:c r="A20" s="12">
        <x:v>17</x:v>
      </x:c>
      <x:c r="B20" s="250" t="s">
        <x:v>644</x:v>
      </x:c>
      <x:c r="C20" s="250" t="s">
        <x:v>939</x:v>
      </x:c>
      <x:c r="D20" s="251" t="s">
        <x:v>752</x:v>
      </x:c>
      <x:c r="E20" s="252">
        <x:v>198</x:v>
      </x:c>
      <x:c r="F20" s="228">
        <x:v>4</x:v>
      </x:c>
      <x:c r="G20" s="100">
        <x:v>2</x:v>
      </x:c>
      <x:c r="H20" s="100">
        <x:v>2</x:v>
      </x:c>
      <x:c r="I20" s="100"/>
      <x:c r="J20" s="100"/>
      <x:c r="K20" s="100"/>
      <x:c r="L20" s="253" t="s">
        <x:v>769</x:v>
      </x:c>
      <x:c r="M20" s="12"/>
      <x:c r="N20" s="12">
        <x:v>1</x:v>
      </x:c>
    </x:row>
    <x:row r="21" spans="1:14" ht="30" customHeight="1">
      <x:c r="A21" s="12">
        <x:v>18</x:v>
      </x:c>
      <x:c r="B21" s="250" t="s">
        <x:v>643</x:v>
      </x:c>
      <x:c r="C21" s="250" t="s">
        <x:v>912</x:v>
      </x:c>
      <x:c r="D21" s="251" t="s">
        <x:v>685</x:v>
      </x:c>
      <x:c r="E21" s="252">
        <x:v>373</x:v>
      </x:c>
      <x:c r="F21" s="228">
        <x:v>6</x:v>
      </x:c>
      <x:c r="G21" s="100">
        <x:v>6</x:v>
      </x:c>
      <x:c r="H21" s="100"/>
      <x:c r="I21" s="100"/>
      <x:c r="J21" s="100"/>
      <x:c r="K21" s="100"/>
      <x:c r="L21" s="253" t="s">
        <x:v>784</x:v>
      </x:c>
      <x:c r="M21" s="12">
        <x:v>1</x:v>
      </x:c>
      <x:c r="N21" s="12"/>
    </x:row>
    <x:row r="22" spans="1:14" ht="30" customHeight="1">
      <x:c r="A22" s="12">
        <x:v>19</x:v>
      </x:c>
      <x:c r="B22" s="250" t="s">
        <x:v>785</x:v>
      </x:c>
      <x:c r="C22" s="250" t="s">
        <x:v>905</x:v>
      </x:c>
      <x:c r="D22" s="251" t="s">
        <x:v>710</x:v>
      </x:c>
      <x:c r="E22" s="252">
        <x:v>210</x:v>
      </x:c>
      <x:c r="F22" s="228">
        <x:v>7</x:v>
      </x:c>
      <x:c r="G22" s="100">
        <x:v>7</x:v>
      </x:c>
      <x:c r="H22" s="100"/>
      <x:c r="I22" s="100"/>
      <x:c r="J22" s="100"/>
      <x:c r="K22" s="100"/>
      <x:c r="L22" s="253" t="s">
        <x:v>441</x:v>
      </x:c>
      <x:c r="M22" s="12">
        <x:v>1</x:v>
      </x:c>
      <x:c r="N22" s="12"/>
    </x:row>
    <x:row r="23" spans="1:14" ht="30" customHeight="1">
      <x:c r="A23" s="12">
        <x:v>20</x:v>
      </x:c>
      <x:c r="B23" s="250" t="s">
        <x:v>783</x:v>
      </x:c>
      <x:c r="C23" s="250" t="s">
        <x:v>913</x:v>
      </x:c>
      <x:c r="D23" s="251" t="s">
        <x:v>709</x:v>
      </x:c>
      <x:c r="E23" s="252">
        <x:v>279</x:v>
      </x:c>
      <x:c r="F23" s="228">
        <x:v>9</x:v>
      </x:c>
      <x:c r="G23" s="100">
        <x:v>5</x:v>
      </x:c>
      <x:c r="H23" s="100">
        <x:v>4</x:v>
      </x:c>
      <x:c r="I23" s="100"/>
      <x:c r="J23" s="100"/>
      <x:c r="K23" s="100"/>
      <x:c r="L23" s="253" t="s">
        <x:v>777</x:v>
      </x:c>
      <x:c r="M23" s="12"/>
      <x:c r="N23" s="12">
        <x:v>1</x:v>
      </x:c>
    </x:row>
    <x:row r="24" spans="1:14" ht="30" customHeight="1">
      <x:c r="A24" s="12">
        <x:v>21</x:v>
      </x:c>
      <x:c r="B24" s="250" t="s">
        <x:v>762</x:v>
      </x:c>
      <x:c r="C24" s="250" t="s">
        <x:v>917</x:v>
      </x:c>
      <x:c r="D24" s="251" t="s">
        <x:v>671</x:v>
      </x:c>
      <x:c r="E24" s="252">
        <x:v>493</x:v>
      </x:c>
      <x:c r="F24" s="228">
        <x:v>13</x:v>
      </x:c>
      <x:c r="G24" s="100">
        <x:v>10</x:v>
      </x:c>
      <x:c r="H24" s="100">
        <x:v>3</x:v>
      </x:c>
      <x:c r="I24" s="100"/>
      <x:c r="J24" s="100"/>
      <x:c r="K24" s="100"/>
      <x:c r="L24" s="253" t="s">
        <x:v>885</x:v>
      </x:c>
      <x:c r="M24" s="12"/>
      <x:c r="N24" s="12">
        <x:v>1</x:v>
      </x:c>
    </x:row>
    <x:row r="25" spans="1:14" ht="30" customHeight="1">
      <x:c r="A25" s="12">
        <x:v>22</x:v>
      </x:c>
      <x:c r="B25" s="254" t="s">
        <x:v>695</x:v>
      </x:c>
      <x:c r="C25" s="250" t="s">
        <x:v>940</x:v>
      </x:c>
      <x:c r="D25" s="251" t="s">
        <x:v>355</x:v>
      </x:c>
      <x:c r="E25" s="252">
        <x:v>531</x:v>
      </x:c>
      <x:c r="F25" s="228">
        <x:v>11</x:v>
      </x:c>
      <x:c r="G25" s="100">
        <x:v>2</x:v>
      </x:c>
      <x:c r="H25" s="100">
        <x:v>9</x:v>
      </x:c>
      <x:c r="I25" s="100"/>
      <x:c r="J25" s="100"/>
      <x:c r="K25" s="100"/>
      <x:c r="L25" s="253" t="s">
        <x:v>778</x:v>
      </x:c>
      <x:c r="M25" s="12"/>
      <x:c r="N25" s="12">
        <x:v>1</x:v>
      </x:c>
    </x:row>
    <x:row r="26" spans="1:14" ht="30" customHeight="1">
      <x:c r="A26" s="12">
        <x:v>23</x:v>
      </x:c>
      <x:c r="B26" s="250" t="s">
        <x:v>884</x:v>
      </x:c>
      <x:c r="C26" s="250" t="s">
        <x:v>919</x:v>
      </x:c>
      <x:c r="D26" s="251" t="s">
        <x:v>707</x:v>
      </x:c>
      <x:c r="E26" s="252">
        <x:v>178</x:v>
      </x:c>
      <x:c r="F26" s="228">
        <x:v>7</x:v>
      </x:c>
      <x:c r="G26" s="100">
        <x:v>7</x:v>
      </x:c>
      <x:c r="H26" s="100"/>
      <x:c r="I26" s="100"/>
      <x:c r="J26" s="100"/>
      <x:c r="K26" s="100"/>
      <x:c r="L26" s="253" t="s">
        <x:v>782</x:v>
      </x:c>
      <x:c r="M26" s="12">
        <x:v>1</x:v>
      </x:c>
      <x:c r="N26" s="12"/>
    </x:row>
    <x:row r="27" spans="1:14" ht="30" customHeight="1">
      <x:c r="A27" s="12">
        <x:v>24</x:v>
      </x:c>
      <x:c r="B27" s="250" t="s">
        <x:v>878</x:v>
      </x:c>
      <x:c r="C27" s="250" t="s">
        <x:v>914</x:v>
      </x:c>
      <x:c r="D27" s="251" t="s">
        <x:v>364</x:v>
      </x:c>
      <x:c r="E27" s="252">
        <x:v>277</x:v>
      </x:c>
      <x:c r="F27" s="228">
        <x:v>7</x:v>
      </x:c>
      <x:c r="G27" s="100">
        <x:v>7</x:v>
      </x:c>
      <x:c r="H27" s="100"/>
      <x:c r="I27" s="100"/>
      <x:c r="J27" s="100"/>
      <x:c r="K27" s="100"/>
      <x:c r="L27" s="253" t="s">
        <x:v>883</x:v>
      </x:c>
      <x:c r="M27" s="12">
        <x:v>1</x:v>
      </x:c>
      <x:c r="N27" s="12"/>
    </x:row>
    <x:row r="28" spans="1:14" ht="30" customHeight="1">
      <x:c r="A28" s="12">
        <x:v>25</x:v>
      </x:c>
      <x:c r="B28" s="250" t="s">
        <x:v>619</x:v>
      </x:c>
      <x:c r="C28" s="250" t="s">
        <x:v>933</x:v>
      </x:c>
      <x:c r="D28" s="251" t="s">
        <x:v>670</x:v>
      </x:c>
      <x:c r="E28" s="252">
        <x:v>283</x:v>
      </x:c>
      <x:c r="F28" s="228">
        <x:v>6</x:v>
      </x:c>
      <x:c r="G28" s="100">
        <x:v>2</x:v>
      </x:c>
      <x:c r="H28" s="100">
        <x:v>4</x:v>
      </x:c>
      <x:c r="I28" s="100"/>
      <x:c r="J28" s="100"/>
      <x:c r="K28" s="100"/>
      <x:c r="L28" s="253" t="s">
        <x:v>786</x:v>
      </x:c>
      <x:c r="M28" s="12"/>
      <x:c r="N28" s="12">
        <x:v>1</x:v>
      </x:c>
    </x:row>
    <x:row r="29" spans="1:14" ht="32.100000000000001" customHeight="1">
      <x:c r="A29" s="12">
        <x:v>26</x:v>
      </x:c>
      <x:c r="B29" s="97" t="s">
        <x:v>461</x:v>
      </x:c>
      <x:c r="C29" s="26" t="s">
        <x:v>539</x:v>
      </x:c>
      <x:c r="D29" s="98" t="s">
        <x:v>352</x:v>
      </x:c>
      <x:c r="E29" s="99">
        <x:v>250</x:v>
      </x:c>
      <x:c r="F29" s="100">
        <x:f>G29+H29</x:f>
        <x:v>8</x:v>
      </x:c>
      <x:c r="G29" s="100">
        <x:v>8</x:v>
      </x:c>
      <x:c r="H29" s="100">
        <x:v>0</x:v>
      </x:c>
      <x:c r="I29" s="100">
        <x:v>0</x:v>
      </x:c>
      <x:c r="J29" s="100">
        <x:v>0</x:v>
      </x:c>
      <x:c r="K29" s="100">
        <x:v>0</x:v>
      </x:c>
      <x:c r="L29" s="101" t="s">
        <x:v>460</x:v>
      </x:c>
      <x:c r="M29" s="12">
        <x:v>1</x:v>
      </x:c>
      <x:c r="N29" s="12"/>
    </x:row>
    <x:row r="30" spans="1:14" ht="32.100000000000001" customHeight="1">
      <x:c r="A30" s="12">
        <x:v>27</x:v>
      </x:c>
      <x:c r="B30" s="97" t="s">
        <x:v>459</x:v>
      </x:c>
      <x:c r="C30" s="26" t="s">
        <x:v>540</x:v>
      </x:c>
      <x:c r="D30" s="98" t="s">
        <x:v>605</x:v>
      </x:c>
      <x:c r="E30" s="99">
        <x:v>98</x:v>
      </x:c>
      <x:c r="F30" s="100">
        <x:f>G30+H30</x:f>
        <x:v>4</x:v>
      </x:c>
      <x:c r="G30" s="100">
        <x:v>4</x:v>
      </x:c>
      <x:c r="H30" s="100">
        <x:v>0</x:v>
      </x:c>
      <x:c r="I30" s="100">
        <x:v>0</x:v>
      </x:c>
      <x:c r="J30" s="100">
        <x:v>0</x:v>
      </x:c>
      <x:c r="K30" s="100">
        <x:v>0</x:v>
      </x:c>
      <x:c r="L30" s="101" t="s">
        <x:v>458</x:v>
      </x:c>
      <x:c r="M30" s="12">
        <x:v>1</x:v>
      </x:c>
      <x:c r="N30" s="12"/>
    </x:row>
    <x:row r="31" spans="1:14" ht="32.100000000000001" customHeight="1">
      <x:c r="A31" s="12">
        <x:v>28</x:v>
      </x:c>
      <x:c r="B31" s="97" t="s">
        <x:v>457</x:v>
      </x:c>
      <x:c r="C31" s="26" t="s">
        <x:v>542</x:v>
      </x:c>
      <x:c r="D31" s="98" t="s">
        <x:v>337</x:v>
      </x:c>
      <x:c r="E31" s="99">
        <x:v>250</x:v>
      </x:c>
      <x:c r="F31" s="100">
        <x:f>G31+H31</x:f>
        <x:v>5</x:v>
      </x:c>
      <x:c r="G31" s="100">
        <x:v>5</x:v>
      </x:c>
      <x:c r="H31" s="100">
        <x:v>0</x:v>
      </x:c>
      <x:c r="I31" s="100">
        <x:v>0</x:v>
      </x:c>
      <x:c r="J31" s="100">
        <x:v>0</x:v>
      </x:c>
      <x:c r="K31" s="100">
        <x:v>0</x:v>
      </x:c>
      <x:c r="L31" s="101" t="s">
        <x:v>456</x:v>
      </x:c>
      <x:c r="M31" s="12">
        <x:v>1</x:v>
      </x:c>
      <x:c r="N31" s="12"/>
    </x:row>
    <x:row r="32" spans="1:14" ht="32.100000000000001" customHeight="1">
      <x:c r="A32" s="12">
        <x:v>29</x:v>
      </x:c>
      <x:c r="B32" s="97" t="s">
        <x:v>455</x:v>
      </x:c>
      <x:c r="C32" s="26" t="s">
        <x:v>543</x:v>
      </x:c>
      <x:c r="D32" s="98" t="s">
        <x:v>346</x:v>
      </x:c>
      <x:c r="E32" s="99">
        <x:v>389</x:v>
      </x:c>
      <x:c r="F32" s="100">
        <x:f>G32+H32</x:f>
        <x:v>8</x:v>
      </x:c>
      <x:c r="G32" s="100">
        <x:v>8</x:v>
      </x:c>
      <x:c r="H32" s="100">
        <x:v>0</x:v>
      </x:c>
      <x:c r="I32" s="100">
        <x:v>0</x:v>
      </x:c>
      <x:c r="J32" s="100">
        <x:v>0</x:v>
      </x:c>
      <x:c r="K32" s="100">
        <x:v>0</x:v>
      </x:c>
      <x:c r="L32" s="101" t="s">
        <x:v>454</x:v>
      </x:c>
      <x:c r="M32" s="12">
        <x:v>1</x:v>
      </x:c>
      <x:c r="N32" s="12"/>
    </x:row>
    <x:row r="33" spans="1:14" ht="32.100000000000001" customHeight="1">
      <x:c r="A33" s="12">
        <x:v>30</x:v>
      </x:c>
      <x:c r="B33" s="97" t="s">
        <x:v>453</x:v>
      </x:c>
      <x:c r="C33" s="26" t="s">
        <x:v>541</x:v>
      </x:c>
      <x:c r="D33" s="98" t="s">
        <x:v>601</x:v>
      </x:c>
      <x:c r="E33" s="99">
        <x:v>422</x:v>
      </x:c>
      <x:c r="F33" s="100">
        <x:f>G33+H33</x:f>
        <x:v>9</x:v>
      </x:c>
      <x:c r="G33" s="100">
        <x:v>9</x:v>
      </x:c>
      <x:c r="H33" s="100">
        <x:v>0</x:v>
      </x:c>
      <x:c r="I33" s="100">
        <x:v>0</x:v>
      </x:c>
      <x:c r="J33" s="100">
        <x:v>0</x:v>
      </x:c>
      <x:c r="K33" s="100">
        <x:v>0</x:v>
      </x:c>
      <x:c r="L33" s="101" t="s">
        <x:v>452</x:v>
      </x:c>
      <x:c r="M33" s="12">
        <x:v>1</x:v>
      </x:c>
      <x:c r="N33" s="12"/>
    </x:row>
    <x:row r="34" spans="1:14" ht="32.100000000000001" customHeight="1">
      <x:c r="A34" s="12">
        <x:v>31</x:v>
      </x:c>
      <x:c r="B34" s="97" t="s">
        <x:v>384</x:v>
      </x:c>
      <x:c r="C34" s="26" t="s">
        <x:v>538</x:v>
      </x:c>
      <x:c r="D34" s="98" t="s">
        <x:v>552</x:v>
      </x:c>
      <x:c r="E34" s="99">
        <x:v>270</x:v>
      </x:c>
      <x:c r="F34" s="100">
        <x:f>G34+H34</x:f>
        <x:v>10</x:v>
      </x:c>
      <x:c r="G34" s="100">
        <x:v>10</x:v>
      </x:c>
      <x:c r="H34" s="100">
        <x:v>0</x:v>
      </x:c>
      <x:c r="I34" s="100">
        <x:v>0</x:v>
      </x:c>
      <x:c r="J34" s="100">
        <x:v>0</x:v>
      </x:c>
      <x:c r="K34" s="100">
        <x:v>0</x:v>
      </x:c>
      <x:c r="L34" s="101" t="s">
        <x:v>451</x:v>
      </x:c>
      <x:c r="M34" s="12">
        <x:v>1</x:v>
      </x:c>
      <x:c r="N34" s="12"/>
    </x:row>
    <x:row r="35" spans="1:14" ht="32.100000000000001" customHeight="1">
      <x:c r="A35" s="12">
        <x:v>32</x:v>
      </x:c>
      <x:c r="B35" s="97" t="s">
        <x:v>391</x:v>
      </x:c>
      <x:c r="C35" s="26" t="s">
        <x:v>544</x:v>
      </x:c>
      <x:c r="D35" s="98" t="s">
        <x:v>598</x:v>
      </x:c>
      <x:c r="E35" s="99">
        <x:v>142</x:v>
      </x:c>
      <x:c r="F35" s="100">
        <x:f>G35+H35</x:f>
        <x:v>6</x:v>
      </x:c>
      <x:c r="G35" s="100">
        <x:v>6</x:v>
      </x:c>
      <x:c r="H35" s="100">
        <x:v>0</x:v>
      </x:c>
      <x:c r="I35" s="100">
        <x:v>0</x:v>
      </x:c>
      <x:c r="J35" s="100">
        <x:v>0</x:v>
      </x:c>
      <x:c r="K35" s="100">
        <x:v>0</x:v>
      </x:c>
      <x:c r="L35" s="101" t="s">
        <x:v>450</x:v>
      </x:c>
      <x:c r="M35" s="12">
        <x:v>1</x:v>
      </x:c>
      <x:c r="N35" s="12"/>
    </x:row>
    <x:row r="36" spans="1:14" ht="32.100000000000001" customHeight="1">
      <x:c r="A36" s="12">
        <x:v>33</x:v>
      </x:c>
      <x:c r="B36" s="97" t="s">
        <x:v>404</x:v>
      </x:c>
      <x:c r="C36" s="26" t="s">
        <x:v>516</x:v>
      </x:c>
      <x:c r="D36" s="98" t="s">
        <x:v>602</x:v>
      </x:c>
      <x:c r="E36" s="99">
        <x:v>429</x:v>
      </x:c>
      <x:c r="F36" s="100">
        <x:f>G36+H36</x:f>
        <x:v>8</x:v>
      </x:c>
      <x:c r="G36" s="100">
        <x:v>5</x:v>
      </x:c>
      <x:c r="H36" s="100">
        <x:v>3</x:v>
      </x:c>
      <x:c r="I36" s="100">
        <x:v>0</x:v>
      </x:c>
      <x:c r="J36" s="100">
        <x:v>0</x:v>
      </x:c>
      <x:c r="K36" s="100">
        <x:v>0</x:v>
      </x:c>
      <x:c r="L36" s="101" t="s">
        <x:v>449</x:v>
      </x:c>
      <x:c r="M36" s="12"/>
      <x:c r="N36" s="12">
        <x:v>1</x:v>
      </x:c>
    </x:row>
    <x:row r="37" spans="1:14" ht="32.100000000000001" customHeight="1">
      <x:c r="A37" s="12">
        <x:v>34</x:v>
      </x:c>
      <x:c r="B37" s="97" t="s">
        <x:v>387</x:v>
      </x:c>
      <x:c r="C37" s="26" t="s">
        <x:v>546</x:v>
      </x:c>
      <x:c r="D37" s="98" t="s">
        <x:v>597</x:v>
      </x:c>
      <x:c r="E37" s="99">
        <x:v>282</x:v>
      </x:c>
      <x:c r="F37" s="100">
        <x:f>G37+H37</x:f>
        <x:v>6</x:v>
      </x:c>
      <x:c r="G37" s="100">
        <x:v>6</x:v>
      </x:c>
      <x:c r="H37" s="100">
        <x:v>0</x:v>
      </x:c>
      <x:c r="I37" s="100">
        <x:v>0</x:v>
      </x:c>
      <x:c r="J37" s="100">
        <x:v>0</x:v>
      </x:c>
      <x:c r="K37" s="100">
        <x:v>0</x:v>
      </x:c>
      <x:c r="L37" s="101" t="s">
        <x:v>448</x:v>
      </x:c>
      <x:c r="M37" s="12">
        <x:v>1</x:v>
      </x:c>
      <x:c r="N37" s="12"/>
    </x:row>
    <x:row r="38" spans="1:14" ht="32.100000000000001" customHeight="1">
      <x:c r="A38" s="12">
        <x:v>35</x:v>
      </x:c>
      <x:c r="B38" s="97" t="s">
        <x:v>447</x:v>
      </x:c>
      <x:c r="C38" s="26" t="s">
        <x:v>537</x:v>
      </x:c>
      <x:c r="D38" s="98" t="s">
        <x:v>553</x:v>
      </x:c>
      <x:c r="E38" s="99">
        <x:v>172</x:v>
      </x:c>
      <x:c r="F38" s="100">
        <x:f>G38+H38</x:f>
        <x:v>9</x:v>
      </x:c>
      <x:c r="G38" s="100">
        <x:v>9</x:v>
      </x:c>
      <x:c r="H38" s="100">
        <x:v>0</x:v>
      </x:c>
      <x:c r="I38" s="100">
        <x:v>0</x:v>
      </x:c>
      <x:c r="J38" s="100">
        <x:v>0</x:v>
      </x:c>
      <x:c r="K38" s="100">
        <x:v>0</x:v>
      </x:c>
      <x:c r="L38" s="101" t="s">
        <x:v>446</x:v>
      </x:c>
      <x:c r="M38" s="12">
        <x:v>1</x:v>
      </x:c>
      <x:c r="N38" s="12"/>
    </x:row>
    <x:row r="39" spans="1:14" ht="32.100000000000001" customHeight="1">
      <x:c r="A39" s="12">
        <x:v>36</x:v>
      </x:c>
      <x:c r="B39" s="97" t="s">
        <x:v>445</x:v>
      </x:c>
      <x:c r="C39" s="26" t="s">
        <x:v>545</x:v>
      </x:c>
      <x:c r="D39" s="98" t="s">
        <x:v>554</x:v>
      </x:c>
      <x:c r="E39" s="99">
        <x:v>158</x:v>
      </x:c>
      <x:c r="F39" s="100">
        <x:f>G39+H39</x:f>
        <x:v>8</x:v>
      </x:c>
      <x:c r="G39" s="100">
        <x:v>8</x:v>
      </x:c>
      <x:c r="H39" s="100">
        <x:v>0</x:v>
      </x:c>
      <x:c r="I39" s="100">
        <x:v>0</x:v>
      </x:c>
      <x:c r="J39" s="100">
        <x:v>0</x:v>
      </x:c>
      <x:c r="K39" s="100">
        <x:v>0</x:v>
      </x:c>
      <x:c r="L39" s="101" t="s">
        <x:v>444</x:v>
      </x:c>
      <x:c r="M39" s="12">
        <x:v>1</x:v>
      </x:c>
      <x:c r="N39" s="12"/>
    </x:row>
    <x:row r="40" spans="1:14" ht="32.100000000000001" customHeight="1">
      <x:c r="A40" s="12">
        <x:v>37</x:v>
      </x:c>
      <x:c r="B40" s="97" t="s">
        <x:v>382</x:v>
      </x:c>
      <x:c r="C40" s="26" t="s">
        <x:v>547</x:v>
      </x:c>
      <x:c r="D40" s="98" t="s">
        <x:v>338</x:v>
      </x:c>
      <x:c r="E40" s="99">
        <x:v>507</x:v>
      </x:c>
      <x:c r="F40" s="100">
        <x:f>G40+H40</x:f>
        <x:v>9</x:v>
      </x:c>
      <x:c r="G40" s="100">
        <x:v>9</x:v>
      </x:c>
      <x:c r="H40" s="100">
        <x:v>0</x:v>
      </x:c>
      <x:c r="I40" s="100">
        <x:v>0</x:v>
      </x:c>
      <x:c r="J40" s="100">
        <x:v>0</x:v>
      </x:c>
      <x:c r="K40" s="100">
        <x:v>0</x:v>
      </x:c>
      <x:c r="L40" s="101" t="s">
        <x:v>443</x:v>
      </x:c>
      <x:c r="M40" s="12">
        <x:v>1</x:v>
      </x:c>
      <x:c r="N40" s="12"/>
    </x:row>
    <x:row r="41" spans="1:14" ht="32.100000000000001" customHeight="1">
      <x:c r="A41" s="12">
        <x:v>38</x:v>
      </x:c>
      <x:c r="B41" s="97" t="s">
        <x:v>442</x:v>
      </x:c>
      <x:c r="C41" s="26" t="s">
        <x:v>495</x:v>
      </x:c>
      <x:c r="D41" s="98" t="s">
        <x:v>423</x:v>
      </x:c>
      <x:c r="E41" s="99">
        <x:v>326</x:v>
      </x:c>
      <x:c r="F41" s="100">
        <x:f>G41+H41</x:f>
        <x:v>9</x:v>
      </x:c>
      <x:c r="G41" s="100">
        <x:v>9</x:v>
      </x:c>
      <x:c r="H41" s="100">
        <x:v>0</x:v>
      </x:c>
      <x:c r="I41" s="100">
        <x:v>0</x:v>
      </x:c>
      <x:c r="J41" s="100">
        <x:v>0</x:v>
      </x:c>
      <x:c r="K41" s="100">
        <x:v>0</x:v>
      </x:c>
      <x:c r="L41" s="101" t="s">
        <x:v>441</x:v>
      </x:c>
      <x:c r="M41" s="12">
        <x:v>1</x:v>
      </x:c>
      <x:c r="N41" s="12"/>
    </x:row>
    <x:row r="42" spans="1:14" ht="32.100000000000001" customHeight="1">
      <x:c r="A42" s="12">
        <x:v>39</x:v>
      </x:c>
      <x:c r="B42" s="97" t="s">
        <x:v>412</x:v>
      </x:c>
      <x:c r="C42" s="26" t="s">
        <x:v>496</x:v>
      </x:c>
      <x:c r="D42" s="98" t="s">
        <x:v>348</x:v>
      </x:c>
      <x:c r="E42" s="99">
        <x:v>296</x:v>
      </x:c>
      <x:c r="F42" s="100">
        <x:f>G42+H42</x:f>
        <x:v>3</x:v>
      </x:c>
      <x:c r="G42" s="100">
        <x:v>3</x:v>
      </x:c>
      <x:c r="H42" s="100">
        <x:v>0</x:v>
      </x:c>
      <x:c r="I42" s="100">
        <x:v>0</x:v>
      </x:c>
      <x:c r="J42" s="100">
        <x:v>0</x:v>
      </x:c>
      <x:c r="K42" s="100">
        <x:v>0</x:v>
      </x:c>
      <x:c r="L42" s="101" t="s">
        <x:v>440</x:v>
      </x:c>
      <x:c r="M42" s="12">
        <x:v>1</x:v>
      </x:c>
      <x:c r="N42" s="12"/>
    </x:row>
    <x:row r="43" spans="1:14" ht="32.100000000000001" customHeight="1">
      <x:c r="A43" s="12">
        <x:v>40</x:v>
      </x:c>
      <x:c r="B43" s="97" t="s">
        <x:v>439</x:v>
      </x:c>
      <x:c r="C43" s="26" t="s">
        <x:v>534</x:v>
      </x:c>
      <x:c r="D43" s="98" t="s">
        <x:v>591</x:v>
      </x:c>
      <x:c r="E43" s="99">
        <x:v>553</x:v>
      </x:c>
      <x:c r="F43" s="100">
        <x:f>G43+H43</x:f>
        <x:v>14</x:v>
      </x:c>
      <x:c r="G43" s="100">
        <x:v>14</x:v>
      </x:c>
      <x:c r="H43" s="100">
        <x:v>0</x:v>
      </x:c>
      <x:c r="I43" s="100">
        <x:v>0</x:v>
      </x:c>
      <x:c r="J43" s="100">
        <x:v>0</x:v>
      </x:c>
      <x:c r="K43" s="100">
        <x:v>0</x:v>
      </x:c>
      <x:c r="L43" s="101" t="s">
        <x:v>438</x:v>
      </x:c>
      <x:c r="M43" s="12">
        <x:v>1</x:v>
      </x:c>
      <x:c r="N43" s="12"/>
    </x:row>
    <x:row r="44" spans="1:14" ht="32.100000000000001" customHeight="1">
      <x:c r="A44" s="12">
        <x:v>41</x:v>
      </x:c>
      <x:c r="B44" s="97" t="s">
        <x:v>385</x:v>
      </x:c>
      <x:c r="C44" s="26" t="s">
        <x:v>497</x:v>
      </x:c>
      <x:c r="D44" s="98" t="s">
        <x:v>603</x:v>
      </x:c>
      <x:c r="E44" s="99">
        <x:v>92</x:v>
      </x:c>
      <x:c r="F44" s="100">
        <x:f>G44+H44</x:f>
        <x:v>3</x:v>
      </x:c>
      <x:c r="G44" s="100">
        <x:v>3</x:v>
      </x:c>
      <x:c r="H44" s="100">
        <x:v>0</x:v>
      </x:c>
      <x:c r="I44" s="100">
        <x:v>0</x:v>
      </x:c>
      <x:c r="J44" s="100">
        <x:v>0</x:v>
      </x:c>
      <x:c r="K44" s="100">
        <x:v>0</x:v>
      </x:c>
      <x:c r="L44" s="101" t="s">
        <x:v>437</x:v>
      </x:c>
      <x:c r="M44" s="12">
        <x:v>1</x:v>
      </x:c>
      <x:c r="N44" s="12"/>
    </x:row>
    <x:row r="45" spans="1:14" ht="32.100000000000001" customHeight="1">
      <x:c r="A45" s="12">
        <x:v>42</x:v>
      </x:c>
      <x:c r="B45" s="97" t="s">
        <x:v>436</x:v>
      </x:c>
      <x:c r="C45" s="26" t="s">
        <x:v>499</x:v>
      </x:c>
      <x:c r="D45" s="98" t="s">
        <x:v>559</x:v>
      </x:c>
      <x:c r="E45" s="99">
        <x:v>270</x:v>
      </x:c>
      <x:c r="F45" s="100">
        <x:f>G45+H45</x:f>
        <x:v>8</x:v>
      </x:c>
      <x:c r="G45" s="100">
        <x:v>6</x:v>
      </x:c>
      <x:c r="H45" s="100">
        <x:v>2</x:v>
      </x:c>
      <x:c r="I45" s="100">
        <x:v>0</x:v>
      </x:c>
      <x:c r="J45" s="100">
        <x:v>0</x:v>
      </x:c>
      <x:c r="K45" s="100">
        <x:v>0</x:v>
      </x:c>
      <x:c r="L45" s="101" t="s">
        <x:v>435</x:v>
      </x:c>
      <x:c r="M45" s="12"/>
      <x:c r="N45" s="12">
        <x:v>1</x:v>
      </x:c>
    </x:row>
    <x:row r="46" spans="1:14" ht="32.100000000000001" customHeight="1">
      <x:c r="A46" s="12">
        <x:v>43</x:v>
      </x:c>
      <x:c r="B46" s="97" t="s">
        <x:v>408</x:v>
      </x:c>
      <x:c r="C46" s="26" t="s">
        <x:v>392</x:v>
      </x:c>
      <x:c r="D46" s="98" t="s">
        <x:v>604</x:v>
      </x:c>
      <x:c r="E46" s="99">
        <x:v>1545</x:v>
      </x:c>
      <x:c r="F46" s="100">
        <x:f>G46+H46</x:f>
        <x:v>25</x:v>
      </x:c>
      <x:c r="G46" s="100">
        <x:v>25</x:v>
      </x:c>
      <x:c r="H46" s="100">
        <x:v>0</x:v>
      </x:c>
      <x:c r="I46" s="100">
        <x:v>0</x:v>
      </x:c>
      <x:c r="J46" s="100">
        <x:v>0</x:v>
      </x:c>
      <x:c r="K46" s="100">
        <x:v>1</x:v>
      </x:c>
      <x:c r="L46" s="101" t="s">
        <x:v>434</x:v>
      </x:c>
      <x:c r="M46" s="12">
        <x:v>1</x:v>
      </x:c>
      <x:c r="N46" s="12"/>
    </x:row>
    <x:row r="47" spans="1:14" ht="32.100000000000001" customHeight="1">
      <x:c r="A47" s="12">
        <x:v>44</x:v>
      </x:c>
      <x:c r="B47" s="97" t="s">
        <x:v>433</x:v>
      </x:c>
      <x:c r="C47" s="26" t="s">
        <x:v>500</x:v>
      </x:c>
      <x:c r="D47" s="98" t="s">
        <x:v>558</x:v>
      </x:c>
      <x:c r="E47" s="99">
        <x:v>405</x:v>
      </x:c>
      <x:c r="F47" s="100">
        <x:f>G47+H47</x:f>
        <x:v>7</x:v>
      </x:c>
      <x:c r="G47" s="100">
        <x:v>7</x:v>
      </x:c>
      <x:c r="H47" s="100">
        <x:v>0</x:v>
      </x:c>
      <x:c r="I47" s="100">
        <x:v>0</x:v>
      </x:c>
      <x:c r="J47" s="100">
        <x:v>0</x:v>
      </x:c>
      <x:c r="K47" s="100">
        <x:v>0</x:v>
      </x:c>
      <x:c r="L47" s="101" t="s">
        <x:v>432</x:v>
      </x:c>
      <x:c r="M47" s="12">
        <x:v>1</x:v>
      </x:c>
      <x:c r="N47" s="12"/>
    </x:row>
    <x:row r="48" spans="1:14" ht="32.100000000000001" customHeight="1">
      <x:c r="A48" s="12">
        <x:v>45</x:v>
      </x:c>
      <x:c r="B48" s="97" t="s">
        <x:v>399</x:v>
      </x:c>
      <x:c r="C48" s="26" t="s">
        <x:v>498</x:v>
      </x:c>
      <x:c r="D48" s="98" t="s">
        <x:v>343</x:v>
      </x:c>
      <x:c r="E48" s="99">
        <x:v>256</x:v>
      </x:c>
      <x:c r="F48" s="100">
        <x:f>G48+H48</x:f>
        <x:v>5</x:v>
      </x:c>
      <x:c r="G48" s="100">
        <x:v>5</x:v>
      </x:c>
      <x:c r="H48" s="100">
        <x:v>0</x:v>
      </x:c>
      <x:c r="I48" s="100">
        <x:v>0</x:v>
      </x:c>
      <x:c r="J48" s="100">
        <x:v>0</x:v>
      </x:c>
      <x:c r="K48" s="100">
        <x:v>0</x:v>
      </x:c>
      <x:c r="L48" s="101" t="s">
        <x:v>431</x:v>
      </x:c>
      <x:c r="M48" s="12">
        <x:v>1</x:v>
      </x:c>
      <x:c r="N48" s="12"/>
    </x:row>
    <x:row r="49" spans="1:14" ht="32.100000000000001" customHeight="1">
      <x:c r="A49" s="12">
        <x:v>46</x:v>
      </x:c>
      <x:c r="B49" s="97" t="s">
        <x:v>430</x:v>
      </x:c>
      <x:c r="C49" s="26" t="s">
        <x:v>501</x:v>
      </x:c>
      <x:c r="D49" s="98" t="s">
        <x:v>333</x:v>
      </x:c>
      <x:c r="E49" s="99">
        <x:v>180</x:v>
      </x:c>
      <x:c r="F49" s="100">
        <x:f>G49+H49</x:f>
        <x:v>5</x:v>
      </x:c>
      <x:c r="G49" s="100">
        <x:v>5</x:v>
      </x:c>
      <x:c r="H49" s="100">
        <x:v>0</x:v>
      </x:c>
      <x:c r="I49" s="100">
        <x:v>0</x:v>
      </x:c>
      <x:c r="J49" s="100">
        <x:v>0</x:v>
      </x:c>
      <x:c r="K49" s="100">
        <x:v>0</x:v>
      </x:c>
      <x:c r="L49" s="101" t="s">
        <x:v>429</x:v>
      </x:c>
      <x:c r="M49" s="12">
        <x:v>1</x:v>
      </x:c>
      <x:c r="N49" s="12"/>
    </x:row>
    <x:row r="50" spans="1:14" ht="32.100000000000001" customHeight="1">
      <x:c r="A50" s="12">
        <x:v>47</x:v>
      </x:c>
      <x:c r="B50" s="97" t="s">
        <x:v>398</x:v>
      </x:c>
      <x:c r="C50" s="26" t="s">
        <x:v>502</x:v>
      </x:c>
      <x:c r="D50" s="98" t="s">
        <x:v>609</x:v>
      </x:c>
      <x:c r="E50" s="99">
        <x:v>491</x:v>
      </x:c>
      <x:c r="F50" s="100">
        <x:f>G50+H50</x:f>
        <x:v>11</x:v>
      </x:c>
      <x:c r="G50" s="100">
        <x:v>9</x:v>
      </x:c>
      <x:c r="H50" s="100">
        <x:v>2</x:v>
      </x:c>
      <x:c r="I50" s="100">
        <x:v>0</x:v>
      </x:c>
      <x:c r="J50" s="100">
        <x:v>0</x:v>
      </x:c>
      <x:c r="K50" s="100">
        <x:v>0</x:v>
      </x:c>
      <x:c r="L50" s="101" t="s">
        <x:v>472</x:v>
      </x:c>
      <x:c r="M50" s="12"/>
      <x:c r="N50" s="12">
        <x:v>1</x:v>
      </x:c>
    </x:row>
    <x:row r="51" spans="1:14" ht="32.100000000000001" customHeight="1">
      <x:c r="A51" s="12">
        <x:v>48</x:v>
      </x:c>
      <x:c r="B51" s="97" t="s">
        <x:v>400</x:v>
      </x:c>
      <x:c r="C51" s="26" t="s">
        <x:v>503</x:v>
      </x:c>
      <x:c r="D51" s="98" t="s">
        <x:v>340</x:v>
      </x:c>
      <x:c r="E51" s="99">
        <x:v>363</x:v>
      </x:c>
      <x:c r="F51" s="100">
        <x:f>G51+H51</x:f>
        <x:v>10</x:v>
      </x:c>
      <x:c r="G51" s="100">
        <x:v>10</x:v>
      </x:c>
      <x:c r="H51" s="100">
        <x:v>0</x:v>
      </x:c>
      <x:c r="I51" s="100">
        <x:v>0</x:v>
      </x:c>
      <x:c r="J51" s="100">
        <x:v>0</x:v>
      </x:c>
      <x:c r="K51" s="100">
        <x:v>0</x:v>
      </x:c>
      <x:c r="L51" s="101" t="s">
        <x:v>468</x:v>
      </x:c>
      <x:c r="M51" s="12">
        <x:v>1</x:v>
      </x:c>
      <x:c r="N51" s="12"/>
    </x:row>
    <x:row r="52" spans="1:14" ht="32.100000000000001" customHeight="1">
      <x:c r="A52" s="12">
        <x:v>49</x:v>
      </x:c>
      <x:c r="B52" s="97" t="s">
        <x:v>465</x:v>
      </x:c>
      <x:c r="C52" s="26" t="s">
        <x:v>504</x:v>
      </x:c>
      <x:c r="D52" s="98" t="s">
        <x:v>599</x:v>
      </x:c>
      <x:c r="E52" s="99">
        <x:v>207</x:v>
      </x:c>
      <x:c r="F52" s="100">
        <x:f>G52+H52</x:f>
        <x:v>5</x:v>
      </x:c>
      <x:c r="G52" s="100">
        <x:v>5</x:v>
      </x:c>
      <x:c r="H52" s="100">
        <x:v>0</x:v>
      </x:c>
      <x:c r="I52" s="100">
        <x:v>0</x:v>
      </x:c>
      <x:c r="J52" s="100">
        <x:v>0</x:v>
      </x:c>
      <x:c r="K52" s="100">
        <x:v>0</x:v>
      </x:c>
      <x:c r="L52" s="101" t="s">
        <x:v>463</x:v>
      </x:c>
      <x:c r="M52" s="12">
        <x:v>1</x:v>
      </x:c>
      <x:c r="N52" s="12"/>
    </x:row>
    <x:row r="53" spans="1:14" ht="32.100000000000001" customHeight="1">
      <x:c r="A53" s="12">
        <x:v>50</x:v>
      </x:c>
      <x:c r="B53" s="97" t="s">
        <x:v>415</x:v>
      </x:c>
      <x:c r="C53" s="26" t="s">
        <x:v>506</x:v>
      </x:c>
      <x:c r="D53" s="98" t="s">
        <x:v>325</x:v>
      </x:c>
      <x:c r="E53" s="99">
        <x:v>317</x:v>
      </x:c>
      <x:c r="F53" s="100">
        <x:f>G53+H53</x:f>
        <x:v>5</x:v>
      </x:c>
      <x:c r="G53" s="100">
        <x:v>5</x:v>
      </x:c>
      <x:c r="H53" s="100">
        <x:v>0</x:v>
      </x:c>
      <x:c r="I53" s="100">
        <x:v>0</x:v>
      </x:c>
      <x:c r="J53" s="100">
        <x:v>0</x:v>
      </x:c>
      <x:c r="K53" s="100">
        <x:v>0</x:v>
      </x:c>
      <x:c r="L53" s="101" t="s">
        <x:v>469</x:v>
      </x:c>
      <x:c r="M53" s="12">
        <x:v>1</x:v>
      </x:c>
      <x:c r="N53" s="12"/>
    </x:row>
    <x:row r="54" spans="1:14" ht="32.100000000000001" customHeight="1">
      <x:c r="A54" s="12">
        <x:v>51</x:v>
      </x:c>
      <x:c r="B54" s="97" t="s">
        <x:v>403</x:v>
      </x:c>
      <x:c r="C54" s="26" t="s">
        <x:v>466</x:v>
      </x:c>
      <x:c r="D54" s="98" t="s">
        <x:v>350</x:v>
      </x:c>
      <x:c r="E54" s="99">
        <x:v>512</x:v>
      </x:c>
      <x:c r="F54" s="100">
        <x:f>G54+H54</x:f>
        <x:v>8</x:v>
      </x:c>
      <x:c r="G54" s="100">
        <x:v>8</x:v>
      </x:c>
      <x:c r="H54" s="100">
        <x:v>0</x:v>
      </x:c>
      <x:c r="I54" s="100">
        <x:v>0</x:v>
      </x:c>
      <x:c r="J54" s="100">
        <x:v>0</x:v>
      </x:c>
      <x:c r="K54" s="100">
        <x:v>0</x:v>
      </x:c>
      <x:c r="L54" s="101" t="s">
        <x:v>469</x:v>
      </x:c>
      <x:c r="M54" s="12">
        <x:v>1</x:v>
      </x:c>
      <x:c r="N54" s="12"/>
    </x:row>
    <x:row r="55" spans="1:14" ht="32.100000000000001" customHeight="1">
      <x:c r="A55" s="12">
        <x:v>52</x:v>
      </x:c>
      <x:c r="B55" s="97" t="s">
        <x:v>470</x:v>
      </x:c>
      <x:c r="C55" s="26" t="s">
        <x:v>505</x:v>
      </x:c>
      <x:c r="D55" s="98" t="s">
        <x:v>610</x:v>
      </x:c>
      <x:c r="E55" s="99">
        <x:v>242</x:v>
      </x:c>
      <x:c r="F55" s="100">
        <x:f>G55+H55</x:f>
        <x:v>8</x:v>
      </x:c>
      <x:c r="G55" s="100">
        <x:v>8</x:v>
      </x:c>
      <x:c r="H55" s="100">
        <x:v>0</x:v>
      </x:c>
      <x:c r="I55" s="100">
        <x:v>0</x:v>
      </x:c>
      <x:c r="J55" s="100">
        <x:v>0</x:v>
      </x:c>
      <x:c r="K55" s="100">
        <x:v>0</x:v>
      </x:c>
      <x:c r="L55" s="101" t="s">
        <x:v>464</x:v>
      </x:c>
      <x:c r="M55" s="12">
        <x:v>1</x:v>
      </x:c>
      <x:c r="N55" s="12"/>
    </x:row>
    <x:row r="56" spans="1:14" ht="32.100000000000001" customHeight="1">
      <x:c r="A56" s="12">
        <x:v>53</x:v>
      </x:c>
      <x:c r="B56" s="97" t="s">
        <x:v>471</x:v>
      </x:c>
      <x:c r="C56" s="26" t="s">
        <x:v>508</x:v>
      </x:c>
      <x:c r="D56" s="98" t="s">
        <x:v>336</x:v>
      </x:c>
      <x:c r="E56" s="99">
        <x:v>520</x:v>
      </x:c>
      <x:c r="F56" s="100">
        <x:f>G56+H56</x:f>
        <x:v>10</x:v>
      </x:c>
      <x:c r="G56" s="100">
        <x:v>10</x:v>
      </x:c>
      <x:c r="H56" s="100">
        <x:v>0</x:v>
      </x:c>
      <x:c r="I56" s="100">
        <x:v>0</x:v>
      </x:c>
      <x:c r="J56" s="100">
        <x:v>0</x:v>
      </x:c>
      <x:c r="K56" s="100">
        <x:v>1</x:v>
      </x:c>
      <x:c r="L56" s="101" t="s">
        <x:v>467</x:v>
      </x:c>
      <x:c r="M56" s="12">
        <x:v>1</x:v>
      </x:c>
      <x:c r="N56" s="12"/>
    </x:row>
    <x:row r="57" spans="1:14" ht="32.100000000000001" customHeight="1">
      <x:c r="A57" s="12">
        <x:v>54</x:v>
      </x:c>
      <x:c r="B57" s="97" t="s">
        <x:v>563</x:v>
      </x:c>
      <x:c r="C57" s="26" t="s">
        <x:v>507</x:v>
      </x:c>
      <x:c r="D57" s="98" t="s">
        <x:v>351</x:v>
      </x:c>
      <x:c r="E57" s="99">
        <x:v>323</x:v>
      </x:c>
      <x:c r="F57" s="100">
        <x:f>G57+H57</x:f>
        <x:v>5</x:v>
      </x:c>
      <x:c r="G57" s="100">
        <x:v>5</x:v>
      </x:c>
      <x:c r="H57" s="100">
        <x:v>0</x:v>
      </x:c>
      <x:c r="I57" s="100">
        <x:v>0</x:v>
      </x:c>
      <x:c r="J57" s="100">
        <x:v>0</x:v>
      </x:c>
      <x:c r="K57" s="100">
        <x:v>0</x:v>
      </x:c>
      <x:c r="L57" s="101" t="s">
        <x:v>561</x:v>
      </x:c>
      <x:c r="M57" s="12">
        <x:v>1</x:v>
      </x:c>
      <x:c r="N57" s="12"/>
    </x:row>
    <x:row r="58" spans="1:14" ht="32.100000000000001" customHeight="1">
      <x:c r="A58" s="12">
        <x:v>55</x:v>
      </x:c>
      <x:c r="B58" s="97" t="s">
        <x:v>401</x:v>
      </x:c>
      <x:c r="C58" s="26" t="s">
        <x:v>509</x:v>
      </x:c>
      <x:c r="D58" s="98" t="s">
        <x:v>327</x:v>
      </x:c>
      <x:c r="E58" s="99">
        <x:v>463</x:v>
      </x:c>
      <x:c r="F58" s="100">
        <x:f>G58+H58</x:f>
        <x:v>18</x:v>
      </x:c>
      <x:c r="G58" s="100">
        <x:v>13</x:v>
      </x:c>
      <x:c r="H58" s="100">
        <x:v>5</x:v>
      </x:c>
      <x:c r="I58" s="100">
        <x:v>0</x:v>
      </x:c>
      <x:c r="J58" s="100">
        <x:v>0</x:v>
      </x:c>
      <x:c r="K58" s="100">
        <x:v>0</x:v>
      </x:c>
      <x:c r="L58" s="101" t="s">
        <x:v>564</x:v>
      </x:c>
      <x:c r="M58" s="12"/>
      <x:c r="N58" s="12">
        <x:v>1</x:v>
      </x:c>
    </x:row>
    <x:row r="59" spans="1:14" ht="32.100000000000001" customHeight="1">
      <x:c r="A59" s="12">
        <x:v>56</x:v>
      </x:c>
      <x:c r="B59" s="97" t="s">
        <x:v>413</x:v>
      </x:c>
      <x:c r="C59" s="26" t="s">
        <x:v>510</x:v>
      </x:c>
      <x:c r="D59" s="98" t="s">
        <x:v>331</x:v>
      </x:c>
      <x:c r="E59" s="99">
        <x:v>496</x:v>
      </x:c>
      <x:c r="F59" s="100">
        <x:f>G59+H59</x:f>
        <x:v>7</x:v>
      </x:c>
      <x:c r="G59" s="100">
        <x:v>7</x:v>
      </x:c>
      <x:c r="H59" s="100">
        <x:v>0</x:v>
      </x:c>
      <x:c r="I59" s="100">
        <x:v>0</x:v>
      </x:c>
      <x:c r="J59" s="100">
        <x:v>0</x:v>
      </x:c>
      <x:c r="K59" s="100">
        <x:v>0</x:v>
      </x:c>
      <x:c r="L59" s="101" t="s">
        <x:v>565</x:v>
      </x:c>
      <x:c r="M59" s="12">
        <x:v>1</x:v>
      </x:c>
      <x:c r="N59" s="12"/>
    </x:row>
    <x:row r="60" spans="1:14" ht="32.100000000000001" customHeight="1">
      <x:c r="A60" s="12">
        <x:v>57</x:v>
      </x:c>
      <x:c r="B60" s="97" t="s">
        <x:v>411</x:v>
      </x:c>
      <x:c r="C60" s="26" t="s">
        <x:v>511</x:v>
      </x:c>
      <x:c r="D60" s="98" t="s">
        <x:v>341</x:v>
      </x:c>
      <x:c r="E60" s="99">
        <x:v>279</x:v>
      </x:c>
      <x:c r="F60" s="100">
        <x:f>G60+H60</x:f>
        <x:v>8</x:v>
      </x:c>
      <x:c r="G60" s="100">
        <x:v>8</x:v>
      </x:c>
      <x:c r="H60" s="100">
        <x:v>0</x:v>
      </x:c>
      <x:c r="I60" s="100">
        <x:v>0</x:v>
      </x:c>
      <x:c r="J60" s="100">
        <x:v>0</x:v>
      </x:c>
      <x:c r="K60" s="100">
        <x:v>0</x:v>
      </x:c>
      <x:c r="L60" s="101" t="s">
        <x:v>567</x:v>
      </x:c>
      <x:c r="M60" s="12">
        <x:v>1</x:v>
      </x:c>
      <x:c r="N60" s="12"/>
    </x:row>
    <x:row r="61" spans="1:14" ht="32.100000000000001" customHeight="1">
      <x:c r="A61" s="12">
        <x:v>58</x:v>
      </x:c>
      <x:c r="B61" s="97" t="s">
        <x:v>402</x:v>
      </x:c>
      <x:c r="C61" s="26" t="s">
        <x:v>515</x:v>
      </x:c>
      <x:c r="D61" s="98" t="s">
        <x:v>334</x:v>
      </x:c>
      <x:c r="E61" s="99">
        <x:v>315</x:v>
      </x:c>
      <x:c r="F61" s="100">
        <x:f>G61+H61</x:f>
        <x:v>8</x:v>
      </x:c>
      <x:c r="G61" s="100">
        <x:v>8</x:v>
      </x:c>
      <x:c r="H61" s="100">
        <x:v>0</x:v>
      </x:c>
      <x:c r="I61" s="100">
        <x:v>0</x:v>
      </x:c>
      <x:c r="J61" s="100">
        <x:v>0</x:v>
      </x:c>
      <x:c r="K61" s="100">
        <x:v>0</x:v>
      </x:c>
      <x:c r="L61" s="101" t="s">
        <x:v>560</x:v>
      </x:c>
      <x:c r="M61" s="12">
        <x:v>1</x:v>
      </x:c>
      <x:c r="N61" s="12"/>
    </x:row>
    <x:row r="62" spans="1:14" ht="32.100000000000001" customHeight="1">
      <x:c r="A62" s="12">
        <x:v>59</x:v>
      </x:c>
      <x:c r="B62" s="97" t="s">
        <x:v>389</x:v>
      </x:c>
      <x:c r="C62" s="26" t="s">
        <x:v>512</x:v>
      </x:c>
      <x:c r="D62" s="98" t="s">
        <x:v>342</x:v>
      </x:c>
      <x:c r="E62" s="99">
        <x:v>220</x:v>
      </x:c>
      <x:c r="F62" s="100">
        <x:f>G62+H62</x:f>
        <x:v>6</x:v>
      </x:c>
      <x:c r="G62" s="100">
        <x:v>6</x:v>
      </x:c>
      <x:c r="H62" s="100">
        <x:v>0</x:v>
      </x:c>
      <x:c r="I62" s="100">
        <x:v>0</x:v>
      </x:c>
      <x:c r="J62" s="100">
        <x:v>0</x:v>
      </x:c>
      <x:c r="K62" s="100">
        <x:v>0</x:v>
      </x:c>
      <x:c r="L62" s="101" t="s">
        <x:v>562</x:v>
      </x:c>
      <x:c r="M62" s="12">
        <x:v>1</x:v>
      </x:c>
      <x:c r="N62" s="12"/>
    </x:row>
    <x:row r="63" spans="1:14" ht="32.100000000000001" customHeight="1">
      <x:c r="A63" s="12">
        <x:v>60</x:v>
      </x:c>
      <x:c r="B63" s="97" t="s">
        <x:v>393</x:v>
      </x:c>
      <x:c r="C63" s="26" t="s">
        <x:v>514</x:v>
      </x:c>
      <x:c r="D63" s="98" t="s">
        <x:v>557</x:v>
      </x:c>
      <x:c r="E63" s="99">
        <x:v>489</x:v>
      </x:c>
      <x:c r="F63" s="100">
        <x:f>G63+H63</x:f>
        <x:v>9</x:v>
      </x:c>
      <x:c r="G63" s="100">
        <x:v>9</x:v>
      </x:c>
      <x:c r="H63" s="100">
        <x:v>0</x:v>
      </x:c>
      <x:c r="I63" s="100">
        <x:v>0</x:v>
      </x:c>
      <x:c r="J63" s="100">
        <x:v>0</x:v>
      </x:c>
      <x:c r="K63" s="100">
        <x:v>0</x:v>
      </x:c>
      <x:c r="L63" s="101" t="s">
        <x:v>377</x:v>
      </x:c>
      <x:c r="M63" s="12">
        <x:v>1</x:v>
      </x:c>
      <x:c r="N63" s="12"/>
    </x:row>
    <x:row r="64" spans="1:14" ht="32.100000000000001" customHeight="1">
      <x:c r="A64" s="12">
        <x:v>61</x:v>
      </x:c>
      <x:c r="B64" s="97" t="s">
        <x:v>390</x:v>
      </x:c>
      <x:c r="C64" s="26" t="s">
        <x:v>508</x:v>
      </x:c>
      <x:c r="D64" s="98" t="s">
        <x:v>336</x:v>
      </x:c>
      <x:c r="E64" s="99">
        <x:v>253</x:v>
      </x:c>
      <x:c r="F64" s="100">
        <x:f>G64+H64</x:f>
        <x:v>2</x:v>
      </x:c>
      <x:c r="G64" s="100">
        <x:v>2</x:v>
      </x:c>
      <x:c r="H64" s="100">
        <x:v>0</x:v>
      </x:c>
      <x:c r="I64" s="100">
        <x:v>0</x:v>
      </x:c>
      <x:c r="J64" s="100">
        <x:v>0</x:v>
      </x:c>
      <x:c r="K64" s="100">
        <x:v>0</x:v>
      </x:c>
      <x:c r="L64" s="101" t="s">
        <x:v>566</x:v>
      </x:c>
      <x:c r="M64" s="12">
        <x:v>1</x:v>
      </x:c>
      <x:c r="N64" s="12"/>
    </x:row>
    <x:row r="65" spans="1:14" ht="32.100000000000001" customHeight="1">
      <x:c r="A65" s="12">
        <x:v>62</x:v>
      </x:c>
      <x:c r="B65" s="97" t="s">
        <x:v>414</x:v>
      </x:c>
      <x:c r="C65" s="26" t="s">
        <x:v>513</x:v>
      </x:c>
      <x:c r="D65" s="98" t="s">
        <x:v>349</x:v>
      </x:c>
      <x:c r="E65" s="99">
        <x:v>537</x:v>
      </x:c>
      <x:c r="F65" s="100">
        <x:f>G65+H65</x:f>
        <x:v>13</x:v>
      </x:c>
      <x:c r="G65" s="100">
        <x:v>7</x:v>
      </x:c>
      <x:c r="H65" s="100">
        <x:v>6</x:v>
      </x:c>
      <x:c r="I65" s="100">
        <x:v>0</x:v>
      </x:c>
      <x:c r="J65" s="100">
        <x:v>0</x:v>
      </x:c>
      <x:c r="K65" s="100">
        <x:v>1</x:v>
      </x:c>
      <x:c r="L65" s="101" t="s">
        <x:v>473</x:v>
      </x:c>
      <x:c r="M65" s="12"/>
      <x:c r="N65" s="12">
        <x:v>1</x:v>
      </x:c>
    </x:row>
    <x:row r="66" spans="1:14" ht="32.100000000000001" customHeight="1">
      <x:c r="A66" s="12">
        <x:v>63</x:v>
      </x:c>
      <x:c r="B66" s="97" t="s">
        <x:v>407</x:v>
      </x:c>
      <x:c r="C66" s="26" t="s">
        <x:v>494</x:v>
      </x:c>
      <x:c r="D66" s="98" t="s">
        <x:v>592</x:v>
      </x:c>
      <x:c r="E66" s="99">
        <x:v>1021</x:v>
      </x:c>
      <x:c r="F66" s="100">
        <x:f>G66+H66</x:f>
        <x:v>14</x:v>
      </x:c>
      <x:c r="G66" s="100">
        <x:v>14</x:v>
      </x:c>
      <x:c r="H66" s="100">
        <x:v>0</x:v>
      </x:c>
      <x:c r="I66" s="100">
        <x:v>0</x:v>
      </x:c>
      <x:c r="J66" s="100">
        <x:v>0</x:v>
      </x:c>
      <x:c r="K66" s="100">
        <x:v>0</x:v>
      </x:c>
      <x:c r="L66" s="101" t="s">
        <x:v>474</x:v>
      </x:c>
      <x:c r="M66" s="12">
        <x:v>1</x:v>
      </x:c>
      <x:c r="N66" s="12"/>
    </x:row>
    <x:row r="67" spans="1:14" ht="32.100000000000001" customHeight="1">
      <x:c r="A67" s="12">
        <x:v>64</x:v>
      </x:c>
      <x:c r="B67" s="97" t="s">
        <x:v>388</x:v>
      </x:c>
      <x:c r="C67" s="26" t="s">
        <x:v>493</x:v>
      </x:c>
      <x:c r="D67" s="98" t="s">
        <x:v>354</x:v>
      </x:c>
      <x:c r="E67" s="99">
        <x:v>392</x:v>
      </x:c>
      <x:c r="F67" s="100">
        <x:f>G67+H67</x:f>
        <x:v>7</x:v>
      </x:c>
      <x:c r="G67" s="100">
        <x:v>7</x:v>
      </x:c>
      <x:c r="H67" s="100">
        <x:v>0</x:v>
      </x:c>
      <x:c r="I67" s="100">
        <x:v>0</x:v>
      </x:c>
      <x:c r="J67" s="100">
        <x:v>0</x:v>
      </x:c>
      <x:c r="K67" s="100">
        <x:v>0</x:v>
      </x:c>
      <x:c r="L67" s="101" t="s">
        <x:v>475</x:v>
      </x:c>
      <x:c r="M67" s="12">
        <x:v>1</x:v>
      </x:c>
      <x:c r="N67" s="12"/>
    </x:row>
    <x:row r="68" spans="1:14" ht="32.100000000000001" customHeight="1">
      <x:c r="A68" s="12">
        <x:v>65</x:v>
      </x:c>
      <x:c r="B68" s="97" t="s">
        <x:v>476</x:v>
      </x:c>
      <x:c r="C68" s="26" t="s">
        <x:v>492</x:v>
      </x:c>
      <x:c r="D68" s="98" t="s">
        <x:v>556</x:v>
      </x:c>
      <x:c r="E68" s="99">
        <x:v>530</x:v>
      </x:c>
      <x:c r="F68" s="100">
        <x:f>G68+H68</x:f>
        <x:v>8</x:v>
      </x:c>
      <x:c r="G68" s="100">
        <x:v>8</x:v>
      </x:c>
      <x:c r="H68" s="100">
        <x:v>0</x:v>
      </x:c>
      <x:c r="I68" s="100">
        <x:v>0</x:v>
      </x:c>
      <x:c r="J68" s="100">
        <x:v>0</x:v>
      </x:c>
      <x:c r="K68" s="100">
        <x:v>0</x:v>
      </x:c>
      <x:c r="L68" s="101" t="s">
        <x:v>477</x:v>
      </x:c>
      <x:c r="M68" s="12">
        <x:v>1</x:v>
      </x:c>
      <x:c r="N68" s="12"/>
    </x:row>
    <x:row r="69" spans="1:14" ht="32.100000000000001" customHeight="1">
      <x:c r="A69" s="12">
        <x:v>66</x:v>
      </x:c>
      <x:c r="B69" s="97" t="s">
        <x:v>426</x:v>
      </x:c>
      <x:c r="C69" s="26" t="s">
        <x:v>510</x:v>
      </x:c>
      <x:c r="D69" s="98" t="s">
        <x:v>331</x:v>
      </x:c>
      <x:c r="E69" s="99">
        <x:v>490</x:v>
      </x:c>
      <x:c r="F69" s="228">
        <x:v>11</x:v>
      </x:c>
      <x:c r="G69" s="100">
        <x:v>11</x:v>
      </x:c>
      <x:c r="H69" s="100">
        <x:v>0</x:v>
      </x:c>
      <x:c r="I69" s="100">
        <x:v>0</x:v>
      </x:c>
      <x:c r="J69" s="100">
        <x:v>0</x:v>
      </x:c>
      <x:c r="K69" s="100">
        <x:v>0</x:v>
      </x:c>
      <x:c r="L69" s="101" t="s">
        <x:v>478</x:v>
      </x:c>
      <x:c r="M69" s="12">
        <x:v>1</x:v>
      </x:c>
      <x:c r="N69" s="12"/>
    </x:row>
    <x:row r="70" spans="1:14" ht="32.100000000000001" customHeight="1">
      <x:c r="A70" s="12">
        <x:v>67</x:v>
      </x:c>
      <x:c r="B70" s="289" t="s">
        <x:v>812</x:v>
      </x:c>
      <x:c r="C70" s="26" t="s">
        <x:v>928</x:v>
      </x:c>
      <x:c r="D70" s="248" t="s">
        <x:v>714</x:v>
      </x:c>
      <x:c r="E70" s="99">
        <x:v>319.13999999999999</x:v>
      </x:c>
      <x:c r="F70" s="228">
        <x:v>9</x:v>
      </x:c>
      <x:c r="G70" s="100">
        <x:v>9</x:v>
      </x:c>
      <x:c r="H70" s="100"/>
      <x:c r="I70" s="100"/>
      <x:c r="J70" s="100"/>
      <x:c r="K70" s="100"/>
      <x:c r="L70" s="101" t="s">
        <x:v>821</x:v>
      </x:c>
      <x:c r="M70" s="12">
        <x:v>1</x:v>
      </x:c>
      <x:c r="N70" s="12"/>
    </x:row>
    <x:row r="71" spans="1:14" s="126" customFormat="1" ht="32.100000000000001" customHeight="1">
      <x:c r="A71" s="12">
        <x:v>68</x:v>
      </x:c>
      <x:c r="B71" s="289" t="s">
        <x:v>652</x:v>
      </x:c>
      <x:c r="C71" s="26" t="s">
        <x:v>970</x:v>
      </x:c>
      <x:c r="D71" s="248" t="s">
        <x:v>746</x:v>
      </x:c>
      <x:c r="E71" s="99">
        <x:v>75</x:v>
      </x:c>
      <x:c r="F71" s="228">
        <x:v>6</x:v>
      </x:c>
      <x:c r="G71" s="100">
        <x:v>6</x:v>
      </x:c>
      <x:c r="H71" s="100"/>
      <x:c r="I71" s="100"/>
      <x:c r="J71" s="100"/>
      <x:c r="K71" s="100"/>
      <x:c r="L71" s="101" t="s">
        <x:v>819</x:v>
      </x:c>
      <x:c r="M71" s="12">
        <x:v>1</x:v>
      </x:c>
      <x:c r="N71" s="12"/>
    </x:row>
    <x:row r="72" spans="1:14" s="126" customFormat="1" ht="32.100000000000001" customHeight="1">
      <x:c r="A72" s="12">
        <x:v>69</x:v>
      </x:c>
      <x:c r="B72" s="289" t="s">
        <x:v>814</x:v>
      </x:c>
      <x:c r="C72" s="26" t="s">
        <x:v>966</x:v>
      </x:c>
      <x:c r="D72" s="248" t="s">
        <x:v>713</x:v>
      </x:c>
      <x:c r="E72" s="99">
        <x:v>152</x:v>
      </x:c>
      <x:c r="F72" s="228">
        <x:v>4</x:v>
      </x:c>
      <x:c r="G72" s="100">
        <x:v>4</x:v>
      </x:c>
      <x:c r="H72" s="100"/>
      <x:c r="I72" s="100"/>
      <x:c r="J72" s="100"/>
      <x:c r="K72" s="100"/>
      <x:c r="L72" s="101" t="s">
        <x:v>820</x:v>
      </x:c>
      <x:c r="M72" s="12">
        <x:v>1</x:v>
      </x:c>
      <x:c r="N72" s="12"/>
    </x:row>
    <x:row r="73" spans="1:14" s="126" customFormat="1" ht="32.100000000000001" customHeight="1">
      <x:c r="A73" s="12">
        <x:v>70</x:v>
      </x:c>
      <x:c r="B73" s="289" t="s">
        <x:v>809</x:v>
      </x:c>
      <x:c r="C73" s="26" t="s">
        <x:v>920</x:v>
      </x:c>
      <x:c r="D73" s="248" t="s">
        <x:v>615</x:v>
      </x:c>
      <x:c r="E73" s="99">
        <x:v>254</x:v>
      </x:c>
      <x:c r="F73" s="228">
        <x:v>6</x:v>
      </x:c>
      <x:c r="G73" s="100">
        <x:v>6</x:v>
      </x:c>
      <x:c r="H73" s="100"/>
      <x:c r="I73" s="100"/>
      <x:c r="J73" s="100"/>
      <x:c r="K73" s="100"/>
      <x:c r="L73" s="101" t="s">
        <x:v>831</x:v>
      </x:c>
      <x:c r="M73" s="12">
        <x:v>1</x:v>
      </x:c>
      <x:c r="N73" s="12"/>
    </x:row>
    <x:row r="74" spans="1:14" s="126" customFormat="1" ht="32.100000000000001" customHeight="1">
      <x:c r="A74" s="12">
        <x:v>71</x:v>
      </x:c>
      <x:c r="B74" s="289" t="s">
        <x:v>808</x:v>
      </x:c>
      <x:c r="C74" s="26" t="s">
        <x:v>967</x:v>
      </x:c>
      <x:c r="D74" s="248" t="s">
        <x:v>708</x:v>
      </x:c>
      <x:c r="E74" s="99">
        <x:v>446</x:v>
      </x:c>
      <x:c r="F74" s="228">
        <x:v>12</x:v>
      </x:c>
      <x:c r="G74" s="100">
        <x:v>12</x:v>
      </x:c>
      <x:c r="H74" s="100"/>
      <x:c r="I74" s="100"/>
      <x:c r="J74" s="100"/>
      <x:c r="K74" s="100"/>
      <x:c r="L74" s="101" t="s">
        <x:v>822</x:v>
      </x:c>
      <x:c r="M74" s="12">
        <x:v>1</x:v>
      </x:c>
      <x:c r="N74" s="12"/>
    </x:row>
    <x:row r="75" spans="1:14" s="126" customFormat="1" ht="32.100000000000001" customHeight="1">
      <x:c r="A75" s="12">
        <x:v>72</x:v>
      </x:c>
      <x:c r="B75" s="289" t="s">
        <x:v>639</x:v>
      </x:c>
      <x:c r="C75" s="26" t="s">
        <x:v>923</x:v>
      </x:c>
      <x:c r="D75" s="248" t="s">
        <x:v>362</x:v>
      </x:c>
      <x:c r="E75" s="99">
        <x:v>493</x:v>
      </x:c>
      <x:c r="F75" s="228">
        <x:v>8</x:v>
      </x:c>
      <x:c r="G75" s="100">
        <x:v>8</x:v>
      </x:c>
      <x:c r="H75" s="100"/>
      <x:c r="I75" s="100"/>
      <x:c r="J75" s="100"/>
      <x:c r="K75" s="100"/>
      <x:c r="L75" s="101" t="s">
        <x:v>826</x:v>
      </x:c>
      <x:c r="M75" s="12">
        <x:v>1</x:v>
      </x:c>
      <x:c r="N75" s="12"/>
    </x:row>
    <x:row r="76" spans="1:14" s="126" customFormat="1" ht="32.100000000000001" customHeight="1">
      <x:c r="A76" s="12">
        <x:v>73</x:v>
      </x:c>
      <x:c r="B76" s="289" t="s">
        <x:v>811</x:v>
      </x:c>
      <x:c r="C76" s="26" t="s">
        <x:v>926</x:v>
      </x:c>
      <x:c r="D76" s="248" t="s">
        <x:v>674</x:v>
      </x:c>
      <x:c r="E76" s="99">
        <x:v>304</x:v>
      </x:c>
      <x:c r="F76" s="228">
        <x:v>8</x:v>
      </x:c>
      <x:c r="G76" s="100">
        <x:v>8</x:v>
      </x:c>
      <x:c r="H76" s="100"/>
      <x:c r="I76" s="100"/>
      <x:c r="J76" s="100"/>
      <x:c r="K76" s="100"/>
      <x:c r="L76" s="101" t="s">
        <x:v>823</x:v>
      </x:c>
      <x:c r="M76" s="12">
        <x:v>1</x:v>
      </x:c>
      <x:c r="N76" s="12"/>
    </x:row>
    <x:row r="77" spans="1:14" s="126" customFormat="1" ht="32.100000000000001" customHeight="1">
      <x:c r="A77" s="12">
        <x:v>74</x:v>
      </x:c>
      <x:c r="B77" s="289" t="s">
        <x:v>815</x:v>
      </x:c>
      <x:c r="C77" s="26" t="s">
        <x:v>934</x:v>
      </x:c>
      <x:c r="D77" s="248" t="s">
        <x:v>668</x:v>
      </x:c>
      <x:c r="E77" s="99">
        <x:v>373</x:v>
      </x:c>
      <x:c r="F77" s="228">
        <x:v>11</x:v>
      </x:c>
      <x:c r="G77" s="100">
        <x:v>9</x:v>
      </x:c>
      <x:c r="H77" s="100">
        <x:v>2</x:v>
      </x:c>
      <x:c r="I77" s="100"/>
      <x:c r="J77" s="100"/>
      <x:c r="K77" s="100"/>
      <x:c r="L77" s="101" t="s">
        <x:v>828</x:v>
      </x:c>
      <x:c r="M77" s="12"/>
      <x:c r="N77" s="12">
        <x:v>1</x:v>
      </x:c>
    </x:row>
    <x:row r="78" spans="1:14" s="126" customFormat="1" ht="32.100000000000001" customHeight="1">
      <x:c r="A78" s="12">
        <x:v>75</x:v>
      </x:c>
      <x:c r="B78" s="289" t="s">
        <x:v>813</x:v>
      </x:c>
      <x:c r="C78" s="26" t="s">
        <x:v>929</x:v>
      </x:c>
      <x:c r="D78" s="248" t="s">
        <x:v>9</x:v>
      </x:c>
      <x:c r="E78" s="99">
        <x:v>348</x:v>
      </x:c>
      <x:c r="F78" s="228">
        <x:v>12</x:v>
      </x:c>
      <x:c r="G78" s="100">
        <x:v>8</x:v>
      </x:c>
      <x:c r="H78" s="100">
        <x:v>4</x:v>
      </x:c>
      <x:c r="I78" s="100"/>
      <x:c r="J78" s="100"/>
      <x:c r="K78" s="100"/>
      <x:c r="L78" s="101" t="s">
        <x:v>829</x:v>
      </x:c>
      <x:c r="M78" s="12"/>
      <x:c r="N78" s="12">
        <x:v>1</x:v>
      </x:c>
    </x:row>
    <x:row r="79" spans="1:14" s="126" customFormat="1" ht="32.100000000000001" customHeight="1">
      <x:c r="A79" s="12">
        <x:v>76</x:v>
      </x:c>
      <x:c r="B79" s="289" t="s">
        <x:v>817</x:v>
      </x:c>
      <x:c r="C79" s="26" t="s">
        <x:v>931</x:v>
      </x:c>
      <x:c r="D79" s="248" t="s">
        <x:v>712</x:v>
      </x:c>
      <x:c r="E79" s="99">
        <x:v>325</x:v>
      </x:c>
      <x:c r="F79" s="228">
        <x:v>8</x:v>
      </x:c>
      <x:c r="G79" s="100">
        <x:v>3</x:v>
      </x:c>
      <x:c r="H79" s="100">
        <x:v>5</x:v>
      </x:c>
      <x:c r="I79" s="100"/>
      <x:c r="J79" s="100"/>
      <x:c r="K79" s="100"/>
      <x:c r="L79" s="101" t="s">
        <x:v>832</x:v>
      </x:c>
      <x:c r="M79" s="12"/>
      <x:c r="N79" s="12">
        <x:v>1</x:v>
      </x:c>
    </x:row>
    <x:row r="80" spans="1:14" ht="32.100000000000001" customHeight="1">
      <x:c r="A80" s="12">
        <x:v>77</x:v>
      </x:c>
      <x:c r="B80" s="289" t="s">
        <x:v>694</x:v>
      </x:c>
      <x:c r="C80" s="26" t="s">
        <x:v>922</x:v>
      </x:c>
      <x:c r="D80" s="248" t="s">
        <x:v>360</x:v>
      </x:c>
      <x:c r="E80" s="99">
        <x:v>420</x:v>
      </x:c>
      <x:c r="F80" s="228">
        <x:v>12</x:v>
      </x:c>
      <x:c r="G80" s="100">
        <x:v>8</x:v>
      </x:c>
      <x:c r="H80" s="100">
        <x:v>4</x:v>
      </x:c>
      <x:c r="I80" s="100"/>
      <x:c r="J80" s="100"/>
      <x:c r="K80" s="100"/>
      <x:c r="L80" s="101" t="s">
        <x:v>827</x:v>
      </x:c>
      <x:c r="M80" s="12"/>
      <x:c r="N80" s="12">
        <x:v>1</x:v>
      </x:c>
    </x:row>
    <x:row r="81" spans="1:14" ht="32.100000000000001" customHeight="1">
      <x:c r="A81" s="12">
        <x:v>78</x:v>
      </x:c>
      <x:c r="B81" s="289" t="s">
        <x:v>825</x:v>
      </x:c>
      <x:c r="C81" s="26" t="s">
        <x:v>925</x:v>
      </x:c>
      <x:c r="D81" s="248" t="s">
        <x:v>8</x:v>
      </x:c>
      <x:c r="E81" s="99">
        <x:v>221</x:v>
      </x:c>
      <x:c r="F81" s="228">
        <x:v>7</x:v>
      </x:c>
      <x:c r="G81" s="100">
        <x:v>6</x:v>
      </x:c>
      <x:c r="H81" s="100">
        <x:v>1</x:v>
      </x:c>
      <x:c r="I81" s="100"/>
      <x:c r="J81" s="100"/>
      <x:c r="K81" s="100"/>
      <x:c r="L81" s="101" t="s">
        <x:v>824</x:v>
      </x:c>
      <x:c r="M81" s="12"/>
      <x:c r="N81" s="12">
        <x:v>1</x:v>
      </x:c>
    </x:row>
    <x:row r="82" spans="1:14" ht="32.100000000000001" customHeight="1">
      <x:c r="A82" s="12">
        <x:v>79</x:v>
      </x:c>
      <x:c r="B82" s="289" t="s">
        <x:v>816</x:v>
      </x:c>
      <x:c r="C82" s="26" t="s">
        <x:v>910</x:v>
      </x:c>
      <x:c r="D82" s="248" t="s">
        <x:v>747</x:v>
      </x:c>
      <x:c r="E82" s="99">
        <x:v>357</x:v>
      </x:c>
      <x:c r="F82" s="228">
        <x:v>14</x:v>
      </x:c>
      <x:c r="G82" s="100">
        <x:v>4</x:v>
      </x:c>
      <x:c r="H82" s="100">
        <x:v>10</x:v>
      </x:c>
      <x:c r="I82" s="100"/>
      <x:c r="J82" s="100"/>
      <x:c r="K82" s="100"/>
      <x:c r="L82" s="101" t="s">
        <x:v>834</x:v>
      </x:c>
      <x:c r="M82" s="12"/>
      <x:c r="N82" s="12">
        <x:v>1</x:v>
      </x:c>
    </x:row>
    <x:row r="83" spans="1:14" ht="32.100000000000001" customHeight="1">
      <x:c r="A83" s="122"/>
      <x:c r="B83" s="97"/>
      <x:c r="C83" s="26"/>
      <x:c r="D83" s="98"/>
      <x:c r="E83" s="99"/>
      <x:c r="F83" s="228"/>
      <x:c r="G83" s="100"/>
      <x:c r="H83" s="100"/>
      <x:c r="I83" s="100"/>
      <x:c r="J83" s="100"/>
      <x:c r="K83" s="100"/>
      <x:c r="L83" s="101"/>
      <x:c r="M83" s="122"/>
      <x:c r="N83" s="122"/>
    </x:row>
    <x:row r="84" spans="1:14" ht="32.100000000000001" customHeight="1">
      <x:c r="A84" s="131"/>
      <x:c r="B84" s="132"/>
      <x:c r="C84" s="133"/>
      <x:c r="D84" s="134"/>
      <x:c r="E84" s="135"/>
      <x:c r="F84" s="91"/>
      <x:c r="G84" s="91"/>
      <x:c r="H84" s="91"/>
      <x:c r="I84" s="91"/>
      <x:c r="J84" s="91"/>
      <x:c r="K84" s="91"/>
      <x:c r="L84" s="136"/>
      <x:c r="M84" s="131"/>
      <x:c r="N84" s="131"/>
    </x:row>
    <x:row r="85" spans="1:14" ht="32.100000000000001" customHeight="1">
      <x:c r="A85" s="24" t="s">
        <x:v>38</x:v>
      </x:c>
      <x:c r="B85" s="75"/>
      <x:c r="C85" s="31"/>
      <x:c r="D85" s="75"/>
      <x:c r="E85" s="102">
        <x:f>SUM(E4:E84)</x:f>
        <x:v>28757.220000000001</x:v>
      </x:c>
      <x:c r="F85" s="102">
        <x:f>SUM(F4:F84)</x:f>
        <x:v>678</x:v>
      </x:c>
      <x:c r="G85" s="102">
        <x:f>SUM(G4:G84)</x:f>
        <x:v>581</x:v>
      </x:c>
      <x:c r="H85" s="102">
        <x:f>SUM(H4:H84)</x:f>
        <x:v>97</x:v>
      </x:c>
      <x:c r="I85" s="102">
        <x:f>SUM(I4:I84)</x:f>
        <x:v>0</x:v>
      </x:c>
      <x:c r="J85" s="102">
        <x:f>SUM(J4:J84)</x:f>
        <x:v>0</x:v>
      </x:c>
      <x:c r="K85" s="102">
        <x:f>SUM(K4:K84)</x:f>
        <x:v>3</x:v>
      </x:c>
      <x:c r="L85" s="102"/>
      <x:c r="M85" s="102">
        <x:f>SUM(M4:M84)</x:f>
        <x:v>54</x:v>
      </x:c>
      <x:c r="N85" s="102">
        <x:f>SUM(N4:N84)</x:f>
        <x:v>25</x:v>
      </x:c>
    </x:row>
    <x:row r="86" spans="13:18">
      <x:c r="M86" s="13"/>
      <x:c r="N86" s="13"/>
      <x:c r="O86" s="13"/>
      <x:c r="P86" s="8" t="s">
        <x:v>47</x:v>
      </x:c>
      <x:c r="Q86" s="8" t="s">
        <x:v>48</x:v>
      </x:c>
      <x:c r="R86" s="8" t="s">
        <x:v>40</x:v>
      </x:c>
    </x:row>
    <x:row r="87" spans="12:18">
      <x:c r="L87" s="127" t="s">
        <x:v>62</x:v>
      </x:c>
      <x:c r="M87" s="127" t="s">
        <x:v>176</x:v>
      </x:c>
      <x:c r="N87" s="124">
        <x:f>SUMIF($M$4:$M$84,"1",G4:G84)</x:f>
        <x:v>418</x:v>
      </x:c>
      <x:c r="O87" s="414" t="s">
        <x:v>139</x:v>
      </x:c>
      <x:c r="P87" s="124">
        <x:f>SUMIF($M$4:$M$84,"1",I4:I84)</x:f>
        <x:v>0</x:v>
      </x:c>
      <x:c r="Q87" s="124">
        <x:f>SUMIF($M$4:$M$84,"1",J4:J84)</x:f>
        <x:v>0</x:v>
      </x:c>
      <x:c r="R87" s="124">
        <x:f>SUMIF($M$4:$M$84,"1",K4:K84)</x:f>
        <x:v>2</x:v>
      </x:c>
    </x:row>
    <x:row r="88" spans="12:18">
      <x:c r="L88" s="413" t="s">
        <x:v>74</x:v>
      </x:c>
      <x:c r="M88" s="127" t="s">
        <x:v>176</x:v>
      </x:c>
      <x:c r="N88" s="124">
        <x:f>SUMIF($N$4:$N$84,"1",G4:G85)</x:f>
        <x:v>163</x:v>
      </x:c>
      <x:c r="O88" s="414"/>
      <x:c r="P88" s="403">
        <x:f>SUMIF($N$4:$N$84,"1",I4:I84)</x:f>
        <x:v>0</x:v>
      </x:c>
      <x:c r="Q88" s="403">
        <x:f>SUMIF($N$4:$N$84,"1",J4:J84)</x:f>
        <x:v>0</x:v>
      </x:c>
      <x:c r="R88" s="403">
        <x:f>SUMIF($N$4:$N$84,"1",K4:K84)</x:f>
        <x:v>1</x:v>
      </x:c>
    </x:row>
    <x:row r="89" spans="2:18">
      <x:c r="B89" s="15" t="s">
        <x:v>144</x:v>
      </x:c>
      <x:c r="C89" s="16"/>
      <x:c r="D89" s="15"/>
      <x:c r="L89" s="413"/>
      <x:c r="M89" s="127" t="s">
        <x:v>162</x:v>
      </x:c>
      <x:c r="N89" s="124">
        <x:f>SUMIF($N$4:$N$84,"1",H4:H86)</x:f>
        <x:v>97</x:v>
      </x:c>
      <x:c r="O89" s="414"/>
      <x:c r="P89" s="404"/>
      <x:c r="Q89" s="404"/>
      <x:c r="R89" s="404"/>
    </x:row>
    <x:row r="90" spans="2:18" ht="15.75" customHeight="1">
      <x:c r="B90" s="19" t="s">
        <x:v>11</x:v>
      </x:c>
      <x:c r="C90" s="19"/>
      <x:c r="D90" s="19"/>
      <x:c r="E90" s="19"/>
      <x:c r="F90" s="19"/>
      <x:c r="L90" s="126"/>
      <x:c r="P90" s="8">
        <x:f>SUM(P87:P89)</x:f>
        <x:v>0</x:v>
      </x:c>
      <x:c r="Q90" s="8">
        <x:f>SUM(Q87:Q89)</x:f>
        <x:v>0</x:v>
      </x:c>
      <x:c r="R90" s="8">
        <x:f>SUM(R87:R89)</x:f>
        <x:v>3</x:v>
      </x:c>
    </x:row>
    <x:row r="91" spans="2:14">
      <x:c r="B91" s="17" t="s">
        <x:v>307</x:v>
      </x:c>
      <x:c r="C91" s="16"/>
      <x:c r="D91" s="15"/>
      <x:c r="L91" s="128" t="s">
        <x:v>62</x:v>
      </x:c>
      <x:c r="M91" s="127" t="s">
        <x:v>87</x:v>
      </x:c>
      <x:c r="N91" s="291">
        <x:f>SUMIF($M$4:$M$84,"1",E4:E84)</x:f>
        <x:v>18394.220000000001</x:v>
      </x:c>
    </x:row>
    <x:row r="92" spans="2:14">
      <x:c r="B92" s="6" t="s">
        <x:v>291</x:v>
      </x:c>
      <x:c r="L92" s="128" t="s">
        <x:v>74</x:v>
      </x:c>
      <x:c r="M92" s="127" t="s">
        <x:v>87</x:v>
      </x:c>
      <x:c r="N92" s="124">
        <x:f>SUMIF(N4:N84,"1",E4:E84)</x:f>
        <x:v>10363</x:v>
      </x:c>
    </x:row>
    <x:row r="93" spans="2:14">
      <x:c r="B93" s="19" t="s">
        <x:v>132</x:v>
      </x:c>
      <x:c r="L93" s="171"/>
      <x:c r="M93" s="172"/>
      <x:c r="N93" s="154"/>
    </x:row>
    <x:row r="94" spans="2:2">
      <x:c r="B94" s="19" t="s">
        <x:v>288</x:v>
      </x:c>
    </x:row>
    <x:row r="95" spans="2:2">
      <x:c r="B95" s="19" t="s">
        <x:v>5</x:v>
      </x:c>
    </x:row>
    <x:row r="96" spans="2:2">
      <x:c r="B96" s="216" t="s">
        <x:v>4</x:v>
      </x:c>
    </x:row>
  </x:sheetData>
  <x:mergeCells count="14">
    <x:mergeCell ref="R88:R89"/>
    <x:mergeCell ref="A2:A3"/>
    <x:mergeCell ref="L2:L3"/>
    <x:mergeCell ref="B2:B3"/>
    <x:mergeCell ref="C2:C3"/>
    <x:mergeCell ref="D2:D3"/>
    <x:mergeCell ref="E2:E3"/>
    <x:mergeCell ref="F2:H2"/>
    <x:mergeCell ref="I2:K2"/>
    <x:mergeCell ref="M2:N2"/>
    <x:mergeCell ref="L88:L89"/>
    <x:mergeCell ref="O87:O89"/>
    <x:mergeCell ref="P88:P89"/>
    <x:mergeCell ref="Q88:Q89"/>
  </x:mergeCells>
  <x:dataValidations count="2">
    <x:dataValidation type="custom" allowBlank="1" showInputMessage="1" showErrorMessage="1" error="한곳에만 1을 기입해주세요" prompt="유형속하는 셀에 1을 기입해주세요" sqref="M70:N84">
      <x:formula1>COUNT('신고-골프연습장업(실내)'!$M122:$N122)=1</x:formula1>
    </x:dataValidation>
    <x:dataValidation type="custom" allowBlank="1" showInputMessage="1" showErrorMessage="1" error="한곳에만 1을 기입해주세요" prompt="유형속하는 셀에 1을 기입해주세요" sqref="M6:N16 M29:N69">
      <x:formula1>COUNT('신고-골프연습장업(실내)'!$M52:$N52)=1</x:formula1>
    </x:dataValidation>
  </x:dataValidations>
  <x:pageMargins left="0.39347222447395325" right="0.39347222447395325" top="0.74750000238418579" bottom="0.74750000238418579" header="0.31486111879348755" footer="0.31486111879348755"/>
  <x:pageSetup paperSize="9" scale="100" firstPageNumber="1" fitToWidth="1" fitToHeight="1" orientation="landscape" usePrinterDefaults="1" blackAndWhite="0" draft="0" useFirstPageNumber="0" horizontalDpi="600" verticalDpi="600" copies="1"/>
  <x:drawing r:id="rId1"/>
  <x:legacyDrawing r:id="rId2"/>
</x:worksheet>
</file>

<file path=xl/worksheets/sheet23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R42"/>
  <x:sheetViews>
    <x:sheetView topLeftCell="A28" zoomScaleNormal="100" workbookViewId="0">
      <x:selection activeCell="S47" activeCellId="0" sqref="S47:S47"/>
    </x:sheetView>
  </x:sheetViews>
  <x:sheetFormatPr defaultRowHeight="16.399999999999999"/>
  <x:cols>
    <x:col min="1" max="1" width="6" style="4" customWidth="1"/>
    <x:col min="2" max="2" width="15.5" style="4" customWidth="1"/>
    <x:col min="3" max="3" width="9" style="4"/>
    <x:col min="4" max="4" width="26.375" style="4" customWidth="1"/>
    <x:col min="5" max="7" width="9" style="4" bestFit="1" customWidth="1"/>
    <x:col min="8" max="8" width="9" style="4"/>
    <x:col min="9" max="9" width="5.375" style="4" customWidth="1"/>
    <x:col min="10" max="10" width="5" style="4" customWidth="1"/>
    <x:col min="11" max="11" width="4.875" style="4" customWidth="1"/>
    <x:col min="12" max="12" width="14.75" style="4" customWidth="1"/>
    <x:col min="13" max="13" width="9" style="4" bestFit="1" customWidth="1"/>
    <x:col min="14" max="14" width="13.375" style="4" bestFit="1" customWidth="1"/>
    <x:col min="15" max="15" width="9" style="4"/>
    <x:col min="16" max="18" width="9" style="4" bestFit="1" customWidth="1"/>
    <x:col min="19" max="16384" width="9" style="4"/>
  </x:cols>
  <x:sheetData>
    <x:row r="1" spans="2:18" s="5" customFormat="1" ht="33.75" customHeight="1">
      <x:c r="B1" s="5" t="s">
        <x:v>263</x:v>
      </x:c>
      <x:c r="E1" s="227" t="s">
        <x:v>3</x:v>
      </x:c>
      <x:c r="F1" s="226"/>
      <x:c r="G1" s="226"/>
      <x:c r="H1" s="226"/>
      <x:c r="I1" s="226"/>
      <x:c r="J1" s="226"/>
      <x:c r="K1" s="226"/>
      <x:c r="L1" s="226"/>
      <x:c r="M1" s="226"/>
      <x:c r="N1" s="226"/>
      <x:c r="O1" s="225"/>
      <x:c r="P1" s="225"/>
      <x:c r="Q1" s="225"/>
      <x:c r="R1" s="225"/>
    </x:row>
    <x:row r="2" spans="1:14">
      <x:c r="A2" s="348" t="s">
        <x:v>100</x:v>
      </x:c>
      <x:c r="B2" s="364" t="s">
        <x:v>51</x:v>
      </x:c>
      <x:c r="C2" s="362" t="s">
        <x:v>128</x:v>
      </x:c>
      <x:c r="D2" s="364" t="s">
        <x:v>93</x:v>
      </x:c>
      <x:c r="E2" s="362" t="s">
        <x:v>178</x:v>
      </x:c>
      <x:c r="F2" s="415" t="s">
        <x:v>94</x:v>
      </x:c>
      <x:c r="G2" s="416"/>
      <x:c r="H2" s="417"/>
      <x:c r="I2" s="358" t="s">
        <x:v>114</x:v>
      </x:c>
      <x:c r="J2" s="361"/>
      <x:c r="K2" s="359"/>
      <x:c r="L2" s="364" t="s">
        <x:v>49</x:v>
      </x:c>
      <x:c r="M2" s="345" t="s">
        <x:v>149</x:v>
      </x:c>
      <x:c r="N2" s="345"/>
    </x:row>
    <x:row r="3" spans="1:14" ht="30" customHeight="1">
      <x:c r="A3" s="348"/>
      <x:c r="B3" s="363"/>
      <x:c r="C3" s="363"/>
      <x:c r="D3" s="363"/>
      <x:c r="E3" s="363"/>
      <x:c r="F3" s="7" t="s">
        <x:v>88</x:v>
      </x:c>
      <x:c r="G3" s="103" t="s">
        <x:v>141</x:v>
      </x:c>
      <x:c r="H3" s="103" t="s">
        <x:v>194</x:v>
      </x:c>
      <x:c r="I3" s="7" t="s">
        <x:v>47</x:v>
      </x:c>
      <x:c r="J3" s="7" t="s">
        <x:v>48</x:v>
      </x:c>
      <x:c r="K3" s="7" t="s">
        <x:v>40</x:v>
      </x:c>
      <x:c r="L3" s="363"/>
      <x:c r="M3" s="7" t="s">
        <x:v>62</x:v>
      </x:c>
      <x:c r="N3" s="125" t="s">
        <x:v>266</x:v>
      </x:c>
    </x:row>
    <x:row r="4" spans="1:14" ht="30" customHeight="1">
      <x:c r="A4" s="22">
        <x:v>1</x:v>
      </x:c>
      <x:c r="B4" s="243" t="s">
        <x:v>321</x:v>
      </x:c>
      <x:c r="C4" s="26" t="s">
        <x:v>677</x:v>
      </x:c>
      <x:c r="D4" s="243" t="s">
        <x:v>612</x:v>
      </x:c>
      <x:c r="E4" s="244">
        <x:v>1391</x:v>
      </x:c>
      <x:c r="F4" s="100">
        <x:v>54</x:v>
      </x:c>
      <x:c r="G4" s="100">
        <x:v>54</x:v>
      </x:c>
      <x:c r="H4" s="100"/>
      <x:c r="I4" s="100"/>
      <x:c r="J4" s="100"/>
      <x:c r="K4" s="100">
        <x:v>2</x:v>
      </x:c>
      <x:c r="L4" s="292" t="s">
        <x:v>658</x:v>
      </x:c>
      <x:c r="M4" s="12">
        <x:v>1</x:v>
      </x:c>
      <x:c r="N4" s="26"/>
    </x:row>
    <x:row r="5" spans="1:14" ht="30" customHeight="1">
      <x:c r="A5" s="22">
        <x:v>2</x:v>
      </x:c>
      <x:c r="B5" s="243" t="s">
        <x:v>656</x:v>
      </x:c>
      <x:c r="C5" s="26" t="s">
        <x:v>678</x:v>
      </x:c>
      <x:c r="D5" s="243" t="s">
        <x:v>676</x:v>
      </x:c>
      <x:c r="E5" s="244">
        <x:v>510</x:v>
      </x:c>
      <x:c r="F5" s="100">
        <x:v>30</x:v>
      </x:c>
      <x:c r="G5" s="100">
        <x:v>30</x:v>
      </x:c>
      <x:c r="H5" s="100"/>
      <x:c r="I5" s="100"/>
      <x:c r="J5" s="100"/>
      <x:c r="K5" s="100">
        <x:v>1</x:v>
      </x:c>
      <x:c r="L5" s="292" t="s">
        <x:v>660</x:v>
      </x:c>
      <x:c r="M5" s="12">
        <x:v>1</x:v>
      </x:c>
      <x:c r="N5" s="26"/>
    </x:row>
    <x:row r="6" spans="1:14" ht="32.100000000000001" customHeight="1">
      <x:c r="A6" s="22">
        <x:v>3</x:v>
      </x:c>
      <x:c r="B6" s="313" t="s">
        <x:v>774</x:v>
      </x:c>
      <x:c r="C6" s="290" t="s">
        <x:v>638</x:v>
      </x:c>
      <x:c r="D6" s="288" t="s">
        <x:v>754</x:v>
      </x:c>
      <x:c r="E6" s="283">
        <x:v>999</x:v>
      </x:c>
      <x:c r="F6" s="283">
        <x:v>57</x:v>
      </x:c>
      <x:c r="G6" s="283">
        <x:v>57</x:v>
      </x:c>
      <x:c r="H6" s="100"/>
      <x:c r="I6" s="100"/>
      <x:c r="J6" s="100">
        <x:v>2</x:v>
      </x:c>
      <x:c r="K6" s="100"/>
      <x:c r="L6" s="292">
        <x:v>20151102</x:v>
      </x:c>
      <x:c r="M6" s="295">
        <x:v>1</x:v>
      </x:c>
      <x:c r="N6" s="310"/>
    </x:row>
    <x:row r="7" spans="1:14" s="106" customFormat="1" ht="32.100000000000001" customHeight="1">
      <x:c r="A7" s="22">
        <x:v>4</x:v>
      </x:c>
      <x:c r="B7" s="314" t="s">
        <x:v>225</x:v>
      </x:c>
      <x:c r="C7" s="47" t="s">
        <x:v>224</x:v>
      </x:c>
      <x:c r="D7" s="308" t="s">
        <x:v>281</x:v>
      </x:c>
      <x:c r="E7" s="283">
        <x:v>2688</x:v>
      </x:c>
      <x:c r="F7" s="283">
        <x:v>100</x:v>
      </x:c>
      <x:c r="G7" s="283">
        <x:v>100</x:v>
      </x:c>
      <x:c r="H7" s="100"/>
      <x:c r="I7" s="100">
        <x:v>2</x:v>
      </x:c>
      <x:c r="J7" s="100">
        <x:v>7</x:v>
      </x:c>
      <x:c r="K7" s="100"/>
      <x:c r="L7" s="292">
        <x:v>19961029</x:v>
      </x:c>
      <x:c r="M7" s="295">
        <x:v>1</x:v>
      </x:c>
      <x:c r="N7" s="310"/>
    </x:row>
    <x:row r="8" spans="1:14" s="106" customFormat="1" ht="32.100000000000001" customHeight="1">
      <x:c r="A8" s="22">
        <x:v>5</x:v>
      </x:c>
      <x:c r="B8" s="314" t="s">
        <x:v>164</x:v>
      </x:c>
      <x:c r="C8" s="47" t="s">
        <x:v>224</x:v>
      </x:c>
      <x:c r="D8" s="308" t="s">
        <x:v>282</x:v>
      </x:c>
      <x:c r="E8" s="283">
        <x:v>1571</x:v>
      </x:c>
      <x:c r="F8" s="283">
        <x:v>60</x:v>
      </x:c>
      <x:c r="G8" s="283">
        <x:v>60</x:v>
      </x:c>
      <x:c r="H8" s="100"/>
      <x:c r="I8" s="100">
        <x:v>1</x:v>
      </x:c>
      <x:c r="J8" s="100">
        <x:v>1</x:v>
      </x:c>
      <x:c r="K8" s="100"/>
      <x:c r="L8" s="292">
        <x:v>19980625</x:v>
      </x:c>
      <x:c r="M8" s="295">
        <x:v>1</x:v>
      </x:c>
      <x:c r="N8" s="310"/>
    </x:row>
    <x:row r="9" spans="1:14" s="106" customFormat="1" ht="32.100000000000001" customHeight="1">
      <x:c r="A9" s="22">
        <x:v>6</x:v>
      </x:c>
      <x:c r="B9" s="314" t="s">
        <x:v>223</x:v>
      </x:c>
      <x:c r="C9" s="47" t="s">
        <x:v>26</x:v>
      </x:c>
      <x:c r="D9" s="308" t="s">
        <x:v>283</x:v>
      </x:c>
      <x:c r="E9" s="283">
        <x:v>2623.4499999999998</x:v>
      </x:c>
      <x:c r="F9" s="283">
        <x:v>120</x:v>
      </x:c>
      <x:c r="G9" s="283">
        <x:v>120</x:v>
      </x:c>
      <x:c r="H9" s="100"/>
      <x:c r="I9" s="100">
        <x:v>2</x:v>
      </x:c>
      <x:c r="J9" s="100"/>
      <x:c r="K9" s="100"/>
      <x:c r="L9" s="292">
        <x:v>20111223</x:v>
      </x:c>
      <x:c r="M9" s="295">
        <x:v>1</x:v>
      </x:c>
      <x:c r="N9" s="310"/>
    </x:row>
    <x:row r="10" spans="1:14" s="106" customFormat="1" ht="32.100000000000001" customHeight="1">
      <x:c r="A10" s="22">
        <x:v>7</x:v>
      </x:c>
      <x:c r="B10" s="314" t="s">
        <x:v>187</x:v>
      </x:c>
      <x:c r="C10" s="47" t="s">
        <x:v>15</x:v>
      </x:c>
      <x:c r="D10" s="308" t="s">
        <x:v>284</x:v>
      </x:c>
      <x:c r="E10" s="283">
        <x:v>2059</x:v>
      </x:c>
      <x:c r="F10" s="283">
        <x:v>62</x:v>
      </x:c>
      <x:c r="G10" s="283">
        <x:v>62</x:v>
      </x:c>
      <x:c r="H10" s="100"/>
      <x:c r="I10" s="100">
        <x:v>1</x:v>
      </x:c>
      <x:c r="J10" s="100">
        <x:v>1</x:v>
      </x:c>
      <x:c r="K10" s="100"/>
      <x:c r="L10" s="292">
        <x:v>20040330</x:v>
      </x:c>
      <x:c r="M10" s="295">
        <x:v>1</x:v>
      </x:c>
      <x:c r="N10" s="310"/>
    </x:row>
    <x:row r="11" spans="1:14" s="106" customFormat="1" ht="32.100000000000001" customHeight="1">
      <x:c r="A11" s="22">
        <x:v>8</x:v>
      </x:c>
      <x:c r="B11" s="314" t="s">
        <x:v>160</x:v>
      </x:c>
      <x:c r="C11" s="47" t="s">
        <x:v>161</x:v>
      </x:c>
      <x:c r="D11" s="308" t="s">
        <x:v>285</x:v>
      </x:c>
      <x:c r="E11" s="283">
        <x:v>9990</x:v>
      </x:c>
      <x:c r="F11" s="283">
        <x:v>60</x:v>
      </x:c>
      <x:c r="G11" s="283">
        <x:v>60</x:v>
      </x:c>
      <x:c r="H11" s="100"/>
      <x:c r="I11" s="100"/>
      <x:c r="J11" s="100"/>
      <x:c r="K11" s="100">
        <x:v>2</x:v>
      </x:c>
      <x:c r="L11" s="292">
        <x:v>20140911</x:v>
      </x:c>
      <x:c r="M11" s="295">
        <x:v>1</x:v>
      </x:c>
      <x:c r="N11" s="310"/>
    </x:row>
    <x:row r="12" spans="1:14" s="106" customFormat="1" ht="32.100000000000001" customHeight="1">
      <x:c r="A12" s="22">
        <x:v>9</x:v>
      </x:c>
      <x:c r="B12" s="314" t="s">
        <x:v>205</x:v>
      </x:c>
      <x:c r="C12" s="47" t="s">
        <x:v>145</x:v>
      </x:c>
      <x:c r="D12" s="308" t="s">
        <x:v>286</x:v>
      </x:c>
      <x:c r="E12" s="283">
        <x:v>1997</x:v>
      </x:c>
      <x:c r="F12" s="283">
        <x:v>10</x:v>
      </x:c>
      <x:c r="G12" s="283">
        <x:v>10</x:v>
      </x:c>
      <x:c r="H12" s="100"/>
      <x:c r="I12" s="100"/>
      <x:c r="J12" s="100">
        <x:v>2</x:v>
      </x:c>
      <x:c r="K12" s="100"/>
      <x:c r="L12" s="292">
        <x:v>20141201</x:v>
      </x:c>
      <x:c r="M12" s="295">
        <x:v>1</x:v>
      </x:c>
      <x:c r="N12" s="310"/>
    </x:row>
    <x:row r="13" spans="1:14" ht="30" customHeight="1">
      <x:c r="A13" s="22">
        <x:v>10</x:v>
      </x:c>
      <x:c r="B13" s="256" t="s">
        <x:v>771</x:v>
      </x:c>
      <x:c r="C13" s="255" t="s">
        <x:v>921</x:v>
      </x:c>
      <x:c r="D13" s="256" t="s">
        <x:v>692</x:v>
      </x:c>
      <x:c r="E13" s="257">
        <x:v>1208</x:v>
      </x:c>
      <x:c r="F13" s="258">
        <x:v>49</x:v>
      </x:c>
      <x:c r="G13" s="259">
        <x:v>49</x:v>
      </x:c>
      <x:c r="H13" s="258"/>
      <x:c r="I13" s="258"/>
      <x:c r="J13" s="258"/>
      <x:c r="K13" s="258">
        <x:v>1</x:v>
      </x:c>
      <x:c r="L13" s="311" t="s">
        <x:v>766</x:v>
      </x:c>
      <x:c r="M13" s="309">
        <x:v>1</x:v>
      </x:c>
      <x:c r="N13" s="312"/>
    </x:row>
    <x:row r="14" spans="1:14" ht="30" customHeight="1">
      <x:c r="A14" s="22">
        <x:v>11</x:v>
      </x:c>
      <x:c r="B14" s="256" t="s">
        <x:v>768</x:v>
      </x:c>
      <x:c r="C14" s="260" t="s">
        <x:v>696</x:v>
      </x:c>
      <x:c r="D14" s="256" t="s">
        <x:v>686</x:v>
      </x:c>
      <x:c r="E14" s="257">
        <x:v>5177</x:v>
      </x:c>
      <x:c r="F14" s="258">
        <x:v>75</x:v>
      </x:c>
      <x:c r="G14" s="259">
        <x:v>75</x:v>
      </x:c>
      <x:c r="H14" s="258"/>
      <x:c r="I14" s="258"/>
      <x:c r="J14" s="258"/>
      <x:c r="K14" s="258">
        <x:v>4</x:v>
      </x:c>
      <x:c r="L14" s="293" t="s">
        <x:v>770</x:v>
      </x:c>
      <x:c r="M14" s="47">
        <x:v>1</x:v>
      </x:c>
      <x:c r="N14" s="47"/>
    </x:row>
    <x:row r="15" spans="1:14" ht="30" customHeight="1">
      <x:c r="A15" s="22">
        <x:v>12</x:v>
      </x:c>
      <x:c r="B15" s="256" t="s">
        <x:v>625</x:v>
      </x:c>
      <x:c r="C15" s="255" t="s">
        <x:v>918</x:v>
      </x:c>
      <x:c r="D15" s="261" t="s">
        <x:v>753</x:v>
      </x:c>
      <x:c r="E15" s="257">
        <x:v>190</x:v>
      </x:c>
      <x:c r="F15" s="258">
        <x:v>15</x:v>
      </x:c>
      <x:c r="G15" s="259">
        <x:v>15</x:v>
      </x:c>
      <x:c r="H15" s="258"/>
      <x:c r="I15" s="258"/>
      <x:c r="J15" s="258"/>
      <x:c r="K15" s="258"/>
      <x:c r="L15" s="293" t="s">
        <x:v>764</x:v>
      </x:c>
      <x:c r="M15" s="47">
        <x:v>1</x:v>
      </x:c>
      <x:c r="N15" s="47"/>
    </x:row>
    <x:row r="16" spans="1:14" ht="32.100000000000001" customHeight="1">
      <x:c r="A16" s="22">
        <x:v>13</x:v>
      </x:c>
      <x:c r="B16" s="243" t="s">
        <x:v>405</x:v>
      </x:c>
      <x:c r="C16" s="26" t="s">
        <x:v>479</x:v>
      </x:c>
      <x:c r="D16" s="243" t="s">
        <x:v>593</x:v>
      </x:c>
      <x:c r="E16" s="244">
        <x:v>1704</x:v>
      </x:c>
      <x:c r="F16" s="100">
        <x:f>G16+H16</x:f>
        <x:v>50</x:v>
      </x:c>
      <x:c r="G16" s="100">
        <x:v>50</x:v>
      </x:c>
      <x:c r="H16" s="100"/>
      <x:c r="I16" s="100">
        <x:v>0</x:v>
      </x:c>
      <x:c r="J16" s="100">
        <x:v>0</x:v>
      </x:c>
      <x:c r="K16" s="100">
        <x:v>2</x:v>
      </x:c>
      <x:c r="L16" s="292" t="s">
        <x:v>480</x:v>
      </x:c>
      <x:c r="M16" s="12">
        <x:v>1</x:v>
      </x:c>
      <x:c r="N16" s="12"/>
    </x:row>
    <x:row r="17" spans="1:14" ht="32.100000000000001" customHeight="1">
      <x:c r="A17" s="22">
        <x:v>14</x:v>
      </x:c>
      <x:c r="B17" s="243" t="s">
        <x:v>490</x:v>
      </x:c>
      <x:c r="C17" s="26" t="s">
        <x:v>491</x:v>
      </x:c>
      <x:c r="D17" s="243" t="s">
        <x:v>595</x:v>
      </x:c>
      <x:c r="E17" s="244">
        <x:v>2185</x:v>
      </x:c>
      <x:c r="F17" s="100">
        <x:f>G17+H17</x:f>
        <x:v>60</x:v>
      </x:c>
      <x:c r="G17" s="100">
        <x:v>60</x:v>
      </x:c>
      <x:c r="H17" s="100"/>
      <x:c r="I17" s="100">
        <x:v>0</x:v>
      </x:c>
      <x:c r="J17" s="100">
        <x:v>0</x:v>
      </x:c>
      <x:c r="K17" s="100">
        <x:v>4</x:v>
      </x:c>
      <x:c r="L17" s="292" t="s">
        <x:v>481</x:v>
      </x:c>
      <x:c r="M17" s="12">
        <x:v>1</x:v>
      </x:c>
      <x:c r="N17" s="12"/>
    </x:row>
    <x:row r="18" spans="1:14" ht="32.100000000000001" customHeight="1">
      <x:c r="A18" s="22">
        <x:v>15</x:v>
      </x:c>
      <x:c r="B18" s="243" t="s">
        <x:v>390</x:v>
      </x:c>
      <x:c r="C18" s="26" t="s">
        <x:v>489</x:v>
      </x:c>
      <x:c r="D18" s="243" t="s">
        <x:v>330</x:v>
      </x:c>
      <x:c r="E18" s="244">
        <x:v>2537</x:v>
      </x:c>
      <x:c r="F18" s="100">
        <x:f>G18+H18</x:f>
        <x:v>54</x:v>
      </x:c>
      <x:c r="G18" s="100">
        <x:v>54</x:v>
      </x:c>
      <x:c r="H18" s="100">
        <x:v>0</x:v>
      </x:c>
      <x:c r="I18" s="100">
        <x:v>0</x:v>
      </x:c>
      <x:c r="J18" s="100">
        <x:v>0</x:v>
      </x:c>
      <x:c r="K18" s="100">
        <x:v>2</x:v>
      </x:c>
      <x:c r="L18" s="292" t="s">
        <x:v>482</x:v>
      </x:c>
      <x:c r="M18" s="12">
        <x:v>1</x:v>
      </x:c>
      <x:c r="N18" s="12"/>
    </x:row>
    <x:row r="19" spans="1:14" ht="32.100000000000001" customHeight="1">
      <x:c r="A19" s="22">
        <x:v>16</x:v>
      </x:c>
      <x:c r="B19" s="243" t="s">
        <x:v>410</x:v>
      </x:c>
      <x:c r="C19" s="26" t="s">
        <x:v>487</x:v>
      </x:c>
      <x:c r="D19" s="243" t="s">
        <x:v>555</x:v>
      </x:c>
      <x:c r="E19" s="244">
        <x:v>1039</x:v>
      </x:c>
      <x:c r="F19" s="100">
        <x:f>G19+H19</x:f>
        <x:v>33</x:v>
      </x:c>
      <x:c r="G19" s="100">
        <x:v>33</x:v>
      </x:c>
      <x:c r="H19" s="100">
        <x:v>0</x:v>
      </x:c>
      <x:c r="I19" s="100">
        <x:v>0</x:v>
      </x:c>
      <x:c r="J19" s="100">
        <x:v>0</x:v>
      </x:c>
      <x:c r="K19" s="100">
        <x:v>1</x:v>
      </x:c>
      <x:c r="L19" s="292" t="s">
        <x:v>483</x:v>
      </x:c>
      <x:c r="M19" s="12">
        <x:v>1</x:v>
      </x:c>
      <x:c r="N19" s="12"/>
    </x:row>
    <x:row r="20" spans="1:14" ht="32.100000000000001" customHeight="1">
      <x:c r="A20" s="22">
        <x:v>17</x:v>
      </x:c>
      <x:c r="B20" s="243" t="s">
        <x:v>484</x:v>
      </x:c>
      <x:c r="C20" s="26" t="s">
        <x:v>596</x:v>
      </x:c>
      <x:c r="D20" s="243" t="s">
        <x:v>353</x:v>
      </x:c>
      <x:c r="E20" s="244">
        <x:v>760</x:v>
      </x:c>
      <x:c r="F20" s="100">
        <x:f>G20+H20</x:f>
        <x:v>37</x:v>
      </x:c>
      <x:c r="G20" s="100">
        <x:v>37</x:v>
      </x:c>
      <x:c r="H20" s="100">
        <x:v>0</x:v>
      </x:c>
      <x:c r="I20" s="100">
        <x:v>0</x:v>
      </x:c>
      <x:c r="J20" s="100">
        <x:v>0</x:v>
      </x:c>
      <x:c r="K20" s="100">
        <x:v>1</x:v>
      </x:c>
      <x:c r="L20" s="292" t="s">
        <x:v>485</x:v>
      </x:c>
      <x:c r="M20" s="12">
        <x:v>1</x:v>
      </x:c>
      <x:c r="N20" s="12"/>
    </x:row>
    <x:row r="21" spans="1:14" ht="32.100000000000001" customHeight="1">
      <x:c r="A21" s="22">
        <x:v>18</x:v>
      </x:c>
      <x:c r="B21" s="243" t="s">
        <x:v>488</x:v>
      </x:c>
      <x:c r="C21" s="26" t="s">
        <x:v>406</x:v>
      </x:c>
      <x:c r="D21" s="243" t="s">
        <x:v>316</x:v>
      </x:c>
      <x:c r="E21" s="244">
        <x:v>2495</x:v>
      </x:c>
      <x:c r="F21" s="100">
        <x:f>G21+H21</x:f>
        <x:v>78</x:v>
      </x:c>
      <x:c r="G21" s="100">
        <x:v>78</x:v>
      </x:c>
      <x:c r="H21" s="100">
        <x:v>0</x:v>
      </x:c>
      <x:c r="I21" s="100">
        <x:v>0</x:v>
      </x:c>
      <x:c r="J21" s="100">
        <x:v>0</x:v>
      </x:c>
      <x:c r="K21" s="100">
        <x:v>2</x:v>
      </x:c>
      <x:c r="L21" s="292" t="s">
        <x:v>486</x:v>
      </x:c>
      <x:c r="M21" s="12">
        <x:v>1</x:v>
      </x:c>
      <x:c r="N21" s="12"/>
    </x:row>
    <x:row r="22" spans="1:14" ht="32.100000000000001" customHeight="1">
      <x:c r="A22" s="22">
        <x:v>19</x:v>
      </x:c>
      <x:c r="B22" s="243" t="s">
        <x:v>641</x:v>
      </x:c>
      <x:c r="C22" s="26" t="s">
        <x:v>965</x:v>
      </x:c>
      <x:c r="D22" s="243" t="s">
        <x:v>420</x:v>
      </x:c>
      <x:c r="E22" s="244">
        <x:v>479</x:v>
      </x:c>
      <x:c r="F22" s="100">
        <x:f>G22+H22</x:f>
        <x:v>25</x:v>
      </x:c>
      <x:c r="G22" s="100">
        <x:v>25</x:v>
      </x:c>
      <x:c r="H22" s="100"/>
      <x:c r="I22" s="100"/>
      <x:c r="J22" s="100"/>
      <x:c r="K22" s="100">
        <x:v>1</x:v>
      </x:c>
      <x:c r="L22" s="292" t="s">
        <x:v>854</x:v>
      </x:c>
      <x:c r="M22" s="12">
        <x:v>1</x:v>
      </x:c>
      <x:c r="N22" s="12"/>
    </x:row>
    <x:row r="23" spans="1:14" ht="32.100000000000001" customHeight="1">
      <x:c r="A23" s="22">
        <x:v>20</x:v>
      </x:c>
      <x:c r="B23" s="243" t="s">
        <x:v>617</x:v>
      </x:c>
      <x:c r="C23" s="26" t="s">
        <x:v>974</x:v>
      </x:c>
      <x:c r="D23" s="243" t="s">
        <x:v>417</x:v>
      </x:c>
      <x:c r="E23" s="244">
        <x:v>991</x:v>
      </x:c>
      <x:c r="F23" s="100">
        <x:f>G23+H23</x:f>
        <x:v>40</x:v>
      </x:c>
      <x:c r="G23" s="100">
        <x:v>40</x:v>
      </x:c>
      <x:c r="H23" s="100"/>
      <x:c r="I23" s="100"/>
      <x:c r="J23" s="100"/>
      <x:c r="K23" s="100">
        <x:v>1</x:v>
      </x:c>
      <x:c r="L23" s="292" t="s">
        <x:v>853</x:v>
      </x:c>
      <x:c r="M23" s="12">
        <x:v>1</x:v>
      </x:c>
      <x:c r="N23" s="12"/>
    </x:row>
    <x:row r="24" spans="1:14" ht="32.100000000000001" customHeight="1">
      <x:c r="A24" s="22">
        <x:v>21</x:v>
      </x:c>
      <x:c r="B24" s="243" t="s">
        <x:v>647</x:v>
      </x:c>
      <x:c r="C24" s="26" t="s">
        <x:v>976</x:v>
      </x:c>
      <x:c r="D24" s="243" t="s">
        <x:v>418</x:v>
      </x:c>
      <x:c r="E24" s="244">
        <x:v>1347</x:v>
      </x:c>
      <x:c r="F24" s="100">
        <x:f>G24+H24</x:f>
        <x:v>40</x:v>
      </x:c>
      <x:c r="G24" s="100">
        <x:v>40</x:v>
      </x:c>
      <x:c r="H24" s="100"/>
      <x:c r="I24" s="100"/>
      <x:c r="J24" s="100"/>
      <x:c r="K24" s="100">
        <x:v>1</x:v>
      </x:c>
      <x:c r="L24" s="292" t="s">
        <x:v>850</x:v>
      </x:c>
      <x:c r="M24" s="12">
        <x:v>1</x:v>
      </x:c>
      <x:c r="N24" s="12"/>
    </x:row>
    <x:row r="25" spans="1:14" s="126" customFormat="1" ht="32.100000000000001" customHeight="1">
      <x:c r="A25" s="22">
        <x:v>22</x:v>
      </x:c>
      <x:c r="B25" s="243" t="s">
        <x:v>636</x:v>
      </x:c>
      <x:c r="C25" s="26" t="s">
        <x:v>959</x:v>
      </x:c>
      <x:c r="D25" s="243" t="s">
        <x:v>735</x:v>
      </x:c>
      <x:c r="E25" s="244">
        <x:v>1852</x:v>
      </x:c>
      <x:c r="F25" s="100">
        <x:f>G25+H25</x:f>
        <x:v>72</x:v>
      </x:c>
      <x:c r="G25" s="100">
        <x:v>72</x:v>
      </x:c>
      <x:c r="H25" s="100"/>
      <x:c r="I25" s="100"/>
      <x:c r="J25" s="100"/>
      <x:c r="K25" s="100">
        <x:v>1</x:v>
      </x:c>
      <x:c r="L25" s="292" t="s">
        <x:v>848</x:v>
      </x:c>
      <x:c r="M25" s="12">
        <x:v>1</x:v>
      </x:c>
      <x:c r="N25" s="12"/>
    </x:row>
    <x:row r="26" spans="1:14" s="126" customFormat="1" ht="32.100000000000001" customHeight="1">
      <x:c r="A26" s="22">
        <x:v>23</x:v>
      </x:c>
      <x:c r="B26" s="243" t="s">
        <x:v>846</x:v>
      </x:c>
      <x:c r="C26" s="26" t="s">
        <x:v>971</x:v>
      </x:c>
      <x:c r="D26" s="243" t="s">
        <x:v>422</x:v>
      </x:c>
      <x:c r="E26" s="244">
        <x:v>9590</x:v>
      </x:c>
      <x:c r="F26" s="100">
        <x:f>G26+H26</x:f>
        <x:v>10</x:v>
      </x:c>
      <x:c r="G26" s="100">
        <x:v>10</x:v>
      </x:c>
      <x:c r="H26" s="100"/>
      <x:c r="I26" s="100"/>
      <x:c r="J26" s="100"/>
      <x:c r="K26" s="100">
        <x:v>1</x:v>
      </x:c>
      <x:c r="L26" s="292" t="s">
        <x:v>847</x:v>
      </x:c>
      <x:c r="M26" s="12">
        <x:v>1</x:v>
      </x:c>
      <x:c r="N26" s="12"/>
    </x:row>
    <x:row r="27" spans="1:14" s="126" customFormat="1" ht="32.100000000000001" customHeight="1">
      <x:c r="A27" s="22">
        <x:v>24</x:v>
      </x:c>
      <x:c r="B27" s="243" t="s">
        <x:v>622</x:v>
      </x:c>
      <x:c r="C27" s="26" t="s">
        <x:v>954</x:v>
      </x:c>
      <x:c r="D27" s="243" t="s">
        <x:v>416</x:v>
      </x:c>
      <x:c r="E27" s="244">
        <x:v>2984</x:v>
      </x:c>
      <x:c r="F27" s="100">
        <x:f>G27+H27</x:f>
        <x:v>60</x:v>
      </x:c>
      <x:c r="G27" s="100">
        <x:v>60</x:v>
      </x:c>
      <x:c r="H27" s="100"/>
      <x:c r="I27" s="100"/>
      <x:c r="J27" s="100"/>
      <x:c r="K27" s="100">
        <x:v>1</x:v>
      </x:c>
      <x:c r="L27" s="292" t="s">
        <x:v>844</x:v>
      </x:c>
      <x:c r="M27" s="12">
        <x:v>1</x:v>
      </x:c>
      <x:c r="N27" s="12"/>
    </x:row>
    <x:row r="28" spans="1:14" ht="32.100000000000001" customHeight="1">
      <x:c r="A28" s="22">
        <x:v>25</x:v>
      </x:c>
      <x:c r="B28" s="243" t="s">
        <x:v>845</x:v>
      </x:c>
      <x:c r="C28" s="26" t="s">
        <x:v>955</x:v>
      </x:c>
      <x:c r="D28" s="243" t="s">
        <x:v>731</x:v>
      </x:c>
      <x:c r="E28" s="244">
        <x:v>9943</x:v>
      </x:c>
      <x:c r="F28" s="100">
        <x:f>G28+H28</x:f>
        <x:v>83</x:v>
      </x:c>
      <x:c r="G28" s="100">
        <x:v>83</x:v>
      </x:c>
      <x:c r="H28" s="100"/>
      <x:c r="I28" s="100"/>
      <x:c r="J28" s="100"/>
      <x:c r="K28" s="100">
        <x:v>1</x:v>
      </x:c>
      <x:c r="L28" s="292" t="s">
        <x:v>838</x:v>
      </x:c>
      <x:c r="M28" s="12">
        <x:v>1</x:v>
      </x:c>
      <x:c r="N28" s="12"/>
    </x:row>
    <x:row r="29" spans="1:14" ht="32.100000000000001" customHeight="1">
      <x:c r="A29" s="22">
        <x:v>26</x:v>
      </x:c>
      <x:c r="B29" s="243" t="s">
        <x:v>630</x:v>
      </x:c>
      <x:c r="C29" s="26" t="s">
        <x:v>975</x:v>
      </x:c>
      <x:c r="D29" s="243" t="s">
        <x:v>737</x:v>
      </x:c>
      <x:c r="E29" s="244">
        <x:v>9998</x:v>
      </x:c>
      <x:c r="F29" s="100">
        <x:f>G29+H29</x:f>
        <x:v>58</x:v>
      </x:c>
      <x:c r="G29" s="100">
        <x:v>58</x:v>
      </x:c>
      <x:c r="H29" s="100"/>
      <x:c r="I29" s="100"/>
      <x:c r="J29" s="100"/>
      <x:c r="K29" s="100">
        <x:v>2</x:v>
      </x:c>
      <x:c r="L29" s="292" t="s">
        <x:v>842</x:v>
      </x:c>
      <x:c r="M29" s="12">
        <x:v>1</x:v>
      </x:c>
      <x:c r="N29" s="12"/>
    </x:row>
    <x:row r="30" spans="1:14" ht="32.100000000000001" customHeight="1">
      <x:c r="A30" s="22">
        <x:v>27</x:v>
      </x:c>
      <x:c r="B30" s="243" t="s">
        <x:v>628</x:v>
      </x:c>
      <x:c r="C30" s="26" t="s">
        <x:v>964</x:v>
      </x:c>
      <x:c r="D30" s="243" t="s">
        <x:v>419</x:v>
      </x:c>
      <x:c r="E30" s="244">
        <x:v>13589</x:v>
      </x:c>
      <x:c r="F30" s="100">
        <x:f>G30+H30</x:f>
        <x:v>132</x:v>
      </x:c>
      <x:c r="G30" s="100">
        <x:v>132</x:v>
      </x:c>
      <x:c r="H30" s="100"/>
      <x:c r="I30" s="100"/>
      <x:c r="J30" s="100"/>
      <x:c r="K30" s="100">
        <x:v>2</x:v>
      </x:c>
      <x:c r="L30" s="292" t="s">
        <x:v>843</x:v>
      </x:c>
      <x:c r="M30" s="12">
        <x:v>1</x:v>
      </x:c>
      <x:c r="N30" s="12"/>
    </x:row>
    <x:row r="31" spans="1:14" ht="32.100000000000001" customHeight="1">
      <x:c r="A31" s="137"/>
      <x:c r="B31" s="133"/>
      <x:c r="C31" s="133"/>
      <x:c r="D31" s="138"/>
      <x:c r="E31" s="139"/>
      <x:c r="F31" s="140"/>
      <x:c r="G31" s="91"/>
      <x:c r="H31" s="91"/>
      <x:c r="I31" s="91"/>
      <x:c r="J31" s="91"/>
      <x:c r="K31" s="91"/>
      <x:c r="L31" s="141"/>
      <x:c r="M31" s="131"/>
      <x:c r="N31" s="131"/>
    </x:row>
    <x:row r="32" spans="1:14" ht="32.100000000000001" customHeight="1">
      <x:c r="A32" s="137" t="s">
        <x:v>38</x:v>
      </x:c>
      <x:c r="B32" s="174"/>
      <x:c r="C32" s="133"/>
      <x:c r="D32" s="138"/>
      <x:c r="E32" s="107">
        <x:f>SUM(E4:E31)</x:f>
        <x:v>91896.449999999997</x:v>
      </x:c>
      <x:c r="F32" s="107">
        <x:f>SUM(F4:F31)</x:f>
        <x:v>1524</x:v>
      </x:c>
      <x:c r="G32" s="107">
        <x:f>SUM(G4:G31)</x:f>
        <x:v>1524</x:v>
      </x:c>
      <x:c r="H32" s="107">
        <x:f>SUM(H4:H31)</x:f>
        <x:v>0</x:v>
      </x:c>
      <x:c r="I32" s="107">
        <x:f>SUM(I4:I31)</x:f>
        <x:v>6</x:v>
      </x:c>
      <x:c r="J32" s="107">
        <x:f>SUM(J4:J31)</x:f>
        <x:v>13</x:v>
      </x:c>
      <x:c r="K32" s="107">
        <x:f>SUM(K4:K31)</x:f>
        <x:v>33</x:v>
      </x:c>
      <x:c r="L32" s="107"/>
      <x:c r="M32" s="107">
        <x:f>SUM(M4:M31)</x:f>
        <x:v>27</x:v>
      </x:c>
      <x:c r="N32" s="107">
        <x:f>SUM(N4:N31)</x:f>
        <x:v>0</x:v>
      </x:c>
    </x:row>
    <x:row r="33" spans="15:18">
      <x:c r="O33" s="13"/>
      <x:c r="P33" s="13" t="s">
        <x:v>47</x:v>
      </x:c>
      <x:c r="Q33" s="13" t="s">
        <x:v>48</x:v>
      </x:c>
      <x:c r="R33" s="13" t="s">
        <x:v>40</x:v>
      </x:c>
    </x:row>
    <x:row r="34" spans="12:18">
      <x:c r="L34" s="128" t="s">
        <x:v>62</x:v>
      </x:c>
      <x:c r="M34" s="128" t="s">
        <x:v>55</x:v>
      </x:c>
      <x:c r="N34" s="124">
        <x:f>SUMIF($M$4:$M$31,"1",G$4:G31)</x:f>
        <x:v>1524</x:v>
      </x:c>
      <x:c r="O34" s="413" t="s">
        <x:v>139</x:v>
      </x:c>
      <x:c r="P34" s="124">
        <x:f>SUMIF($M$4:$M$31,"1",I4:I31)</x:f>
        <x:v>6</x:v>
      </x:c>
      <x:c r="Q34" s="124">
        <x:f>SUMIF($M$4:$M$31,"1",J4:J31)</x:f>
        <x:v>13</x:v>
      </x:c>
      <x:c r="R34" s="124">
        <x:f>SUMIF($M$4:$M$31,"1",K4:K31)</x:f>
        <x:v>33</x:v>
      </x:c>
    </x:row>
    <x:row r="35" spans="12:18">
      <x:c r="L35" s="413" t="s">
        <x:v>74</x:v>
      </x:c>
      <x:c r="M35" s="128" t="s">
        <x:v>176</x:v>
      </x:c>
      <x:c r="N35" s="124">
        <x:f>SUMIF($N$4:$N$31,"1",G$4:G31)</x:f>
        <x:v>0</x:v>
      </x:c>
      <x:c r="O35" s="413"/>
      <x:c r="P35" s="403">
        <x:f>SUMIF($N$4:$N$31,"1",I4:I31)</x:f>
        <x:v>0</x:v>
      </x:c>
      <x:c r="Q35" s="403">
        <x:f>SUMIF($N$4:$N$31,"1",J4:J31)</x:f>
        <x:v>0</x:v>
      </x:c>
      <x:c r="R35" s="403">
        <x:f>SUMIF($N$4:$N$31,"1",K4:K31)</x:f>
        <x:v>0</x:v>
      </x:c>
    </x:row>
    <x:row r="36" spans="2:18">
      <x:c r="B36" s="104" t="s">
        <x:v>144</x:v>
      </x:c>
      <x:c r="C36" s="105"/>
      <x:c r="D36" s="106"/>
      <x:c r="L36" s="413"/>
      <x:c r="M36" s="128" t="s">
        <x:v>162</x:v>
      </x:c>
      <x:c r="N36" s="130">
        <x:f>H32</x:f>
        <x:v>0</x:v>
      </x:c>
      <x:c r="O36" s="413"/>
      <x:c r="P36" s="404"/>
      <x:c r="Q36" s="404"/>
      <x:c r="R36" s="404"/>
    </x:row>
    <x:row r="37" spans="2:18" ht="15.75" customHeight="1">
      <x:c r="B37" s="19" t="s">
        <x:v>11</x:v>
      </x:c>
      <x:c r="C37" s="19"/>
      <x:c r="D37" s="19"/>
      <x:c r="E37" s="19"/>
      <x:c r="F37" s="19"/>
      <x:c r="L37" s="173"/>
      <x:c r="M37" s="173"/>
      <x:c r="N37" s="173"/>
      <x:c r="O37" s="173"/>
      <x:c r="P37" s="128">
        <x:f>SUM(P34:P36)</x:f>
        <x:v>6</x:v>
      </x:c>
      <x:c r="Q37" s="128">
        <x:f>SUM(Q34:Q36)</x:f>
        <x:v>13</x:v>
      </x:c>
      <x:c r="R37" s="128">
        <x:f>SUM(R34:R36)</x:f>
        <x:v>33</x:v>
      </x:c>
    </x:row>
    <x:row r="38" spans="2:18">
      <x:c r="B38" s="106" t="s">
        <x:v>307</x:v>
      </x:c>
      <x:c r="C38" s="105"/>
      <x:c r="D38" s="106"/>
      <x:c r="L38" s="173"/>
      <x:c r="M38" s="173"/>
      <x:c r="N38" s="173"/>
      <x:c r="O38" s="173"/>
      <x:c r="P38" s="173"/>
      <x:c r="Q38" s="173"/>
      <x:c r="R38" s="173"/>
    </x:row>
    <x:row r="39" spans="2:18">
      <x:c r="B39" s="6" t="s">
        <x:v>291</x:v>
      </x:c>
      <x:c r="L39" s="128" t="s">
        <x:v>62</x:v>
      </x:c>
      <x:c r="M39" s="128" t="s">
        <x:v>87</x:v>
      </x:c>
      <x:c r="N39" s="124">
        <x:f>SUMIFS($E$4:$E$31,$M$4:$M$31,"1")</x:f>
        <x:v>91896.449999999997</x:v>
      </x:c>
      <x:c r="O39" s="173"/>
      <x:c r="P39" s="173"/>
      <x:c r="Q39" s="173"/>
      <x:c r="R39" s="173"/>
    </x:row>
    <x:row r="40" spans="2:18">
      <x:c r="B40" s="19" t="s">
        <x:v>132</x:v>
      </x:c>
      <x:c r="L40" s="128" t="s">
        <x:v>74</x:v>
      </x:c>
      <x:c r="M40" s="128" t="s">
        <x:v>87</x:v>
      </x:c>
      <x:c r="N40" s="124">
        <x:f>SUMIFS($E$4:$E$31,$N$4:$N$31,"1")</x:f>
        <x:v>0</x:v>
      </x:c>
      <x:c r="O40" s="173"/>
      <x:c r="P40" s="173"/>
      <x:c r="Q40" s="173"/>
      <x:c r="R40" s="173"/>
    </x:row>
    <x:row r="41" spans="2:2">
      <x:c r="B41" s="19" t="s">
        <x:v>288</x:v>
      </x:c>
    </x:row>
    <x:row r="42" spans="2:2">
      <x:c r="B42" s="19" t="s">
        <x:v>5</x:v>
      </x:c>
    </x:row>
  </x:sheetData>
  <x:mergeCells count="14">
    <x:mergeCell ref="A2:A3"/>
    <x:mergeCell ref="L2:L3"/>
    <x:mergeCell ref="B2:B3"/>
    <x:mergeCell ref="C2:C3"/>
    <x:mergeCell ref="D2:D3"/>
    <x:mergeCell ref="E2:E3"/>
    <x:mergeCell ref="F2:H2"/>
    <x:mergeCell ref="I2:K2"/>
    <x:mergeCell ref="Q35:Q36"/>
    <x:mergeCell ref="R35:R36"/>
    <x:mergeCell ref="L35:L36"/>
    <x:mergeCell ref="M2:N2"/>
    <x:mergeCell ref="O34:O36"/>
    <x:mergeCell ref="P35:P36"/>
  </x:mergeCells>
  <x:dataValidations count="2">
    <x:dataValidation type="custom" allowBlank="1" showInputMessage="1" showErrorMessage="1" error="한곳에만 1을 기입해주세요" prompt="해당유형 셀에 1을 기입해주세요" sqref="M6:N6 M22:N31">
      <x:formula1>COUNT('신고-골프연습장업(실외)'!$M58:$N58)=1</x:formula1>
    </x:dataValidation>
    <x:dataValidation type="custom" allowBlank="1" showInputMessage="1" showErrorMessage="1" error="한곳에만 1을 기입해주세요" prompt="해당유형 셀에 1을 기입해주세요" sqref="M16:N21 M7:N12">
      <x:formula1>COUNT('신고-골프연습장업(실외)'!$M7:$N7)=1</x:formula1>
    </x:dataValidation>
  </x:dataValidations>
  <x:pageMargins left="0.39347222447395325" right="0.39347222447395325" top="0.74750000238418579" bottom="0.74750000238418579" header="0.31486111879348755" footer="0.31486111879348755"/>
  <x:pageSetup paperSize="9" scale="100" firstPageNumber="1" fitToWidth="1" fitToHeight="1" orientation="landscape" usePrinterDefaults="1" blackAndWhite="0" draft="0" useFirstPageNumber="0" horizontalDpi="600" verticalDpi="600" copies="1"/>
  <x:drawing r:id="rId1"/>
  <x:legacyDrawing r:id="rId2"/>
</x:worksheet>
</file>

<file path=xl/worksheets/sheet24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J95"/>
  <x:sheetViews>
    <x:sheetView topLeftCell="A73" zoomScaleNormal="100" workbookViewId="0">
      <x:selection activeCell="O99" activeCellId="0" sqref="O99:O99"/>
    </x:sheetView>
  </x:sheetViews>
  <x:sheetFormatPr defaultRowHeight="16.399999999999999"/>
  <x:cols>
    <x:col min="1" max="1" width="6.625" style="4" customWidth="1"/>
    <x:col min="2" max="2" width="22.5" style="80" customWidth="1"/>
    <x:col min="3" max="3" width="9" style="4" bestFit="1" customWidth="1"/>
    <x:col min="4" max="4" width="26.375" style="4" customWidth="1"/>
    <x:col min="5" max="6" width="9" style="4" bestFit="1" customWidth="1"/>
    <x:col min="7" max="7" width="5.375" style="4" customWidth="1"/>
    <x:col min="8" max="8" width="5" style="4" customWidth="1"/>
    <x:col min="9" max="9" width="4.875" style="4" customWidth="1"/>
    <x:col min="10" max="10" width="14.75" style="4" customWidth="1"/>
    <x:col min="11" max="16382" width="9" style="4"/>
    <x:col min="16383" max="16384" width="8.88671875" style="4"/>
  </x:cols>
  <x:sheetData>
    <x:row r="1" spans="2:2" s="5" customFormat="1" ht="33.75" customHeight="1">
      <x:c r="B1" s="247" t="s">
        <x:v>298</x:v>
      </x:c>
    </x:row>
    <x:row r="2" spans="1:10">
      <x:c r="A2" s="365" t="s">
        <x:v>100</x:v>
      </x:c>
      <x:c r="B2" s="369" t="s">
        <x:v>51</x:v>
      </x:c>
      <x:c r="C2" s="346" t="s">
        <x:v>128</x:v>
      </x:c>
      <x:c r="D2" s="369" t="s">
        <x:v>93</x:v>
      </x:c>
      <x:c r="E2" s="346" t="s">
        <x:v>178</x:v>
      </x:c>
      <x:c r="F2" s="205" t="s">
        <x:v>94</x:v>
      </x:c>
      <x:c r="G2" s="366" t="s">
        <x:v>114</x:v>
      </x:c>
      <x:c r="H2" s="367"/>
      <x:c r="I2" s="368"/>
      <x:c r="J2" s="369" t="s">
        <x:v>49</x:v>
      </x:c>
    </x:row>
    <x:row r="3" spans="1:10" ht="30" customHeight="1">
      <x:c r="A3" s="365"/>
      <x:c r="B3" s="347"/>
      <x:c r="C3" s="347"/>
      <x:c r="D3" s="347"/>
      <x:c r="E3" s="347"/>
      <x:c r="F3" s="204" t="s">
        <x:v>194</x:v>
      </x:c>
      <x:c r="G3" s="184" t="s">
        <x:v>47</x:v>
      </x:c>
      <x:c r="H3" s="184" t="s">
        <x:v>48</x:v>
      </x:c>
      <x:c r="I3" s="184" t="s">
        <x:v>40</x:v>
      </x:c>
      <x:c r="J3" s="347"/>
    </x:row>
    <x:row r="4" spans="1:10" ht="30" customHeight="1">
      <x:c r="A4" s="22">
        <x:v>1</x:v>
      </x:c>
      <x:c r="B4" s="10" t="s">
        <x:v>322</x:v>
      </x:c>
      <x:c r="C4" s="9" t="s">
        <x:v>680</x:v>
      </x:c>
      <x:c r="D4" s="243" t="s">
        <x:v>689</x:v>
      </x:c>
      <x:c r="E4" s="299">
        <x:v>217</x:v>
      </x:c>
      <x:c r="F4" s="303">
        <x:v>4</x:v>
      </x:c>
      <x:c r="G4" s="11"/>
      <x:c r="H4" s="11"/>
      <x:c r="I4" s="11"/>
      <x:c r="J4" s="292" t="s">
        <x:v>661</x:v>
      </x:c>
    </x:row>
    <x:row r="5" spans="1:10" ht="30" customHeight="1">
      <x:c r="A5" s="22">
        <x:v>2</x:v>
      </x:c>
      <x:c r="B5" s="10" t="s">
        <x:v>659</x:v>
      </x:c>
      <x:c r="C5" s="9" t="s">
        <x:v>679</x:v>
      </x:c>
      <x:c r="D5" s="243" t="s">
        <x:v>690</x:v>
      </x:c>
      <x:c r="E5" s="299">
        <x:v>129</x:v>
      </x:c>
      <x:c r="F5" s="303">
        <x:v>6</x:v>
      </x:c>
      <x:c r="G5" s="11"/>
      <x:c r="H5" s="11"/>
      <x:c r="I5" s="11"/>
      <x:c r="J5" s="292" t="s">
        <x:v>662</x:v>
      </x:c>
    </x:row>
    <x:row r="6" spans="1:10" s="315" customFormat="1" ht="32.100000000000001" customHeight="1">
      <x:c r="A6" s="22">
        <x:v>3</x:v>
      </x:c>
      <x:c r="B6" s="314" t="s">
        <x:v>155</x:v>
      </x:c>
      <x:c r="C6" s="12" t="s">
        <x:v>20</x:v>
      </x:c>
      <x:c r="D6" s="308" t="s">
        <x:v>214</x:v>
      </x:c>
      <x:c r="E6" s="241">
        <x:v>441.69</x:v>
      </x:c>
      <x:c r="F6" s="12">
        <x:v>6</x:v>
      </x:c>
      <x:c r="G6" s="11"/>
      <x:c r="H6" s="11"/>
      <x:c r="I6" s="11"/>
      <x:c r="J6" s="316">
        <x:v>40732</x:v>
      </x:c>
    </x:row>
    <x:row r="7" spans="1:10" s="315" customFormat="1" ht="32.100000000000001" customHeight="1">
      <x:c r="A7" s="22">
        <x:v>4</x:v>
      </x:c>
      <x:c r="B7" s="314" t="s">
        <x:v>172</x:v>
      </x:c>
      <x:c r="C7" s="12" t="s">
        <x:v>23</x:v>
      </x:c>
      <x:c r="D7" s="308" t="s">
        <x:v>281</x:v>
      </x:c>
      <x:c r="E7" s="241">
        <x:v>97</x:v>
      </x:c>
      <x:c r="F7" s="12">
        <x:v>2</x:v>
      </x:c>
      <x:c r="G7" s="11"/>
      <x:c r="H7" s="11"/>
      <x:c r="I7" s="11"/>
      <x:c r="J7" s="316">
        <x:v>40595</x:v>
      </x:c>
    </x:row>
    <x:row r="8" spans="1:10" s="315" customFormat="1" ht="32.100000000000001" customHeight="1">
      <x:c r="A8" s="22">
        <x:v>5</x:v>
      </x:c>
      <x:c r="B8" s="314" t="s">
        <x:v>12</x:v>
      </x:c>
      <x:c r="C8" s="12" t="s">
        <x:v>21</x:v>
      </x:c>
      <x:c r="D8" s="308" t="s">
        <x:v>215</x:v>
      </x:c>
      <x:c r="E8" s="241">
        <x:v>829.89999999999998</x:v>
      </x:c>
      <x:c r="F8" s="12">
        <x:v>12</x:v>
      </x:c>
      <x:c r="G8" s="11"/>
      <x:c r="H8" s="11"/>
      <x:c r="I8" s="11"/>
      <x:c r="J8" s="316">
        <x:v>41155</x:v>
      </x:c>
    </x:row>
    <x:row r="9" spans="1:10" s="315" customFormat="1" ht="32.100000000000001" customHeight="1">
      <x:c r="A9" s="22">
        <x:v>6</x:v>
      </x:c>
      <x:c r="B9" s="314" t="s">
        <x:v>253</x:v>
      </x:c>
      <x:c r="C9" s="12" t="s">
        <x:v>18</x:v>
      </x:c>
      <x:c r="D9" s="308" t="s">
        <x:v>130</x:v>
      </x:c>
      <x:c r="E9" s="241">
        <x:v>244</x:v>
      </x:c>
      <x:c r="F9" s="12">
        <x:v>8</x:v>
      </x:c>
      <x:c r="G9" s="11"/>
      <x:c r="H9" s="11"/>
      <x:c r="I9" s="11"/>
      <x:c r="J9" s="316">
        <x:v>40716</x:v>
      </x:c>
    </x:row>
    <x:row r="10" spans="1:10" ht="32.100000000000001" customHeight="1">
      <x:c r="A10" s="22">
        <x:v>7</x:v>
      </x:c>
      <x:c r="B10" s="314" t="s">
        <x:v>157</x:v>
      </x:c>
      <x:c r="C10" s="12" t="s">
        <x:v>894</x:v>
      </x:c>
      <x:c r="D10" s="308" t="s">
        <x:v>304</x:v>
      </x:c>
      <x:c r="E10" s="241">
        <x:v>763.91999999999996</x:v>
      </x:c>
      <x:c r="F10" s="12">
        <x:v>11</x:v>
      </x:c>
      <x:c r="G10" s="11"/>
      <x:c r="H10" s="11"/>
      <x:c r="I10" s="11"/>
      <x:c r="J10" s="316">
        <x:v>40547</x:v>
      </x:c>
    </x:row>
    <x:row r="11" spans="1:10" ht="32.100000000000001" customHeight="1">
      <x:c r="A11" s="22">
        <x:v>8</x:v>
      </x:c>
      <x:c r="B11" s="314" t="s">
        <x:v>154</x:v>
      </x:c>
      <x:c r="C11" s="12" t="s">
        <x:v>19</x:v>
      </x:c>
      <x:c r="D11" s="308" t="s">
        <x:v>296</x:v>
      </x:c>
      <x:c r="E11" s="241">
        <x:v>310</x:v>
      </x:c>
      <x:c r="F11" s="12">
        <x:v>4</x:v>
      </x:c>
      <x:c r="G11" s="11"/>
      <x:c r="H11" s="11"/>
      <x:c r="I11" s="11"/>
      <x:c r="J11" s="316">
        <x:v>40261</x:v>
      </x:c>
    </x:row>
    <x:row r="12" spans="1:10" ht="32.100000000000001" customHeight="1">
      <x:c r="A12" s="22">
        <x:v>9</x:v>
      </x:c>
      <x:c r="B12" s="314" t="s">
        <x:v>204</x:v>
      </x:c>
      <x:c r="C12" s="12" t="s">
        <x:v>13</x:v>
      </x:c>
      <x:c r="D12" s="308" t="s">
        <x:v>216</x:v>
      </x:c>
      <x:c r="E12" s="241">
        <x:v>1024.9000000000001</x:v>
      </x:c>
      <x:c r="F12" s="12">
        <x:v>17</x:v>
      </x:c>
      <x:c r="G12" s="11"/>
      <x:c r="H12" s="11"/>
      <x:c r="I12" s="11"/>
      <x:c r="J12" s="316">
        <x:v>40697</x:v>
      </x:c>
    </x:row>
    <x:row r="13" spans="1:10" ht="32.100000000000001" customHeight="1">
      <x:c r="A13" s="22">
        <x:v>10</x:v>
      </x:c>
      <x:c r="B13" s="314" t="s">
        <x:v>240</x:v>
      </x:c>
      <x:c r="C13" s="12" t="s">
        <x:v>892</x:v>
      </x:c>
      <x:c r="D13" s="308" t="s">
        <x:v>217</x:v>
      </x:c>
      <x:c r="E13" s="241">
        <x:v>498.25999999999999</x:v>
      </x:c>
      <x:c r="F13" s="12">
        <x:v>6</x:v>
      </x:c>
      <x:c r="G13" s="11"/>
      <x:c r="H13" s="11"/>
      <x:c r="I13" s="11"/>
      <x:c r="J13" s="316">
        <x:v>39946</x:v>
      </x:c>
    </x:row>
    <x:row r="14" spans="1:10" ht="32.100000000000001" customHeight="1">
      <x:c r="A14" s="22">
        <x:v>11</x:v>
      </x:c>
      <x:c r="B14" s="314" t="s">
        <x:v>16</x:v>
      </x:c>
      <x:c r="C14" s="12" t="s">
        <x:v>171</x:v>
      </x:c>
      <x:c r="D14" s="308" t="s">
        <x:v>303</x:v>
      </x:c>
      <x:c r="E14" s="241">
        <x:v>498.14999999999998</x:v>
      </x:c>
      <x:c r="F14" s="12">
        <x:v>7</x:v>
      </x:c>
      <x:c r="G14" s="11"/>
      <x:c r="H14" s="11"/>
      <x:c r="I14" s="11"/>
      <x:c r="J14" s="316">
        <x:v>39975</x:v>
      </x:c>
    </x:row>
    <x:row r="15" spans="1:10" ht="32.100000000000001" customHeight="1">
      <x:c r="A15" s="22">
        <x:v>12</x:v>
      </x:c>
      <x:c r="B15" s="314" t="s">
        <x:v>239</x:v>
      </x:c>
      <x:c r="C15" s="12" t="s">
        <x:v>891</x:v>
      </x:c>
      <x:c r="D15" s="308" t="s">
        <x:v>302</x:v>
      </x:c>
      <x:c r="E15" s="241">
        <x:v>368</x:v>
      </x:c>
      <x:c r="F15" s="12">
        <x:v>4</x:v>
      </x:c>
      <x:c r="G15" s="11"/>
      <x:c r="H15" s="11"/>
      <x:c r="I15" s="11"/>
      <x:c r="J15" s="316">
        <x:v>40465</x:v>
      </x:c>
    </x:row>
    <x:row r="16" spans="1:10" ht="32.100000000000001" customHeight="1">
      <x:c r="A16" s="22">
        <x:v>13</x:v>
      </x:c>
      <x:c r="B16" s="314" t="s">
        <x:v>250</x:v>
      </x:c>
      <x:c r="C16" s="12" t="s">
        <x:v>890</x:v>
      </x:c>
      <x:c r="D16" s="308" t="s">
        <x:v>133</x:v>
      </x:c>
      <x:c r="E16" s="241">
        <x:v>107</x:v>
      </x:c>
      <x:c r="F16" s="12">
        <x:v>3</x:v>
      </x:c>
      <x:c r="G16" s="11"/>
      <x:c r="H16" s="11"/>
      <x:c r="I16" s="11"/>
      <x:c r="J16" s="316">
        <x:v>39615</x:v>
      </x:c>
    </x:row>
    <x:row r="17" spans="1:10" ht="32.100000000000001" customHeight="1">
      <x:c r="A17" s="22">
        <x:v>14</x:v>
      </x:c>
      <x:c r="B17" s="314" t="s">
        <x:v>172</x:v>
      </x:c>
      <x:c r="C17" s="12" t="s">
        <x:v>23</x:v>
      </x:c>
      <x:c r="D17" s="308" t="s">
        <x:v>299</x:v>
      </x:c>
      <x:c r="E17" s="241">
        <x:v>195.90000000000001</x:v>
      </x:c>
      <x:c r="F17" s="12">
        <x:v>3</x:v>
      </x:c>
      <x:c r="G17" s="11"/>
      <x:c r="H17" s="11"/>
      <x:c r="I17" s="11"/>
      <x:c r="J17" s="316">
        <x:v>40274</x:v>
      </x:c>
    </x:row>
    <x:row r="18" spans="1:10" ht="32.100000000000001" customHeight="1">
      <x:c r="A18" s="22">
        <x:v>15</x:v>
      </x:c>
      <x:c r="B18" s="314" t="s">
        <x:v>268</x:v>
      </x:c>
      <x:c r="C18" s="12" t="s">
        <x:v>895</x:v>
      </x:c>
      <x:c r="D18" s="308" t="s">
        <x:v>287</x:v>
      </x:c>
      <x:c r="E18" s="241">
        <x:v>456.44</x:v>
      </x:c>
      <x:c r="F18" s="12">
        <x:v>8</x:v>
      </x:c>
      <x:c r="G18" s="11"/>
      <x:c r="H18" s="11"/>
      <x:c r="I18" s="11"/>
      <x:c r="J18" s="316">
        <x:v>40094</x:v>
      </x:c>
    </x:row>
    <x:row r="19" spans="1:10" ht="32.100000000000001" customHeight="1">
      <x:c r="A19" s="22">
        <x:v>16</x:v>
      </x:c>
      <x:c r="B19" s="314" t="s">
        <x:v>269</x:v>
      </x:c>
      <x:c r="C19" s="12" t="s">
        <x:v>893</x:v>
      </x:c>
      <x:c r="D19" s="308" t="s">
        <x:v>220</x:v>
      </x:c>
      <x:c r="E19" s="241">
        <x:v>312.45999999999998</x:v>
      </x:c>
      <x:c r="F19" s="12">
        <x:v>6</x:v>
      </x:c>
      <x:c r="G19" s="11"/>
      <x:c r="H19" s="11"/>
      <x:c r="I19" s="11"/>
      <x:c r="J19" s="316">
        <x:v>40113</x:v>
      </x:c>
    </x:row>
    <x:row r="20" spans="1:10" ht="32.100000000000001" customHeight="1">
      <x:c r="A20" s="22">
        <x:v>17</x:v>
      </x:c>
      <x:c r="B20" s="314" t="s">
        <x:v>185</x:v>
      </x:c>
      <x:c r="C20" s="12" t="s">
        <x:v>900</x:v>
      </x:c>
      <x:c r="D20" s="308" t="s">
        <x:v>221</x:v>
      </x:c>
      <x:c r="E20" s="241">
        <x:v>151</x:v>
      </x:c>
      <x:c r="F20" s="12">
        <x:v>6</x:v>
      </x:c>
      <x:c r="G20" s="11"/>
      <x:c r="H20" s="11"/>
      <x:c r="I20" s="11"/>
      <x:c r="J20" s="316">
        <x:v>40486</x:v>
      </x:c>
    </x:row>
    <x:row r="21" spans="1:10" ht="32.100000000000001" customHeight="1">
      <x:c r="A21" s="22">
        <x:v>18</x:v>
      </x:c>
      <x:c r="B21" s="314" t="s">
        <x:v>238</x:v>
      </x:c>
      <x:c r="C21" s="12" t="s">
        <x:v>17</x:v>
      </x:c>
      <x:c r="D21" s="308" t="s">
        <x:v>290</x:v>
      </x:c>
      <x:c r="E21" s="241">
        <x:v>737.10000000000002</x:v>
      </x:c>
      <x:c r="F21" s="12">
        <x:v>5</x:v>
      </x:c>
      <x:c r="G21" s="11"/>
      <x:c r="H21" s="11"/>
      <x:c r="I21" s="11"/>
      <x:c r="J21" s="316">
        <x:v>40059</x:v>
      </x:c>
    </x:row>
    <x:row r="22" spans="1:10" ht="32.100000000000001" customHeight="1">
      <x:c r="A22" s="22">
        <x:v>19</x:v>
      </x:c>
      <x:c r="B22" s="314" t="s">
        <x:v>248</x:v>
      </x:c>
      <x:c r="C22" s="12" t="s">
        <x:v>898</x:v>
      </x:c>
      <x:c r="D22" s="308" t="s">
        <x:v>301</x:v>
      </x:c>
      <x:c r="E22" s="61">
        <x:v>1341.8</x:v>
      </x:c>
      <x:c r="F22" s="12">
        <x:v>16</x:v>
      </x:c>
      <x:c r="G22" s="11"/>
      <x:c r="H22" s="11"/>
      <x:c r="I22" s="11"/>
      <x:c r="J22" s="316">
        <x:v>40826</x:v>
      </x:c>
    </x:row>
    <x:row r="23" spans="1:10" ht="32.100000000000001" customHeight="1">
      <x:c r="A23" s="22">
        <x:v>20</x:v>
      </x:c>
      <x:c r="B23" s="314" t="s">
        <x:v>247</x:v>
      </x:c>
      <x:c r="C23" s="47" t="s">
        <x:v>897</x:v>
      </x:c>
      <x:c r="D23" s="308" t="s">
        <x:v>131</x:v>
      </x:c>
      <x:c r="E23" s="241">
        <x:v>542.22000000000003</x:v>
      </x:c>
      <x:c r="F23" s="12">
        <x:v>13</x:v>
      </x:c>
      <x:c r="G23" s="11"/>
      <x:c r="H23" s="11"/>
      <x:c r="I23" s="11"/>
      <x:c r="J23" s="316">
        <x:v>76989</x:v>
      </x:c>
    </x:row>
    <x:row r="24" spans="1:10" ht="32.100000000000001" customHeight="1">
      <x:c r="A24" s="22">
        <x:v>21</x:v>
      </x:c>
      <x:c r="B24" s="314" t="s">
        <x:v>246</x:v>
      </x:c>
      <x:c r="C24" s="47" t="s">
        <x:v>14</x:v>
      </x:c>
      <x:c r="D24" s="308" t="s">
        <x:v>289</x:v>
      </x:c>
      <x:c r="E24" s="241">
        <x:v>601</x:v>
      </x:c>
      <x:c r="F24" s="12">
        <x:v>14</x:v>
      </x:c>
      <x:c r="G24" s="11"/>
      <x:c r="H24" s="11"/>
      <x:c r="I24" s="11"/>
      <x:c r="J24" s="316">
        <x:v>39701</x:v>
      </x:c>
    </x:row>
    <x:row r="25" spans="1:10" ht="32.100000000000001" customHeight="1">
      <x:c r="A25" s="22">
        <x:v>22</x:v>
      </x:c>
      <x:c r="B25" s="314" t="s">
        <x:v>245</x:v>
      </x:c>
      <x:c r="C25" s="47" t="s">
        <x:v>896</x:v>
      </x:c>
      <x:c r="D25" s="308" t="s">
        <x:v>135</x:v>
      </x:c>
      <x:c r="E25" s="241">
        <x:v>542.73000000000002</x:v>
      </x:c>
      <x:c r="F25" s="12">
        <x:v>7</x:v>
      </x:c>
      <x:c r="G25" s="11"/>
      <x:c r="H25" s="11"/>
      <x:c r="I25" s="11"/>
      <x:c r="J25" s="316">
        <x:v>40556</x:v>
      </x:c>
    </x:row>
    <x:row r="26" spans="1:10" ht="32.100000000000001" customHeight="1">
      <x:c r="A26" s="22">
        <x:v>23</x:v>
      </x:c>
      <x:c r="B26" s="314" t="s">
        <x:v>177</x:v>
      </x:c>
      <x:c r="C26" s="47" t="s">
        <x:v>186</x:v>
      </x:c>
      <x:c r="D26" s="308" t="s">
        <x:v>279</x:v>
      </x:c>
      <x:c r="E26" s="241">
        <x:v>615</x:v>
      </x:c>
      <x:c r="F26" s="12">
        <x:v>9</x:v>
      </x:c>
      <x:c r="G26" s="11"/>
      <x:c r="H26" s="11"/>
      <x:c r="I26" s="11"/>
      <x:c r="J26" s="316">
        <x:v>40788</x:v>
      </x:c>
    </x:row>
    <x:row r="27" spans="1:10" ht="32.100000000000001" customHeight="1">
      <x:c r="A27" s="22">
        <x:v>24</x:v>
      </x:c>
      <x:c r="B27" s="314" t="s">
        <x:v>244</x:v>
      </x:c>
      <x:c r="C27" s="47" t="s">
        <x:v>107</x:v>
      </x:c>
      <x:c r="D27" s="308" t="s">
        <x:v>136</x:v>
      </x:c>
      <x:c r="E27" s="241">
        <x:v>333.42000000000002</x:v>
      </x:c>
      <x:c r="F27" s="12">
        <x:v>8</x:v>
      </x:c>
      <x:c r="G27" s="11"/>
      <x:c r="H27" s="11"/>
      <x:c r="I27" s="11"/>
      <x:c r="J27" s="316">
        <x:v>40393</x:v>
      </x:c>
    </x:row>
    <x:row r="28" spans="1:10" ht="30" customHeight="1">
      <x:c r="A28" s="22">
        <x:v>25</x:v>
      </x:c>
      <x:c r="B28" s="317" t="s">
        <x:v>645</x:v>
      </x:c>
      <x:c r="C28" s="262" t="s">
        <x:v>927</x:v>
      </x:c>
      <x:c r="D28" s="296" t="s">
        <x:v>711</x:v>
      </x:c>
      <x:c r="E28" s="263">
        <x:v>668</x:v>
      </x:c>
      <x:c r="F28" s="302">
        <x:v>5</x:v>
      </x:c>
      <x:c r="G28" s="11"/>
      <x:c r="H28" s="11"/>
      <x:c r="I28" s="11"/>
      <x:c r="J28" s="294" t="s">
        <x:v>763</x:v>
      </x:c>
    </x:row>
    <x:row r="29" spans="1:10" ht="30" customHeight="1">
      <x:c r="A29" s="22">
        <x:v>26</x:v>
      </x:c>
      <x:c r="B29" s="317" t="s">
        <x:v>648</x:v>
      </x:c>
      <x:c r="C29" s="262" t="s">
        <x:v>908</x:v>
      </x:c>
      <x:c r="D29" s="296" t="s">
        <x:v>749</x:v>
      </x:c>
      <x:c r="E29" s="263">
        <x:v>645</x:v>
      </x:c>
      <x:c r="F29" s="302">
        <x:v>10</x:v>
      </x:c>
      <x:c r="G29" s="11"/>
      <x:c r="H29" s="11"/>
      <x:c r="I29" s="11"/>
      <x:c r="J29" s="262" t="s">
        <x:v>772</x:v>
      </x:c>
    </x:row>
    <x:row r="30" spans="1:10" ht="30" customHeight="1">
      <x:c r="A30" s="22">
        <x:v>27</x:v>
      </x:c>
      <x:c r="B30" s="317" t="s">
        <x:v>773</x:v>
      </x:c>
      <x:c r="C30" s="262" t="s">
        <x:v>946</x:v>
      </x:c>
      <x:c r="D30" s="296" t="s">
        <x:v>358</x:v>
      </x:c>
      <x:c r="E30" s="263">
        <x:v>891</x:v>
      </x:c>
      <x:c r="F30" s="302">
        <x:v>11</x:v>
      </x:c>
      <x:c r="G30" s="11"/>
      <x:c r="H30" s="11"/>
      <x:c r="I30" s="11"/>
      <x:c r="J30" s="262" t="s">
        <x:v>869</x:v>
      </x:c>
    </x:row>
    <x:row r="31" spans="1:10" ht="30" customHeight="1">
      <x:c r="A31" s="22">
        <x:v>28</x:v>
      </x:c>
      <x:c r="B31" s="317" t="s">
        <x:v>642</x:v>
      </x:c>
      <x:c r="C31" s="262" t="s">
        <x:v>915</x:v>
      </x:c>
      <x:c r="D31" s="296" t="s">
        <x:v>356</x:v>
      </x:c>
      <x:c r="E31" s="263">
        <x:v>495</x:v>
      </x:c>
      <x:c r="F31" s="302">
        <x:v>5</x:v>
      </x:c>
      <x:c r="G31" s="11"/>
      <x:c r="H31" s="11"/>
      <x:c r="I31" s="11"/>
      <x:c r="J31" s="262" t="s">
        <x:v>761</x:v>
      </x:c>
    </x:row>
    <x:row r="32" spans="1:10" ht="30" customHeight="1">
      <x:c r="A32" s="22">
        <x:v>29</x:v>
      </x:c>
      <x:c r="B32" s="317" t="s">
        <x:v>640</x:v>
      </x:c>
      <x:c r="C32" s="264" t="s">
        <x:v>646</x:v>
      </x:c>
      <x:c r="D32" s="296" t="s">
        <x:v>688</x:v>
      </x:c>
      <x:c r="E32" s="263">
        <x:v>432</x:v>
      </x:c>
      <x:c r="F32" s="302">
        <x:v>14</x:v>
      </x:c>
      <x:c r="G32" s="11"/>
      <x:c r="H32" s="11"/>
      <x:c r="I32" s="11"/>
      <x:c r="J32" s="262" t="s">
        <x:v>765</x:v>
      </x:c>
    </x:row>
    <x:row r="33" spans="1:10" ht="30" customHeight="1">
      <x:c r="A33" s="22">
        <x:v>30</x:v>
      </x:c>
      <x:c r="B33" s="317" t="s">
        <x:v>868</x:v>
      </x:c>
      <x:c r="C33" s="262" t="s">
        <x:v>909</x:v>
      </x:c>
      <x:c r="D33" s="296" t="s">
        <x:v>706</x:v>
      </x:c>
      <x:c r="E33" s="263">
        <x:v>493</x:v>
      </x:c>
      <x:c r="F33" s="302">
        <x:v>9</x:v>
      </x:c>
      <x:c r="G33" s="11"/>
      <x:c r="H33" s="11"/>
      <x:c r="I33" s="11"/>
      <x:c r="J33" s="262" t="s">
        <x:v>866</x:v>
      </x:c>
    </x:row>
    <x:row r="34" spans="1:10" ht="30" customHeight="1">
      <x:c r="A34" s="22">
        <x:v>31</x:v>
      </x:c>
      <x:c r="B34" s="317" t="s">
        <x:v>767</x:v>
      </x:c>
      <x:c r="C34" s="262" t="s">
        <x:v>907</x:v>
      </x:c>
      <x:c r="D34" s="296" t="s">
        <x:v>693</x:v>
      </x:c>
      <x:c r="E34" s="263">
        <x:v>1280</x:v>
      </x:c>
      <x:c r="F34" s="302">
        <x:v>14</x:v>
      </x:c>
      <x:c r="G34" s="11"/>
      <x:c r="H34" s="11"/>
      <x:c r="I34" s="11"/>
      <x:c r="J34" s="262" t="s">
        <x:v>867</x:v>
      </x:c>
    </x:row>
    <x:row r="35" spans="1:10" ht="32.100000000000001" customHeight="1">
      <x:c r="A35" s="22">
        <x:v>32</x:v>
      </x:c>
      <x:c r="B35" s="10" t="s">
        <x:v>579</x:v>
      </x:c>
      <x:c r="C35" s="9" t="s">
        <x:v>516</x:v>
      </x:c>
      <x:c r="D35" s="243" t="s">
        <x:v>326</x:v>
      </x:c>
      <x:c r="E35" s="299">
        <x:v>314</x:v>
      </x:c>
      <x:c r="F35" s="303">
        <x:v>3</x:v>
      </x:c>
      <x:c r="G35" s="11"/>
      <x:c r="H35" s="11"/>
      <x:c r="I35" s="11"/>
      <x:c r="J35" s="28" t="s">
        <x:v>576</x:v>
      </x:c>
    </x:row>
    <x:row r="36" spans="1:10" ht="32.100000000000001" customHeight="1">
      <x:c r="A36" s="22">
        <x:v>33</x:v>
      </x:c>
      <x:c r="B36" s="10" t="s">
        <x:v>394</x:v>
      </x:c>
      <x:c r="C36" s="9" t="s">
        <x:v>527</x:v>
      </x:c>
      <x:c r="D36" s="243" t="s">
        <x:v>549</x:v>
      </x:c>
      <x:c r="E36" s="299">
        <x:v>273</x:v>
      </x:c>
      <x:c r="F36" s="303">
        <x:v>3</x:v>
      </x:c>
      <x:c r="G36" s="11"/>
      <x:c r="H36" s="11"/>
      <x:c r="I36" s="11"/>
      <x:c r="J36" s="28" t="s">
        <x:v>578</x:v>
      </x:c>
    </x:row>
    <x:row r="37" spans="1:10" ht="32.100000000000001" customHeight="1">
      <x:c r="A37" s="22">
        <x:v>34</x:v>
      </x:c>
      <x:c r="B37" s="10" t="s">
        <x:v>409</x:v>
      </x:c>
      <x:c r="C37" s="9" t="s">
        <x:v>521</x:v>
      </x:c>
      <x:c r="D37" s="243" t="s">
        <x:v>594</x:v>
      </x:c>
      <x:c r="E37" s="299">
        <x:v>1547</x:v>
      </x:c>
      <x:c r="F37" s="303">
        <x:v>18</x:v>
      </x:c>
      <x:c r="G37" s="11"/>
      <x:c r="H37" s="11"/>
      <x:c r="I37" s="11"/>
      <x:c r="J37" s="28" t="s">
        <x:v>577</x:v>
      </x:c>
    </x:row>
    <x:row r="38" spans="1:10" ht="32.100000000000001" customHeight="1">
      <x:c r="A38" s="22">
        <x:v>35</x:v>
      </x:c>
      <x:c r="B38" s="10" t="s">
        <x:v>575</x:v>
      </x:c>
      <x:c r="C38" s="9" t="s">
        <x:v>519</x:v>
      </x:c>
      <x:c r="D38" s="243" t="s">
        <x:v>329</x:v>
      </x:c>
      <x:c r="E38" s="299">
        <x:v>289</x:v>
      </x:c>
      <x:c r="F38" s="303">
        <x:v>5</x:v>
      </x:c>
      <x:c r="G38" s="11"/>
      <x:c r="H38" s="11"/>
      <x:c r="I38" s="11"/>
      <x:c r="J38" s="28" t="s">
        <x:v>574</x:v>
      </x:c>
    </x:row>
    <x:row r="39" spans="1:10" ht="32.100000000000001" customHeight="1">
      <x:c r="A39" s="22">
        <x:v>36</x:v>
      </x:c>
      <x:c r="B39" s="10" t="s">
        <x:v>424</x:v>
      </x:c>
      <x:c r="C39" s="9" t="s">
        <x:v>523</x:v>
      </x:c>
      <x:c r="D39" s="243" t="s">
        <x:v>344</x:v>
      </x:c>
      <x:c r="E39" s="299">
        <x:v>449</x:v>
      </x:c>
      <x:c r="F39" s="303">
        <x:v>4</x:v>
      </x:c>
      <x:c r="G39" s="11"/>
      <x:c r="H39" s="11"/>
      <x:c r="I39" s="11"/>
      <x:c r="J39" s="28" t="s">
        <x:v>369</x:v>
      </x:c>
    </x:row>
    <x:row r="40" spans="1:10" ht="32.100000000000001" customHeight="1">
      <x:c r="A40" s="22">
        <x:v>37</x:v>
      </x:c>
      <x:c r="B40" s="10" t="s">
        <x:v>586</x:v>
      </x:c>
      <x:c r="C40" s="9" t="s">
        <x:v>522</x:v>
      </x:c>
      <x:c r="D40" s="243" t="s">
        <x:v>345</x:v>
      </x:c>
      <x:c r="E40" s="299">
        <x:v>470</x:v>
      </x:c>
      <x:c r="F40" s="303">
        <x:v>7</x:v>
      </x:c>
      <x:c r="G40" s="11"/>
      <x:c r="H40" s="11"/>
      <x:c r="I40" s="11"/>
      <x:c r="J40" s="28" t="s">
        <x:v>380</x:v>
      </x:c>
    </x:row>
    <x:row r="41" spans="1:10" ht="32.100000000000001" customHeight="1">
      <x:c r="A41" s="22">
        <x:v>38</x:v>
      </x:c>
      <x:c r="B41" s="10" t="s">
        <x:v>374</x:v>
      </x:c>
      <x:c r="C41" s="9" t="s">
        <x:v>517</x:v>
      </x:c>
      <x:c r="D41" s="243" t="s">
        <x:v>335</x:v>
      </x:c>
      <x:c r="E41" s="299">
        <x:v>440</x:v>
      </x:c>
      <x:c r="F41" s="303">
        <x:v>6</x:v>
      </x:c>
      <x:c r="G41" s="11"/>
      <x:c r="H41" s="11"/>
      <x:c r="I41" s="11"/>
      <x:c r="J41" s="28" t="s">
        <x:v>376</x:v>
      </x:c>
    </x:row>
    <x:row r="42" spans="1:10" ht="32.100000000000001" customHeight="1">
      <x:c r="A42" s="22">
        <x:v>39</x:v>
      </x:c>
      <x:c r="B42" s="10" t="s">
        <x:v>370</x:v>
      </x:c>
      <x:c r="C42" s="9" t="s">
        <x:v>520</x:v>
      </x:c>
      <x:c r="D42" s="243" t="s">
        <x:v>550</x:v>
      </x:c>
      <x:c r="E42" s="299">
        <x:v>414</x:v>
      </x:c>
      <x:c r="F42" s="303">
        <x:v>6</x:v>
      </x:c>
      <x:c r="G42" s="11"/>
      <x:c r="H42" s="11"/>
      <x:c r="I42" s="11"/>
      <x:c r="J42" s="28" t="s">
        <x:v>373</x:v>
      </x:c>
    </x:row>
    <x:row r="43" spans="1:10" ht="32.100000000000001" customHeight="1">
      <x:c r="A43" s="22">
        <x:v>40</x:v>
      </x:c>
      <x:c r="B43" s="10" t="s">
        <x:v>368</x:v>
      </x:c>
      <x:c r="C43" s="9" t="s">
        <x:v>518</x:v>
      </x:c>
      <x:c r="D43" s="243" t="s">
        <x:v>347</x:v>
      </x:c>
      <x:c r="E43" s="299">
        <x:v>435</x:v>
      </x:c>
      <x:c r="F43" s="303">
        <x:v>6</x:v>
      </x:c>
      <x:c r="G43" s="11"/>
      <x:c r="H43" s="11"/>
      <x:c r="I43" s="11"/>
      <x:c r="J43" s="28" t="s">
        <x:v>371</x:v>
      </x:c>
    </x:row>
    <x:row r="44" spans="1:10" ht="32.100000000000001" customHeight="1">
      <x:c r="A44" s="22">
        <x:v>41</x:v>
      </x:c>
      <x:c r="B44" s="10" t="s">
        <x:v>372</x:v>
      </x:c>
      <x:c r="C44" s="9" t="s">
        <x:v>529</x:v>
      </x:c>
      <x:c r="D44" s="243" t="s">
        <x:v>328</x:v>
      </x:c>
      <x:c r="E44" s="299">
        <x:v>387</x:v>
      </x:c>
      <x:c r="F44" s="303">
        <x:v>5</x:v>
      </x:c>
      <x:c r="G44" s="11">
        <x:v>1</x:v>
      </x:c>
      <x:c r="H44" s="11"/>
      <x:c r="I44" s="11"/>
      <x:c r="J44" s="28" t="s">
        <x:v>366</x:v>
      </x:c>
    </x:row>
    <x:row r="45" spans="1:10" ht="32.100000000000001" customHeight="1">
      <x:c r="A45" s="22">
        <x:v>42</x:v>
      </x:c>
      <x:c r="B45" s="10" t="s">
        <x:v>365</x:v>
      </x:c>
      <x:c r="C45" s="9" t="s">
        <x:v>530</x:v>
      </x:c>
      <x:c r="D45" s="243" t="s">
        <x:v>317</x:v>
      </x:c>
      <x:c r="E45" s="299">
        <x:v>377</x:v>
      </x:c>
      <x:c r="F45" s="303">
        <x:v>4</x:v>
      </x:c>
      <x:c r="G45" s="11"/>
      <x:c r="H45" s="11"/>
      <x:c r="I45" s="11"/>
      <x:c r="J45" s="28" t="s">
        <x:v>379</x:v>
      </x:c>
    </x:row>
    <x:row r="46" spans="1:10" ht="32.100000000000001" customHeight="1">
      <x:c r="A46" s="22">
        <x:v>43</x:v>
      </x:c>
      <x:c r="B46" s="10" t="s">
        <x:v>375</x:v>
      </x:c>
      <x:c r="C46" s="9" t="s">
        <x:v>531</x:v>
      </x:c>
      <x:c r="D46" s="243" t="s">
        <x:v>316</x:v>
      </x:c>
      <x:c r="E46" s="299">
        <x:v>364</x:v>
      </x:c>
      <x:c r="F46" s="303">
        <x:v>4</x:v>
      </x:c>
      <x:c r="G46" s="11"/>
      <x:c r="H46" s="11">
        <x:v>1</x:v>
      </x:c>
      <x:c r="I46" s="11"/>
      <x:c r="J46" s="28" t="s">
        <x:v>377</x:v>
      </x:c>
    </x:row>
    <x:row r="47" spans="1:10" ht="32.100000000000001" customHeight="1">
      <x:c r="A47" s="22">
        <x:v>44</x:v>
      </x:c>
      <x:c r="B47" s="49" t="s">
        <x:v>393</x:v>
      </x:c>
      <x:c r="C47" s="12" t="s">
        <x:v>524</x:v>
      </x:c>
      <x:c r="D47" s="297" t="s">
        <x:v>381</x:v>
      </x:c>
      <x:c r="E47" s="300">
        <x:v>490</x:v>
      </x:c>
      <x:c r="F47" s="304">
        <x:v>9</x:v>
      </x:c>
      <x:c r="G47" s="12"/>
      <x:c r="H47" s="12"/>
      <x:c r="I47" s="12"/>
      <x:c r="J47" s="28" t="s">
        <x:v>377</x:v>
      </x:c>
    </x:row>
    <x:row r="48" spans="1:10" ht="32.100000000000001" customHeight="1">
      <x:c r="A48" s="22">
        <x:v>45</x:v>
      </x:c>
      <x:c r="B48" s="10" t="s">
        <x:v>378</x:v>
      </x:c>
      <x:c r="C48" s="9" t="s">
        <x:v>532</x:v>
      </x:c>
      <x:c r="D48" s="243" t="s">
        <x:v>607</x:v>
      </x:c>
      <x:c r="E48" s="299">
        <x:v>200</x:v>
      </x:c>
      <x:c r="F48" s="303">
        <x:v>4</x:v>
      </x:c>
      <x:c r="G48" s="11">
        <x:v>1</x:v>
      </x:c>
      <x:c r="H48" s="11"/>
      <x:c r="I48" s="11"/>
      <x:c r="J48" s="28" t="s">
        <x:v>367</x:v>
      </x:c>
    </x:row>
    <x:row r="49" spans="1:10" ht="32.100000000000001" customHeight="1">
      <x:c r="A49" s="22">
        <x:v>46</x:v>
      </x:c>
      <x:c r="B49" s="10" t="s">
        <x:v>590</x:v>
      </x:c>
      <x:c r="C49" s="9" t="s">
        <x:v>525</x:v>
      </x:c>
      <x:c r="D49" s="243" t="s">
        <x:v>606</x:v>
      </x:c>
      <x:c r="E49" s="299">
        <x:v>640</x:v>
      </x:c>
      <x:c r="F49" s="303">
        <x:v>10</x:v>
      </x:c>
      <x:c r="G49" s="11"/>
      <x:c r="H49" s="11"/>
      <x:c r="I49" s="11"/>
      <x:c r="J49" s="28" t="s">
        <x:v>572</x:v>
      </x:c>
    </x:row>
    <x:row r="50" spans="1:10" ht="32.100000000000001" customHeight="1">
      <x:c r="A50" s="22">
        <x:v>47</x:v>
      </x:c>
      <x:c r="B50" s="10" t="s">
        <x:v>573</x:v>
      </x:c>
      <x:c r="C50" s="9" t="s">
        <x:v>533</x:v>
      </x:c>
      <x:c r="D50" s="243" t="s">
        <x:v>332</x:v>
      </x:c>
      <x:c r="E50" s="299">
        <x:v>360</x:v>
      </x:c>
      <x:c r="F50" s="303">
        <x:v>5</x:v>
      </x:c>
      <x:c r="G50" s="11"/>
      <x:c r="H50" s="11"/>
      <x:c r="I50" s="11"/>
      <x:c r="J50" s="28" t="s">
        <x:v>568</x:v>
      </x:c>
    </x:row>
    <x:row r="51" spans="1:10" ht="32.100000000000001" customHeight="1">
      <x:c r="A51" s="22">
        <x:v>48</x:v>
      </x:c>
      <x:c r="B51" s="10" t="s">
        <x:v>396</x:v>
      </x:c>
      <x:c r="C51" s="9" t="s">
        <x:v>386</x:v>
      </x:c>
      <x:c r="D51" s="243" t="s">
        <x:v>608</x:v>
      </x:c>
      <x:c r="E51" s="299">
        <x:v>335</x:v>
      </x:c>
      <x:c r="F51" s="303">
        <x:v>5</x:v>
      </x:c>
      <x:c r="G51" s="11"/>
      <x:c r="H51" s="11"/>
      <x:c r="I51" s="11"/>
      <x:c r="J51" s="28" t="s">
        <x:v>569</x:v>
      </x:c>
    </x:row>
    <x:row r="52" spans="1:10" ht="32.100000000000001" customHeight="1">
      <x:c r="A52" s="22">
        <x:v>49</x:v>
      </x:c>
      <x:c r="B52" s="10" t="s">
        <x:v>570</x:v>
      </x:c>
      <x:c r="C52" s="9" t="s">
        <x:v>535</x:v>
      </x:c>
      <x:c r="D52" s="243" t="s">
        <x:v>339</x:v>
      </x:c>
      <x:c r="E52" s="299">
        <x:v>408</x:v>
      </x:c>
      <x:c r="F52" s="303">
        <x:v>5</x:v>
      </x:c>
      <x:c r="G52" s="11"/>
      <x:c r="H52" s="11"/>
      <x:c r="I52" s="11"/>
      <x:c r="J52" s="28" t="s">
        <x:v>571</x:v>
      </x:c>
    </x:row>
    <x:row r="53" spans="1:10" ht="32.100000000000001" customHeight="1">
      <x:c r="A53" s="22">
        <x:v>50</x:v>
      </x:c>
      <x:c r="B53" s="10" t="s">
        <x:v>588</x:v>
      </x:c>
      <x:c r="C53" s="9" t="s">
        <x:v>534</x:v>
      </x:c>
      <x:c r="D53" s="243" t="s">
        <x:v>591</x:v>
      </x:c>
      <x:c r="E53" s="299">
        <x:v>291.80000000000001</x:v>
      </x:c>
      <x:c r="F53" s="303">
        <x:v>4</x:v>
      </x:c>
      <x:c r="G53" s="11"/>
      <x:c r="H53" s="11"/>
      <x:c r="I53" s="11"/>
      <x:c r="J53" s="28" t="s">
        <x:v>585</x:v>
      </x:c>
    </x:row>
    <x:row r="54" spans="1:10" ht="32.100000000000001" customHeight="1">
      <x:c r="A54" s="22">
        <x:v>51</x:v>
      </x:c>
      <x:c r="B54" s="10" t="s">
        <x:v>397</x:v>
      </x:c>
      <x:c r="C54" s="9" t="s">
        <x:v>536</x:v>
      </x:c>
      <x:c r="D54" s="243" t="s">
        <x:v>551</x:v>
      </x:c>
      <x:c r="E54" s="299">
        <x:v>454.87</x:v>
      </x:c>
      <x:c r="F54" s="303">
        <x:v>7</x:v>
      </x:c>
      <x:c r="G54" s="11"/>
      <x:c r="H54" s="11"/>
      <x:c r="I54" s="11"/>
      <x:c r="J54" s="28" t="s">
        <x:v>462</x:v>
      </x:c>
    </x:row>
    <x:row r="55" spans="1:10" ht="32.100000000000001" customHeight="1">
      <x:c r="A55" s="22">
        <x:v>52</x:v>
      </x:c>
      <x:c r="B55" s="10" t="s">
        <x:v>587</x:v>
      </x:c>
      <x:c r="C55" s="9" t="s">
        <x:v>536</x:v>
      </x:c>
      <x:c r="D55" s="243" t="s">
        <x:v>318</x:v>
      </x:c>
      <x:c r="E55" s="299">
        <x:v>475</x:v>
      </x:c>
      <x:c r="F55" s="303">
        <x:v>5</x:v>
      </x:c>
      <x:c r="G55" s="11"/>
      <x:c r="H55" s="11"/>
      <x:c r="I55" s="11"/>
      <x:c r="J55" s="28" t="s">
        <x:v>462</x:v>
      </x:c>
    </x:row>
    <x:row r="56" spans="1:10" ht="32.100000000000001" customHeight="1">
      <x:c r="A56" s="22">
        <x:v>53</x:v>
      </x:c>
      <x:c r="B56" s="318" t="s">
        <x:v>629</x:v>
      </x:c>
      <x:c r="C56" s="9" t="s">
        <x:v>958</x:v>
      </x:c>
      <x:c r="D56" s="298" t="s">
        <x:v>726</x:v>
      </x:c>
      <x:c r="E56" s="299">
        <x:v>272.69999999999999</x:v>
      </x:c>
      <x:c r="F56" s="305">
        <x:v>3</x:v>
      </x:c>
      <x:c r="G56" s="11"/>
      <x:c r="H56" s="11"/>
      <x:c r="I56" s="11"/>
      <x:c r="J56" s="28" t="s">
        <x:v>880</x:v>
      </x:c>
    </x:row>
    <x:row r="57" spans="1:10" s="126" customFormat="1" ht="32.100000000000001" customHeight="1">
      <x:c r="A57" s="22">
        <x:v>54</x:v>
      </x:c>
      <x:c r="B57" s="318" t="s">
        <x:v>841</x:v>
      </x:c>
      <x:c r="C57" s="9" t="s">
        <x:v>941</x:v>
      </x:c>
      <x:c r="D57" s="298" t="s">
        <x:v>673</x:v>
      </x:c>
      <x:c r="E57" s="299">
        <x:v>328</x:v>
      </x:c>
      <x:c r="F57" s="305">
        <x:v>4</x:v>
      </x:c>
      <x:c r="G57" s="11"/>
      <x:c r="H57" s="11"/>
      <x:c r="I57" s="11"/>
      <x:c r="J57" s="28" t="s">
        <x:v>881</x:v>
      </x:c>
    </x:row>
    <x:row r="58" spans="1:10" s="126" customFormat="1" ht="32.100000000000001" customHeight="1">
      <x:c r="A58" s="22">
        <x:v>55</x:v>
      </x:c>
      <x:c r="B58" s="318" t="s">
        <x:v>618</x:v>
      </x:c>
      <x:c r="C58" s="9" t="s">
        <x:v>962</x:v>
      </x:c>
      <x:c r="D58" s="298" t="s">
        <x:v>363</x:v>
      </x:c>
      <x:c r="E58" s="299">
        <x:v>220</x:v>
      </x:c>
      <x:c r="F58" s="305">
        <x:v>5</x:v>
      </x:c>
      <x:c r="G58" s="11"/>
      <x:c r="H58" s="11"/>
      <x:c r="I58" s="11"/>
      <x:c r="J58" s="28" t="s">
        <x:v>879</x:v>
      </x:c>
    </x:row>
    <x:row r="59" spans="1:10" s="126" customFormat="1" ht="32.100000000000001" customHeight="1">
      <x:c r="A59" s="22">
        <x:v>56</x:v>
      </x:c>
      <x:c r="B59" s="318" t="s">
        <x:v>871</x:v>
      </x:c>
      <x:c r="C59" s="9" t="s">
        <x:v>953</x:v>
      </x:c>
      <x:c r="D59" s="298" t="s">
        <x:v>357</x:v>
      </x:c>
      <x:c r="E59" s="299">
        <x:v>382</x:v>
      </x:c>
      <x:c r="F59" s="305">
        <x:v>5</x:v>
      </x:c>
      <x:c r="G59" s="11"/>
      <x:c r="H59" s="11"/>
      <x:c r="I59" s="11"/>
      <x:c r="J59" s="28" t="s">
        <x:v>886</x:v>
      </x:c>
    </x:row>
    <x:row r="60" spans="1:10" s="126" customFormat="1" ht="32.100000000000001" customHeight="1">
      <x:c r="A60" s="22">
        <x:v>57</x:v>
      </x:c>
      <x:c r="B60" s="318" t="s">
        <x:v>872</x:v>
      </x:c>
      <x:c r="C60" s="9" t="s">
        <x:v>963</x:v>
      </x:c>
      <x:c r="D60" s="298" t="s">
        <x:v>672</x:v>
      </x:c>
      <x:c r="E60" s="299">
        <x:v>284</x:v>
      </x:c>
      <x:c r="F60" s="305">
        <x:v>7</x:v>
      </x:c>
      <x:c r="G60" s="11"/>
      <x:c r="H60" s="11"/>
      <x:c r="I60" s="11"/>
      <x:c r="J60" s="28" t="s">
        <x:v>818</x:v>
      </x:c>
    </x:row>
    <x:row r="61" spans="1:10" s="126" customFormat="1" ht="32.100000000000001" customHeight="1">
      <x:c r="A61" s="22">
        <x:v>58</x:v>
      </x:c>
      <x:c r="B61" s="318" t="s">
        <x:v>873</x:v>
      </x:c>
      <x:c r="C61" s="9" t="s">
        <x:v>972</x:v>
      </x:c>
      <x:c r="D61" s="298" t="s">
        <x:v>739</x:v>
      </x:c>
      <x:c r="E61" s="299">
        <x:v>439</x:v>
      </x:c>
      <x:c r="F61" s="305">
        <x:v>7</x:v>
      </x:c>
      <x:c r="G61" s="11"/>
      <x:c r="H61" s="11"/>
      <x:c r="I61" s="11"/>
      <x:c r="J61" s="28" t="s">
        <x:v>887</x:v>
      </x:c>
    </x:row>
    <x:row r="62" spans="1:10" s="126" customFormat="1" ht="32.100000000000001" customHeight="1">
      <x:c r="A62" s="22">
        <x:v>59</x:v>
      </x:c>
      <x:c r="B62" s="318" t="s">
        <x:v>632</x:v>
      </x:c>
      <x:c r="C62" s="9" t="s">
        <x:v>960</x:v>
      </x:c>
      <x:c r="D62" s="298" t="s">
        <x:v>729</x:v>
      </x:c>
      <x:c r="E62" s="299">
        <x:v>768</x:v>
      </x:c>
      <x:c r="F62" s="305">
        <x:v>10</x:v>
      </x:c>
      <x:c r="G62" s="11"/>
      <x:c r="H62" s="11"/>
      <x:c r="I62" s="11"/>
      <x:c r="J62" s="28" t="s">
        <x:v>791</x:v>
      </x:c>
    </x:row>
    <x:row r="63" spans="1:10" s="126" customFormat="1" ht="32.100000000000001" customHeight="1">
      <x:c r="A63" s="22">
        <x:v>60</x:v>
      </x:c>
      <x:c r="B63" s="318" t="s">
        <x:v>874</x:v>
      </x:c>
      <x:c r="C63" s="9" t="s">
        <x:v>904</x:v>
      </x:c>
      <x:c r="D63" s="298" t="s">
        <x:v>738</x:v>
      </x:c>
      <x:c r="E63" s="299">
        <x:v>470</x:v>
      </x:c>
      <x:c r="F63" s="305">
        <x:v>8</x:v>
      </x:c>
      <x:c r="G63" s="11"/>
      <x:c r="H63" s="11"/>
      <x:c r="I63" s="11"/>
      <x:c r="J63" s="28" t="s">
        <x:v>888</x:v>
      </x:c>
    </x:row>
    <x:row r="64" spans="1:10" s="126" customFormat="1" ht="32.100000000000001" customHeight="1">
      <x:c r="A64" s="22">
        <x:v>61</x:v>
      </x:c>
      <x:c r="B64" s="318" t="s">
        <x:v>624</x:v>
      </x:c>
      <x:c r="C64" s="9" t="s">
        <x:v>961</x:v>
      </x:c>
      <x:c r="D64" s="298" t="s">
        <x:v>727</x:v>
      </x:c>
      <x:c r="E64" s="299">
        <x:v>287</x:v>
      </x:c>
      <x:c r="F64" s="305">
        <x:v>1</x:v>
      </x:c>
      <x:c r="G64" s="11"/>
      <x:c r="H64" s="11"/>
      <x:c r="I64" s="11"/>
      <x:c r="J64" s="28" t="s">
        <x:v>788</x:v>
      </x:c>
    </x:row>
    <x:row r="65" spans="1:10" s="126" customFormat="1" ht="32.100000000000001" customHeight="1">
      <x:c r="A65" s="22">
        <x:v>62</x:v>
      </x:c>
      <x:c r="B65" s="318" t="s">
        <x:v>875</x:v>
      </x:c>
      <x:c r="C65" s="9" t="s">
        <x:v>937</x:v>
      </x:c>
      <x:c r="D65" s="298" t="s">
        <x:v>725</x:v>
      </x:c>
      <x:c r="E65" s="299">
        <x:v>786</x:v>
      </x:c>
      <x:c r="F65" s="305">
        <x:v>10</x:v>
      </x:c>
      <x:c r="G65" s="11"/>
      <x:c r="H65" s="11"/>
      <x:c r="I65" s="11"/>
      <x:c r="J65" s="28" t="s">
        <x:v>790</x:v>
      </x:c>
    </x:row>
    <x:row r="66" spans="1:10" s="126" customFormat="1" ht="32.100000000000001" customHeight="1">
      <x:c r="A66" s="22">
        <x:v>63</x:v>
      </x:c>
      <x:c r="B66" s="318" t="s">
        <x:v>876</x:v>
      </x:c>
      <x:c r="C66" s="9" t="s">
        <x:v>948</x:v>
      </x:c>
      <x:c r="D66" s="298" t="s">
        <x:v>742</x:v>
      </x:c>
      <x:c r="E66" s="299">
        <x:v>451</x:v>
      </x:c>
      <x:c r="F66" s="305">
        <x:v>6</x:v>
      </x:c>
      <x:c r="G66" s="11"/>
      <x:c r="H66" s="11"/>
      <x:c r="I66" s="11"/>
      <x:c r="J66" s="28" t="s">
        <x:v>789</x:v>
      </x:c>
    </x:row>
    <x:row r="67" spans="1:10" s="126" customFormat="1" ht="32.100000000000001" customHeight="1">
      <x:c r="A67" s="22">
        <x:v>64</x:v>
      </x:c>
      <x:c r="B67" s="318" t="s">
        <x:v>697</x:v>
      </x:c>
      <x:c r="C67" s="9" t="s">
        <x:v>950</x:v>
      </x:c>
      <x:c r="D67" s="298" t="s">
        <x:v>741</x:v>
      </x:c>
      <x:c r="E67" s="299">
        <x:v>331</x:v>
      </x:c>
      <x:c r="F67" s="305">
        <x:v>4</x:v>
      </x:c>
      <x:c r="G67" s="11"/>
      <x:c r="H67" s="11"/>
      <x:c r="I67" s="11"/>
      <x:c r="J67" s="28" t="s">
        <x:v>787</x:v>
      </x:c>
    </x:row>
    <x:row r="68" spans="1:10" s="126" customFormat="1" ht="32.100000000000001" customHeight="1">
      <x:c r="A68" s="22">
        <x:v>65</x:v>
      </x:c>
      <x:c r="B68" s="318" t="s">
        <x:v>877</x:v>
      </x:c>
      <x:c r="C68" s="9" t="s">
        <x:v>957</x:v>
      </x:c>
      <x:c r="D68" s="298" t="s">
        <x:v>724</x:v>
      </x:c>
      <x:c r="E68" s="299">
        <x:v>484</x:v>
      </x:c>
      <x:c r="F68" s="305">
        <x:v>6</x:v>
      </x:c>
      <x:c r="G68" s="11"/>
      <x:c r="H68" s="11"/>
      <x:c r="I68" s="11"/>
      <x:c r="J68" s="28" t="s">
        <x:v>799</x:v>
      </x:c>
    </x:row>
    <x:row r="69" spans="1:10" s="126" customFormat="1" ht="32.100000000000001" customHeight="1">
      <x:c r="A69" s="22">
        <x:v>66</x:v>
      </x:c>
      <x:c r="B69" s="318" t="s">
        <x:v>633</x:v>
      </x:c>
      <x:c r="C69" s="9" t="s">
        <x:v>973</x:v>
      </x:c>
      <x:c r="D69" s="298" t="s">
        <x:v>723</x:v>
      </x:c>
      <x:c r="E69" s="299">
        <x:v>285</x:v>
      </x:c>
      <x:c r="F69" s="305">
        <x:v>4</x:v>
      </x:c>
      <x:c r="G69" s="11"/>
      <x:c r="H69" s="11"/>
      <x:c r="I69" s="11"/>
      <x:c r="J69" s="28" t="s">
        <x:v>792</x:v>
      </x:c>
    </x:row>
    <x:row r="70" spans="1:10" s="126" customFormat="1" ht="32.100000000000001" customHeight="1">
      <x:c r="A70" s="22">
        <x:v>67</x:v>
      </x:c>
      <x:c r="B70" s="318" t="s">
        <x:v>653</x:v>
      </x:c>
      <x:c r="C70" s="9" t="s">
        <x:v>935</x:v>
      </x:c>
      <x:c r="D70" s="298" t="s">
        <x:v>722</x:v>
      </x:c>
      <x:c r="E70" s="299">
        <x:v>324</x:v>
      </x:c>
      <x:c r="F70" s="305">
        <x:v>7</x:v>
      </x:c>
      <x:c r="G70" s="11"/>
      <x:c r="H70" s="11"/>
      <x:c r="I70" s="11"/>
      <x:c r="J70" s="28" t="s">
        <x:v>797</x:v>
      </x:c>
    </x:row>
    <x:row r="71" spans="1:10" s="126" customFormat="1" ht="32.100000000000001" customHeight="1">
      <x:c r="A71" s="22">
        <x:v>68</x:v>
      </x:c>
      <x:c r="B71" s="318" t="s">
        <x:v>703</x:v>
      </x:c>
      <x:c r="C71" s="9" t="s">
        <x:v>949</x:v>
      </x:c>
      <x:c r="D71" s="298" t="s">
        <x:v>361</x:v>
      </x:c>
      <x:c r="E71" s="299">
        <x:v>283</x:v>
      </x:c>
      <x:c r="F71" s="305">
        <x:v>5</x:v>
      </x:c>
      <x:c r="G71" s="11"/>
      <x:c r="H71" s="11"/>
      <x:c r="I71" s="11"/>
      <x:c r="J71" s="28" t="s">
        <x:v>801</x:v>
      </x:c>
    </x:row>
    <x:row r="72" spans="1:10" s="126" customFormat="1" ht="32.100000000000001" customHeight="1">
      <x:c r="A72" s="22">
        <x:v>69</x:v>
      </x:c>
      <x:c r="B72" s="318" t="s">
        <x:v>704</x:v>
      </x:c>
      <x:c r="C72" s="9" t="s">
        <x:v>969</x:v>
      </x:c>
      <x:c r="D72" s="298" t="s">
        <x:v>743</x:v>
      </x:c>
      <x:c r="E72" s="299">
        <x:v>1051</x:v>
      </x:c>
      <x:c r="F72" s="305">
        <x:v>15</x:v>
      </x:c>
      <x:c r="G72" s="11"/>
      <x:c r="H72" s="11"/>
      <x:c r="I72" s="11"/>
      <x:c r="J72" s="28" t="s">
        <x:v>794</x:v>
      </x:c>
    </x:row>
    <x:row r="73" spans="1:10" s="126" customFormat="1" ht="32.100000000000001" customHeight="1">
      <x:c r="A73" s="22">
        <x:v>70</x:v>
      </x:c>
      <x:c r="B73" s="318" t="s">
        <x:v>860</x:v>
      </x:c>
      <x:c r="C73" s="9" t="s">
        <x:v>956</x:v>
      </x:c>
      <x:c r="D73" s="298" t="s">
        <x:v>721</x:v>
      </x:c>
      <x:c r="E73" s="299">
        <x:v>250</x:v>
      </x:c>
      <x:c r="F73" s="305">
        <x:v>4</x:v>
      </x:c>
      <x:c r="G73" s="11"/>
      <x:c r="H73" s="11"/>
      <x:c r="I73" s="11"/>
      <x:c r="J73" s="28" t="s">
        <x:v>796</x:v>
      </x:c>
    </x:row>
    <x:row r="74" spans="1:10" s="126" customFormat="1" ht="32.100000000000001" customHeight="1">
      <x:c r="A74" s="22">
        <x:v>71</x:v>
      </x:c>
      <x:c r="B74" s="318" t="s">
        <x:v>700</x:v>
      </x:c>
      <x:c r="C74" s="9" t="s">
        <x:v>932</x:v>
      </x:c>
      <x:c r="D74" s="298" t="s">
        <x:v>720</x:v>
      </x:c>
      <x:c r="E74" s="299">
        <x:v>399</x:v>
      </x:c>
      <x:c r="F74" s="305">
        <x:v>10</x:v>
      </x:c>
      <x:c r="G74" s="11"/>
      <x:c r="H74" s="11"/>
      <x:c r="I74" s="11"/>
      <x:c r="J74" s="28" t="s">
        <x:v>798</x:v>
      </x:c>
    </x:row>
    <x:row r="75" spans="1:10" s="126" customFormat="1" ht="32.100000000000001" customHeight="1">
      <x:c r="A75" s="22">
        <x:v>72</x:v>
      </x:c>
      <x:c r="B75" s="318" t="s">
        <x:v>701</x:v>
      </x:c>
      <x:c r="C75" s="9" t="s">
        <x:v>975</x:v>
      </x:c>
      <x:c r="D75" s="298" t="s">
        <x:v>719</x:v>
      </x:c>
      <x:c r="E75" s="299">
        <x:v>405</x:v>
      </x:c>
      <x:c r="F75" s="305">
        <x:v>9</x:v>
      </x:c>
      <x:c r="G75" s="11"/>
      <x:c r="H75" s="11"/>
      <x:c r="I75" s="11"/>
      <x:c r="J75" s="28" t="s">
        <x:v>793</x:v>
      </x:c>
    </x:row>
    <x:row r="76" spans="1:10" s="126" customFormat="1" ht="32.100000000000001" customHeight="1">
      <x:c r="A76" s="22">
        <x:v>73</x:v>
      </x:c>
      <x:c r="B76" s="318" t="s">
        <x:v>634</x:v>
      </x:c>
      <x:c r="C76" s="9" t="s">
        <x:v>951</x:v>
      </x:c>
      <x:c r="D76" s="298" t="s">
        <x:v>745</x:v>
      </x:c>
      <x:c r="E76" s="299">
        <x:v>262</x:v>
      </x:c>
      <x:c r="F76" s="305">
        <x:v>3</x:v>
      </x:c>
      <x:c r="G76" s="11"/>
      <x:c r="H76" s="11"/>
      <x:c r="I76" s="11"/>
      <x:c r="J76" s="28" t="s">
        <x:v>795</x:v>
      </x:c>
    </x:row>
    <x:row r="77" spans="1:10" s="126" customFormat="1" ht="32.100000000000001" customHeight="1">
      <x:c r="A77" s="22">
        <x:v>74</x:v>
      </x:c>
      <x:c r="B77" s="318" t="s">
        <x:v>859</x:v>
      </x:c>
      <x:c r="C77" s="9" t="s">
        <x:v>943</x:v>
      </x:c>
      <x:c r="D77" s="298" t="s">
        <x:v>359</x:v>
      </x:c>
      <x:c r="E77" s="299">
        <x:v>180</x:v>
      </x:c>
      <x:c r="F77" s="305">
        <x:v>5</x:v>
      </x:c>
      <x:c r="G77" s="11"/>
      <x:c r="H77" s="11"/>
      <x:c r="I77" s="11"/>
      <x:c r="J77" s="28" t="s">
        <x:v>800</x:v>
      </x:c>
    </x:row>
    <x:row r="78" spans="1:10" s="126" customFormat="1" ht="32.100000000000001" customHeight="1">
      <x:c r="A78" s="22">
        <x:v>75</x:v>
      </x:c>
      <x:c r="B78" s="318" t="s">
        <x:v>650</x:v>
      </x:c>
      <x:c r="C78" s="9" t="s">
        <x:v>947</x:v>
      </x:c>
      <x:c r="D78" s="298" t="s">
        <x:v>744</x:v>
      </x:c>
      <x:c r="E78" s="299">
        <x:v>421</x:v>
      </x:c>
      <x:c r="F78" s="305">
        <x:v>6</x:v>
      </x:c>
      <x:c r="G78" s="11"/>
      <x:c r="H78" s="11"/>
      <x:c r="I78" s="11"/>
      <x:c r="J78" s="28" t="s">
        <x:v>802</x:v>
      </x:c>
    </x:row>
    <x:row r="79" spans="1:10" s="126" customFormat="1" ht="32.100000000000001" customHeight="1">
      <x:c r="A79" s="22">
        <x:v>76</x:v>
      </x:c>
      <x:c r="B79" s="318" t="s">
        <x:v>623</x:v>
      </x:c>
      <x:c r="C79" s="9" t="s">
        <x:v>945</x:v>
      </x:c>
      <x:c r="D79" s="298" t="s">
        <x:v>718</x:v>
      </x:c>
      <x:c r="E79" s="299">
        <x:v>285</x:v>
      </x:c>
      <x:c r="F79" s="305">
        <x:v>6</x:v>
      </x:c>
      <x:c r="G79" s="11"/>
      <x:c r="H79" s="11"/>
      <x:c r="I79" s="11"/>
      <x:c r="J79" s="28" t="s">
        <x:v>803</x:v>
      </x:c>
    </x:row>
    <x:row r="80" spans="1:10" s="126" customFormat="1" ht="32.100000000000001" customHeight="1">
      <x:c r="A80" s="22">
        <x:v>77</x:v>
      </x:c>
      <x:c r="B80" s="318" t="s">
        <x:v>863</x:v>
      </x:c>
      <x:c r="C80" s="9" t="s">
        <x:v>938</x:v>
      </x:c>
      <x:c r="D80" s="298" t="s">
        <x:v>889</x:v>
      </x:c>
      <x:c r="E80" s="299">
        <x:v>331</x:v>
      </x:c>
      <x:c r="F80" s="305">
        <x:v>7</x:v>
      </x:c>
      <x:c r="G80" s="11"/>
      <x:c r="H80" s="11"/>
      <x:c r="I80" s="11"/>
      <x:c r="J80" s="28" t="s">
        <x:v>805</x:v>
      </x:c>
    </x:row>
    <x:row r="81" spans="1:10" s="126" customFormat="1" ht="32.100000000000001" customHeight="1">
      <x:c r="A81" s="22">
        <x:v>78</x:v>
      </x:c>
      <x:c r="B81" s="318" t="s">
        <x:v>870</x:v>
      </x:c>
      <x:c r="C81" s="9" t="s">
        <x:v>930</x:v>
      </x:c>
      <x:c r="D81" s="298" t="s">
        <x:v>717</x:v>
      </x:c>
      <x:c r="E81" s="299">
        <x:v>379</x:v>
      </x:c>
      <x:c r="F81" s="305">
        <x:v>9</x:v>
      </x:c>
      <x:c r="G81" s="11"/>
      <x:c r="H81" s="11"/>
      <x:c r="I81" s="11"/>
      <x:c r="J81" s="28" t="s">
        <x:v>804</x:v>
      </x:c>
    </x:row>
    <x:row r="82" spans="1:10" s="126" customFormat="1" ht="32.100000000000001" customHeight="1">
      <x:c r="A82" s="22">
        <x:v>79</x:v>
      </x:c>
      <x:c r="B82" s="318" t="s">
        <x:v>635</x:v>
      </x:c>
      <x:c r="C82" s="9" t="s">
        <x:v>968</x:v>
      </x:c>
      <x:c r="D82" s="298" t="s">
        <x:v>675</x:v>
      </x:c>
      <x:c r="E82" s="299">
        <x:v>992</x:v>
      </x:c>
      <x:c r="F82" s="305">
        <x:v>11</x:v>
      </x:c>
      <x:c r="G82" s="11"/>
      <x:c r="H82" s="11"/>
      <x:c r="I82" s="11"/>
      <x:c r="J82" s="28" t="s">
        <x:v>810</x:v>
      </x:c>
    </x:row>
    <x:row r="83" spans="1:10" s="126" customFormat="1" ht="32.100000000000001" customHeight="1">
      <x:c r="A83" s="22">
        <x:v>80</x:v>
      </x:c>
      <x:c r="B83" s="318" t="s">
        <x:v>861</x:v>
      </x:c>
      <x:c r="C83" s="9" t="s">
        <x:v>952</x:v>
      </x:c>
      <x:c r="D83" s="298" t="s">
        <x:v>716</x:v>
      </x:c>
      <x:c r="E83" s="299">
        <x:v>245</x:v>
      </x:c>
      <x:c r="F83" s="305">
        <x:v>3</x:v>
      </x:c>
      <x:c r="G83" s="11"/>
      <x:c r="H83" s="11"/>
      <x:c r="I83" s="11"/>
      <x:c r="J83" s="28" t="s">
        <x:v>806</x:v>
      </x:c>
    </x:row>
    <x:row r="84" spans="1:10" s="126" customFormat="1" ht="32.100000000000001" customHeight="1">
      <x:c r="A84" s="22">
        <x:v>81</x:v>
      </x:c>
      <x:c r="B84" s="318" t="s">
        <x:v>856</x:v>
      </x:c>
      <x:c r="C84" s="9" t="s">
        <x:v>944</x:v>
      </x:c>
      <x:c r="D84" s="298" t="s">
        <x:v>715</x:v>
      </x:c>
      <x:c r="E84" s="299">
        <x:v>264</x:v>
      </x:c>
      <x:c r="F84" s="305">
        <x:v>4</x:v>
      </x:c>
      <x:c r="G84" s="11"/>
      <x:c r="H84" s="11"/>
      <x:c r="I84" s="11"/>
      <x:c r="J84" s="28" t="s">
        <x:v>807</x:v>
      </x:c>
    </x:row>
    <x:row r="85" spans="1:10" ht="32.100000000000001" customHeight="1">
      <x:c r="A85" s="137"/>
      <x:c r="B85" s="213"/>
      <x:c r="C85" s="133"/>
      <x:c r="D85" s="138"/>
      <x:c r="E85" s="142"/>
      <x:c r="F85" s="91"/>
      <x:c r="G85" s="91"/>
      <x:c r="H85" s="91"/>
      <x:c r="I85" s="91"/>
      <x:c r="J85" s="141"/>
    </x:row>
    <x:row r="86" spans="1:10" ht="32.100000000000001" customHeight="1">
      <x:c r="A86" s="137" t="s">
        <x:v>38</x:v>
      </x:c>
      <x:c r="B86" s="213"/>
      <x:c r="C86" s="133"/>
      <x:c r="D86" s="138"/>
      <x:c r="E86" s="301">
        <x:f>SUM(E4:E85)</x:f>
        <x:v>37534.260000000002</x:v>
      </x:c>
      <x:c r="F86" s="319">
        <x:f>SUM(F4:F85)</x:f>
        <x:v>562</x:v>
      </x:c>
      <x:c r="G86" s="301">
        <x:f>SUM(G4:G85)</x:f>
        <x:v>2</x:v>
      </x:c>
      <x:c r="H86" s="301">
        <x:f>SUM(H4:H85)</x:f>
        <x:v>1</x:v>
      </x:c>
      <x:c r="I86" s="301">
        <x:f>SUM(I4:I85)</x:f>
        <x:v>0</x:v>
      </x:c>
      <x:c r="J86" s="141"/>
    </x:row>
    <x:row r="88" spans="2:3">
      <x:c r="B88" s="245" t="s">
        <x:v>151</x:v>
      </x:c>
      <x:c r="C88" s="176">
        <x:f>COUNT(A4:A85,"숫자")</x:f>
        <x:v>81</x:v>
      </x:c>
    </x:row>
    <x:row r="90" spans="2:4">
      <x:c r="B90" s="246" t="s">
        <x:v>144</x:v>
      </x:c>
      <x:c r="C90" s="105"/>
      <x:c r="D90" s="106"/>
    </x:row>
    <x:row r="91" spans="2:5" ht="15.75" customHeight="1">
      <x:c r="B91" s="16" t="s">
        <x:v>11</x:v>
      </x:c>
      <x:c r="C91" s="19"/>
      <x:c r="D91" s="19"/>
      <x:c r="E91" s="19"/>
    </x:row>
    <x:row r="92" spans="2:4">
      <x:c r="B92" s="105" t="s">
        <x:v>264</x:v>
      </x:c>
      <x:c r="C92" s="105"/>
      <x:c r="D92" s="106"/>
    </x:row>
    <x:row r="93" spans="2:2">
      <x:c r="B93" s="16" t="s">
        <x:v>255</x:v>
      </x:c>
    </x:row>
    <x:row r="94" spans="2:2">
      <x:c r="B94" s="16" t="s">
        <x:v>288</x:v>
      </x:c>
    </x:row>
    <x:row r="95" spans="2:2">
      <x:c r="B95" s="16" t="s">
        <x:v>5</x:v>
      </x:c>
    </x:row>
  </x:sheetData>
  <x:mergeCells count="7">
    <x:mergeCell ref="A2:A3"/>
    <x:mergeCell ref="J2:J3"/>
    <x:mergeCell ref="B2:B3"/>
    <x:mergeCell ref="C2:C3"/>
    <x:mergeCell ref="D2:D3"/>
    <x:mergeCell ref="E2:E3"/>
    <x:mergeCell ref="G2:I2"/>
  </x:mergeCells>
  <x:pageMargins left="0.39347222447395325" right="0.39347222447395325" top="0.74750000238418579" bottom="0.74750000238418579" header="0.31486111879348755" footer="0.31486111879348755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25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G16"/>
  <x:sheetViews>
    <x:sheetView topLeftCell="A1" zoomScaleNormal="100" workbookViewId="0">
      <x:selection activeCell="D19" activeCellId="0" sqref="D19:D19"/>
    </x:sheetView>
  </x:sheetViews>
  <x:sheetFormatPr defaultRowHeight="16.399999999999999"/>
  <x:cols>
    <x:col min="1" max="1" width="9" style="4"/>
    <x:col min="2" max="2" width="12.5" style="4" customWidth="1"/>
    <x:col min="3" max="3" width="11.125" style="4" customWidth="1"/>
    <x:col min="4" max="4" width="15" style="4" customWidth="1"/>
    <x:col min="5" max="16384" width="9" style="4"/>
  </x:cols>
  <x:sheetData>
    <x:row r="1" spans="1:1" s="5" customFormat="1" ht="33.75" customHeight="1">
      <x:c r="A1" s="5" t="s">
        <x:v>109</x:v>
      </x:c>
    </x:row>
    <x:row r="2" spans="1:7">
      <x:c r="A2" s="369" t="s">
        <x:v>92</x:v>
      </x:c>
      <x:c r="B2" s="346" t="s">
        <x:v>192</x:v>
      </x:c>
      <x:c r="C2" s="369" t="s">
        <x:v>191</x:v>
      </x:c>
      <x:c r="D2" s="369" t="s">
        <x:v>115</x:v>
      </x:c>
      <x:c r="E2" s="366" t="s">
        <x:v>198</x:v>
      </x:c>
      <x:c r="F2" s="367"/>
      <x:c r="G2" s="368"/>
    </x:row>
    <x:row r="3" spans="1:7">
      <x:c r="A3" s="347"/>
      <x:c r="B3" s="347"/>
      <x:c r="C3" s="347"/>
      <x:c r="D3" s="347"/>
      <x:c r="E3" s="184" t="s">
        <x:v>47</x:v>
      </x:c>
      <x:c r="F3" s="184" t="s">
        <x:v>48</x:v>
      </x:c>
      <x:c r="G3" s="184" t="s">
        <x:v>40</x:v>
      </x:c>
    </x:row>
    <x:row r="4" spans="1:7" ht="33" customHeight="1">
      <x:c r="A4" s="109" t="s">
        <x:v>903</x:v>
      </x:c>
      <x:c r="B4" s="110">
        <x:v>21</x:v>
      </x:c>
      <x:c r="C4" s="111">
        <x:v>5353</x:v>
      </x:c>
      <x:c r="D4" s="111">
        <x:v>4083</x:v>
      </x:c>
      <x:c r="E4" s="111"/>
      <x:c r="F4" s="111">
        <x:v>1</x:v>
      </x:c>
      <x:c r="G4" s="111">
        <x:v>24</x:v>
      </x:c>
    </x:row>
    <x:row r="5" spans="1:7" ht="33" customHeight="1">
      <x:c r="A5" s="109" t="s">
        <x:v>901</x:v>
      </x:c>
      <x:c r="B5" s="272">
        <x:v>50</x:v>
      </x:c>
      <x:c r="C5" s="273">
        <x:v>16404</x:v>
      </x:c>
      <x:c r="D5" s="273">
        <x:v>16404</x:v>
      </x:c>
      <x:c r="E5" s="273"/>
      <x:c r="F5" s="273"/>
      <x:c r="G5" s="273">
        <x:v>50</x:v>
      </x:c>
    </x:row>
    <x:row r="6" spans="1:7" ht="33" customHeight="1">
      <x:c r="A6" s="109" t="s">
        <x:v>902</x:v>
      </x:c>
      <x:c r="B6" s="110">
        <x:v>33</x:v>
      </x:c>
      <x:c r="C6" s="111">
        <x:v>12504</x:v>
      </x:c>
      <x:c r="D6" s="111">
        <x:v>12220</x:v>
      </x:c>
      <x:c r="E6" s="111"/>
      <x:c r="F6" s="111">
        <x:v>3</x:v>
      </x:c>
      <x:c r="G6" s="111">
        <x:v>41</x:v>
      </x:c>
    </x:row>
    <x:row r="7" spans="1:7" ht="33" customHeight="1">
      <x:c r="A7" s="109" t="s">
        <x:v>899</x:v>
      </x:c>
      <x:c r="B7" s="110">
        <x:v>88</x:v>
      </x:c>
      <x:c r="C7" s="111">
        <x:v>30217</x:v>
      </x:c>
      <x:c r="D7" s="111">
        <x:v>28043</x:v>
      </x:c>
      <x:c r="E7" s="111"/>
      <x:c r="F7" s="111">
        <x:v>8</x:v>
      </x:c>
      <x:c r="G7" s="111">
        <x:v>113</x:v>
      </x:c>
    </x:row>
    <x:row r="8" spans="1:7" ht="33" customHeight="1">
      <x:c r="A8" s="109" t="s">
        <x:v>906</x:v>
      </x:c>
      <x:c r="B8" s="110">
        <x:v>55</x:v>
      </x:c>
      <x:c r="C8" s="111">
        <x:v>18866</x:v>
      </x:c>
      <x:c r="D8" s="111">
        <x:v>14838</x:v>
      </x:c>
      <x:c r="E8" s="111"/>
      <x:c r="F8" s="111">
        <x:v>6</x:v>
      </x:c>
      <x:c r="G8" s="111">
        <x:v>69</x:v>
      </x:c>
    </x:row>
    <x:row r="9" spans="1:7" ht="32.100000000000001" customHeight="1">
      <x:c r="A9" s="109"/>
      <x:c r="B9" s="110"/>
      <x:c r="C9" s="111"/>
      <x:c r="D9" s="111"/>
      <x:c r="E9" s="111"/>
      <x:c r="F9" s="111"/>
      <x:c r="G9" s="111"/>
    </x:row>
    <x:row r="10" spans="1:7" ht="32.100000000000001" customHeight="1">
      <x:c r="A10" s="109"/>
      <x:c r="B10" s="110"/>
      <x:c r="C10" s="111"/>
      <x:c r="D10" s="111"/>
      <x:c r="E10" s="111"/>
      <x:c r="F10" s="111"/>
      <x:c r="G10" s="111"/>
    </x:row>
    <x:row r="11" spans="1:7" ht="32.100000000000001" customHeight="1">
      <x:c r="A11" s="143"/>
      <x:c r="B11" s="144"/>
      <x:c r="C11" s="145"/>
      <x:c r="D11" s="145"/>
      <x:c r="E11" s="145"/>
      <x:c r="F11" s="145"/>
      <x:c r="G11" s="145"/>
    </x:row>
    <x:row r="12" spans="1:7" ht="32.100000000000001" customHeight="1">
      <x:c r="A12" s="206" t="s">
        <x:v>38</x:v>
      </x:c>
      <x:c r="B12" s="91">
        <x:f>SUM(B4:B11)</x:f>
        <x:v>247</x:v>
      </x:c>
      <x:c r="C12" s="91">
        <x:f>SUM(C4:C11)</x:f>
        <x:v>83344</x:v>
      </x:c>
      <x:c r="D12" s="91">
        <x:f>SUM(D4:D11)</x:f>
        <x:v>75588</x:v>
      </x:c>
      <x:c r="E12" s="91">
        <x:f>SUM(E4:E11)</x:f>
        <x:v>0</x:v>
      </x:c>
      <x:c r="F12" s="91">
        <x:f>SUM(F4:F11)</x:f>
        <x:v>18</x:v>
      </x:c>
      <x:c r="G12" s="91">
        <x:f>SUM(G4:G11)</x:f>
        <x:v>297</x:v>
      </x:c>
    </x:row>
    <x:row r="16" spans="1:1">
      <x:c r="A16" s="19" t="s">
        <x:v>5</x:v>
      </x:c>
    </x:row>
  </x:sheetData>
  <x:mergeCells count="5">
    <x:mergeCell ref="A2:A3"/>
    <x:mergeCell ref="B2:B3"/>
    <x:mergeCell ref="C2:C3"/>
    <x:mergeCell ref="D2:D3"/>
    <x:mergeCell ref="E2:G2"/>
  </x:mergeCells>
  <x:pageMargins left="0.39347222447395325" right="0.39347222447395325" top="0.74750000238418579" bottom="0.74750000238418579" header="0.31486111879348755" footer="0.31486111879348755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26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D14"/>
  <x:sheetViews>
    <x:sheetView topLeftCell="A1" zoomScaleNormal="100" workbookViewId="0">
      <x:selection activeCell="F11" activeCellId="0" sqref="F11:F11"/>
    </x:sheetView>
  </x:sheetViews>
  <x:sheetFormatPr defaultRowHeight="16.399999999999999"/>
  <x:cols>
    <x:col min="1" max="1" width="11.375" style="4" customWidth="1"/>
    <x:col min="2" max="2" width="13" style="4" customWidth="1"/>
    <x:col min="3" max="3" width="13.5" style="4" customWidth="1"/>
    <x:col min="4" max="4" width="13.875" style="4" customWidth="1"/>
    <x:col min="5" max="16384" width="9" style="4"/>
  </x:cols>
  <x:sheetData>
    <x:row r="1" spans="1:1" s="5" customFormat="1" ht="33.75" customHeight="1">
      <x:c r="A1" s="5" t="s">
        <x:v>122</x:v>
      </x:c>
    </x:row>
    <x:row r="2" spans="1:4">
      <x:c r="A2" s="210" t="s">
        <x:v>92</x:v>
      </x:c>
      <x:c r="B2" s="211" t="s">
        <x:v>192</x:v>
      </x:c>
      <x:c r="C2" s="210" t="s">
        <x:v>191</x:v>
      </x:c>
      <x:c r="D2" s="210" t="s">
        <x:v>143</x:v>
      </x:c>
    </x:row>
    <x:row r="3" spans="1:4" ht="33.75" customHeight="1">
      <x:c r="A3" s="94" t="s">
        <x:v>903</x:v>
      </x:c>
      <x:c r="B3" s="95">
        <x:v>56</x:v>
      </x:c>
      <x:c r="C3" s="114">
        <x:v>9625</x:v>
      </x:c>
      <x:c r="D3" s="114">
        <x:v>439</x:v>
      </x:c>
    </x:row>
    <x:row r="4" spans="1:4" ht="33.75" customHeight="1">
      <x:c r="A4" s="94" t="s">
        <x:v>901</x:v>
      </x:c>
      <x:c r="B4" s="271">
        <x:v>131</x:v>
      </x:c>
      <x:c r="C4" s="274">
        <x:v>31593.77</x:v>
      </x:c>
      <x:c r="D4" s="274">
        <x:v>1363</x:v>
      </x:c>
    </x:row>
    <x:row r="5" spans="1:4" ht="33.75" customHeight="1">
      <x:c r="A5" s="94" t="s">
        <x:v>902</x:v>
      </x:c>
      <x:c r="B5" s="95">
        <x:v>74</x:v>
      </x:c>
      <x:c r="C5" s="114">
        <x:v>14590</x:v>
      </x:c>
      <x:c r="D5" s="114">
        <x:v>506</x:v>
      </x:c>
    </x:row>
    <x:row r="6" spans="1:4" ht="33.75" customHeight="1">
      <x:c r="A6" s="94" t="s">
        <x:v>899</x:v>
      </x:c>
      <x:c r="B6" s="95">
        <x:v>217</x:v>
      </x:c>
      <x:c r="C6" s="114">
        <x:v>38245</x:v>
      </x:c>
      <x:c r="D6" s="114">
        <x:v>1373</x:v>
      </x:c>
    </x:row>
    <x:row r="7" spans="1:4" ht="33.75" customHeight="1">
      <x:c r="A7" s="112" t="s">
        <x:v>906</x:v>
      </x:c>
      <x:c r="B7" s="113">
        <x:v>181</x:v>
      </x:c>
      <x:c r="C7" s="114">
        <x:v>32767</x:v>
      </x:c>
      <x:c r="D7" s="114">
        <x:v>1400</x:v>
      </x:c>
    </x:row>
    <x:row r="8" spans="1:4" ht="32.100000000000001" customHeight="1">
      <x:c r="A8" s="112"/>
      <x:c r="B8" s="113"/>
      <x:c r="C8" s="114"/>
      <x:c r="D8" s="114"/>
    </x:row>
    <x:row r="9" spans="1:4" ht="32.100000000000001" customHeight="1">
      <x:c r="A9" s="112"/>
      <x:c r="B9" s="113"/>
      <x:c r="C9" s="114"/>
      <x:c r="D9" s="114"/>
    </x:row>
    <x:row r="10" spans="1:4" ht="32.100000000000001" customHeight="1">
      <x:c r="A10" s="207"/>
      <x:c r="B10" s="208"/>
      <x:c r="C10" s="209"/>
      <x:c r="D10" s="209"/>
    </x:row>
    <x:row r="11" spans="1:4" ht="32.100000000000001" customHeight="1">
      <x:c r="A11" s="206" t="s">
        <x:v>38</x:v>
      </x:c>
      <x:c r="B11" s="115">
        <x:f>SUM(B3:B10)</x:f>
        <x:v>659</x:v>
      </x:c>
      <x:c r="C11" s="115">
        <x:f>SUM(C3:C10)</x:f>
        <x:v>126820.77</x:v>
      </x:c>
      <x:c r="D11" s="115">
        <x:f>SUM(D3:D10)</x:f>
        <x:v>5081</x:v>
      </x:c>
    </x:row>
    <x:row r="14" spans="1:1">
      <x:c r="A14" s="19" t="s">
        <x:v>5</x:v>
      </x:c>
    </x:row>
  </x:sheetData>
  <x:pageMargins left="0.39347222447395325" right="0.39347222447395325" top="0.74750000238418579" bottom="0.74750000238418579" header="0.31486111879348755" footer="0.31486111879348755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27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J18"/>
  <x:sheetViews>
    <x:sheetView topLeftCell="A1" zoomScaleNormal="100" workbookViewId="0">
      <x:selection activeCell="O19" activeCellId="0" sqref="O19:O19"/>
    </x:sheetView>
  </x:sheetViews>
  <x:sheetFormatPr defaultRowHeight="16.399999999999999"/>
  <x:cols>
    <x:col min="1" max="1" width="6.125" style="4" customWidth="1"/>
    <x:col min="2" max="2" width="18.375" style="4" customWidth="1"/>
    <x:col min="3" max="3" width="15.75" style="4" customWidth="1"/>
    <x:col min="4" max="4" width="26.875" style="4" customWidth="1"/>
    <x:col min="5" max="5" width="9" style="4" bestFit="1" customWidth="1"/>
    <x:col min="6" max="7" width="9" style="4"/>
    <x:col min="8" max="8" width="10" style="4" customWidth="1"/>
    <x:col min="9" max="9" width="9" style="4"/>
    <x:col min="10" max="10" width="11.125" style="4" customWidth="1"/>
    <x:col min="11" max="16384" width="9" style="4"/>
  </x:cols>
  <x:sheetData>
    <x:row r="1" spans="2:2" s="5" customFormat="1" ht="33.75" customHeight="1">
      <x:c r="B1" s="5" t="s">
        <x:v>121</x:v>
      </x:c>
    </x:row>
    <x:row r="2" spans="1:10" ht="16.5" customHeight="1">
      <x:c r="A2" s="365" t="s">
        <x:v>100</x:v>
      </x:c>
      <x:c r="B2" s="369" t="s">
        <x:v>51</x:v>
      </x:c>
      <x:c r="C2" s="346" t="s">
        <x:v>128</x:v>
      </x:c>
      <x:c r="D2" s="369" t="s">
        <x:v>93</x:v>
      </x:c>
      <x:c r="E2" s="369" t="s">
        <x:v>181</x:v>
      </x:c>
      <x:c r="F2" s="366" t="s">
        <x:v>202</x:v>
      </x:c>
      <x:c r="G2" s="368"/>
      <x:c r="H2" s="369" t="s">
        <x:v>179</x:v>
      </x:c>
      <x:c r="I2" s="346" t="s">
        <x:v>170</x:v>
      </x:c>
      <x:c r="J2" s="369" t="s">
        <x:v>49</x:v>
      </x:c>
    </x:row>
    <x:row r="3" spans="1:10" ht="30" customHeight="1">
      <x:c r="A3" s="365"/>
      <x:c r="B3" s="347"/>
      <x:c r="C3" s="347"/>
      <x:c r="D3" s="347"/>
      <x:c r="E3" s="347"/>
      <x:c r="F3" s="184" t="s">
        <x:v>90</x:v>
      </x:c>
      <x:c r="G3" s="184" t="s">
        <x:v>98</x:v>
      </x:c>
      <x:c r="H3" s="347"/>
      <x:c r="I3" s="347"/>
      <x:c r="J3" s="347"/>
    </x:row>
    <x:row r="4" spans="1:10" ht="32.100000000000001" customHeight="1">
      <x:c r="A4" s="22">
        <x:v>1</x:v>
      </x:c>
      <x:c r="B4" s="9" t="s">
        <x:v>583</x:v>
      </x:c>
      <x:c r="C4" s="9" t="s">
        <x:v>528</x:v>
      </x:c>
      <x:c r="D4" s="61" t="s">
        <x:v>600</x:v>
      </x:c>
      <x:c r="E4" s="11">
        <x:v>3000</x:v>
      </x:c>
      <x:c r="F4" s="11">
        <x:v>70</x:v>
      </x:c>
      <x:c r="G4" s="11">
        <x:v>28</x:v>
      </x:c>
      <x:c r="H4" s="9" t="s">
        <x:v>589</x:v>
      </x:c>
      <x:c r="I4" s="9">
        <x:v>1</x:v>
      </x:c>
      <x:c r="J4" s="116" t="s">
        <x:v>584</x:v>
      </x:c>
    </x:row>
    <x:row r="5" spans="1:10" ht="32.100000000000001" customHeight="1">
      <x:c r="A5" s="22"/>
      <x:c r="B5" s="37"/>
      <x:c r="C5" s="73"/>
      <x:c r="D5" s="61"/>
      <x:c r="E5" s="11"/>
      <x:c r="F5" s="69"/>
      <x:c r="G5" s="69"/>
      <x:c r="H5" s="73"/>
      <x:c r="I5" s="73"/>
      <x:c r="J5" s="116"/>
    </x:row>
    <x:row r="6" spans="1:10" ht="32.100000000000001" customHeight="1">
      <x:c r="A6" s="122"/>
      <x:c r="B6" s="37"/>
      <x:c r="C6" s="73"/>
      <x:c r="D6" s="61"/>
      <x:c r="E6" s="11"/>
      <x:c r="F6" s="69"/>
      <x:c r="G6" s="69"/>
      <x:c r="H6" s="73"/>
      <x:c r="I6" s="73"/>
      <x:c r="J6" s="116"/>
    </x:row>
    <x:row r="7" spans="1:10" ht="32.100000000000001" customHeight="1">
      <x:c r="A7" s="22"/>
      <x:c r="B7" s="37"/>
      <x:c r="C7" s="73"/>
      <x:c r="D7" s="61"/>
      <x:c r="E7" s="11"/>
      <x:c r="F7" s="69"/>
      <x:c r="G7" s="69"/>
      <x:c r="H7" s="73"/>
      <x:c r="I7" s="73"/>
      <x:c r="J7" s="116"/>
    </x:row>
    <x:row r="8" spans="1:10" ht="32.100000000000001" customHeight="1">
      <x:c r="A8" s="131"/>
      <x:c r="B8" s="212"/>
      <x:c r="C8" s="213"/>
      <x:c r="D8" s="150"/>
      <x:c r="E8" s="140"/>
      <x:c r="F8" s="91"/>
      <x:c r="G8" s="91"/>
      <x:c r="H8" s="213"/>
      <x:c r="I8" s="213"/>
      <x:c r="J8" s="214"/>
    </x:row>
    <x:row r="9" spans="1:10" ht="32.100000000000001" customHeight="1">
      <x:c r="A9" s="131" t="s">
        <x:v>38</x:v>
      </x:c>
      <x:c r="B9" s="215"/>
      <x:c r="C9" s="213"/>
      <x:c r="D9" s="215"/>
      <x:c r="E9" s="88">
        <x:f>SUM(E4:E8)</x:f>
        <x:v>3000</x:v>
      </x:c>
      <x:c r="F9" s="88">
        <x:f>SUM(F4:F8)</x:f>
        <x:v>70</x:v>
      </x:c>
      <x:c r="G9" s="88">
        <x:f>SUM(G4:G8)</x:f>
        <x:v>28</x:v>
      </x:c>
      <x:c r="H9" s="88">
        <x:f>SUM(H4:H8)</x:f>
        <x:v>0</x:v>
      </x:c>
      <x:c r="I9" s="88">
        <x:f>SUM(I4:I8)</x:f>
        <x:v>1</x:v>
      </x:c>
      <x:c r="J9" s="88"/>
    </x:row>
    <x:row r="11" spans="2:3">
      <x:c r="B11" s="175" t="s">
        <x:v>151</x:v>
      </x:c>
      <x:c r="C11" s="176">
        <x:f>COUNT(A2:A8,"숫자")</x:f>
        <x:v>1</x:v>
      </x:c>
    </x:row>
    <x:row r="13" spans="2:4">
      <x:c r="B13" s="15" t="s">
        <x:v>144</x:v>
      </x:c>
      <x:c r="C13" s="16"/>
      <x:c r="D13" s="19"/>
    </x:row>
    <x:row r="14" spans="2:6" ht="15.75" customHeight="1">
      <x:c r="B14" s="19" t="s">
        <x:v>11</x:v>
      </x:c>
      <x:c r="C14" s="19"/>
      <x:c r="D14" s="19"/>
      <x:c r="E14" s="19"/>
      <x:c r="F14" s="19"/>
    </x:row>
    <x:row r="15" spans="2:4">
      <x:c r="B15" s="19" t="s">
        <x:v>213</x:v>
      </x:c>
      <x:c r="C15" s="16"/>
      <x:c r="D15" s="19"/>
    </x:row>
    <x:row r="16" spans="2:4">
      <x:c r="B16" s="19" t="s">
        <x:v>134</x:v>
      </x:c>
      <x:c r="C16" s="16"/>
      <x:c r="D16" s="19"/>
    </x:row>
    <x:row r="17" spans="2:2">
      <x:c r="B17" s="6" t="s">
        <x:v>267</x:v>
      </x:c>
    </x:row>
    <x:row r="18" spans="2:2">
      <x:c r="B18" s="19" t="s">
        <x:v>5</x:v>
      </x:c>
    </x:row>
  </x:sheetData>
  <x:mergeCells count="9">
    <x:mergeCell ref="A2:A3"/>
    <x:mergeCell ref="I2:I3"/>
    <x:mergeCell ref="J2:J3"/>
    <x:mergeCell ref="B2:B3"/>
    <x:mergeCell ref="C2:C3"/>
    <x:mergeCell ref="D2:D3"/>
    <x:mergeCell ref="E2:E3"/>
    <x:mergeCell ref="F2:G2"/>
    <x:mergeCell ref="H2:H3"/>
  </x:mergeCells>
  <x:pageMargins left="0.39347222447395325" right="0.39347222447395325" top="0.74750000238418579" bottom="0.74750000238418579" header="0.31486111879348755" footer="0.31486111879348755"/>
  <x:pageSetup paperSize="9" scale="100" firstPageNumber="1" fitToWidth="1" fitToHeight="1" orientation="landscape" usePrinterDefaults="1" blackAndWhite="0" draft="0" useFirstPageNumber="0" horizontalDpi="600" verticalDpi="600" copies="1"/>
  <x:drawing r:id="rId1"/>
  <x:legacyDrawing r:id="rId2"/>
</x:worksheet>
</file>

<file path=xl/worksheets/sheet28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E10"/>
  <x:sheetViews>
    <x:sheetView topLeftCell="A1" zoomScaleNormal="100" workbookViewId="0">
      <x:selection activeCell="H9" activeCellId="0" sqref="H9:H9"/>
    </x:sheetView>
  </x:sheetViews>
  <x:sheetFormatPr defaultRowHeight="16.399999999999999"/>
  <x:cols>
    <x:col min="1" max="1" width="9" style="4"/>
    <x:col min="2" max="2" width="11.875" style="4" customWidth="1"/>
    <x:col min="3" max="3" width="13.875" style="4" customWidth="1"/>
    <x:col min="4" max="4" width="13.5" style="4" customWidth="1"/>
    <x:col min="5" max="5" width="19" style="4" customWidth="1"/>
    <x:col min="6" max="16384" width="9" style="4"/>
  </x:cols>
  <x:sheetData>
    <x:row r="1" spans="1:1" s="5" customFormat="1" ht="33.75" customHeight="1">
      <x:c r="A1" s="5" t="s">
        <x:v>123</x:v>
      </x:c>
    </x:row>
    <x:row r="2" spans="1:5">
      <x:c r="A2" s="210" t="s">
        <x:v>92</x:v>
      </x:c>
      <x:c r="B2" s="211" t="s">
        <x:v>192</x:v>
      </x:c>
      <x:c r="C2" s="210" t="s">
        <x:v>191</x:v>
      </x:c>
      <x:c r="D2" s="210" t="s">
        <x:v>197</x:v>
      </x:c>
      <x:c r="E2" s="184" t="s">
        <x:v>182</x:v>
      </x:c>
    </x:row>
    <x:row r="3" spans="1:5" ht="32.100000000000001" customHeight="1">
      <x:c r="A3" s="14"/>
      <x:c r="B3" s="69"/>
      <x:c r="C3" s="117"/>
      <x:c r="D3" s="117"/>
      <x:c r="E3" s="117"/>
    </x:row>
    <x:row r="4" spans="1:5" ht="32.100000000000001" customHeight="1">
      <x:c r="A4" s="14"/>
      <x:c r="B4" s="69"/>
      <x:c r="C4" s="117"/>
      <x:c r="D4" s="117"/>
      <x:c r="E4" s="117"/>
    </x:row>
    <x:row r="5" spans="1:5" ht="32.100000000000001" customHeight="1">
      <x:c r="A5" s="14"/>
      <x:c r="B5" s="69"/>
      <x:c r="C5" s="117"/>
      <x:c r="D5" s="117"/>
      <x:c r="E5" s="117"/>
    </x:row>
    <x:row r="6" spans="1:5" ht="32.100000000000001" customHeight="1">
      <x:c r="A6" s="93"/>
      <x:c r="B6" s="91"/>
      <x:c r="C6" s="139"/>
      <x:c r="D6" s="139"/>
      <x:c r="E6" s="91"/>
    </x:row>
    <x:row r="7" spans="1:5" ht="32.100000000000001" customHeight="1">
      <x:c r="A7" s="93" t="s">
        <x:v>38</x:v>
      </x:c>
      <x:c r="B7" s="91">
        <x:f>SUM(B3:B6)</x:f>
        <x:v>0</x:v>
      </x:c>
      <x:c r="C7" s="91">
        <x:f>SUM(C3:C6)</x:f>
        <x:v>0</x:v>
      </x:c>
      <x:c r="D7" s="91">
        <x:f>SUM(D3:D6)</x:f>
        <x:v>0</x:v>
      </x:c>
      <x:c r="E7" s="91">
        <x:f>SUM(E3:E6)</x:f>
        <x:v>0</x:v>
      </x:c>
    </x:row>
    <x:row r="10" spans="1:1">
      <x:c r="A10" s="19" t="s">
        <x:v>5</x:v>
      </x:c>
    </x:row>
  </x:sheetData>
  <x:pageMargins left="0.39347222447395325" right="0.39347222447395325" top="0.74750000238418579" bottom="0.74750000238418579" header="0.31486111879348755" footer="0.31486111879348755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29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E13"/>
  <x:sheetViews>
    <x:sheetView topLeftCell="A1" zoomScaleNormal="100" workbookViewId="0">
      <x:selection activeCell="J12" activeCellId="0" sqref="J12:J12"/>
    </x:sheetView>
  </x:sheetViews>
  <x:sheetFormatPr defaultRowHeight="16.399999999999999"/>
  <x:cols>
    <x:col min="1" max="1" width="9" style="4"/>
    <x:col min="2" max="2" width="11.875" style="4" customWidth="1"/>
    <x:col min="3" max="3" width="13.875" style="4" customWidth="1"/>
    <x:col min="4" max="4" width="13.5" style="4" customWidth="1"/>
    <x:col min="5" max="5" width="19" style="4" customWidth="1"/>
    <x:col min="6" max="16384" width="9" style="4"/>
  </x:cols>
  <x:sheetData>
    <x:row r="1" spans="1:1" s="5" customFormat="1" ht="33.75" customHeight="1">
      <x:c r="A1" s="5" t="s">
        <x:v>125</x:v>
      </x:c>
    </x:row>
    <x:row r="2" spans="1:5">
      <x:c r="A2" s="210" t="s">
        <x:v>92</x:v>
      </x:c>
      <x:c r="B2" s="211" t="s">
        <x:v>192</x:v>
      </x:c>
      <x:c r="C2" s="210" t="s">
        <x:v>191</x:v>
      </x:c>
      <x:c r="D2" s="210" t="s">
        <x:v>197</x:v>
      </x:c>
      <x:c r="E2" s="184" t="s">
        <x:v>182</x:v>
      </x:c>
    </x:row>
    <x:row r="3" spans="1:5" ht="33.75" customHeight="1">
      <x:c r="A3" s="12" t="s">
        <x:v>903</x:v>
      </x:c>
      <x:c r="B3" s="57">
        <x:v>11</x:v>
      </x:c>
      <x:c r="C3" s="118">
        <x:v>1015</x:v>
      </x:c>
      <x:c r="D3" s="118">
        <x:v>959</x:v>
      </x:c>
      <x:c r="E3" s="320">
        <x:v>11</x:v>
      </x:c>
    </x:row>
    <x:row r="4" spans="1:5" ht="33.75" customHeight="1">
      <x:c r="A4" s="267" t="s">
        <x:v>901</x:v>
      </x:c>
      <x:c r="B4" s="57">
        <x:v>6</x:v>
      </x:c>
      <x:c r="C4" s="118">
        <x:v>467.5</x:v>
      </x:c>
      <x:c r="D4" s="118">
        <x:v>467.5</x:v>
      </x:c>
      <x:c r="E4" s="320">
        <x:v>6</x:v>
      </x:c>
    </x:row>
    <x:row r="5" spans="1:5" ht="33.75" customHeight="1">
      <x:c r="A5" s="12" t="s">
        <x:v>902</x:v>
      </x:c>
      <x:c r="B5" s="57">
        <x:v>7</x:v>
      </x:c>
      <x:c r="C5" s="118">
        <x:v>564</x:v>
      </x:c>
      <x:c r="D5" s="118">
        <x:v>564</x:v>
      </x:c>
      <x:c r="E5" s="320">
        <x:v>7</x:v>
      </x:c>
    </x:row>
    <x:row r="6" spans="1:5" ht="33.75" customHeight="1">
      <x:c r="A6" s="9" t="s">
        <x:v>899</x:v>
      </x:c>
      <x:c r="B6" s="57">
        <x:v>13</x:v>
      </x:c>
      <x:c r="C6" s="118">
        <x:v>1136</x:v>
      </x:c>
      <x:c r="D6" s="118">
        <x:v>1085</x:v>
      </x:c>
      <x:c r="E6" s="320">
        <x:v>13</x:v>
      </x:c>
    </x:row>
    <x:row r="7" spans="1:5" ht="33.75" customHeight="1">
      <x:c r="A7" s="12" t="s">
        <x:v>906</x:v>
      </x:c>
      <x:c r="B7" s="57">
        <x:v>2</x:v>
      </x:c>
      <x:c r="C7" s="118">
        <x:v>202.16</x:v>
      </x:c>
      <x:c r="D7" s="118">
        <x:v>148.31</x:v>
      </x:c>
      <x:c r="E7" s="320">
        <x:v>2</x:v>
      </x:c>
    </x:row>
    <x:row r="8" spans="1:5" ht="32.100000000000001" customHeight="1">
      <x:c r="A8" s="12"/>
      <x:c r="B8" s="57"/>
      <x:c r="C8" s="118"/>
      <x:c r="D8" s="118"/>
      <x:c r="E8" s="119"/>
    </x:row>
    <x:row r="9" spans="1:5" ht="32.100000000000001" customHeight="1">
      <x:c r="A9" s="93"/>
      <x:c r="B9" s="91"/>
      <x:c r="C9" s="139"/>
      <x:c r="D9" s="139"/>
      <x:c r="E9" s="91"/>
    </x:row>
    <x:row r="10" spans="1:5">
      <x:c r="A10" s="93" t="s">
        <x:v>38</x:v>
      </x:c>
      <x:c r="B10" s="91">
        <x:f>SUM(B3:B9)</x:f>
        <x:v>39</x:v>
      </x:c>
      <x:c r="C10" s="91">
        <x:f>SUM(C3:C9)</x:f>
        <x:v>3384.6599999999999</x:v>
      </x:c>
      <x:c r="D10" s="91">
        <x:f>SUM(D3:D9)</x:f>
        <x:v>3223.8099999999999</x:v>
      </x:c>
      <x:c r="E10" s="91">
        <x:f>SUM(E3:E9)</x:f>
        <x:v>39</x:v>
      </x:c>
    </x:row>
    <x:row r="13" spans="1:1">
      <x:c r="A13" s="19" t="s">
        <x:v>5</x:v>
      </x:c>
    </x:row>
  </x:sheetData>
  <x:pageMargins left="0.39347222447395325" right="0.39347222447395325" top="0.74750000238418579" bottom="0.74750000238418579" header="0.31486111879348755" footer="0.31486111879348755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30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A1"/>
  <x:sheetViews>
    <x:sheetView topLeftCell="A1" zoomScaleNormal="100" workbookViewId="0">
      <x:selection activeCell="A1" activeCellId="0" sqref="A1:A1"/>
    </x:sheetView>
  </x:sheetViews>
  <x:sheetFormatPr defaultRowHeight="16.399999999999999"/>
  <x:sheetData/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30" baseType="lpstr">
      <vt:lpstr>참고사항</vt:lpstr>
      <vt:lpstr>총괄표(등록업종)-자동계산</vt:lpstr>
      <vt:lpstr>총괄표(신고업종)-자동계산</vt:lpstr>
      <vt:lpstr>등록-골프장업</vt:lpstr>
      <vt:lpstr>건설-골프장업</vt:lpstr>
      <vt:lpstr>등록-스키장업</vt:lpstr>
      <vt:lpstr>등록-자동차경주장업</vt:lpstr>
      <vt:lpstr>신고-요트장업</vt:lpstr>
      <vt:lpstr>신고-조정장업</vt:lpstr>
      <vt:lpstr>신고-카누장업</vt:lpstr>
      <vt:lpstr>신고-빙상장업</vt:lpstr>
      <vt:lpstr>신고-승마장업</vt:lpstr>
      <vt:lpstr>신고-종합체육시설업</vt:lpstr>
      <vt:lpstr>신고-수영장업(실내)</vt:lpstr>
      <vt:lpstr>신고-수영장업(실외)</vt:lpstr>
      <vt:lpstr>신고-체육도장업(권투)</vt:lpstr>
      <vt:lpstr>신고-체육도장업(레슬링)</vt:lpstr>
      <vt:lpstr>신고-체육도장업(유도)</vt:lpstr>
      <vt:lpstr>신고-체육도장업(검도)</vt:lpstr>
      <vt:lpstr>신고-체육도장업(태권도)</vt:lpstr>
      <vt:lpstr>신고-체육도장업(우슈)</vt:lpstr>
      <vt:lpstr>신고-골프연습장업(실내)</vt:lpstr>
      <vt:lpstr>신고-골프연습장업(실외)</vt:lpstr>
      <vt:lpstr>신고-골프연습장업(스크린)</vt:lpstr>
      <vt:lpstr>신고-체력단련장업</vt:lpstr>
      <vt:lpstr>신고-당구장업</vt:lpstr>
      <vt:lpstr>신고-썰매장업</vt:lpstr>
      <vt:lpstr>신고-무도장업</vt:lpstr>
      <vt:lpstr>신고-무도학원업</vt:lpstr>
      <vt:lpstr>Sheet1</vt:lpstr>
    </vt:vector>
  </ep:TitlesOfParts>
  <ep:AppVersion>8.5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admimistrator</dc:creator>
  <cp:lastModifiedBy>광주광역시청</cp:lastModifiedBy>
  <cp:revision>52</cp:revision>
  <cp:lastPrinted>2013-12-09T06:16:44.000</cp:lastPrinted>
  <dcterms:created xsi:type="dcterms:W3CDTF">2013-12-03T07:25:59.000</dcterms:created>
  <dcterms:modified xsi:type="dcterms:W3CDTF">2017-02-24T01:10:21.386</dcterms:modified>
</cp:coreProperties>
</file>