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B71C0626-3FE4-47F8-9753-8C9070C3C1DB}" xr6:coauthVersionLast="45" xr6:coauthVersionMax="45" xr10:uidLastSave="{00000000-0000-0000-0000-000000000000}"/>
  <bookViews>
    <workbookView xWindow="4980" yWindow="828" windowWidth="25092" windowHeight="15480" activeTab="2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8" l="1"/>
  <c r="G32" i="7" l="1"/>
</calcChain>
</file>

<file path=xl/sharedStrings.xml><?xml version="1.0" encoding="utf-8"?>
<sst xmlns="http://schemas.openxmlformats.org/spreadsheetml/2006/main" count="506" uniqueCount="233">
  <si>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</si>
  <si>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</si>
  <si>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</si>
  <si>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</si>
  <si>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</si>
  <si>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</si>
  <si>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</si>
  <si>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</si>
  <si>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</si>
  <si>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</si>
  <si>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</si>
  <si>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</si>
  <si>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</si>
  <si>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</si>
  <si>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</si>
  <si>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</si>
  <si>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</si>
  <si>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</si>
  <si>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</si>
  <si>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</si>
  <si>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</si>
  <si>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</si>
  <si>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</si>
  <si>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</si>
  <si>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</si>
  <si>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</si>
  <si>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</si>
  <si>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</si>
  <si>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</si>
  <si>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</si>
  <si>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</si>
  <si>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</si>
  <si>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</si>
  <si>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</si>
  <si>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</si>
  <si>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</si>
  <si>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</si>
  <si>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</si>
  <si>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</si>
  <si>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</si>
  <si>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</si>
  <si>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</si>
  <si>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</si>
  <si>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</si>
  <si>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</si>
  <si>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</si>
  <si>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</si>
  <si>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</si>
  <si>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</si>
  <si>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</si>
  <si>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</si>
  <si>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</si>
  <si>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</si>
  <si>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</si>
  <si>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</si>
  <si>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</si>
  <si>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</si>
  <si>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</si>
  <si>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</si>
  <si>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</si>
  <si>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</si>
  <si>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</si>
  <si>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</si>
  <si>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</si>
  <si>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</si>
  <si>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</si>
  <si>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</si>
  <si>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</si>
  <si>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</si>
  <si>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</si>
  <si>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</si>
  <si>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</si>
  <si>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</si>
  <si>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</si>
  <si>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</si>
  <si>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</si>
  <si>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</si>
  <si>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</si>
  <si>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</si>
  <si>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</si>
  <si>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</si>
  <si>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</si>
  <si>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</si>
  <si>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</si>
  <si>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</si>
  <si>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</si>
  <si>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</si>
  <si>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</si>
  <si>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</si>
  <si>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</si>
  <si>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</si>
  <si>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</si>
  <si>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</si>
  <si>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</si>
  <si>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water1</t>
  </si>
  <si>
    <t>ex_g</t>
  </si>
  <si>
    <t>ex_o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</si>
  <si>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</si>
  <si>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</si>
  <si>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</si>
  <si>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</si>
  <si>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</si>
  <si>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</si>
  <si>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</si>
  <si>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</si>
  <si>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</si>
  <si>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</si>
  <si>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</si>
  <si>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</si>
  <si>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</si>
  <si>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</si>
  <si>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</si>
  <si>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</si>
  <si>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</si>
  <si>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</si>
  <si>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</si>
  <si>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</si>
  <si>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</si>
  <si>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</si>
  <si>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</si>
  <si>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</si>
  <si>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</si>
  <si>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</si>
  <si>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elReserveFactor</t>
  </si>
  <si>
    <t>required electrical reserve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</si>
  <si>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</si>
  <si>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</si>
  <si>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</si>
  <si>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</si>
  <si>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</si>
  <si>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</si>
  <si>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</si>
  <si>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</si>
  <si>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</si>
  <si>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</si>
  <si>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VSD_REC_01</t>
  </si>
  <si>
    <t>PQ1</t>
  </si>
  <si>
    <t>utility</t>
  </si>
  <si>
    <t>general el load</t>
  </si>
  <si>
    <t>Gen_EME_1</t>
  </si>
  <si>
    <t>VSD_WIN</t>
  </si>
  <si>
    <t>VSD_WST</t>
  </si>
  <si>
    <t>VSD_OEX</t>
  </si>
  <si>
    <t>VSD_SEP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</si>
  <si>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</si>
  <si>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</si>
  <si>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</si>
  <si>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</si>
  <si>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</si>
  <si>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</si>
  <si>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</si>
  <si>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</si>
  <si>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export_price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</si>
  <si>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</si>
  <si>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</si>
  <si>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</si>
  <si>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</si>
  <si>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</si>
  <si>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</si>
  <si>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</si>
  <si>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</si>
  <si>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</si>
  <si>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</si>
  <si>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</si>
  <si>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$/Sm3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</si>
  <si>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</si>
  <si>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</si>
  <si>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</si>
  <si>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</si>
  <si>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</si>
  <si>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</si>
  <si>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</si>
  <si>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</si>
  <si>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</si>
  <si>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</si>
  <si>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</si>
  <si>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</si>
  <si>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</si>
  <si>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</si>
  <si>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</si>
  <si>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</si>
  <si>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</si>
  <si>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</si>
  <si>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</si>
  <si>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</si>
  <si>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</si>
  <si>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</si>
  <si>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</si>
  <si>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</si>
  <si>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</si>
  <si>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</si>
  <si>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</si>
  <si>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</si>
  <si>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</si>
  <si>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</si>
  <si>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</si>
  <si>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</si>
  <si>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</si>
  <si>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</si>
  <si>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</si>
  <si>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</si>
  <si>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</si>
  <si>
    <t>pump_water</t>
  </si>
  <si>
    <t>injectionwell</t>
  </si>
  <si>
    <t>water injection pump</t>
  </si>
  <si>
    <t>w3</t>
  </si>
  <si>
    <t>XXXpressure</t>
  </si>
  <si>
    <t>maxdeviation_pressure.water.in</t>
  </si>
  <si>
    <t>maxdeviation_pressure.wellstream.in</t>
  </si>
  <si>
    <t>pressure_method</t>
  </si>
  <si>
    <t>weymouth</t>
  </si>
  <si>
    <t>darcy-weissbach</t>
  </si>
  <si>
    <t>w3b</t>
  </si>
  <si>
    <t>w3c</t>
  </si>
  <si>
    <t>3 pipes in parallel</t>
  </si>
  <si>
    <t>from platform down to seabed</t>
  </si>
  <si>
    <t>XXQavg</t>
  </si>
  <si>
    <t>XXVmax</t>
  </si>
  <si>
    <t>boiler</t>
  </si>
  <si>
    <t>heatpump</t>
  </si>
  <si>
    <t>TODO: what is the suitable model for wellstream transport</t>
  </si>
  <si>
    <t>guess</t>
  </si>
  <si>
    <t>num_pipes</t>
  </si>
  <si>
    <t>number of pipes in parallel (up to platform)</t>
  </si>
  <si>
    <t>heat dump</t>
  </si>
  <si>
    <t>heatdump</t>
  </si>
  <si>
    <t>computed pressure drop with Q=50/15 is 6-6.164</t>
  </si>
  <si>
    <t>water_intake</t>
  </si>
  <si>
    <t>el_dump</t>
  </si>
  <si>
    <t>XXXQmax</t>
  </si>
  <si>
    <t>3x6MW turbiner</t>
  </si>
  <si>
    <t>according to document, pressure drop from 6 to 4 MPa from wellhead to separator</t>
  </si>
  <si>
    <t>equal amount of heat as electric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</si>
</sst>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3"/>
  <sheetViews>
    <sheetView workbookViewId="0">
      <selection activeCell="A13" sqref="A13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32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90</v>
      </c>
      <c r="D1" s="1" t="s">
        <v>91</v>
      </c>
      <c r="E1" s="1" t="s">
        <v>8</v>
      </c>
      <c r="F1" s="1" t="s">
        <v>1</v>
      </c>
      <c r="G1" s="1" t="s">
        <v>2</v>
      </c>
      <c r="H1" s="1" t="s">
        <v>192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137</v>
      </c>
      <c r="F3">
        <v>-1</v>
      </c>
      <c r="G3">
        <v>1</v>
      </c>
      <c r="H3" t="s">
        <v>12</v>
      </c>
    </row>
    <row r="4" spans="1:8" x14ac:dyDescent="0.3">
      <c r="A4" t="s">
        <v>113</v>
      </c>
      <c r="F4">
        <v>2</v>
      </c>
      <c r="G4">
        <v>0</v>
      </c>
      <c r="H4" t="s">
        <v>47</v>
      </c>
    </row>
    <row r="5" spans="1:8" x14ac:dyDescent="0.3">
      <c r="A5" t="s">
        <v>130</v>
      </c>
      <c r="F5">
        <v>2</v>
      </c>
      <c r="G5">
        <v>0</v>
      </c>
      <c r="H5" t="s">
        <v>47</v>
      </c>
    </row>
    <row r="6" spans="1:8" x14ac:dyDescent="0.3">
      <c r="A6" t="s">
        <v>22</v>
      </c>
      <c r="C6" t="s">
        <v>208</v>
      </c>
      <c r="D6">
        <v>0</v>
      </c>
      <c r="F6">
        <v>0</v>
      </c>
      <c r="G6">
        <v>0</v>
      </c>
      <c r="H6" t="s">
        <v>12</v>
      </c>
    </row>
    <row r="7" spans="1:8" x14ac:dyDescent="0.3">
      <c r="A7" t="s">
        <v>65</v>
      </c>
      <c r="F7">
        <v>-1</v>
      </c>
      <c r="G7">
        <v>1</v>
      </c>
      <c r="H7" t="s">
        <v>12</v>
      </c>
    </row>
    <row r="8" spans="1:8" x14ac:dyDescent="0.3">
      <c r="A8" t="s">
        <v>29</v>
      </c>
      <c r="F8">
        <v>-1</v>
      </c>
      <c r="G8">
        <v>1</v>
      </c>
      <c r="H8" t="s">
        <v>12</v>
      </c>
    </row>
    <row r="9" spans="1:8" x14ac:dyDescent="0.3">
      <c r="A9" t="s">
        <v>202</v>
      </c>
      <c r="F9">
        <v>-1</v>
      </c>
      <c r="G9">
        <v>1</v>
      </c>
      <c r="H9" t="s">
        <v>12</v>
      </c>
    </row>
    <row r="10" spans="1:8" x14ac:dyDescent="0.3">
      <c r="A10" t="s">
        <v>144</v>
      </c>
      <c r="C10" t="s">
        <v>207</v>
      </c>
      <c r="D10">
        <v>0</v>
      </c>
      <c r="E10" t="s">
        <v>193</v>
      </c>
    </row>
    <row r="11" spans="1:8" x14ac:dyDescent="0.3">
      <c r="A11" t="s">
        <v>46</v>
      </c>
      <c r="C11" t="s">
        <v>190</v>
      </c>
      <c r="D11">
        <v>0</v>
      </c>
      <c r="E11" t="s">
        <v>193</v>
      </c>
      <c r="F11">
        <v>-1.2</v>
      </c>
      <c r="G11">
        <v>1</v>
      </c>
      <c r="H11" t="s">
        <v>16</v>
      </c>
    </row>
    <row r="12" spans="1:8" x14ac:dyDescent="0.3">
      <c r="C12" t="s">
        <v>191</v>
      </c>
      <c r="D12">
        <v>0</v>
      </c>
      <c r="E12" t="s">
        <v>193</v>
      </c>
    </row>
    <row r="13" spans="1:8" x14ac:dyDescent="0.3">
      <c r="A13" t="s">
        <v>227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I67"/>
  <sheetViews>
    <sheetView topLeftCell="A31" workbookViewId="0">
      <selection activeCell="H46" sqref="H46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3.332031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90</v>
      </c>
      <c r="H1" s="1" t="s">
        <v>91</v>
      </c>
    </row>
    <row r="2" spans="1:8" x14ac:dyDescent="0.3">
      <c r="A2" t="s">
        <v>173</v>
      </c>
      <c r="B2" t="s">
        <v>4</v>
      </c>
      <c r="C2" t="s">
        <v>66</v>
      </c>
      <c r="D2" t="s">
        <v>137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170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174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170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175</v>
      </c>
      <c r="B8" t="s">
        <v>4</v>
      </c>
      <c r="C8" t="s">
        <v>66</v>
      </c>
      <c r="D8" t="s">
        <v>202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170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176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170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177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170</v>
      </c>
      <c r="H15">
        <v>1E-3</v>
      </c>
    </row>
    <row r="16" spans="1:8" x14ac:dyDescent="0.3">
      <c r="G16" t="s">
        <v>6</v>
      </c>
      <c r="H16">
        <v>0.01</v>
      </c>
    </row>
    <row r="17" spans="1:9" x14ac:dyDescent="0.3">
      <c r="A17" t="s">
        <v>178</v>
      </c>
      <c r="B17" t="s">
        <v>4</v>
      </c>
      <c r="C17" t="s">
        <v>66</v>
      </c>
      <c r="D17" t="s">
        <v>130</v>
      </c>
      <c r="E17">
        <v>1</v>
      </c>
      <c r="F17">
        <v>0.01</v>
      </c>
      <c r="G17" t="s">
        <v>13</v>
      </c>
      <c r="H17">
        <v>500</v>
      </c>
    </row>
    <row r="18" spans="1:9" x14ac:dyDescent="0.3">
      <c r="G18" t="s">
        <v>170</v>
      </c>
      <c r="H18">
        <v>1E-3</v>
      </c>
    </row>
    <row r="19" spans="1:9" x14ac:dyDescent="0.3">
      <c r="G19" t="s">
        <v>6</v>
      </c>
      <c r="H19">
        <v>0.01</v>
      </c>
    </row>
    <row r="20" spans="1:9" x14ac:dyDescent="0.3">
      <c r="A20" t="s">
        <v>179</v>
      </c>
      <c r="B20" t="s">
        <v>35</v>
      </c>
      <c r="C20" t="s">
        <v>66</v>
      </c>
      <c r="D20" t="s">
        <v>137</v>
      </c>
      <c r="E20">
        <v>1</v>
      </c>
      <c r="G20" t="s">
        <v>13</v>
      </c>
      <c r="H20">
        <v>500</v>
      </c>
    </row>
    <row r="21" spans="1:9" x14ac:dyDescent="0.3">
      <c r="A21" t="s">
        <v>180</v>
      </c>
      <c r="B21" t="s">
        <v>35</v>
      </c>
      <c r="C21" t="s">
        <v>66</v>
      </c>
      <c r="D21" t="s">
        <v>22</v>
      </c>
      <c r="E21">
        <v>1</v>
      </c>
      <c r="G21" t="s">
        <v>13</v>
      </c>
      <c r="H21">
        <v>1000</v>
      </c>
    </row>
    <row r="22" spans="1:9" x14ac:dyDescent="0.3">
      <c r="A22" t="s">
        <v>188</v>
      </c>
      <c r="B22" t="s">
        <v>76</v>
      </c>
      <c r="C22" t="s">
        <v>113</v>
      </c>
      <c r="D22" t="s">
        <v>130</v>
      </c>
      <c r="E22">
        <v>1</v>
      </c>
      <c r="F22">
        <v>0.1</v>
      </c>
      <c r="G22" t="s">
        <v>37</v>
      </c>
      <c r="H22">
        <v>200</v>
      </c>
    </row>
    <row r="23" spans="1:9" x14ac:dyDescent="0.3">
      <c r="G23" t="s">
        <v>171</v>
      </c>
      <c r="H23">
        <v>6</v>
      </c>
    </row>
    <row r="24" spans="1:9" x14ac:dyDescent="0.3">
      <c r="G24" t="s">
        <v>172</v>
      </c>
      <c r="H24">
        <v>6</v>
      </c>
    </row>
    <row r="25" spans="1:9" x14ac:dyDescent="0.3">
      <c r="G25" t="s">
        <v>38</v>
      </c>
      <c r="H25">
        <v>300</v>
      </c>
    </row>
    <row r="26" spans="1:9" x14ac:dyDescent="0.3">
      <c r="A26" t="s">
        <v>189</v>
      </c>
      <c r="B26" t="s">
        <v>76</v>
      </c>
      <c r="C26" t="s">
        <v>130</v>
      </c>
      <c r="D26" t="s">
        <v>22</v>
      </c>
      <c r="E26">
        <v>1</v>
      </c>
      <c r="F26">
        <v>1</v>
      </c>
      <c r="G26" t="s">
        <v>37</v>
      </c>
      <c r="H26">
        <v>200</v>
      </c>
    </row>
    <row r="27" spans="1:9" x14ac:dyDescent="0.3">
      <c r="G27" t="s">
        <v>171</v>
      </c>
      <c r="H27">
        <v>6.1639999999999997</v>
      </c>
      <c r="I27" t="s">
        <v>226</v>
      </c>
    </row>
    <row r="28" spans="1:9" x14ac:dyDescent="0.3">
      <c r="G28" t="s">
        <v>172</v>
      </c>
      <c r="H28">
        <v>6</v>
      </c>
      <c r="I28" s="2" t="s">
        <v>231</v>
      </c>
    </row>
    <row r="29" spans="1:9" x14ac:dyDescent="0.3">
      <c r="G29" t="s">
        <v>146</v>
      </c>
      <c r="H29">
        <v>100</v>
      </c>
    </row>
    <row r="30" spans="1:9" x14ac:dyDescent="0.3">
      <c r="G30" t="s">
        <v>38</v>
      </c>
      <c r="H30">
        <v>300</v>
      </c>
    </row>
    <row r="31" spans="1:9" x14ac:dyDescent="0.3">
      <c r="G31" s="2" t="s">
        <v>222</v>
      </c>
      <c r="H31" s="2">
        <v>15</v>
      </c>
      <c r="I31" t="s">
        <v>223</v>
      </c>
    </row>
    <row r="32" spans="1:9" x14ac:dyDescent="0.3">
      <c r="A32" t="s">
        <v>183</v>
      </c>
      <c r="B32" t="s">
        <v>63</v>
      </c>
      <c r="C32" t="s">
        <v>22</v>
      </c>
      <c r="D32" t="s">
        <v>65</v>
      </c>
      <c r="E32">
        <v>1</v>
      </c>
      <c r="F32">
        <v>0.01</v>
      </c>
      <c r="G32" t="s">
        <v>37</v>
      </c>
      <c r="H32">
        <v>200</v>
      </c>
    </row>
    <row r="33" spans="1:8" x14ac:dyDescent="0.3">
      <c r="G33" t="s">
        <v>171</v>
      </c>
      <c r="H33">
        <v>0.3</v>
      </c>
    </row>
    <row r="34" spans="1:8" x14ac:dyDescent="0.3">
      <c r="G34" t="s">
        <v>172</v>
      </c>
      <c r="H34">
        <v>0.3</v>
      </c>
    </row>
    <row r="35" spans="1:8" x14ac:dyDescent="0.3">
      <c r="A35" t="s">
        <v>184</v>
      </c>
      <c r="B35" t="s">
        <v>63</v>
      </c>
      <c r="C35" t="s">
        <v>65</v>
      </c>
      <c r="D35" t="s">
        <v>46</v>
      </c>
      <c r="E35">
        <v>1</v>
      </c>
      <c r="F35">
        <v>5</v>
      </c>
      <c r="G35" t="s">
        <v>37</v>
      </c>
      <c r="H35">
        <v>200</v>
      </c>
    </row>
    <row r="36" spans="1:8" x14ac:dyDescent="0.3">
      <c r="G36" t="s">
        <v>171</v>
      </c>
      <c r="H36">
        <v>5</v>
      </c>
    </row>
    <row r="37" spans="1:8" x14ac:dyDescent="0.3">
      <c r="G37" t="s">
        <v>172</v>
      </c>
      <c r="H37">
        <v>3</v>
      </c>
    </row>
    <row r="38" spans="1:8" x14ac:dyDescent="0.3">
      <c r="A38" t="s">
        <v>185</v>
      </c>
      <c r="B38" t="s">
        <v>5</v>
      </c>
      <c r="C38" t="s">
        <v>22</v>
      </c>
      <c r="D38" t="s">
        <v>29</v>
      </c>
      <c r="E38">
        <v>1</v>
      </c>
      <c r="F38">
        <v>0.01</v>
      </c>
      <c r="G38" t="s">
        <v>37</v>
      </c>
      <c r="H38">
        <v>500</v>
      </c>
    </row>
    <row r="39" spans="1:8" x14ac:dyDescent="0.3">
      <c r="G39" t="s">
        <v>171</v>
      </c>
      <c r="H39">
        <v>2</v>
      </c>
    </row>
    <row r="40" spans="1:8" x14ac:dyDescent="0.3">
      <c r="G40" t="s">
        <v>172</v>
      </c>
      <c r="H40">
        <v>2</v>
      </c>
    </row>
    <row r="41" spans="1:8" x14ac:dyDescent="0.3">
      <c r="G41" t="s">
        <v>38</v>
      </c>
      <c r="H41">
        <v>300</v>
      </c>
    </row>
    <row r="42" spans="1:8" x14ac:dyDescent="0.3">
      <c r="A42" t="s">
        <v>186</v>
      </c>
      <c r="B42" t="s">
        <v>5</v>
      </c>
      <c r="C42" t="s">
        <v>29</v>
      </c>
      <c r="D42" t="s">
        <v>46</v>
      </c>
      <c r="E42">
        <v>1</v>
      </c>
      <c r="F42">
        <v>5</v>
      </c>
      <c r="G42" t="s">
        <v>37</v>
      </c>
      <c r="H42">
        <v>200</v>
      </c>
    </row>
    <row r="43" spans="1:8" x14ac:dyDescent="0.3">
      <c r="G43" t="s">
        <v>171</v>
      </c>
      <c r="H43">
        <v>10</v>
      </c>
    </row>
    <row r="44" spans="1:8" x14ac:dyDescent="0.3">
      <c r="G44" t="s">
        <v>172</v>
      </c>
      <c r="H44">
        <v>6</v>
      </c>
    </row>
    <row r="45" spans="1:8" x14ac:dyDescent="0.3">
      <c r="G45" t="s">
        <v>38</v>
      </c>
      <c r="H45">
        <v>300</v>
      </c>
    </row>
    <row r="46" spans="1:8" x14ac:dyDescent="0.3">
      <c r="A46" t="s">
        <v>187</v>
      </c>
      <c r="B46" t="s">
        <v>5</v>
      </c>
      <c r="C46" t="s">
        <v>22</v>
      </c>
      <c r="D46" t="s">
        <v>66</v>
      </c>
      <c r="E46">
        <v>1</v>
      </c>
      <c r="F46">
        <v>0.01</v>
      </c>
      <c r="G46" t="s">
        <v>37</v>
      </c>
      <c r="H46">
        <v>100</v>
      </c>
    </row>
    <row r="47" spans="1:8" x14ac:dyDescent="0.3">
      <c r="G47" t="s">
        <v>171</v>
      </c>
      <c r="H47">
        <v>2</v>
      </c>
    </row>
    <row r="48" spans="1:8" x14ac:dyDescent="0.3">
      <c r="G48" t="s">
        <v>172</v>
      </c>
      <c r="H48">
        <v>2</v>
      </c>
    </row>
    <row r="49" spans="1:9" x14ac:dyDescent="0.3">
      <c r="G49" t="s">
        <v>38</v>
      </c>
      <c r="H49">
        <v>300</v>
      </c>
    </row>
    <row r="50" spans="1:9" x14ac:dyDescent="0.3">
      <c r="A50" t="s">
        <v>181</v>
      </c>
      <c r="B50" t="s">
        <v>64</v>
      </c>
      <c r="C50" t="s">
        <v>227</v>
      </c>
      <c r="D50" t="s">
        <v>202</v>
      </c>
      <c r="E50">
        <v>1</v>
      </c>
      <c r="F50">
        <v>1</v>
      </c>
      <c r="G50" t="s">
        <v>37</v>
      </c>
      <c r="H50">
        <v>200</v>
      </c>
    </row>
    <row r="51" spans="1:9" x14ac:dyDescent="0.3">
      <c r="G51" t="s">
        <v>171</v>
      </c>
      <c r="H51">
        <v>0.7</v>
      </c>
    </row>
    <row r="52" spans="1:9" x14ac:dyDescent="0.3">
      <c r="G52" t="s">
        <v>172</v>
      </c>
      <c r="H52">
        <v>0.7</v>
      </c>
    </row>
    <row r="53" spans="1:9" x14ac:dyDescent="0.3">
      <c r="A53" t="s">
        <v>182</v>
      </c>
      <c r="B53" t="s">
        <v>64</v>
      </c>
      <c r="C53" t="s">
        <v>22</v>
      </c>
      <c r="D53" t="s">
        <v>202</v>
      </c>
      <c r="E53">
        <v>1</v>
      </c>
      <c r="F53">
        <v>0.01</v>
      </c>
      <c r="G53" t="s">
        <v>37</v>
      </c>
      <c r="H53">
        <v>200</v>
      </c>
    </row>
    <row r="54" spans="1:9" x14ac:dyDescent="0.3">
      <c r="G54" t="s">
        <v>171</v>
      </c>
      <c r="H54">
        <v>0.7</v>
      </c>
    </row>
    <row r="55" spans="1:9" x14ac:dyDescent="0.3">
      <c r="G55" t="s">
        <v>172</v>
      </c>
      <c r="H55">
        <v>0.7</v>
      </c>
    </row>
    <row r="56" spans="1:9" x14ac:dyDescent="0.3">
      <c r="A56" t="s">
        <v>205</v>
      </c>
      <c r="B56" t="s">
        <v>64</v>
      </c>
      <c r="C56" t="s">
        <v>202</v>
      </c>
      <c r="D56" t="s">
        <v>144</v>
      </c>
      <c r="E56">
        <v>1</v>
      </c>
      <c r="F56">
        <v>1</v>
      </c>
      <c r="G56" t="s">
        <v>37</v>
      </c>
      <c r="H56">
        <v>250</v>
      </c>
      <c r="I56" t="s">
        <v>214</v>
      </c>
    </row>
    <row r="57" spans="1:9" x14ac:dyDescent="0.3">
      <c r="G57" t="s">
        <v>171</v>
      </c>
      <c r="H57">
        <v>7</v>
      </c>
    </row>
    <row r="58" spans="1:9" x14ac:dyDescent="0.3">
      <c r="G58" t="s">
        <v>172</v>
      </c>
      <c r="H58">
        <v>6</v>
      </c>
    </row>
    <row r="59" spans="1:9" x14ac:dyDescent="0.3">
      <c r="G59" t="s">
        <v>146</v>
      </c>
      <c r="H59">
        <v>-100</v>
      </c>
      <c r="I59" t="s">
        <v>215</v>
      </c>
    </row>
    <row r="60" spans="1:9" x14ac:dyDescent="0.3">
      <c r="A60" t="s">
        <v>212</v>
      </c>
      <c r="B60" t="s">
        <v>64</v>
      </c>
      <c r="C60" t="s">
        <v>202</v>
      </c>
      <c r="D60" t="s">
        <v>144</v>
      </c>
      <c r="E60">
        <v>1</v>
      </c>
      <c r="F60">
        <v>1</v>
      </c>
      <c r="G60" t="s">
        <v>37</v>
      </c>
      <c r="H60">
        <v>250</v>
      </c>
    </row>
    <row r="61" spans="1:9" x14ac:dyDescent="0.3">
      <c r="G61" t="s">
        <v>171</v>
      </c>
      <c r="H61">
        <v>7</v>
      </c>
    </row>
    <row r="62" spans="1:9" x14ac:dyDescent="0.3">
      <c r="G62" t="s">
        <v>172</v>
      </c>
      <c r="H62">
        <v>6</v>
      </c>
    </row>
    <row r="63" spans="1:9" x14ac:dyDescent="0.3">
      <c r="G63" t="s">
        <v>146</v>
      </c>
      <c r="H63">
        <v>-100</v>
      </c>
    </row>
    <row r="64" spans="1:9" x14ac:dyDescent="0.3">
      <c r="A64" t="s">
        <v>213</v>
      </c>
      <c r="B64" t="s">
        <v>64</v>
      </c>
      <c r="C64" t="s">
        <v>202</v>
      </c>
      <c r="D64" t="s">
        <v>144</v>
      </c>
      <c r="E64">
        <v>1</v>
      </c>
      <c r="F64">
        <v>1</v>
      </c>
      <c r="G64" t="s">
        <v>37</v>
      </c>
      <c r="H64">
        <v>250</v>
      </c>
    </row>
    <row r="65" spans="7:8" x14ac:dyDescent="0.3">
      <c r="G65" t="s">
        <v>171</v>
      </c>
      <c r="H65">
        <v>7</v>
      </c>
    </row>
    <row r="66" spans="7:8" x14ac:dyDescent="0.3">
      <c r="G66" t="s">
        <v>172</v>
      </c>
      <c r="H66">
        <v>6</v>
      </c>
    </row>
    <row r="67" spans="7:8" x14ac:dyDescent="0.3">
      <c r="G67" t="s">
        <v>146</v>
      </c>
      <c r="H67">
        <v>-100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77"/>
  <sheetViews>
    <sheetView tabSelected="1" workbookViewId="0">
      <selection activeCell="H10" sqref="H10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90</v>
      </c>
      <c r="G1" s="1" t="s">
        <v>91</v>
      </c>
      <c r="H1" s="1" t="s">
        <v>8</v>
      </c>
    </row>
    <row r="2" spans="1:8" x14ac:dyDescent="0.3">
      <c r="A2" t="s">
        <v>34</v>
      </c>
      <c r="B2">
        <v>0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218</v>
      </c>
      <c r="B4">
        <v>1</v>
      </c>
      <c r="C4" t="s">
        <v>66</v>
      </c>
      <c r="D4" t="s">
        <v>218</v>
      </c>
      <c r="E4" t="s">
        <v>219</v>
      </c>
      <c r="F4" t="s">
        <v>30</v>
      </c>
      <c r="G4">
        <v>0.9</v>
      </c>
    </row>
    <row r="5" spans="1:8" x14ac:dyDescent="0.3">
      <c r="A5" t="s">
        <v>132</v>
      </c>
      <c r="B5">
        <v>1</v>
      </c>
      <c r="C5" t="s">
        <v>66</v>
      </c>
      <c r="D5" t="s">
        <v>53</v>
      </c>
      <c r="E5" t="s">
        <v>28</v>
      </c>
      <c r="F5" t="s">
        <v>13</v>
      </c>
      <c r="G5">
        <v>28</v>
      </c>
    </row>
    <row r="6" spans="1:8" x14ac:dyDescent="0.3">
      <c r="F6" t="s">
        <v>14</v>
      </c>
      <c r="G6">
        <v>10</v>
      </c>
    </row>
    <row r="7" spans="1:8" x14ac:dyDescent="0.3">
      <c r="F7" t="s">
        <v>31</v>
      </c>
      <c r="G7">
        <v>2.35</v>
      </c>
    </row>
    <row r="8" spans="1:8" x14ac:dyDescent="0.3">
      <c r="F8" t="s">
        <v>32</v>
      </c>
      <c r="G8">
        <v>0.53</v>
      </c>
    </row>
    <row r="9" spans="1:8" x14ac:dyDescent="0.3">
      <c r="F9" t="s">
        <v>35</v>
      </c>
      <c r="G9">
        <v>1</v>
      </c>
      <c r="H9" t="s">
        <v>232</v>
      </c>
    </row>
    <row r="10" spans="1:8" x14ac:dyDescent="0.3">
      <c r="F10" t="s">
        <v>54</v>
      </c>
      <c r="G10">
        <v>0.5</v>
      </c>
      <c r="H10" t="s">
        <v>120</v>
      </c>
    </row>
    <row r="11" spans="1:8" x14ac:dyDescent="0.3">
      <c r="F11" t="s">
        <v>55</v>
      </c>
      <c r="G11">
        <v>1</v>
      </c>
    </row>
    <row r="12" spans="1:8" x14ac:dyDescent="0.3">
      <c r="F12" t="s">
        <v>115</v>
      </c>
      <c r="G12">
        <v>0</v>
      </c>
      <c r="H12" t="s">
        <v>116</v>
      </c>
    </row>
    <row r="13" spans="1:8" x14ac:dyDescent="0.3">
      <c r="F13" t="s">
        <v>122</v>
      </c>
      <c r="G13">
        <v>200</v>
      </c>
      <c r="H13" t="s">
        <v>121</v>
      </c>
    </row>
    <row r="14" spans="1:8" x14ac:dyDescent="0.3">
      <c r="A14" t="s">
        <v>133</v>
      </c>
      <c r="B14">
        <v>1</v>
      </c>
      <c r="C14" t="s">
        <v>66</v>
      </c>
      <c r="D14" t="s">
        <v>52</v>
      </c>
      <c r="E14" t="s">
        <v>28</v>
      </c>
      <c r="F14" t="s">
        <v>13</v>
      </c>
      <c r="G14">
        <v>28</v>
      </c>
    </row>
    <row r="15" spans="1:8" x14ac:dyDescent="0.3">
      <c r="F15" t="s">
        <v>14</v>
      </c>
      <c r="G15">
        <v>10</v>
      </c>
    </row>
    <row r="16" spans="1:8" x14ac:dyDescent="0.3">
      <c r="F16" t="s">
        <v>31</v>
      </c>
      <c r="G16">
        <v>2.3519999999999999</v>
      </c>
      <c r="H16" t="s">
        <v>118</v>
      </c>
    </row>
    <row r="17" spans="1:8" x14ac:dyDescent="0.3">
      <c r="F17" t="s">
        <v>32</v>
      </c>
      <c r="G17">
        <v>0.53</v>
      </c>
    </row>
    <row r="18" spans="1:8" x14ac:dyDescent="0.3">
      <c r="F18" t="s">
        <v>35</v>
      </c>
      <c r="G18">
        <v>1</v>
      </c>
    </row>
    <row r="19" spans="1:8" x14ac:dyDescent="0.3">
      <c r="F19" t="s">
        <v>54</v>
      </c>
      <c r="G19">
        <v>0.5</v>
      </c>
    </row>
    <row r="20" spans="1:8" x14ac:dyDescent="0.3">
      <c r="F20" t="s">
        <v>55</v>
      </c>
      <c r="G20">
        <v>1</v>
      </c>
    </row>
    <row r="21" spans="1:8" x14ac:dyDescent="0.3">
      <c r="F21" t="s">
        <v>115</v>
      </c>
      <c r="G21">
        <v>0</v>
      </c>
      <c r="H21" t="s">
        <v>116</v>
      </c>
    </row>
    <row r="22" spans="1:8" x14ac:dyDescent="0.3">
      <c r="F22" t="s">
        <v>122</v>
      </c>
      <c r="G22">
        <v>200</v>
      </c>
      <c r="H22" t="s">
        <v>121</v>
      </c>
    </row>
    <row r="23" spans="1:8" x14ac:dyDescent="0.3">
      <c r="A23" t="s">
        <v>134</v>
      </c>
      <c r="B23">
        <v>1</v>
      </c>
      <c r="C23" t="s">
        <v>66</v>
      </c>
      <c r="D23" t="s">
        <v>125</v>
      </c>
      <c r="E23" t="s">
        <v>28</v>
      </c>
      <c r="F23" t="s">
        <v>13</v>
      </c>
      <c r="G23">
        <v>28</v>
      </c>
    </row>
    <row r="24" spans="1:8" x14ac:dyDescent="0.3">
      <c r="F24" t="s">
        <v>14</v>
      </c>
      <c r="G24">
        <v>10</v>
      </c>
    </row>
    <row r="25" spans="1:8" x14ac:dyDescent="0.3">
      <c r="F25" t="s">
        <v>31</v>
      </c>
      <c r="G25">
        <v>2.3540000000000001</v>
      </c>
      <c r="H25" t="s">
        <v>118</v>
      </c>
    </row>
    <row r="26" spans="1:8" x14ac:dyDescent="0.3">
      <c r="F26" t="s">
        <v>32</v>
      </c>
      <c r="G26">
        <v>0.53</v>
      </c>
    </row>
    <row r="27" spans="1:8" x14ac:dyDescent="0.3">
      <c r="F27" t="s">
        <v>35</v>
      </c>
      <c r="G27">
        <v>1</v>
      </c>
    </row>
    <row r="28" spans="1:8" x14ac:dyDescent="0.3">
      <c r="F28" t="s">
        <v>54</v>
      </c>
      <c r="G28">
        <v>0.5</v>
      </c>
    </row>
    <row r="29" spans="1:8" x14ac:dyDescent="0.3">
      <c r="F29" t="s">
        <v>55</v>
      </c>
      <c r="G29">
        <v>1</v>
      </c>
    </row>
    <row r="30" spans="1:8" x14ac:dyDescent="0.3">
      <c r="F30" t="s">
        <v>115</v>
      </c>
      <c r="G30">
        <v>0</v>
      </c>
      <c r="H30" t="s">
        <v>116</v>
      </c>
    </row>
    <row r="31" spans="1:8" x14ac:dyDescent="0.3">
      <c r="F31" t="s">
        <v>122</v>
      </c>
      <c r="G31">
        <v>200</v>
      </c>
      <c r="H31" t="s">
        <v>121</v>
      </c>
    </row>
    <row r="32" spans="1:8" x14ac:dyDescent="0.3">
      <c r="A32" t="s">
        <v>139</v>
      </c>
      <c r="B32">
        <v>0</v>
      </c>
      <c r="C32" t="s">
        <v>66</v>
      </c>
      <c r="D32" t="s">
        <v>19</v>
      </c>
      <c r="E32" t="s">
        <v>44</v>
      </c>
      <c r="F32" t="s">
        <v>45</v>
      </c>
      <c r="G32">
        <f>270/0.1</f>
        <v>2700</v>
      </c>
      <c r="H32" t="s">
        <v>97</v>
      </c>
    </row>
    <row r="33" spans="1:8" x14ac:dyDescent="0.3">
      <c r="A33" t="s">
        <v>135</v>
      </c>
      <c r="B33">
        <v>1</v>
      </c>
      <c r="C33" t="s">
        <v>29</v>
      </c>
      <c r="D33" t="s">
        <v>21</v>
      </c>
      <c r="E33" t="s">
        <v>26</v>
      </c>
      <c r="F33" t="s">
        <v>30</v>
      </c>
      <c r="G33">
        <v>0.4</v>
      </c>
      <c r="H33" t="s">
        <v>102</v>
      </c>
    </row>
    <row r="34" spans="1:8" x14ac:dyDescent="0.3">
      <c r="F34" t="s">
        <v>100</v>
      </c>
      <c r="G34">
        <v>300</v>
      </c>
      <c r="H34" t="s">
        <v>101</v>
      </c>
    </row>
    <row r="35" spans="1:8" x14ac:dyDescent="0.3">
      <c r="F35" s="2" t="s">
        <v>103</v>
      </c>
      <c r="G35">
        <v>20</v>
      </c>
      <c r="H35" s="2" t="s">
        <v>104</v>
      </c>
    </row>
    <row r="36" spans="1:8" x14ac:dyDescent="0.3">
      <c r="A36" t="s">
        <v>143</v>
      </c>
      <c r="B36">
        <v>1</v>
      </c>
      <c r="C36" t="s">
        <v>22</v>
      </c>
      <c r="D36" t="s">
        <v>22</v>
      </c>
      <c r="E36" t="s">
        <v>22</v>
      </c>
      <c r="F36" s="2" t="s">
        <v>30</v>
      </c>
      <c r="G36" s="2">
        <v>0.1</v>
      </c>
    </row>
    <row r="37" spans="1:8" x14ac:dyDescent="0.3">
      <c r="F37" s="2" t="s">
        <v>82</v>
      </c>
      <c r="G37" s="2">
        <v>0.1</v>
      </c>
    </row>
    <row r="38" spans="1:8" x14ac:dyDescent="0.3">
      <c r="A38" t="s">
        <v>136</v>
      </c>
      <c r="B38">
        <v>1</v>
      </c>
      <c r="C38" t="s">
        <v>137</v>
      </c>
      <c r="D38" t="s">
        <v>138</v>
      </c>
      <c r="E38" t="s">
        <v>27</v>
      </c>
      <c r="F38" s="3" t="s">
        <v>13</v>
      </c>
      <c r="G38">
        <v>5</v>
      </c>
    </row>
    <row r="39" spans="1:8" x14ac:dyDescent="0.3">
      <c r="F39" s="3" t="s">
        <v>14</v>
      </c>
      <c r="G39">
        <v>3</v>
      </c>
    </row>
    <row r="40" spans="1:8" x14ac:dyDescent="0.3">
      <c r="A40" t="s">
        <v>92</v>
      </c>
      <c r="B40">
        <v>1</v>
      </c>
      <c r="C40" t="s">
        <v>66</v>
      </c>
      <c r="D40" t="s">
        <v>18</v>
      </c>
      <c r="E40" t="s">
        <v>44</v>
      </c>
      <c r="F40" s="3" t="s">
        <v>13</v>
      </c>
      <c r="G40">
        <v>18</v>
      </c>
      <c r="H40" t="s">
        <v>230</v>
      </c>
    </row>
    <row r="41" spans="1:8" x14ac:dyDescent="0.3">
      <c r="F41" t="s">
        <v>110</v>
      </c>
      <c r="G41" t="s">
        <v>11</v>
      </c>
    </row>
    <row r="42" spans="1:8" x14ac:dyDescent="0.3">
      <c r="F42" t="s">
        <v>45</v>
      </c>
      <c r="G42">
        <v>0</v>
      </c>
      <c r="H42" t="s">
        <v>97</v>
      </c>
    </row>
    <row r="43" spans="1:8" x14ac:dyDescent="0.3">
      <c r="A43" t="s">
        <v>93</v>
      </c>
      <c r="B43">
        <v>1</v>
      </c>
      <c r="C43" t="s">
        <v>137</v>
      </c>
      <c r="D43" t="s">
        <v>10</v>
      </c>
      <c r="E43" t="s">
        <v>33</v>
      </c>
      <c r="F43" t="s">
        <v>13</v>
      </c>
      <c r="G43">
        <v>5</v>
      </c>
    </row>
    <row r="44" spans="1:8" x14ac:dyDescent="0.3">
      <c r="F44" t="s">
        <v>14</v>
      </c>
      <c r="G44">
        <v>3</v>
      </c>
    </row>
    <row r="45" spans="1:8" x14ac:dyDescent="0.3">
      <c r="A45" t="s">
        <v>95</v>
      </c>
      <c r="B45">
        <v>1</v>
      </c>
      <c r="C45" t="s">
        <v>46</v>
      </c>
      <c r="D45" t="s">
        <v>20</v>
      </c>
      <c r="E45" t="s">
        <v>68</v>
      </c>
    </row>
    <row r="46" spans="1:8" x14ac:dyDescent="0.3">
      <c r="A46" t="s">
        <v>96</v>
      </c>
      <c r="B46">
        <v>1</v>
      </c>
      <c r="C46" t="s">
        <v>46</v>
      </c>
      <c r="D46" t="s">
        <v>67</v>
      </c>
      <c r="E46" t="s">
        <v>69</v>
      </c>
    </row>
    <row r="47" spans="1:8" x14ac:dyDescent="0.3">
      <c r="A47" t="s">
        <v>225</v>
      </c>
      <c r="B47">
        <v>1</v>
      </c>
      <c r="C47" t="s">
        <v>66</v>
      </c>
      <c r="D47" t="s">
        <v>224</v>
      </c>
      <c r="E47" t="s">
        <v>33</v>
      </c>
      <c r="F47" t="s">
        <v>13</v>
      </c>
      <c r="G47">
        <v>100</v>
      </c>
    </row>
    <row r="48" spans="1:8" x14ac:dyDescent="0.3">
      <c r="F48" t="s">
        <v>14</v>
      </c>
      <c r="G48">
        <v>0</v>
      </c>
    </row>
    <row r="49" spans="1:8" x14ac:dyDescent="0.3">
      <c r="A49" t="s">
        <v>56</v>
      </c>
      <c r="B49">
        <v>0</v>
      </c>
      <c r="C49" t="s">
        <v>66</v>
      </c>
      <c r="D49" t="s">
        <v>56</v>
      </c>
      <c r="E49" t="s">
        <v>57</v>
      </c>
      <c r="F49" t="s">
        <v>13</v>
      </c>
      <c r="G49">
        <v>4</v>
      </c>
    </row>
    <row r="50" spans="1:8" x14ac:dyDescent="0.3">
      <c r="F50" t="s">
        <v>14</v>
      </c>
      <c r="G50">
        <v>0</v>
      </c>
    </row>
    <row r="51" spans="1:8" x14ac:dyDescent="0.3">
      <c r="F51" t="s">
        <v>30</v>
      </c>
      <c r="G51">
        <v>0.9</v>
      </c>
    </row>
    <row r="52" spans="1:8" x14ac:dyDescent="0.3">
      <c r="F52" t="s">
        <v>58</v>
      </c>
      <c r="G52">
        <v>2</v>
      </c>
      <c r="H52" t="s">
        <v>108</v>
      </c>
    </row>
    <row r="53" spans="1:8" x14ac:dyDescent="0.3">
      <c r="A53" t="s">
        <v>59</v>
      </c>
      <c r="B53">
        <v>1</v>
      </c>
      <c r="C53" t="s">
        <v>113</v>
      </c>
      <c r="D53" t="s">
        <v>59</v>
      </c>
      <c r="E53" t="s">
        <v>62</v>
      </c>
      <c r="F53" t="s">
        <v>147</v>
      </c>
      <c r="G53">
        <v>15</v>
      </c>
      <c r="H53" t="s">
        <v>148</v>
      </c>
    </row>
    <row r="54" spans="1:8" x14ac:dyDescent="0.3">
      <c r="F54" t="s">
        <v>39</v>
      </c>
      <c r="G54">
        <v>6</v>
      </c>
      <c r="H54" t="s">
        <v>99</v>
      </c>
    </row>
    <row r="55" spans="1:8" x14ac:dyDescent="0.3">
      <c r="F55" t="s">
        <v>110</v>
      </c>
      <c r="G55" t="s">
        <v>43</v>
      </c>
    </row>
    <row r="56" spans="1:8" x14ac:dyDescent="0.3">
      <c r="A56" t="s">
        <v>60</v>
      </c>
      <c r="B56">
        <v>1</v>
      </c>
      <c r="C56" t="s">
        <v>113</v>
      </c>
      <c r="D56" t="s">
        <v>60</v>
      </c>
      <c r="E56" t="s">
        <v>62</v>
      </c>
      <c r="F56" t="s">
        <v>147</v>
      </c>
      <c r="G56">
        <v>35</v>
      </c>
    </row>
    <row r="57" spans="1:8" x14ac:dyDescent="0.3">
      <c r="F57" t="s">
        <v>39</v>
      </c>
      <c r="G57">
        <v>6</v>
      </c>
      <c r="H57" t="s">
        <v>98</v>
      </c>
    </row>
    <row r="58" spans="1:8" x14ac:dyDescent="0.3">
      <c r="F58" t="s">
        <v>110</v>
      </c>
      <c r="G58" t="s">
        <v>43</v>
      </c>
    </row>
    <row r="59" spans="1:8" x14ac:dyDescent="0.3">
      <c r="A59" t="s">
        <v>61</v>
      </c>
      <c r="B59">
        <v>0</v>
      </c>
      <c r="C59" t="s">
        <v>113</v>
      </c>
      <c r="D59" t="s">
        <v>61</v>
      </c>
      <c r="E59" t="s">
        <v>62</v>
      </c>
      <c r="F59" t="s">
        <v>39</v>
      </c>
      <c r="G59">
        <v>6</v>
      </c>
      <c r="H59" t="s">
        <v>98</v>
      </c>
    </row>
    <row r="60" spans="1:8" x14ac:dyDescent="0.3">
      <c r="F60" t="s">
        <v>147</v>
      </c>
      <c r="G60">
        <v>20</v>
      </c>
    </row>
    <row r="61" spans="1:8" x14ac:dyDescent="0.3">
      <c r="F61" t="s">
        <v>110</v>
      </c>
      <c r="G61" t="s">
        <v>43</v>
      </c>
    </row>
    <row r="62" spans="1:8" x14ac:dyDescent="0.3">
      <c r="A62" t="s">
        <v>142</v>
      </c>
      <c r="B62">
        <v>1</v>
      </c>
      <c r="C62" t="s">
        <v>65</v>
      </c>
      <c r="D62" t="s">
        <v>74</v>
      </c>
      <c r="E62" t="s">
        <v>65</v>
      </c>
      <c r="F62" t="s">
        <v>30</v>
      </c>
      <c r="G62">
        <v>0.8</v>
      </c>
      <c r="H62" t="s">
        <v>105</v>
      </c>
    </row>
    <row r="63" spans="1:8" x14ac:dyDescent="0.3">
      <c r="A63" t="s">
        <v>141</v>
      </c>
      <c r="B63">
        <v>1</v>
      </c>
      <c r="C63" t="s">
        <v>130</v>
      </c>
      <c r="D63" t="s">
        <v>128</v>
      </c>
      <c r="E63" t="s">
        <v>129</v>
      </c>
      <c r="F63" s="2" t="s">
        <v>30</v>
      </c>
      <c r="G63" s="2">
        <v>0.8</v>
      </c>
      <c r="H63" s="2" t="s">
        <v>131</v>
      </c>
    </row>
    <row r="64" spans="1:8" x14ac:dyDescent="0.3">
      <c r="A64" t="s">
        <v>140</v>
      </c>
      <c r="B64">
        <v>1</v>
      </c>
      <c r="C64" t="s">
        <v>202</v>
      </c>
      <c r="D64" t="s">
        <v>204</v>
      </c>
      <c r="E64" t="s">
        <v>202</v>
      </c>
      <c r="F64" t="s">
        <v>13</v>
      </c>
      <c r="G64">
        <v>1000</v>
      </c>
    </row>
    <row r="65" spans="1:8" x14ac:dyDescent="0.3">
      <c r="F65" t="s">
        <v>14</v>
      </c>
      <c r="G65">
        <v>0</v>
      </c>
    </row>
    <row r="66" spans="1:8" x14ac:dyDescent="0.3">
      <c r="F66" t="s">
        <v>30</v>
      </c>
      <c r="G66">
        <v>0.8</v>
      </c>
      <c r="H66" t="s">
        <v>105</v>
      </c>
    </row>
    <row r="67" spans="1:8" x14ac:dyDescent="0.3">
      <c r="F67" t="s">
        <v>126</v>
      </c>
      <c r="G67">
        <v>1</v>
      </c>
      <c r="H67" t="s">
        <v>127</v>
      </c>
    </row>
    <row r="68" spans="1:8" x14ac:dyDescent="0.3">
      <c r="A68" t="s">
        <v>203</v>
      </c>
      <c r="B68">
        <v>1</v>
      </c>
      <c r="C68" t="s">
        <v>144</v>
      </c>
      <c r="D68" t="s">
        <v>75</v>
      </c>
      <c r="E68" t="s">
        <v>71</v>
      </c>
      <c r="F68" t="s">
        <v>229</v>
      </c>
      <c r="G68">
        <v>1.3</v>
      </c>
    </row>
    <row r="69" spans="1:8" x14ac:dyDescent="0.3">
      <c r="F69" t="s">
        <v>149</v>
      </c>
      <c r="G69">
        <v>1.3</v>
      </c>
    </row>
    <row r="70" spans="1:8" x14ac:dyDescent="0.3">
      <c r="F70" t="s">
        <v>206</v>
      </c>
      <c r="G70">
        <v>6</v>
      </c>
      <c r="H70" t="s">
        <v>106</v>
      </c>
    </row>
    <row r="71" spans="1:8" x14ac:dyDescent="0.3">
      <c r="F71" t="s">
        <v>216</v>
      </c>
      <c r="G71">
        <v>0.3</v>
      </c>
      <c r="H71" t="s">
        <v>107</v>
      </c>
    </row>
    <row r="72" spans="1:8" x14ac:dyDescent="0.3">
      <c r="F72" t="s">
        <v>217</v>
      </c>
      <c r="G72">
        <v>0</v>
      </c>
      <c r="H72" t="s">
        <v>109</v>
      </c>
    </row>
    <row r="73" spans="1:8" x14ac:dyDescent="0.3">
      <c r="A73" t="s">
        <v>94</v>
      </c>
      <c r="B73">
        <v>1</v>
      </c>
      <c r="C73" t="s">
        <v>227</v>
      </c>
      <c r="D73" t="s">
        <v>114</v>
      </c>
      <c r="E73" t="s">
        <v>89</v>
      </c>
      <c r="F73" t="s">
        <v>39</v>
      </c>
      <c r="G73">
        <v>0.7</v>
      </c>
      <c r="H73" t="s">
        <v>98</v>
      </c>
    </row>
    <row r="74" spans="1:8" x14ac:dyDescent="0.3">
      <c r="F74" t="s">
        <v>147</v>
      </c>
      <c r="G74">
        <v>5</v>
      </c>
      <c r="H74" t="s">
        <v>148</v>
      </c>
    </row>
    <row r="75" spans="1:8" x14ac:dyDescent="0.3">
      <c r="A75" t="s">
        <v>145</v>
      </c>
      <c r="B75">
        <v>0</v>
      </c>
      <c r="C75" t="s">
        <v>144</v>
      </c>
      <c r="D75" t="s">
        <v>70</v>
      </c>
      <c r="E75" t="s">
        <v>71</v>
      </c>
      <c r="F75" t="s">
        <v>147</v>
      </c>
      <c r="G75">
        <v>1000</v>
      </c>
    </row>
    <row r="76" spans="1:8" x14ac:dyDescent="0.3">
      <c r="F76" t="s">
        <v>149</v>
      </c>
      <c r="G76">
        <v>0</v>
      </c>
    </row>
    <row r="77" spans="1:8" x14ac:dyDescent="0.3">
      <c r="A77" t="s">
        <v>228</v>
      </c>
      <c r="B77">
        <v>1</v>
      </c>
      <c r="C77" t="s">
        <v>66</v>
      </c>
      <c r="E77" t="s">
        <v>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30"/>
  <sheetViews>
    <sheetView workbookViewId="0">
      <selection activeCell="C20" sqref="C20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4.5546875" bestFit="1" customWidth="1"/>
    <col min="4" max="4" width="56.109375" bestFit="1" customWidth="1"/>
  </cols>
  <sheetData>
    <row r="1" spans="1:4" x14ac:dyDescent="0.3">
      <c r="A1" s="1" t="s">
        <v>0</v>
      </c>
      <c r="B1" s="1" t="s">
        <v>90</v>
      </c>
      <c r="C1" s="1" t="s">
        <v>91</v>
      </c>
      <c r="D1" s="1" t="s">
        <v>198</v>
      </c>
    </row>
    <row r="2" spans="1:4" x14ac:dyDescent="0.3">
      <c r="A2" t="s">
        <v>76</v>
      </c>
      <c r="B2" t="s">
        <v>194</v>
      </c>
      <c r="C2">
        <v>2E-3</v>
      </c>
      <c r="D2" t="s">
        <v>197</v>
      </c>
    </row>
    <row r="3" spans="1:4" x14ac:dyDescent="0.3">
      <c r="B3" t="s">
        <v>195</v>
      </c>
      <c r="C3">
        <v>0.995</v>
      </c>
      <c r="D3" t="s">
        <v>197</v>
      </c>
    </row>
    <row r="4" spans="1:4" x14ac:dyDescent="0.3">
      <c r="B4" t="s">
        <v>196</v>
      </c>
      <c r="C4">
        <v>3.0000000000000001E-3</v>
      </c>
      <c r="D4" t="s">
        <v>197</v>
      </c>
    </row>
    <row r="5" spans="1:4" x14ac:dyDescent="0.3">
      <c r="B5" t="s">
        <v>150</v>
      </c>
      <c r="C5">
        <v>5.63</v>
      </c>
      <c r="D5" t="s">
        <v>199</v>
      </c>
    </row>
    <row r="6" spans="1:4" x14ac:dyDescent="0.3">
      <c r="B6" t="s">
        <v>151</v>
      </c>
      <c r="C6">
        <v>1E-3</v>
      </c>
      <c r="D6" t="s">
        <v>200</v>
      </c>
    </row>
    <row r="7" spans="1:4" x14ac:dyDescent="0.3">
      <c r="B7" t="s">
        <v>153</v>
      </c>
      <c r="C7">
        <v>1E-3</v>
      </c>
      <c r="D7" s="2" t="s">
        <v>221</v>
      </c>
    </row>
    <row r="8" spans="1:4" x14ac:dyDescent="0.3">
      <c r="B8" t="s">
        <v>209</v>
      </c>
      <c r="C8" t="s">
        <v>211</v>
      </c>
      <c r="D8" t="s">
        <v>220</v>
      </c>
    </row>
    <row r="9" spans="1:4" x14ac:dyDescent="0.3">
      <c r="A9" t="s">
        <v>64</v>
      </c>
      <c r="B9" t="s">
        <v>150</v>
      </c>
      <c r="C9">
        <v>1000</v>
      </c>
      <c r="D9" t="s">
        <v>162</v>
      </c>
    </row>
    <row r="10" spans="1:4" x14ac:dyDescent="0.3">
      <c r="B10" t="s">
        <v>151</v>
      </c>
      <c r="C10">
        <v>1E-3</v>
      </c>
      <c r="D10" t="s">
        <v>163</v>
      </c>
    </row>
    <row r="11" spans="1:4" x14ac:dyDescent="0.3">
      <c r="B11" t="s">
        <v>209</v>
      </c>
      <c r="C11" t="s">
        <v>211</v>
      </c>
    </row>
    <row r="12" spans="1:4" x14ac:dyDescent="0.3">
      <c r="B12" t="s">
        <v>153</v>
      </c>
      <c r="C12">
        <v>0.01</v>
      </c>
    </row>
    <row r="13" spans="1:4" x14ac:dyDescent="0.3">
      <c r="A13" t="s">
        <v>63</v>
      </c>
      <c r="B13" t="s">
        <v>150</v>
      </c>
      <c r="C13">
        <v>900</v>
      </c>
      <c r="D13" t="s">
        <v>162</v>
      </c>
    </row>
    <row r="14" spans="1:4" x14ac:dyDescent="0.3">
      <c r="B14" t="s">
        <v>151</v>
      </c>
      <c r="C14">
        <v>2.5999999999999999E-3</v>
      </c>
      <c r="D14" t="s">
        <v>163</v>
      </c>
    </row>
    <row r="15" spans="1:4" x14ac:dyDescent="0.3">
      <c r="B15" t="s">
        <v>152</v>
      </c>
      <c r="C15">
        <v>419</v>
      </c>
      <c r="D15" t="s">
        <v>164</v>
      </c>
    </row>
    <row r="16" spans="1:4" x14ac:dyDescent="0.3">
      <c r="B16" t="s">
        <v>153</v>
      </c>
      <c r="C16">
        <v>0.02</v>
      </c>
    </row>
    <row r="17" spans="1:4" x14ac:dyDescent="0.3">
      <c r="B17" t="s">
        <v>209</v>
      </c>
      <c r="C17" t="s">
        <v>211</v>
      </c>
    </row>
    <row r="18" spans="1:4" x14ac:dyDescent="0.3">
      <c r="A18" t="s">
        <v>5</v>
      </c>
      <c r="B18" t="s">
        <v>150</v>
      </c>
      <c r="C18">
        <v>0.84</v>
      </c>
      <c r="D18" t="s">
        <v>162</v>
      </c>
    </row>
    <row r="19" spans="1:4" x14ac:dyDescent="0.3">
      <c r="B19" t="s">
        <v>154</v>
      </c>
      <c r="C19">
        <v>40</v>
      </c>
      <c r="D19" t="s">
        <v>165</v>
      </c>
    </row>
    <row r="20" spans="1:4" x14ac:dyDescent="0.3">
      <c r="B20" t="s">
        <v>155</v>
      </c>
      <c r="C20">
        <v>2.34</v>
      </c>
      <c r="D20" t="s">
        <v>201</v>
      </c>
    </row>
    <row r="21" spans="1:4" x14ac:dyDescent="0.3">
      <c r="B21" t="s">
        <v>152</v>
      </c>
      <c r="C21">
        <v>0.41899999999999998</v>
      </c>
      <c r="D21" t="s">
        <v>164</v>
      </c>
    </row>
    <row r="22" spans="1:4" x14ac:dyDescent="0.3">
      <c r="B22" t="s">
        <v>156</v>
      </c>
      <c r="C22">
        <f>273+15</f>
        <v>288</v>
      </c>
      <c r="D22" t="s">
        <v>167</v>
      </c>
    </row>
    <row r="23" spans="1:4" x14ac:dyDescent="0.3">
      <c r="B23" t="s">
        <v>157</v>
      </c>
      <c r="C23">
        <v>0.10100000000000001</v>
      </c>
      <c r="D23" t="s">
        <v>166</v>
      </c>
    </row>
    <row r="24" spans="1:4" x14ac:dyDescent="0.3">
      <c r="B24" t="s">
        <v>158</v>
      </c>
      <c r="C24">
        <v>0.6</v>
      </c>
    </row>
    <row r="25" spans="1:4" x14ac:dyDescent="0.3">
      <c r="B25" t="s">
        <v>159</v>
      </c>
      <c r="C25">
        <v>0.9</v>
      </c>
    </row>
    <row r="26" spans="1:4" x14ac:dyDescent="0.3">
      <c r="B26" t="s">
        <v>160</v>
      </c>
      <c r="C26">
        <v>1.27</v>
      </c>
    </row>
    <row r="27" spans="1:4" x14ac:dyDescent="0.3">
      <c r="B27" t="s">
        <v>161</v>
      </c>
      <c r="C27">
        <v>500</v>
      </c>
      <c r="D27" t="s">
        <v>168</v>
      </c>
    </row>
    <row r="28" spans="1:4" x14ac:dyDescent="0.3">
      <c r="B28" t="s">
        <v>209</v>
      </c>
      <c r="C28" t="s">
        <v>210</v>
      </c>
    </row>
    <row r="29" spans="1:4" x14ac:dyDescent="0.3">
      <c r="A29" t="s">
        <v>4</v>
      </c>
      <c r="D29" t="s">
        <v>169</v>
      </c>
    </row>
    <row r="30" spans="1:4" x14ac:dyDescent="0.3">
      <c r="A30" t="s">
        <v>35</v>
      </c>
      <c r="D30" t="s">
        <v>169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B14" sqref="B14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57.44140625" bestFit="1" customWidth="1"/>
  </cols>
  <sheetData>
    <row r="1" spans="1:3" x14ac:dyDescent="0.3">
      <c r="A1" s="1" t="s">
        <v>90</v>
      </c>
      <c r="B1" s="1" t="s">
        <v>91</v>
      </c>
      <c r="C1" s="1" t="s">
        <v>8</v>
      </c>
    </row>
    <row r="2" spans="1:3" x14ac:dyDescent="0.3">
      <c r="A2" t="s">
        <v>41</v>
      </c>
      <c r="B2">
        <v>5</v>
      </c>
      <c r="C2" t="s">
        <v>79</v>
      </c>
    </row>
    <row r="3" spans="1:3" x14ac:dyDescent="0.3">
      <c r="A3" t="s">
        <v>40</v>
      </c>
      <c r="B3">
        <v>24</v>
      </c>
      <c r="C3" t="s">
        <v>117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112</v>
      </c>
      <c r="B5">
        <v>6</v>
      </c>
      <c r="C5" t="s">
        <v>111</v>
      </c>
    </row>
    <row r="6" spans="1:3" x14ac:dyDescent="0.3">
      <c r="A6" t="s">
        <v>88</v>
      </c>
      <c r="B6">
        <v>0.04</v>
      </c>
      <c r="C6" t="s">
        <v>119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0.12</v>
      </c>
      <c r="C8" t="s">
        <v>73</v>
      </c>
    </row>
    <row r="9" spans="1:3" x14ac:dyDescent="0.3">
      <c r="A9" t="s">
        <v>77</v>
      </c>
      <c r="B9">
        <v>-1</v>
      </c>
      <c r="C9" t="s">
        <v>78</v>
      </c>
    </row>
    <row r="10" spans="1:3" x14ac:dyDescent="0.3">
      <c r="A10" t="s">
        <v>85</v>
      </c>
      <c r="B10">
        <v>-1</v>
      </c>
      <c r="C10" t="s">
        <v>86</v>
      </c>
    </row>
    <row r="11" spans="1:3" x14ac:dyDescent="0.3">
      <c r="A11" t="s">
        <v>80</v>
      </c>
      <c r="B11" t="s">
        <v>46</v>
      </c>
      <c r="C11" t="s">
        <v>81</v>
      </c>
    </row>
    <row r="12" spans="1:3" x14ac:dyDescent="0.3">
      <c r="A12" t="s">
        <v>83</v>
      </c>
      <c r="B12" t="s">
        <v>87</v>
      </c>
      <c r="C12" t="s">
        <v>84</v>
      </c>
    </row>
    <row r="13" spans="1:3" x14ac:dyDescent="0.3">
      <c r="A13" t="s">
        <v>123</v>
      </c>
      <c r="B13">
        <v>0.8</v>
      </c>
      <c r="C13" t="s">
        <v>124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42</v>
      </c>
      <c r="B1" t="s">
        <v>11</v>
      </c>
      <c r="C1" t="s">
        <v>43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topLeftCell="A25" workbookViewId="0"/>
  </sheetViews>
  <sheetFormatPr defaultRowHeight="14.4" x14ac:dyDescent="0.3"/>
  <sheetData>
    <row r="1" spans="1:3" x14ac:dyDescent="0.3">
      <c r="A1" t="s">
        <v>42</v>
      </c>
      <c r="B1" t="s">
        <v>43</v>
      </c>
      <c r="C1" t="s">
        <v>11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2020-08-11T11:44:17Z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