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9"/>
  </bookViews>
  <sheets>
    <sheet name="Examen 1" sheetId="1" state="visible" r:id="rId2"/>
    <sheet name="DNIS_Marcas" sheetId="2" state="visible" r:id="rId3"/>
    <sheet name="Examen 2" sheetId="3" state="visible" r:id="rId4"/>
    <sheet name="Examen 3" sheetId="4" state="visible" r:id="rId5"/>
    <sheet name="Examen 4" sheetId="5" state="visible" r:id="rId6"/>
    <sheet name="Examen 5" sheetId="6" state="visible" r:id="rId7"/>
    <sheet name="Notas 1ª Eval" sheetId="7" state="visible" r:id="rId8"/>
    <sheet name="Notas 2ª Eval" sheetId="8" state="visible" r:id="rId9"/>
    <sheet name="Examen 6" sheetId="9" state="visible" r:id="rId10"/>
    <sheet name="Medias" sheetId="10" state="visible" r:id="rId11"/>
    <sheet name="Hoja 10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<sst xmlns="http://schemas.openxmlformats.org/spreadsheetml/2006/main" count="175" uniqueCount="106">
  <si>
    <t>3	3,5	3,5	</t>
  </si>
  <si>
    <t>DNI</t>
  </si>
  <si>
    <t>Ej1</t>
  </si>
  <si>
    <t>Ej2</t>
  </si>
  <si>
    <t>Ej3</t>
  </si>
  <si>
    <t>Nota</t>
  </si>
  <si>
    <t>05700306D</t>
  </si>
  <si>
    <t>05710048E</t>
  </si>
  <si>
    <t>05711598P</t>
  </si>
  <si>
    <t>05713660E</t>
  </si>
  <si>
    <t>05714058F</t>
  </si>
  <si>
    <t>05714541F</t>
  </si>
  <si>
    <t>05714660B</t>
  </si>
  <si>
    <t>05722609W</t>
  </si>
  <si>
    <t>05725411K</t>
  </si>
  <si>
    <t>05936779L</t>
  </si>
  <si>
    <t>11860119P</t>
  </si>
  <si>
    <t>43565008H</t>
  </si>
  <si>
    <t>48155310A</t>
  </si>
  <si>
    <t>50636639T</t>
  </si>
  <si>
    <t>52381784C</t>
  </si>
  <si>
    <t>70593657X</t>
  </si>
  <si>
    <t>71229715A</t>
  </si>
  <si>
    <t>71229929X</t>
  </si>
  <si>
    <t>71356632Y</t>
  </si>
  <si>
    <t>71366419H</t>
  </si>
  <si>
    <t>71367941E</t>
  </si>
  <si>
    <t>71720751N</t>
  </si>
  <si>
    <t>71720915S</t>
  </si>
  <si>
    <t>71721089M</t>
  </si>
  <si>
    <t>71721206F</t>
  </si>
  <si>
    <t>Rec</t>
  </si>
  <si>
    <t>76655236P</t>
  </si>
  <si>
    <t>X4898556Q</t>
  </si>
  <si>
    <t>Y1167506V</t>
  </si>
  <si>
    <t>Alumno/a</t>
  </si>
  <si>
    <t>DNI/Pasaporte</t>
  </si>
  <si>
    <t>Aranda González, Francisco Javier</t>
  </si>
  <si>
    <t>Martín Calderón, Jennifer</t>
  </si>
  <si>
    <t>Bermejo Fajardo, Francisco José</t>
  </si>
  <si>
    <t>Céspedes Aranda, Pedro Luis</t>
  </si>
  <si>
    <t>05713660T</t>
  </si>
  <si>
    <t>Cañizares Martín, Iván</t>
  </si>
  <si>
    <t>Monescillo Leal, Luis Miguel</t>
  </si>
  <si>
    <t>Fernández Arévalo, Iván</t>
  </si>
  <si>
    <t>Rivas Oliver, Daniel</t>
  </si>
  <si>
    <t>Alhambra Molina, David</t>
  </si>
  <si>
    <t>Parra Viciconti, Carlos</t>
  </si>
  <si>
    <t>Fernández de Sevilla de Bustos, Pablo</t>
  </si>
  <si>
    <t>Sanz García, Rafael</t>
  </si>
  <si>
    <t>Motos Martínez, Javier</t>
  </si>
  <si>
    <t>Seco Sánchez Camacho, José Alberto</t>
  </si>
  <si>
    <t>Nieto-Márquez Haro, Juan Antonio</t>
  </si>
  <si>
    <t>Canales Espinosa, Julián</t>
  </si>
  <si>
    <t>Sánchez-Redondo Vázquez, Ramón</t>
  </si>
  <si>
    <t>López Ruiz, Beatriz</t>
  </si>
  <si>
    <t>Arroyo Serrano de la Cruz, David</t>
  </si>
  <si>
    <t>Fuentes Saavedra, Jorge</t>
  </si>
  <si>
    <t>Sánchez Cotillas, Víctor Manuel</t>
  </si>
  <si>
    <t>Felipe Chacón, Sergio de</t>
  </si>
  <si>
    <t>Ossorio Rubio, Raquel Gema</t>
  </si>
  <si>
    <t>Martín-Moreno Alises, Cándido</t>
  </si>
  <si>
    <t>Aranda García-Pardo, Francisco Julián</t>
  </si>
  <si>
    <t>Ximenes de Franca, Joao Filipe</t>
  </si>
  <si>
    <t>Muñoz Ortíz, Matilde Esteban</t>
  </si>
  <si>
    <t>Porumb , Mirela</t>
  </si>
  <si>
    <t>Cespedes</t>
  </si>
  <si>
    <t>Cespedes Aranda, Pedro Luis</t>
  </si>
  <si>
    <t>Porcentaje curso</t>
  </si>
  <si>
    <t>Nota examen 1</t>
  </si>
  <si>
    <t>Nota examen 2</t>
  </si>
  <si>
    <t>Nota
</t>
  </si>
  <si>
    <t>Boletin
</t>
  </si>
  <si>
    <t>Aprueba</t>
  </si>
  <si>
    <t>Aprobados
</t>
  </si>
  <si>
    <t>Suspensos</t>
  </si>
  <si>
    <t>Total
</t>
  </si>
  <si>
    <t>Nota examen 3</t>
  </si>
  <si>
    <t>Nota examen 4</t>
  </si>
  <si>
    <t>Nota media</t>
  </si>
  <si>
    <t>Boletin</t>
  </si>
  <si>
    <t>Porcentaje no impartido</t>
  </si>
  <si>
    <t>Porcentaje Ex5</t>
  </si>
  <si>
    <t>Porcentaje Ex6</t>
  </si>
  <si>
    <t>Porcentaje incremento cada unidad</t>
  </si>
  <si>
    <t>%original</t>
  </si>
  <si>
    <t>%final</t>
  </si>
  <si>
    <t>Examen 1</t>
  </si>
  <si>
    <t>Examen 2</t>
  </si>
  <si>
    <t>Examen 3</t>
  </si>
  <si>
    <t>Examen 4</t>
  </si>
  <si>
    <t>Examen 5</t>
  </si>
  <si>
    <t>Examen 6</t>
  </si>
  <si>
    <t>Todo aprobado</t>
  </si>
  <si>
    <t>Media 3ª Eval</t>
  </si>
  <si>
    <t>Boletín 3ª Eval</t>
  </si>
  <si>
    <t>Media final</t>
  </si>
  <si>
    <t>Boletin final</t>
  </si>
  <si>
    <t>Ex 1 en septiembre</t>
  </si>
  <si>
    <t>Ex 2 en septiembre</t>
  </si>
  <si>
    <t>Ex 3 en septiembre</t>
  </si>
  <si>
    <t>Ex 4 en septiembre</t>
  </si>
  <si>
    <t>Ex 5 en septiembre</t>
  </si>
  <si>
    <t>Ex 6 en septiembre</t>
  </si>
  <si>
    <t>Matriculados</t>
  </si>
  <si>
    <t>Aprobados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</si>
</sst>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1"/>
      <name val="Cambria"/>
      <family val="1"/>
      <charset val="1"/>
    </font>
    <font>
      <sz val="10"/>
      <name val="Arial"/>
      <family val="2"/>
      <charset val="1"/>
    </font>
    <font>
      <sz val="14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8.1326530612245"/>
    <col collapsed="false" hidden="false" max="17" min="2" style="0" width="8"/>
    <col collapsed="false" hidden="false" max="1025" min="18" style="0" width="17.2857142857143"/>
  </cols>
  <sheetData>
    <row r="1" customFormat="false" ht="12.75" hidden="false" customHeight="true" outlineLevel="0" collapsed="false">
      <c r="A1" s="1"/>
      <c r="B1" s="2"/>
      <c r="C1" s="2"/>
      <c r="D1" s="2"/>
    </row>
    <row r="2" customFormat="false" ht="12.75" hidden="false" customHeight="true" outlineLevel="0" collapsed="false">
      <c r="A2" s="1"/>
      <c r="B2" s="2" t="s">
        <v>0</v>
      </c>
      <c r="C2" s="2"/>
      <c r="D2" s="2"/>
    </row>
    <row r="3" customFormat="false" ht="12.75" hidden="false" customHeight="true" outlineLevel="0" collapsed="false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12.75" hidden="false" customHeight="true" outlineLevel="0" collapsed="false">
      <c r="A4" s="5" t="s">
        <v>6</v>
      </c>
      <c r="B4" s="4" t="n">
        <v>3</v>
      </c>
      <c r="C4" s="4" t="n">
        <v>3</v>
      </c>
      <c r="D4" s="4" t="n">
        <v>3</v>
      </c>
      <c r="E4" s="6" t="n">
        <f aca="false">SUM(B4:D4)</f>
        <v>9</v>
      </c>
    </row>
    <row r="5" customFormat="false" ht="12.75" hidden="false" customHeight="true" outlineLevel="0" collapsed="false">
      <c r="A5" s="5" t="s">
        <v>7</v>
      </c>
      <c r="B5" s="4" t="n">
        <v>1</v>
      </c>
      <c r="C5" s="4" t="n">
        <v>1.5</v>
      </c>
      <c r="D5" s="4" t="n">
        <v>1.5</v>
      </c>
      <c r="E5" s="6" t="n">
        <f aca="false">SUM(B5:D5)</f>
        <v>4</v>
      </c>
    </row>
    <row r="6" customFormat="false" ht="12.75" hidden="false" customHeight="true" outlineLevel="0" collapsed="false">
      <c r="A6" s="5" t="s">
        <v>8</v>
      </c>
      <c r="B6" s="4" t="n">
        <v>3</v>
      </c>
      <c r="C6" s="4" t="n">
        <v>2</v>
      </c>
      <c r="D6" s="4" t="n">
        <v>2</v>
      </c>
      <c r="E6" s="6" t="n">
        <f aca="false">SUM(B6:D6)</f>
        <v>7</v>
      </c>
    </row>
    <row r="7" customFormat="false" ht="12.75" hidden="false" customHeight="true" outlineLevel="0" collapsed="false">
      <c r="A7" s="3" t="s">
        <v>9</v>
      </c>
      <c r="B7" s="6"/>
      <c r="C7" s="6"/>
      <c r="D7" s="6"/>
      <c r="E7" s="6"/>
    </row>
    <row r="8" customFormat="false" ht="12.75" hidden="false" customHeight="true" outlineLevel="0" collapsed="false">
      <c r="A8" s="5" t="s">
        <v>10</v>
      </c>
      <c r="B8" s="6"/>
      <c r="C8" s="6"/>
      <c r="D8" s="6"/>
      <c r="E8" s="6" t="n">
        <f aca="false">SUM(B8:D8)</f>
        <v>0</v>
      </c>
    </row>
    <row r="9" customFormat="false" ht="12.75" hidden="false" customHeight="true" outlineLevel="0" collapsed="false">
      <c r="A9" s="5" t="s">
        <v>11</v>
      </c>
      <c r="B9" s="4" t="n">
        <v>3</v>
      </c>
      <c r="C9" s="4" t="n">
        <v>3</v>
      </c>
      <c r="D9" s="4" t="n">
        <v>1.5</v>
      </c>
      <c r="E9" s="6" t="n">
        <f aca="false">SUM(B9:D9)</f>
        <v>7.5</v>
      </c>
    </row>
    <row r="10" customFormat="false" ht="16.5" hidden="false" customHeight="true" outlineLevel="0" collapsed="false">
      <c r="A10" s="5" t="s">
        <v>12</v>
      </c>
      <c r="B10" s="4" t="n">
        <v>3</v>
      </c>
      <c r="C10" s="4" t="n">
        <v>2.5</v>
      </c>
      <c r="D10" s="4" t="n">
        <v>2.25</v>
      </c>
      <c r="E10" s="6" t="n">
        <f aca="false">SUM(B10:D10)</f>
        <v>7.75</v>
      </c>
    </row>
    <row r="11" customFormat="false" ht="12.75" hidden="false" customHeight="true" outlineLevel="0" collapsed="false">
      <c r="A11" s="5" t="s">
        <v>13</v>
      </c>
      <c r="B11" s="4" t="n">
        <v>3</v>
      </c>
      <c r="C11" s="4" t="n">
        <v>2</v>
      </c>
      <c r="D11" s="4" t="n">
        <v>3</v>
      </c>
      <c r="E11" s="6" t="n">
        <f aca="false">SUM(B11:D11)</f>
        <v>8</v>
      </c>
    </row>
    <row r="12" customFormat="false" ht="12.75" hidden="false" customHeight="true" outlineLevel="0" collapsed="false">
      <c r="A12" s="5" t="s">
        <v>14</v>
      </c>
      <c r="B12" s="6"/>
      <c r="C12" s="6"/>
      <c r="D12" s="6"/>
      <c r="E12" s="6" t="n">
        <f aca="false">SUM(B12:D12)</f>
        <v>0</v>
      </c>
    </row>
    <row r="13" customFormat="false" ht="12.75" hidden="false" customHeight="true" outlineLevel="0" collapsed="false">
      <c r="A13" s="5" t="s">
        <v>15</v>
      </c>
      <c r="B13" s="4" t="n">
        <v>3</v>
      </c>
      <c r="C13" s="4" t="n">
        <v>2.5</v>
      </c>
      <c r="D13" s="4" t="n">
        <v>1.5</v>
      </c>
      <c r="E13" s="6" t="n">
        <f aca="false">SUM(B13:D13)</f>
        <v>7</v>
      </c>
    </row>
    <row r="14" customFormat="false" ht="12.75" hidden="false" customHeight="true" outlineLevel="0" collapsed="false">
      <c r="A14" s="5" t="s">
        <v>16</v>
      </c>
      <c r="B14" s="4" t="n">
        <v>3</v>
      </c>
      <c r="C14" s="4" t="n">
        <v>2.5</v>
      </c>
      <c r="D14" s="4" t="n">
        <v>2</v>
      </c>
      <c r="E14" s="6" t="n">
        <f aca="false">SUM(B14:D14)</f>
        <v>7.5</v>
      </c>
    </row>
    <row r="15" customFormat="false" ht="12.75" hidden="false" customHeight="true" outlineLevel="0" collapsed="false">
      <c r="A15" s="5" t="s">
        <v>17</v>
      </c>
      <c r="B15" s="6"/>
      <c r="C15" s="4"/>
      <c r="D15" s="6"/>
      <c r="E15" s="6" t="n">
        <f aca="false">SUM(B15:D15)</f>
        <v>0</v>
      </c>
    </row>
    <row r="16" customFormat="false" ht="12.75" hidden="false" customHeight="true" outlineLevel="0" collapsed="false">
      <c r="A16" s="5" t="s">
        <v>18</v>
      </c>
      <c r="B16" s="4" t="n">
        <v>3</v>
      </c>
      <c r="C16" s="4" t="n">
        <v>2.5</v>
      </c>
      <c r="D16" s="4" t="n">
        <v>2.75</v>
      </c>
      <c r="E16" s="6" t="n">
        <f aca="false">SUM(B16:D16)</f>
        <v>8.25</v>
      </c>
    </row>
    <row r="17" customFormat="false" ht="12.75" hidden="false" customHeight="true" outlineLevel="0" collapsed="false">
      <c r="A17" s="5" t="s">
        <v>19</v>
      </c>
      <c r="B17" s="4" t="n">
        <v>3</v>
      </c>
      <c r="C17" s="4" t="n">
        <v>2.5</v>
      </c>
      <c r="D17" s="4" t="n">
        <v>2.5</v>
      </c>
      <c r="E17" s="6" t="n">
        <f aca="false">SUM(B17:D17)</f>
        <v>8</v>
      </c>
    </row>
    <row r="18" customFormat="false" ht="12.75" hidden="false" customHeight="true" outlineLevel="0" collapsed="false">
      <c r="A18" s="5" t="s">
        <v>20</v>
      </c>
      <c r="B18" s="4" t="n">
        <v>3</v>
      </c>
      <c r="C18" s="4" t="n">
        <v>3.5</v>
      </c>
      <c r="D18" s="4" t="n">
        <v>2.75</v>
      </c>
      <c r="E18" s="6" t="n">
        <f aca="false">SUM(B18:D18)</f>
        <v>9.25</v>
      </c>
    </row>
    <row r="19" customFormat="false" ht="12.75" hidden="false" customHeight="true" outlineLevel="0" collapsed="false">
      <c r="A19" s="5" t="s">
        <v>21</v>
      </c>
      <c r="B19" s="6"/>
      <c r="C19" s="6"/>
      <c r="D19" s="6"/>
      <c r="E19" s="6" t="n">
        <f aca="false">SUM(B19:D19)</f>
        <v>0</v>
      </c>
    </row>
    <row r="20" customFormat="false" ht="12.75" hidden="false" customHeight="true" outlineLevel="0" collapsed="false">
      <c r="A20" s="5" t="s">
        <v>22</v>
      </c>
      <c r="B20" s="6"/>
      <c r="C20" s="6"/>
      <c r="D20" s="6"/>
      <c r="E20" s="6" t="n">
        <f aca="false">SUM(B20:D20)</f>
        <v>0</v>
      </c>
    </row>
    <row r="21" customFormat="false" ht="12.75" hidden="false" customHeight="true" outlineLevel="0" collapsed="false">
      <c r="A21" s="5" t="s">
        <v>23</v>
      </c>
      <c r="B21" s="4" t="n">
        <v>3</v>
      </c>
      <c r="C21" s="4" t="n">
        <v>2.5</v>
      </c>
      <c r="D21" s="4" t="n">
        <v>2</v>
      </c>
      <c r="E21" s="6" t="n">
        <f aca="false">SUM(B21:D21)</f>
        <v>7.5</v>
      </c>
    </row>
    <row r="22" customFormat="false" ht="12.75" hidden="false" customHeight="true" outlineLevel="0" collapsed="false">
      <c r="A22" s="5" t="s">
        <v>24</v>
      </c>
      <c r="B22" s="4" t="n">
        <v>3</v>
      </c>
      <c r="C22" s="4" t="n">
        <v>2</v>
      </c>
      <c r="D22" s="4" t="n">
        <v>2</v>
      </c>
      <c r="E22" s="6" t="n">
        <f aca="false">SUM(B22:D22)</f>
        <v>7</v>
      </c>
    </row>
    <row r="23" customFormat="false" ht="12.75" hidden="false" customHeight="true" outlineLevel="0" collapsed="false">
      <c r="A23" s="5" t="s">
        <v>25</v>
      </c>
      <c r="B23" s="4" t="n">
        <v>3</v>
      </c>
      <c r="C23" s="4" t="n">
        <v>3</v>
      </c>
      <c r="D23" s="4" t="n">
        <v>2.75</v>
      </c>
      <c r="E23" s="6" t="n">
        <f aca="false">SUM(B23:D23)</f>
        <v>8.75</v>
      </c>
    </row>
    <row r="24" customFormat="false" ht="12.75" hidden="false" customHeight="true" outlineLevel="0" collapsed="false">
      <c r="A24" s="5" t="s">
        <v>26</v>
      </c>
      <c r="B24" s="4" t="n">
        <v>3</v>
      </c>
      <c r="C24" s="4" t="n">
        <v>3.5</v>
      </c>
      <c r="D24" s="4" t="n">
        <v>3</v>
      </c>
      <c r="E24" s="6" t="n">
        <f aca="false">SUM(B24:D24)</f>
        <v>9.5</v>
      </c>
    </row>
    <row r="25" customFormat="false" ht="12.75" hidden="false" customHeight="true" outlineLevel="0" collapsed="false">
      <c r="A25" s="5" t="s">
        <v>27</v>
      </c>
      <c r="B25" s="4" t="n">
        <v>3</v>
      </c>
      <c r="C25" s="4" t="n">
        <v>2.5</v>
      </c>
      <c r="D25" s="4" t="n">
        <v>2.5</v>
      </c>
      <c r="E25" s="6" t="n">
        <f aca="false">SUM(B25:D25)</f>
        <v>8</v>
      </c>
    </row>
    <row r="26" customFormat="false" ht="12.75" hidden="false" customHeight="true" outlineLevel="0" collapsed="false">
      <c r="A26" s="5" t="s">
        <v>28</v>
      </c>
      <c r="B26" s="6"/>
      <c r="C26" s="6"/>
      <c r="D26" s="6"/>
      <c r="E26" s="6" t="n">
        <f aca="false">SUM(B26:D26)</f>
        <v>0</v>
      </c>
    </row>
    <row r="27" customFormat="false" ht="12.75" hidden="false" customHeight="true" outlineLevel="0" collapsed="false">
      <c r="A27" s="5" t="s">
        <v>29</v>
      </c>
      <c r="B27" s="4" t="n">
        <v>3</v>
      </c>
      <c r="C27" s="4" t="n">
        <v>1.75</v>
      </c>
      <c r="D27" s="4" t="n">
        <v>2</v>
      </c>
      <c r="E27" s="6" t="n">
        <f aca="false">SUM(B27:D27)</f>
        <v>6.75</v>
      </c>
    </row>
    <row r="28" customFormat="false" ht="12.75" hidden="false" customHeight="true" outlineLevel="0" collapsed="false">
      <c r="A28" s="5" t="s">
        <v>30</v>
      </c>
      <c r="B28" s="4" t="s">
        <v>31</v>
      </c>
      <c r="C28" s="4" t="s">
        <v>31</v>
      </c>
      <c r="D28" s="4" t="s">
        <v>31</v>
      </c>
      <c r="E28" s="4" t="n">
        <v>7</v>
      </c>
    </row>
    <row r="29" customFormat="false" ht="12.75" hidden="false" customHeight="true" outlineLevel="0" collapsed="false">
      <c r="A29" s="5" t="s">
        <v>32</v>
      </c>
      <c r="B29" s="4"/>
      <c r="C29" s="4"/>
      <c r="D29" s="4"/>
      <c r="E29" s="6" t="n">
        <f aca="false">SUM(B29:D29)</f>
        <v>0</v>
      </c>
    </row>
    <row r="30" customFormat="false" ht="12.75" hidden="false" customHeight="true" outlineLevel="0" collapsed="false">
      <c r="A30" s="5" t="s">
        <v>33</v>
      </c>
      <c r="B30" s="4" t="n">
        <v>0.5</v>
      </c>
      <c r="C30" s="4" t="n">
        <v>3</v>
      </c>
      <c r="D30" s="4" t="n">
        <v>2</v>
      </c>
      <c r="E30" s="6" t="n">
        <f aca="false">SUM(B30:D30)</f>
        <v>5.5</v>
      </c>
    </row>
    <row r="31" customFormat="false" ht="12.75" hidden="false" customHeight="true" outlineLevel="0" collapsed="false">
      <c r="A31" s="5" t="s">
        <v>34</v>
      </c>
      <c r="B31" s="4" t="n">
        <v>3</v>
      </c>
      <c r="C31" s="4" t="n">
        <v>3</v>
      </c>
      <c r="D31" s="4" t="n">
        <v>3.5</v>
      </c>
      <c r="E31" s="6" t="n">
        <f aca="false">SUM(B31:D31)</f>
        <v>9.5</v>
      </c>
    </row>
    <row r="32" customFormat="false" ht="12.75" hidden="false" customHeight="true" outlineLevel="0" collapsed="false">
      <c r="A32" s="5"/>
      <c r="B32" s="4" t="n">
        <v>3</v>
      </c>
      <c r="C32" s="4" t="n">
        <v>3.5</v>
      </c>
      <c r="D32" s="4" t="n">
        <v>3.5</v>
      </c>
      <c r="E32" s="4"/>
    </row>
    <row r="35" customFormat="false" ht="16.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4336734693878"/>
    <col collapsed="false" hidden="false" max="3" min="2" style="0" width="12.2908163265306"/>
    <col collapsed="false" hidden="false" max="4" min="4" style="0" width="10.8622448979592"/>
    <col collapsed="false" hidden="false" max="5" min="5" style="0" width="11.2959183673469"/>
    <col collapsed="false" hidden="false" max="6" min="6" style="0" width="11.4285714285714"/>
    <col collapsed="false" hidden="false" max="7" min="7" style="0" width="12.1377551020408"/>
    <col collapsed="false" hidden="false" max="8" min="8" style="0" width="11.7091836734694"/>
    <col collapsed="false" hidden="false" max="10" min="9" style="0" width="13.0051020408163"/>
    <col collapsed="false" hidden="false" max="1025" min="11" style="0" width="17.2857142857143"/>
  </cols>
  <sheetData>
    <row r="1" customFormat="false" ht="15" hidden="false" customHeight="false" outlineLevel="0" collapsed="false">
      <c r="A1" s="2" t="s">
        <v>81</v>
      </c>
      <c r="B1" s="2" t="n">
        <v>15</v>
      </c>
      <c r="G1" s="2" t="s">
        <v>82</v>
      </c>
      <c r="H1" s="2" t="s">
        <v>83</v>
      </c>
    </row>
    <row r="2" customFormat="false" ht="15" hidden="false" customHeight="false" outlineLevel="0" collapsed="false">
      <c r="A2" s="2" t="s">
        <v>84</v>
      </c>
      <c r="B2" s="0" t="n">
        <f aca="false">B1/6</f>
        <v>2.5</v>
      </c>
      <c r="G2" s="13" t="n">
        <v>0.67</v>
      </c>
      <c r="H2" s="13" t="n">
        <v>0.33</v>
      </c>
    </row>
    <row r="4" customFormat="false" ht="15" hidden="false" customHeight="false" outlineLevel="0" collapsed="false">
      <c r="B4" s="2" t="s">
        <v>85</v>
      </c>
      <c r="C4" s="2" t="n">
        <v>15</v>
      </c>
      <c r="D4" s="2" t="n">
        <v>15</v>
      </c>
      <c r="E4" s="2" t="n">
        <v>10</v>
      </c>
      <c r="F4" s="2" t="n">
        <v>20</v>
      </c>
      <c r="G4" s="2" t="n">
        <v>15</v>
      </c>
      <c r="H4" s="2" t="n">
        <v>10</v>
      </c>
      <c r="J4" s="0" t="n">
        <f aca="false">SUM(C4:H4)</f>
        <v>85</v>
      </c>
    </row>
    <row r="5" customFormat="false" ht="15" hidden="false" customHeight="false" outlineLevel="0" collapsed="false">
      <c r="B5" s="2" t="s">
        <v>86</v>
      </c>
      <c r="C5" s="0" t="n">
        <f aca="false">C4+$B$2</f>
        <v>17.5</v>
      </c>
      <c r="D5" s="0" t="n">
        <f aca="false">D4+$B$2</f>
        <v>17.5</v>
      </c>
      <c r="E5" s="0" t="n">
        <f aca="false">E4+$B$2</f>
        <v>12.5</v>
      </c>
      <c r="F5" s="0" t="n">
        <f aca="false">F4+$B$2</f>
        <v>22.5</v>
      </c>
      <c r="G5" s="0" t="n">
        <f aca="false">G4+$B$2</f>
        <v>17.5</v>
      </c>
      <c r="H5" s="0" t="n">
        <f aca="false">H4+$B$2</f>
        <v>12.5</v>
      </c>
      <c r="J5" s="0" t="n">
        <f aca="false">SUM(C5:H5)</f>
        <v>100</v>
      </c>
    </row>
    <row r="6" customFormat="false" ht="15" hidden="false" customHeight="false" outlineLevel="0" collapsed="false">
      <c r="B6" s="2" t="s">
        <v>1</v>
      </c>
      <c r="C6" s="2" t="s">
        <v>87</v>
      </c>
      <c r="D6" s="2" t="s">
        <v>88</v>
      </c>
      <c r="E6" s="2" t="s">
        <v>89</v>
      </c>
      <c r="F6" s="2" t="s">
        <v>90</v>
      </c>
      <c r="G6" s="2" t="s">
        <v>91</v>
      </c>
      <c r="H6" s="2" t="s">
        <v>92</v>
      </c>
      <c r="I6" s="2" t="s">
        <v>93</v>
      </c>
      <c r="J6" s="2" t="s">
        <v>94</v>
      </c>
      <c r="K6" s="2" t="s">
        <v>95</v>
      </c>
      <c r="L6" s="2" t="s">
        <v>96</v>
      </c>
      <c r="M6" s="2" t="s">
        <v>97</v>
      </c>
      <c r="N6" s="2" t="s">
        <v>98</v>
      </c>
      <c r="O6" s="2" t="s">
        <v>99</v>
      </c>
      <c r="P6" s="2" t="s">
        <v>100</v>
      </c>
      <c r="Q6" s="2" t="s">
        <v>101</v>
      </c>
      <c r="R6" s="2" t="s">
        <v>102</v>
      </c>
      <c r="S6" s="2" t="s">
        <v>103</v>
      </c>
    </row>
    <row r="7" customFormat="false" ht="15" hidden="false" customHeight="false" outlineLevel="0" collapsed="false">
      <c r="A7" s="0" t="str">
        <f aca="false">'Examen 6'!A6</f>
        <v>Aranda González, Francisco Javier</v>
      </c>
      <c r="B7" s="0" t="str">
        <f aca="false">'Examen 6'!B6</f>
        <v>05700306D</v>
      </c>
      <c r="C7" s="0" t="n">
        <f aca="false">'Examen 1'!E4</f>
        <v>9</v>
      </c>
      <c r="D7" s="0" t="n">
        <f aca="false">'Examen 2'!E4</f>
        <v>7</v>
      </c>
      <c r="E7" s="0" t="n">
        <f aca="false">'Examen 3'!C6</f>
        <v>8.75</v>
      </c>
      <c r="F7" s="0" t="n">
        <f aca="false">'Examen 4'!C6</f>
        <v>9.5</v>
      </c>
      <c r="G7" s="0" t="n">
        <f aca="false">'Examen 5'!C6</f>
        <v>9</v>
      </c>
      <c r="H7" s="0" t="n">
        <f aca="false">'Examen 6'!C6</f>
        <v>9.5</v>
      </c>
      <c r="I7" s="2" t="str">
        <f aca="false">IF(AND(N7="",O7="",P7="",Q7="",R7="",S7=""),"SI","NO")</f>
        <v>SI</v>
      </c>
      <c r="J7" s="0" t="n">
        <f aca="false">(G7*$G$2)+(H7*$H$2)</f>
        <v>9.165</v>
      </c>
      <c r="K7" s="0" t="n">
        <f aca="false">ROUND(J7,0)</f>
        <v>9</v>
      </c>
      <c r="L7" s="0" t="n">
        <f aca="false">IF(I7="SI",((C7*$C$5)+(D7*$D$5)+(E7*$E$5)+(F7*$F$5)+(G7*$G$5)+(H7*$H$5))/100,3)</f>
        <v>8.79375</v>
      </c>
      <c r="M7" s="0" t="n">
        <f aca="false">ROUND(L7,0)</f>
        <v>9</v>
      </c>
      <c r="N7" s="0" t="str">
        <f aca="false">IF(C7&lt;5,"SI","")</f>
        <v/>
      </c>
      <c r="O7" s="0" t="str">
        <f aca="false">IF(D7&lt;5,"SI","")</f>
        <v/>
      </c>
      <c r="P7" s="0" t="str">
        <f aca="false">IF(E7&lt;5,"SI","")</f>
        <v/>
      </c>
      <c r="Q7" s="0" t="str">
        <f aca="false">IF(F7&lt;5,"SI","")</f>
        <v/>
      </c>
      <c r="R7" s="0" t="str">
        <f aca="false">IF(G7&lt;5,"SI","")</f>
        <v/>
      </c>
      <c r="S7" s="0" t="str">
        <f aca="false">IF(H7&lt;5,"SI","")</f>
        <v/>
      </c>
    </row>
    <row r="8" customFormat="false" ht="15" hidden="false" customHeight="false" outlineLevel="0" collapsed="false">
      <c r="A8" s="0" t="str">
        <f aca="false">'Examen 6'!A7</f>
        <v>Martín Calderón, Jennifer</v>
      </c>
      <c r="B8" s="0" t="str">
        <f aca="false">'Examen 6'!B7</f>
        <v>05710048E</v>
      </c>
      <c r="C8" s="0" t="n">
        <f aca="false">'Examen 1'!E5</f>
        <v>4</v>
      </c>
      <c r="D8" s="0" t="n">
        <f aca="false">'Examen 2'!E5</f>
        <v>7.5</v>
      </c>
      <c r="E8" s="0" t="n">
        <f aca="false">'Examen 3'!C7</f>
        <v>6.5</v>
      </c>
      <c r="F8" s="0" t="n">
        <f aca="false">'Examen 4'!C7</f>
        <v>0</v>
      </c>
      <c r="G8" s="0" t="inlineStr">
        <f aca="false">'Examen 5'!C7</f>
        <is>
          <t/>
        </is>
      </c>
      <c r="H8" s="0" t="inlineStr">
        <f aca="false">'Examen 6'!C7</f>
        <is>
          <t/>
        </is>
      </c>
      <c r="I8" s="2" t="str">
        <f aca="false">IF(AND(N8="",O8="",P8="",Q8="",R8="",S8=""),"SI","NO")</f>
        <v>NO</v>
      </c>
      <c r="J8" s="0" t="e">
        <f aca="false">(G8*$G$2)+(H8*$H$2)</f>
        <v>#VALUE!</v>
      </c>
      <c r="K8" s="0" t="e">
        <f aca="false">ROUND(J8,0)</f>
        <v>#VALUE!</v>
      </c>
      <c r="L8" s="0" t="n">
        <f aca="false">IF(I8="SI",((C8*$C$5)+(D8*$D$5)+(E8*$E$5)+(F8*$F$5)+(G8*$G$5)+(H8*$H$5))/100,3)</f>
        <v>3</v>
      </c>
      <c r="M8" s="0" t="n">
        <f aca="false">ROUND(L8,0)</f>
        <v>3</v>
      </c>
      <c r="N8" s="0" t="str">
        <f aca="false">IF(C8&lt;5,"SI","")</f>
        <v>SI</v>
      </c>
      <c r="O8" s="0" t="str">
        <f aca="false">IF(D8&lt;5,"SI","")</f>
        <v/>
      </c>
      <c r="P8" s="0" t="str">
        <f aca="false">IF(E8&lt;5,"SI","")</f>
        <v/>
      </c>
      <c r="Q8" s="0" t="str">
        <f aca="false">IF(F8&lt;5,"SI","")</f>
        <v>SI</v>
      </c>
      <c r="R8" s="0" t="str">
        <f aca="false">IF(G8&lt;5,"SI","")</f>
        <v/>
      </c>
      <c r="S8" s="0" t="str">
        <f aca="false">IF(H8&lt;5,"SI","")</f>
        <v/>
      </c>
    </row>
    <row r="9" customFormat="false" ht="15" hidden="false" customHeight="false" outlineLevel="0" collapsed="false">
      <c r="A9" s="0" t="str">
        <f aca="false">'Examen 6'!A8</f>
        <v>Bermejo Fajardo, Francisco José</v>
      </c>
      <c r="B9" s="0" t="str">
        <f aca="false">'Examen 6'!B8</f>
        <v>05711598P</v>
      </c>
      <c r="C9" s="0" t="n">
        <f aca="false">'Examen 1'!E6</f>
        <v>7</v>
      </c>
      <c r="D9" s="0" t="n">
        <f aca="false">'Examen 2'!E6</f>
        <v>6.5</v>
      </c>
      <c r="E9" s="0" t="n">
        <f aca="false">'Examen 3'!C8</f>
        <v>8</v>
      </c>
      <c r="F9" s="0" t="n">
        <f aca="false">'Examen 4'!C8</f>
        <v>8</v>
      </c>
      <c r="G9" s="0" t="n">
        <f aca="false">'Examen 5'!C8</f>
        <v>2.5</v>
      </c>
      <c r="H9" s="0" t="n">
        <f aca="false">'Examen 6'!C8</f>
        <v>5</v>
      </c>
      <c r="I9" s="2" t="str">
        <f aca="false">IF(AND(N9="",O9="",P9="",Q9="",R9="",S9=""),"SI","NO")</f>
        <v>NO</v>
      </c>
      <c r="J9" s="0" t="n">
        <f aca="false">(G9*$G$2)+(H9*$H$2)</f>
        <v>3.325</v>
      </c>
      <c r="K9" s="0" t="n">
        <f aca="false">ROUND(J9,0)</f>
        <v>3</v>
      </c>
      <c r="L9" s="0" t="n">
        <f aca="false">IF(I9="SI",((C9*$C$5)+(D9*$D$5)+(E9*$E$5)+(F9*$F$5)+(G9*$G$5)+(H9*$H$5))/100,3)</f>
        <v>3</v>
      </c>
      <c r="M9" s="0" t="n">
        <f aca="false">ROUND(L9,0)</f>
        <v>3</v>
      </c>
      <c r="N9" s="0" t="str">
        <f aca="false">IF(C9&lt;5,"SI","")</f>
        <v/>
      </c>
      <c r="O9" s="0" t="str">
        <f aca="false">IF(D9&lt;5,"SI","")</f>
        <v/>
      </c>
      <c r="P9" s="0" t="str">
        <f aca="false">IF(E9&lt;5,"SI","")</f>
        <v/>
      </c>
      <c r="Q9" s="0" t="str">
        <f aca="false">IF(F9&lt;5,"SI","")</f>
        <v/>
      </c>
      <c r="R9" s="0" t="str">
        <f aca="false">IF(G9&lt;5,"SI","")</f>
        <v>SI</v>
      </c>
      <c r="S9" s="0" t="str">
        <f aca="false">IF(H9&lt;5,"SI","")</f>
        <v/>
      </c>
    </row>
    <row r="10" customFormat="false" ht="15" hidden="false" customHeight="false" outlineLevel="0" collapsed="false">
      <c r="A10" s="0" t="str">
        <f aca="false">'Examen 6'!A9</f>
        <v>Céspedes Aranda, Pedro Luis</v>
      </c>
      <c r="B10" s="0" t="str">
        <f aca="false">'Examen 6'!B9</f>
        <v>05713660T</v>
      </c>
      <c r="C10" s="0" t="inlineStr">
        <f aca="false">'Examen 1'!E7</f>
        <is>
          <t/>
        </is>
      </c>
      <c r="D10" s="0" t="n">
        <f aca="false">'Examen 2'!E7</f>
        <v>3.5</v>
      </c>
      <c r="E10" s="0" t="n">
        <f aca="false">'Examen 3'!C9</f>
        <v>0</v>
      </c>
      <c r="F10" s="0" t="n">
        <f aca="false">'Examen 4'!C9</f>
        <v>2.5</v>
      </c>
      <c r="G10" s="0" t="inlineStr">
        <f aca="false">'Examen 5'!C9</f>
        <is>
          <t/>
        </is>
      </c>
      <c r="H10" s="0" t="inlineStr">
        <f aca="false">'Examen 6'!C9</f>
        <is>
          <t/>
        </is>
      </c>
      <c r="I10" s="2" t="str">
        <f aca="false">IF(AND(N10="",O10="",P10="",Q10="",R10="",S10=""),"SI","NO")</f>
        <v>NO</v>
      </c>
      <c r="J10" s="0" t="e">
        <f aca="false">(G10*$G$2)+(H10*$H$2)</f>
        <v>#VALUE!</v>
      </c>
      <c r="K10" s="0" t="e">
        <f aca="false">ROUND(J10,0)</f>
        <v>#VALUE!</v>
      </c>
      <c r="L10" s="0" t="n">
        <f aca="false">IF(I10="SI",((C10*$C$5)+(D10*$D$5)+(E10*$E$5)+(F10*$F$5)+(G10*$G$5)+(H10*$H$5))/100,3)</f>
        <v>3</v>
      </c>
      <c r="M10" s="0" t="n">
        <f aca="false">ROUND(L10,0)</f>
        <v>3</v>
      </c>
      <c r="N10" s="0" t="str">
        <f aca="false">IF(C10&lt;5,"SI","")</f>
        <v/>
      </c>
      <c r="O10" s="0" t="str">
        <f aca="false">IF(D10&lt;5,"SI","")</f>
        <v>SI</v>
      </c>
      <c r="P10" s="0" t="str">
        <f aca="false">IF(E10&lt;5,"SI","")</f>
        <v>SI</v>
      </c>
      <c r="Q10" s="0" t="str">
        <f aca="false">IF(F10&lt;5,"SI","")</f>
        <v>SI</v>
      </c>
      <c r="R10" s="0" t="str">
        <f aca="false">IF(G10&lt;5,"SI","")</f>
        <v/>
      </c>
      <c r="S10" s="0" t="str">
        <f aca="false">IF(H10&lt;5,"SI","")</f>
        <v/>
      </c>
    </row>
    <row r="11" customFormat="false" ht="15" hidden="false" customHeight="false" outlineLevel="0" collapsed="false">
      <c r="A11" s="0" t="str">
        <f aca="false">'Examen 6'!A10</f>
        <v>Cañizares Martín, Iván</v>
      </c>
      <c r="B11" s="0" t="str">
        <f aca="false">'Examen 6'!B10</f>
        <v>05714058F</v>
      </c>
      <c r="C11" s="0" t="n">
        <f aca="false">'Examen 1'!E8</f>
        <v>0</v>
      </c>
      <c r="D11" s="0" t="n">
        <f aca="false">'Examen 2'!E8</f>
        <v>0</v>
      </c>
      <c r="E11" s="0" t="n">
        <f aca="false">'Examen 3'!C10</f>
        <v>9</v>
      </c>
      <c r="F11" s="0" t="n">
        <f aca="false">'Examen 4'!C10</f>
        <v>0</v>
      </c>
      <c r="G11" s="0" t="inlineStr">
        <f aca="false">'Examen 5'!C10</f>
        <is>
          <t/>
        </is>
      </c>
      <c r="H11" s="0" t="inlineStr">
        <f aca="false">'Examen 6'!C10</f>
        <is>
          <t/>
        </is>
      </c>
      <c r="I11" s="2" t="str">
        <f aca="false">IF(AND(N11="",O11="",P11="",Q11="",R11="",S11=""),"SI","NO")</f>
        <v>NO</v>
      </c>
      <c r="J11" s="0" t="e">
        <f aca="false">(G11*$G$2)+(H11*$H$2)</f>
        <v>#VALUE!</v>
      </c>
      <c r="K11" s="0" t="e">
        <f aca="false">ROUND(J11,0)</f>
        <v>#VALUE!</v>
      </c>
      <c r="L11" s="0" t="n">
        <f aca="false">IF(I11="SI",((C11*$C$5)+(D11*$D$5)+(E11*$E$5)+(F11*$F$5)+(G11*$G$5)+(H11*$H$5))/100,3)</f>
        <v>3</v>
      </c>
      <c r="M11" s="0" t="n">
        <f aca="false">ROUND(L11,0)</f>
        <v>3</v>
      </c>
      <c r="N11" s="0" t="str">
        <f aca="false">IF(C11&lt;5,"SI","")</f>
        <v>SI</v>
      </c>
      <c r="O11" s="0" t="str">
        <f aca="false">IF(D11&lt;5,"SI","")</f>
        <v>SI</v>
      </c>
      <c r="P11" s="0" t="str">
        <f aca="false">IF(E11&lt;5,"SI","")</f>
        <v/>
      </c>
      <c r="Q11" s="0" t="str">
        <f aca="false">IF(F11&lt;5,"SI","")</f>
        <v>SI</v>
      </c>
      <c r="R11" s="0" t="str">
        <f aca="false">IF(G11&lt;5,"SI","")</f>
        <v/>
      </c>
      <c r="S11" s="0" t="str">
        <f aca="false">IF(H11&lt;5,"SI","")</f>
        <v/>
      </c>
    </row>
    <row r="12" customFormat="false" ht="15" hidden="false" customHeight="false" outlineLevel="0" collapsed="false">
      <c r="A12" s="0" t="str">
        <f aca="false">'Examen 6'!A11</f>
        <v>Monescillo Leal, Luis Miguel</v>
      </c>
      <c r="B12" s="0" t="str">
        <f aca="false">'Examen 6'!B11</f>
        <v>05714541F</v>
      </c>
      <c r="C12" s="0" t="n">
        <f aca="false">'Examen 1'!E9</f>
        <v>7.5</v>
      </c>
      <c r="D12" s="0" t="n">
        <f aca="false">'Examen 2'!E9</f>
        <v>7.5</v>
      </c>
      <c r="E12" s="0" t="n">
        <f aca="false">'Examen 3'!C11</f>
        <v>9</v>
      </c>
      <c r="F12" s="0" t="n">
        <f aca="false">'Examen 4'!C11</f>
        <v>6.25</v>
      </c>
      <c r="G12" s="0" t="n">
        <f aca="false">'Examen 5'!C11</f>
        <v>7.5</v>
      </c>
      <c r="H12" s="0" t="n">
        <f aca="false">'Examen 6'!C11</f>
        <v>8.5</v>
      </c>
      <c r="I12" s="2" t="str">
        <f aca="false">IF(AND(N12="",O12="",P12="",Q12="",R12="",S12=""),"SI","NO")</f>
        <v>SI</v>
      </c>
      <c r="J12" s="0" t="n">
        <f aca="false">(G12*$G$2)+(H12*$H$2)</f>
        <v>7.83</v>
      </c>
      <c r="K12" s="0" t="n">
        <f aca="false">ROUND(J12,0)</f>
        <v>8</v>
      </c>
      <c r="L12" s="0" t="n">
        <f aca="false">IF(I12="SI",((C12*$C$5)+(D12*$D$5)+(E12*$E$5)+(F12*$F$5)+(G12*$G$5)+(H12*$H$5))/100,3)</f>
        <v>7.53125</v>
      </c>
      <c r="M12" s="0" t="n">
        <f aca="false">ROUND(L12,0)</f>
        <v>8</v>
      </c>
      <c r="N12" s="0" t="str">
        <f aca="false">IF(C12&lt;5,"SI","")</f>
        <v/>
      </c>
      <c r="O12" s="0" t="str">
        <f aca="false">IF(D12&lt;5,"SI","")</f>
        <v/>
      </c>
      <c r="P12" s="0" t="str">
        <f aca="false">IF(E12&lt;5,"SI","")</f>
        <v/>
      </c>
      <c r="Q12" s="0" t="str">
        <f aca="false">IF(F12&lt;5,"SI","")</f>
        <v/>
      </c>
      <c r="R12" s="0" t="str">
        <f aca="false">IF(G12&lt;5,"SI","")</f>
        <v/>
      </c>
      <c r="S12" s="0" t="str">
        <f aca="false">IF(H12&lt;5,"SI","")</f>
        <v/>
      </c>
    </row>
    <row r="13" customFormat="false" ht="15" hidden="false" customHeight="false" outlineLevel="0" collapsed="false">
      <c r="A13" s="0" t="str">
        <f aca="false">'Examen 6'!A12</f>
        <v>Fernández Arévalo, Iván</v>
      </c>
      <c r="B13" s="0" t="str">
        <f aca="false">'Examen 6'!B12</f>
        <v>05714660B</v>
      </c>
      <c r="C13" s="0" t="n">
        <f aca="false">'Examen 1'!E10</f>
        <v>7.75</v>
      </c>
      <c r="D13" s="0" t="n">
        <f aca="false">'Examen 2'!E10</f>
        <v>7</v>
      </c>
      <c r="E13" s="0" t="n">
        <f aca="false">'Examen 3'!C12</f>
        <v>9</v>
      </c>
      <c r="F13" s="0" t="n">
        <f aca="false">'Examen 4'!C12</f>
        <v>9.25</v>
      </c>
      <c r="G13" s="0" t="n">
        <f aca="false">'Examen 5'!C12</f>
        <v>10</v>
      </c>
      <c r="H13" s="0" t="n">
        <f aca="false">'Examen 6'!C12</f>
        <v>5</v>
      </c>
      <c r="I13" s="2" t="str">
        <f aca="false">IF(AND(N13="",O13="",P13="",Q13="",R13="",S13=""),"SI","NO")</f>
        <v>SI</v>
      </c>
      <c r="J13" s="0" t="n">
        <f aca="false">(G13*$G$2)+(H13*$H$2)</f>
        <v>8.35</v>
      </c>
      <c r="K13" s="0" t="n">
        <f aca="false">ROUND(J13,0)</f>
        <v>8</v>
      </c>
      <c r="L13" s="0" t="n">
        <f aca="false">IF(I13="SI",((C13*$C$5)+(D13*$D$5)+(E13*$E$5)+(F13*$F$5)+(G13*$G$5)+(H13*$H$5))/100,3)</f>
        <v>8.1625</v>
      </c>
      <c r="M13" s="0" t="n">
        <f aca="false">ROUND(L13,0)</f>
        <v>8</v>
      </c>
      <c r="N13" s="0" t="str">
        <f aca="false">IF(C13&lt;5,"SI","")</f>
        <v/>
      </c>
      <c r="O13" s="0" t="str">
        <f aca="false">IF(D13&lt;5,"SI","")</f>
        <v/>
      </c>
      <c r="P13" s="0" t="str">
        <f aca="false">IF(E13&lt;5,"SI","")</f>
        <v/>
      </c>
      <c r="Q13" s="0" t="str">
        <f aca="false">IF(F13&lt;5,"SI","")</f>
        <v/>
      </c>
      <c r="R13" s="0" t="str">
        <f aca="false">IF(G13&lt;5,"SI","")</f>
        <v/>
      </c>
      <c r="S13" s="0" t="str">
        <f aca="false">IF(H13&lt;5,"SI","")</f>
        <v/>
      </c>
    </row>
    <row r="14" customFormat="false" ht="15" hidden="false" customHeight="false" outlineLevel="0" collapsed="false">
      <c r="A14" s="0" t="str">
        <f aca="false">'Examen 6'!A13</f>
        <v>Rivas Oliver, Daniel</v>
      </c>
      <c r="B14" s="0" t="str">
        <f aca="false">'Examen 6'!B13</f>
        <v>05722609W</v>
      </c>
      <c r="C14" s="0" t="n">
        <f aca="false">'Examen 1'!E11</f>
        <v>8</v>
      </c>
      <c r="D14" s="0" t="n">
        <f aca="false">'Examen 2'!E11</f>
        <v>7</v>
      </c>
      <c r="E14" s="0" t="n">
        <f aca="false">'Examen 3'!C13</f>
        <v>9.75</v>
      </c>
      <c r="F14" s="0" t="n">
        <f aca="false">'Examen 4'!C13</f>
        <v>9.25</v>
      </c>
      <c r="G14" s="0" t="n">
        <f aca="false">'Examen 5'!C13</f>
        <v>8</v>
      </c>
      <c r="H14" s="0" t="n">
        <f aca="false">'Examen 6'!C13</f>
        <v>8.5</v>
      </c>
      <c r="I14" s="2" t="str">
        <f aca="false">IF(AND(N14="",O14="",P14="",Q14="",R14="",S14=""),"SI","NO")</f>
        <v>SI</v>
      </c>
      <c r="J14" s="0" t="n">
        <f aca="false">(G14*$G$2)+(H14*$H$2)</f>
        <v>8.165</v>
      </c>
      <c r="K14" s="0" t="n">
        <f aca="false">ROUND(J14,0)</f>
        <v>8</v>
      </c>
      <c r="L14" s="0" t="n">
        <f aca="false">IF(I14="SI",((C14*$C$5)+(D14*$D$5)+(E14*$E$5)+(F14*$F$5)+(G14*$G$5)+(H14*$H$5))/100,3)</f>
        <v>8.3875</v>
      </c>
      <c r="M14" s="0" t="n">
        <f aca="false">ROUND(L14,0)</f>
        <v>8</v>
      </c>
      <c r="N14" s="0" t="str">
        <f aca="false">IF(C14&lt;5,"SI","")</f>
        <v/>
      </c>
      <c r="O14" s="0" t="str">
        <f aca="false">IF(D14&lt;5,"SI","")</f>
        <v/>
      </c>
      <c r="P14" s="0" t="str">
        <f aca="false">IF(E14&lt;5,"SI","")</f>
        <v/>
      </c>
      <c r="Q14" s="0" t="str">
        <f aca="false">IF(F14&lt;5,"SI","")</f>
        <v/>
      </c>
      <c r="R14" s="0" t="str">
        <f aca="false">IF(G14&lt;5,"SI","")</f>
        <v/>
      </c>
      <c r="S14" s="0" t="str">
        <f aca="false">IF(H14&lt;5,"SI","")</f>
        <v/>
      </c>
    </row>
    <row r="15" customFormat="false" ht="15" hidden="false" customHeight="false" outlineLevel="0" collapsed="false">
      <c r="A15" s="0" t="str">
        <f aca="false">'Examen 6'!A14</f>
        <v>Alhambra Molina, David</v>
      </c>
      <c r="B15" s="0" t="str">
        <f aca="false">'Examen 6'!B14</f>
        <v>05725411K</v>
      </c>
      <c r="C15" s="0" t="n">
        <f aca="false">'Examen 1'!E12</f>
        <v>0</v>
      </c>
      <c r="D15" s="0" t="n">
        <f aca="false">'Examen 2'!E12</f>
        <v>0</v>
      </c>
      <c r="E15" s="0" t="n">
        <f aca="false">'Examen 3'!C14</f>
        <v>0</v>
      </c>
      <c r="F15" s="0" t="n">
        <f aca="false">'Examen 4'!C14</f>
        <v>0</v>
      </c>
      <c r="G15" s="0" t="inlineStr">
        <f aca="false">'Examen 5'!C14</f>
        <is>
          <t/>
        </is>
      </c>
      <c r="H15" s="0" t="inlineStr">
        <f aca="false">'Examen 6'!C14</f>
        <is>
          <t/>
        </is>
      </c>
      <c r="I15" s="2" t="str">
        <f aca="false">IF(AND(N15="",O15="",P15="",Q15="",R15="",S15=""),"SI","NO")</f>
        <v>NO</v>
      </c>
      <c r="J15" s="0" t="e">
        <f aca="false">(G15*$G$2)+(H15*$H$2)</f>
        <v>#VALUE!</v>
      </c>
      <c r="K15" s="0" t="e">
        <f aca="false">ROUND(J15,0)</f>
        <v>#VALUE!</v>
      </c>
      <c r="L15" s="0" t="n">
        <f aca="false">IF(I15="SI",((C15*$C$5)+(D15*$D$5)+(E15*$E$5)+(F15*$F$5)+(G15*$G$5)+(H15*$H$5))/100,3)</f>
        <v>3</v>
      </c>
      <c r="M15" s="0" t="n">
        <f aca="false">ROUND(L15,0)</f>
        <v>3</v>
      </c>
      <c r="N15" s="0" t="str">
        <f aca="false">IF(C15&lt;5,"SI","")</f>
        <v>SI</v>
      </c>
      <c r="O15" s="0" t="str">
        <f aca="false">IF(D15&lt;5,"SI","")</f>
        <v>SI</v>
      </c>
      <c r="P15" s="0" t="str">
        <f aca="false">IF(E15&lt;5,"SI","")</f>
        <v>SI</v>
      </c>
      <c r="Q15" s="0" t="str">
        <f aca="false">IF(F15&lt;5,"SI","")</f>
        <v>SI</v>
      </c>
      <c r="R15" s="0" t="str">
        <f aca="false">IF(G15&lt;5,"SI","")</f>
        <v/>
      </c>
      <c r="S15" s="0" t="str">
        <f aca="false">IF(H15&lt;5,"SI","")</f>
        <v/>
      </c>
    </row>
    <row r="16" customFormat="false" ht="15" hidden="false" customHeight="false" outlineLevel="0" collapsed="false">
      <c r="A16" s="0" t="str">
        <f aca="false">'Examen 6'!A15</f>
        <v>Parra Viciconti, Carlos</v>
      </c>
      <c r="B16" s="0" t="str">
        <f aca="false">'Examen 6'!B15</f>
        <v>05936779L</v>
      </c>
      <c r="C16" s="0" t="n">
        <f aca="false">'Examen 1'!E13</f>
        <v>7</v>
      </c>
      <c r="D16" s="0" t="n">
        <f aca="false">'Examen 2'!E13</f>
        <v>8.5</v>
      </c>
      <c r="E16" s="0" t="n">
        <f aca="false">'Examen 3'!C15</f>
        <v>9</v>
      </c>
      <c r="F16" s="0" t="n">
        <f aca="false">'Examen 4'!C15</f>
        <v>8.25</v>
      </c>
      <c r="G16" s="0" t="n">
        <f aca="false">'Examen 5'!C15</f>
        <v>9.25</v>
      </c>
      <c r="H16" s="0" t="n">
        <f aca="false">'Examen 6'!C15</f>
        <v>8.25</v>
      </c>
      <c r="I16" s="2" t="str">
        <f aca="false">IF(AND(N16="",O16="",P16="",Q16="",R16="",S16=""),"SI","NO")</f>
        <v>SI</v>
      </c>
      <c r="J16" s="0" t="n">
        <f aca="false">(G16*$G$2)+(H16*$H$2)</f>
        <v>8.92</v>
      </c>
      <c r="K16" s="0" t="n">
        <f aca="false">ROUND(J16,0)</f>
        <v>9</v>
      </c>
      <c r="L16" s="0" t="n">
        <f aca="false">IF(I16="SI",((C16*$C$5)+(D16*$D$5)+(E16*$E$5)+(F16*$F$5)+(G16*$G$5)+(H16*$H$5))/100,3)</f>
        <v>8.34375</v>
      </c>
      <c r="M16" s="0" t="n">
        <f aca="false">ROUND(L16,0)</f>
        <v>8</v>
      </c>
      <c r="N16" s="0" t="str">
        <f aca="false">IF(C16&lt;5,"SI","")</f>
        <v/>
      </c>
      <c r="O16" s="0" t="str">
        <f aca="false">IF(D16&lt;5,"SI","")</f>
        <v/>
      </c>
      <c r="P16" s="0" t="str">
        <f aca="false">IF(E16&lt;5,"SI","")</f>
        <v/>
      </c>
      <c r="Q16" s="0" t="str">
        <f aca="false">IF(F16&lt;5,"SI","")</f>
        <v/>
      </c>
      <c r="R16" s="0" t="str">
        <f aca="false">IF(G16&lt;5,"SI","")</f>
        <v/>
      </c>
      <c r="S16" s="0" t="str">
        <f aca="false">IF(H16&lt;5,"SI","")</f>
        <v/>
      </c>
    </row>
    <row r="17" customFormat="false" ht="15" hidden="false" customHeight="false" outlineLevel="0" collapsed="false">
      <c r="A17" s="0" t="str">
        <f aca="false">'Examen 6'!A16</f>
        <v>Fernández de Sevilla de Bustos, Pablo</v>
      </c>
      <c r="B17" s="0" t="str">
        <f aca="false">'Examen 6'!B16</f>
        <v>11860119P</v>
      </c>
      <c r="C17" s="0" t="n">
        <f aca="false">'Examen 1'!E14</f>
        <v>7.5</v>
      </c>
      <c r="D17" s="0" t="n">
        <f aca="false">'Examen 2'!E14</f>
        <v>6.5</v>
      </c>
      <c r="E17" s="0" t="n">
        <f aca="false">'Examen 3'!C16</f>
        <v>8.5</v>
      </c>
      <c r="F17" s="0" t="n">
        <f aca="false">'Examen 4'!C16</f>
        <v>9</v>
      </c>
      <c r="G17" s="0" t="n">
        <f aca="false">'Examen 5'!C16</f>
        <v>5.5</v>
      </c>
      <c r="H17" s="0" t="n">
        <f aca="false">'Examen 6'!C16</f>
        <v>7.5</v>
      </c>
      <c r="I17" s="2" t="str">
        <f aca="false">IF(AND(N17="",O17="",P17="",Q17="",R17="",S17=""),"SI","NO")</f>
        <v>SI</v>
      </c>
      <c r="J17" s="0" t="n">
        <f aca="false">(G17*$G$2)+(H17*$H$2)</f>
        <v>6.16</v>
      </c>
      <c r="K17" s="0" t="n">
        <f aca="false">ROUND(J17,0)</f>
        <v>6</v>
      </c>
      <c r="L17" s="0" t="n">
        <f aca="false">IF(I17="SI",((C17*$C$5)+(D17*$D$5)+(E17*$E$5)+(F17*$F$5)+(G17*$G$5)+(H17*$H$5))/100,3)</f>
        <v>7.4375</v>
      </c>
      <c r="M17" s="0" t="n">
        <f aca="false">ROUND(L17,0)</f>
        <v>7</v>
      </c>
      <c r="N17" s="0" t="str">
        <f aca="false">IF(C17&lt;5,"SI","")</f>
        <v/>
      </c>
      <c r="O17" s="0" t="str">
        <f aca="false">IF(D17&lt;5,"SI","")</f>
        <v/>
      </c>
      <c r="P17" s="0" t="str">
        <f aca="false">IF(E17&lt;5,"SI","")</f>
        <v/>
      </c>
      <c r="Q17" s="0" t="str">
        <f aca="false">IF(F17&lt;5,"SI","")</f>
        <v/>
      </c>
      <c r="R17" s="0" t="str">
        <f aca="false">IF(G17&lt;5,"SI","")</f>
        <v/>
      </c>
      <c r="S17" s="0" t="str">
        <f aca="false">IF(H17&lt;5,"SI","")</f>
        <v/>
      </c>
    </row>
    <row r="18" customFormat="false" ht="15" hidden="false" customHeight="false" outlineLevel="0" collapsed="false">
      <c r="A18" s="0" t="str">
        <f aca="false">'Examen 6'!A17</f>
        <v>Sanz García, Rafael</v>
      </c>
      <c r="B18" s="0" t="str">
        <f aca="false">'Examen 6'!B17</f>
        <v>43565008H</v>
      </c>
      <c r="C18" s="0" t="n">
        <f aca="false">'Examen 1'!E15</f>
        <v>0</v>
      </c>
      <c r="D18" s="0" t="n">
        <f aca="false">'Examen 2'!E15</f>
        <v>0</v>
      </c>
      <c r="E18" s="0" t="n">
        <f aca="false">'Examen 3'!C17</f>
        <v>0</v>
      </c>
      <c r="F18" s="0" t="n">
        <f aca="false">'Examen 4'!C17</f>
        <v>0</v>
      </c>
      <c r="G18" s="0" t="inlineStr">
        <f aca="false">'Examen 5'!C17</f>
        <is>
          <t/>
        </is>
      </c>
      <c r="H18" s="0" t="inlineStr">
        <f aca="false">'Examen 6'!C17</f>
        <is>
          <t/>
        </is>
      </c>
      <c r="I18" s="2" t="str">
        <f aca="false">IF(AND(N18="",O18="",P18="",Q18="",R18="",S18=""),"SI","NO")</f>
        <v>NO</v>
      </c>
      <c r="J18" s="0" t="e">
        <f aca="false">(G18*$G$2)+(H18*$H$2)</f>
        <v>#VALUE!</v>
      </c>
      <c r="K18" s="0" t="e">
        <f aca="false">ROUND(J18,0)</f>
        <v>#VALUE!</v>
      </c>
      <c r="L18" s="0" t="n">
        <f aca="false">IF(I18="SI",((C18*$C$5)+(D18*$D$5)+(E18*$E$5)+(F18*$F$5)+(G18*$G$5)+(H18*$H$5))/100,3)</f>
        <v>3</v>
      </c>
      <c r="M18" s="0" t="n">
        <f aca="false">ROUND(L18,0)</f>
        <v>3</v>
      </c>
      <c r="N18" s="0" t="str">
        <f aca="false">IF(C18&lt;5,"SI","")</f>
        <v>SI</v>
      </c>
      <c r="O18" s="0" t="str">
        <f aca="false">IF(D18&lt;5,"SI","")</f>
        <v>SI</v>
      </c>
      <c r="P18" s="0" t="str">
        <f aca="false">IF(E18&lt;5,"SI","")</f>
        <v>SI</v>
      </c>
      <c r="Q18" s="0" t="str">
        <f aca="false">IF(F18&lt;5,"SI","")</f>
        <v>SI</v>
      </c>
      <c r="R18" s="0" t="str">
        <f aca="false">IF(G18&lt;5,"SI","")</f>
        <v/>
      </c>
      <c r="S18" s="0" t="str">
        <f aca="false">IF(H18&lt;5,"SI","")</f>
        <v/>
      </c>
    </row>
    <row r="19" customFormat="false" ht="15" hidden="false" customHeight="false" outlineLevel="0" collapsed="false">
      <c r="A19" s="0" t="str">
        <f aca="false">'Examen 6'!A18</f>
        <v>Motos Martínez, Javier</v>
      </c>
      <c r="B19" s="0" t="str">
        <f aca="false">'Examen 6'!B18</f>
        <v>48155310A</v>
      </c>
      <c r="C19" s="0" t="n">
        <f aca="false">'Examen 1'!E16</f>
        <v>8.25</v>
      </c>
      <c r="D19" s="0" t="n">
        <f aca="false">'Examen 2'!E16</f>
        <v>6</v>
      </c>
      <c r="E19" s="0" t="n">
        <f aca="false">'Examen 3'!C18</f>
        <v>8.5</v>
      </c>
      <c r="F19" s="0" t="n">
        <f aca="false">'Examen 4'!C18</f>
        <v>8.5</v>
      </c>
      <c r="G19" s="0" t="inlineStr">
        <f aca="false">'Examen 5'!C18</f>
        <is>
          <t/>
        </is>
      </c>
      <c r="H19" s="0" t="n">
        <f aca="false">'Examen 6'!C18</f>
        <v>9</v>
      </c>
      <c r="I19" s="2" t="str">
        <f aca="false">IF(AND(N19="",O19="",P19="",Q19="",R19="",S19=""),"SI","NO")</f>
        <v>SI</v>
      </c>
      <c r="J19" s="0" t="e">
        <f aca="false">(G19*$G$2)+(H19*$H$2)</f>
        <v>#VALUE!</v>
      </c>
      <c r="K19" s="0" t="e">
        <f aca="false">ROUND(J19,0)</f>
        <v>#VALUE!</v>
      </c>
      <c r="L19" s="2" t="n">
        <v>4</v>
      </c>
      <c r="M19" s="0" t="n">
        <f aca="false">ROUND(L19,0)</f>
        <v>4</v>
      </c>
      <c r="N19" s="0" t="str">
        <f aca="false">IF(C19&lt;5,"SI","")</f>
        <v/>
      </c>
      <c r="O19" s="0" t="str">
        <f aca="false">IF(D19&lt;5,"SI","")</f>
        <v/>
      </c>
      <c r="P19" s="0" t="str">
        <f aca="false">IF(E19&lt;5,"SI","")</f>
        <v/>
      </c>
      <c r="Q19" s="0" t="str">
        <f aca="false">IF(F19&lt;5,"SI","")</f>
        <v/>
      </c>
      <c r="R19" s="0" t="str">
        <f aca="false">IF(G19&lt;5,"SI","")</f>
        <v/>
      </c>
      <c r="S19" s="0" t="str">
        <f aca="false">IF(H19&lt;5,"SI","")</f>
        <v/>
      </c>
    </row>
    <row r="20" customFormat="false" ht="15" hidden="false" customHeight="false" outlineLevel="0" collapsed="false">
      <c r="A20" s="0" t="str">
        <f aca="false">'Examen 6'!A19</f>
        <v>Seco Sánchez Camacho, José Alberto</v>
      </c>
      <c r="B20" s="0" t="str">
        <f aca="false">'Examen 6'!B19</f>
        <v>50636639T</v>
      </c>
      <c r="C20" s="0" t="n">
        <f aca="false">'Examen 1'!E17</f>
        <v>8</v>
      </c>
      <c r="D20" s="0" t="n">
        <f aca="false">'Examen 2'!E17</f>
        <v>7</v>
      </c>
      <c r="E20" s="0" t="n">
        <f aca="false">'Examen 3'!C19</f>
        <v>9.75</v>
      </c>
      <c r="F20" s="0" t="n">
        <f aca="false">'Examen 4'!C19</f>
        <v>9</v>
      </c>
      <c r="G20" s="0" t="n">
        <f aca="false">'Examen 5'!C19</f>
        <v>10</v>
      </c>
      <c r="H20" s="0" t="n">
        <f aca="false">'Examen 6'!C19</f>
        <v>8.75</v>
      </c>
      <c r="I20" s="2" t="str">
        <f aca="false">IF(AND(N20="",O20="",P20="",Q20="",R20="",S20=""),"SI","NO")</f>
        <v>SI</v>
      </c>
      <c r="J20" s="0" t="n">
        <f aca="false">(G20*$G$2)+(H20*$H$2)</f>
        <v>9.5875</v>
      </c>
      <c r="K20" s="0" t="n">
        <f aca="false">ROUND(J20,0)</f>
        <v>10</v>
      </c>
      <c r="L20" s="0" t="n">
        <f aca="false">IF(I20="SI",((C20*$C$5)+(D20*$D$5)+(E20*$E$5)+(F20*$F$5)+(G20*$G$5)+(H20*$H$5))/100,3)</f>
        <v>8.7125</v>
      </c>
      <c r="M20" s="0" t="n">
        <f aca="false">ROUND(L20,0)</f>
        <v>9</v>
      </c>
      <c r="N20" s="0" t="str">
        <f aca="false">IF(C20&lt;5,"SI","")</f>
        <v/>
      </c>
      <c r="O20" s="0" t="str">
        <f aca="false">IF(D20&lt;5,"SI","")</f>
        <v/>
      </c>
      <c r="P20" s="0" t="str">
        <f aca="false">IF(E20&lt;5,"SI","")</f>
        <v/>
      </c>
      <c r="Q20" s="0" t="str">
        <f aca="false">IF(F20&lt;5,"SI","")</f>
        <v/>
      </c>
      <c r="R20" s="0" t="str">
        <f aca="false">IF(G20&lt;5,"SI","")</f>
        <v/>
      </c>
      <c r="S20" s="0" t="str">
        <f aca="false">IF(H20&lt;5,"SI","")</f>
        <v/>
      </c>
    </row>
    <row r="21" customFormat="false" ht="15" hidden="false" customHeight="false" outlineLevel="0" collapsed="false">
      <c r="A21" s="0" t="str">
        <f aca="false">'Examen 6'!A20</f>
        <v>Nieto-Márquez Haro, Juan Antonio</v>
      </c>
      <c r="B21" s="0" t="str">
        <f aca="false">'Examen 6'!B20</f>
        <v>52381784C</v>
      </c>
      <c r="C21" s="0" t="n">
        <f aca="false">'Examen 1'!E18</f>
        <v>9.25</v>
      </c>
      <c r="D21" s="0" t="n">
        <f aca="false">'Examen 2'!E18</f>
        <v>7.15</v>
      </c>
      <c r="E21" s="0" t="n">
        <f aca="false">'Examen 3'!C20</f>
        <v>10</v>
      </c>
      <c r="F21" s="0" t="n">
        <f aca="false">'Examen 4'!C20</f>
        <v>10</v>
      </c>
      <c r="G21" s="0" t="n">
        <f aca="false">'Examen 5'!C20</f>
        <v>10</v>
      </c>
      <c r="H21" s="0" t="n">
        <f aca="false">'Examen 6'!C20</f>
        <v>10</v>
      </c>
      <c r="I21" s="2" t="str">
        <f aca="false">IF(AND(N21="",O21="",P21="",Q21="",R21="",S21=""),"SI","NO")</f>
        <v>SI</v>
      </c>
      <c r="J21" s="0" t="n">
        <f aca="false">(G21*$G$2)+(H21*$H$2)</f>
        <v>10</v>
      </c>
      <c r="K21" s="0" t="n">
        <f aca="false">ROUND(J21,0)</f>
        <v>10</v>
      </c>
      <c r="L21" s="0" t="n">
        <f aca="false">IF(I21="SI",((C21*$C$5)+(D21*$D$5)+(E21*$E$5)+(F21*$F$5)+(G21*$G$5)+(H21*$H$5))/100,3)</f>
        <v>9.37</v>
      </c>
      <c r="M21" s="0" t="n">
        <f aca="false">ROUND(L21,0)</f>
        <v>9</v>
      </c>
      <c r="N21" s="0" t="str">
        <f aca="false">IF(C21&lt;5,"SI","")</f>
        <v/>
      </c>
      <c r="O21" s="0" t="str">
        <f aca="false">IF(D21&lt;5,"SI","")</f>
        <v/>
      </c>
      <c r="P21" s="0" t="str">
        <f aca="false">IF(E21&lt;5,"SI","")</f>
        <v/>
      </c>
      <c r="Q21" s="0" t="str">
        <f aca="false">IF(F21&lt;5,"SI","")</f>
        <v/>
      </c>
      <c r="R21" s="0" t="str">
        <f aca="false">IF(G21&lt;5,"SI","")</f>
        <v/>
      </c>
      <c r="S21" s="0" t="str">
        <f aca="false">IF(H21&lt;5,"SI","")</f>
        <v/>
      </c>
    </row>
    <row r="22" customFormat="false" ht="15" hidden="false" customHeight="false" outlineLevel="0" collapsed="false">
      <c r="A22" s="0" t="str">
        <f aca="false">'Examen 6'!A21</f>
        <v>Canales Espinosa, Julián</v>
      </c>
      <c r="B22" s="0" t="str">
        <f aca="false">'Examen 6'!B21</f>
        <v>70593657X</v>
      </c>
      <c r="C22" s="0" t="n">
        <f aca="false">'Examen 1'!E19</f>
        <v>0</v>
      </c>
      <c r="D22" s="0" t="n">
        <f aca="false">'Examen 2'!E19</f>
        <v>0</v>
      </c>
      <c r="E22" s="0" t="n">
        <f aca="false">'Examen 3'!C21</f>
        <v>0</v>
      </c>
      <c r="F22" s="0" t="n">
        <f aca="false">'Examen 4'!C21</f>
        <v>0</v>
      </c>
      <c r="G22" s="0" t="inlineStr">
        <f aca="false">'Examen 5'!C21</f>
        <is>
          <t/>
        </is>
      </c>
      <c r="H22" s="0" t="inlineStr">
        <f aca="false">'Examen 6'!C21</f>
        <is>
          <t/>
        </is>
      </c>
      <c r="I22" s="2" t="str">
        <f aca="false">IF(AND(N22="",O22="",P22="",Q22="",R22="",S22=""),"SI","NO")</f>
        <v>NO</v>
      </c>
      <c r="J22" s="0" t="e">
        <f aca="false">(G22*$G$2)+(H22*$H$2)</f>
        <v>#VALUE!</v>
      </c>
      <c r="K22" s="0" t="e">
        <f aca="false">ROUND(J22,0)</f>
        <v>#VALUE!</v>
      </c>
      <c r="L22" s="0" t="n">
        <f aca="false">IF(I22="SI",((C22*$C$5)+(D22*$D$5)+(E22*$E$5)+(F22*$F$5)+(G22*$G$5)+(H22*$H$5))/100,3)</f>
        <v>3</v>
      </c>
      <c r="M22" s="0" t="n">
        <f aca="false">ROUND(L22,0)</f>
        <v>3</v>
      </c>
      <c r="N22" s="0" t="str">
        <f aca="false">IF(C22&lt;5,"SI","")</f>
        <v>SI</v>
      </c>
      <c r="O22" s="0" t="str">
        <f aca="false">IF(D22&lt;5,"SI","")</f>
        <v>SI</v>
      </c>
      <c r="P22" s="0" t="str">
        <f aca="false">IF(E22&lt;5,"SI","")</f>
        <v>SI</v>
      </c>
      <c r="Q22" s="0" t="str">
        <f aca="false">IF(F22&lt;5,"SI","")</f>
        <v>SI</v>
      </c>
      <c r="R22" s="0" t="str">
        <f aca="false">IF(G22&lt;5,"SI","")</f>
        <v/>
      </c>
      <c r="S22" s="0" t="str">
        <f aca="false">IF(H22&lt;5,"SI","")</f>
        <v/>
      </c>
    </row>
    <row r="23" customFormat="false" ht="15" hidden="false" customHeight="false" outlineLevel="0" collapsed="false">
      <c r="A23" s="0" t="str">
        <f aca="false">'Examen 6'!A22</f>
        <v>Sánchez-Redondo Vázquez, Ramón</v>
      </c>
      <c r="B23" s="0" t="str">
        <f aca="false">'Examen 6'!B22</f>
        <v>71229715A</v>
      </c>
      <c r="C23" s="0" t="n">
        <f aca="false">'Examen 1'!E20</f>
        <v>0</v>
      </c>
      <c r="D23" s="0" t="n">
        <f aca="false">'Examen 2'!E20</f>
        <v>0</v>
      </c>
      <c r="E23" s="0" t="n">
        <f aca="false">'Examen 3'!C22</f>
        <v>0</v>
      </c>
      <c r="F23" s="0" t="n">
        <f aca="false">'Examen 4'!C22</f>
        <v>0</v>
      </c>
      <c r="G23" s="0" t="inlineStr">
        <f aca="false">'Examen 5'!C22</f>
        <is>
          <t/>
        </is>
      </c>
      <c r="H23" s="0" t="inlineStr">
        <f aca="false">'Examen 6'!C22</f>
        <is>
          <t/>
        </is>
      </c>
      <c r="I23" s="2" t="str">
        <f aca="false">IF(AND(N23="",O23="",P23="",Q23="",R23="",S23=""),"SI","NO")</f>
        <v>NO</v>
      </c>
      <c r="J23" s="0" t="e">
        <f aca="false">(G23*$G$2)+(H23*$H$2)</f>
        <v>#VALUE!</v>
      </c>
      <c r="K23" s="0" t="e">
        <f aca="false">ROUND(J23,0)</f>
        <v>#VALUE!</v>
      </c>
      <c r="L23" s="0" t="n">
        <f aca="false">IF(I23="SI",((C23*$C$5)+(D23*$D$5)+(E23*$E$5)+(F23*$F$5)+(G23*$G$5)+(H23*$H$5))/100,3)</f>
        <v>3</v>
      </c>
      <c r="M23" s="0" t="n">
        <f aca="false">ROUND(L23,0)</f>
        <v>3</v>
      </c>
      <c r="N23" s="0" t="str">
        <f aca="false">IF(C23&lt;5,"SI","")</f>
        <v>SI</v>
      </c>
      <c r="O23" s="0" t="str">
        <f aca="false">IF(D23&lt;5,"SI","")</f>
        <v>SI</v>
      </c>
      <c r="P23" s="0" t="str">
        <f aca="false">IF(E23&lt;5,"SI","")</f>
        <v>SI</v>
      </c>
      <c r="Q23" s="0" t="str">
        <f aca="false">IF(F23&lt;5,"SI","")</f>
        <v>SI</v>
      </c>
      <c r="R23" s="0" t="str">
        <f aca="false">IF(G23&lt;5,"SI","")</f>
        <v/>
      </c>
      <c r="S23" s="0" t="str">
        <f aca="false">IF(H23&lt;5,"SI","")</f>
        <v/>
      </c>
    </row>
    <row r="24" customFormat="false" ht="15" hidden="false" customHeight="false" outlineLevel="0" collapsed="false">
      <c r="A24" s="0" t="str">
        <f aca="false">'Examen 6'!A23</f>
        <v>López Ruiz, Beatriz</v>
      </c>
      <c r="B24" s="0" t="str">
        <f aca="false">'Examen 6'!B23</f>
        <v>71229929X</v>
      </c>
      <c r="C24" s="0" t="n">
        <f aca="false">'Examen 1'!E21</f>
        <v>7.5</v>
      </c>
      <c r="D24" s="0" t="n">
        <f aca="false">'Examen 2'!E21</f>
        <v>0</v>
      </c>
      <c r="E24" s="0" t="n">
        <f aca="false">'Examen 3'!C23</f>
        <v>0</v>
      </c>
      <c r="F24" s="0" t="n">
        <f aca="false">'Examen 4'!C23</f>
        <v>0</v>
      </c>
      <c r="G24" s="0" t="inlineStr">
        <f aca="false">'Examen 5'!C23</f>
        <is>
          <t/>
        </is>
      </c>
      <c r="H24" s="0" t="inlineStr">
        <f aca="false">'Examen 6'!C23</f>
        <is>
          <t/>
        </is>
      </c>
      <c r="I24" s="2" t="str">
        <f aca="false">IF(AND(N24="",O24="",P24="",Q24="",R24="",S24=""),"SI","NO")</f>
        <v>NO</v>
      </c>
      <c r="J24" s="0" t="e">
        <f aca="false">(G24*$G$2)+(H24*$H$2)</f>
        <v>#VALUE!</v>
      </c>
      <c r="K24" s="0" t="e">
        <f aca="false">ROUND(J24,0)</f>
        <v>#VALUE!</v>
      </c>
      <c r="L24" s="0" t="n">
        <f aca="false">IF(I24="SI",((C24*$C$5)+(D24*$D$5)+(E24*$E$5)+(F24*$F$5)+(G24*$G$5)+(H24*$H$5))/100,3)</f>
        <v>3</v>
      </c>
      <c r="M24" s="0" t="n">
        <f aca="false">ROUND(L24,0)</f>
        <v>3</v>
      </c>
      <c r="N24" s="0" t="str">
        <f aca="false">IF(C24&lt;5,"SI","")</f>
        <v/>
      </c>
      <c r="O24" s="0" t="str">
        <f aca="false">IF(D24&lt;5,"SI","")</f>
        <v>SI</v>
      </c>
      <c r="P24" s="0" t="str">
        <f aca="false">IF(E24&lt;5,"SI","")</f>
        <v>SI</v>
      </c>
      <c r="Q24" s="0" t="str">
        <f aca="false">IF(F24&lt;5,"SI","")</f>
        <v>SI</v>
      </c>
      <c r="R24" s="0" t="str">
        <f aca="false">IF(G24&lt;5,"SI","")</f>
        <v/>
      </c>
      <c r="S24" s="0" t="str">
        <f aca="false">IF(H24&lt;5,"SI","")</f>
        <v/>
      </c>
    </row>
    <row r="25" customFormat="false" ht="15" hidden="false" customHeight="false" outlineLevel="0" collapsed="false">
      <c r="A25" s="0" t="str">
        <f aca="false">'Examen 6'!A24</f>
        <v>Arroyo Serrano de la Cruz, David</v>
      </c>
      <c r="B25" s="0" t="str">
        <f aca="false">'Examen 6'!B24</f>
        <v>71356632Y</v>
      </c>
      <c r="C25" s="0" t="n">
        <f aca="false">'Examen 1'!E22</f>
        <v>7</v>
      </c>
      <c r="D25" s="0" t="n">
        <f aca="false">'Examen 2'!E22</f>
        <v>7.5</v>
      </c>
      <c r="E25" s="0" t="n">
        <f aca="false">'Examen 3'!C24</f>
        <v>9.5</v>
      </c>
      <c r="F25" s="0" t="n">
        <f aca="false">'Examen 4'!C24</f>
        <v>9</v>
      </c>
      <c r="G25" s="0" t="n">
        <f aca="false">'Examen 5'!C24</f>
        <v>9.75</v>
      </c>
      <c r="H25" s="0" t="n">
        <f aca="false">'Examen 6'!C24</f>
        <v>8</v>
      </c>
      <c r="I25" s="2" t="str">
        <f aca="false">IF(AND(N25="",O25="",P25="",Q25="",R25="",S25=""),"SI","NO")</f>
        <v>SI</v>
      </c>
      <c r="J25" s="0" t="n">
        <f aca="false">(G25*$G$2)+(H25*$H$2)</f>
        <v>9.1725</v>
      </c>
      <c r="K25" s="0" t="n">
        <f aca="false">ROUND(J25,0)</f>
        <v>9</v>
      </c>
      <c r="L25" s="0" t="n">
        <f aca="false">IF(I25="SI",((C25*$C$5)+(D25*$D$5)+(E25*$E$5)+(F25*$F$5)+(G25*$G$5)+(H25*$H$5))/100,3)</f>
        <v>8.45625</v>
      </c>
      <c r="M25" s="0" t="n">
        <f aca="false">ROUND(L25,0)</f>
        <v>8</v>
      </c>
      <c r="N25" s="0" t="str">
        <f aca="false">IF(C25&lt;5,"SI","")</f>
        <v/>
      </c>
      <c r="O25" s="0" t="str">
        <f aca="false">IF(D25&lt;5,"SI","")</f>
        <v/>
      </c>
      <c r="P25" s="0" t="str">
        <f aca="false">IF(E25&lt;5,"SI","")</f>
        <v/>
      </c>
      <c r="Q25" s="0" t="str">
        <f aca="false">IF(F25&lt;5,"SI","")</f>
        <v/>
      </c>
      <c r="R25" s="0" t="str">
        <f aca="false">IF(G25&lt;5,"SI","")</f>
        <v/>
      </c>
      <c r="S25" s="0" t="str">
        <f aca="false">IF(H25&lt;5,"SI","")</f>
        <v/>
      </c>
    </row>
    <row r="26" customFormat="false" ht="15" hidden="false" customHeight="false" outlineLevel="0" collapsed="false">
      <c r="A26" s="0" t="str">
        <f aca="false">'Examen 6'!A25</f>
        <v>Fuentes Saavedra, Jorge</v>
      </c>
      <c r="B26" s="0" t="str">
        <f aca="false">'Examen 6'!B25</f>
        <v>71366419H</v>
      </c>
      <c r="C26" s="0" t="n">
        <f aca="false">'Examen 1'!E23</f>
        <v>8.75</v>
      </c>
      <c r="D26" s="0" t="n">
        <f aca="false">'Examen 2'!E23</f>
        <v>7</v>
      </c>
      <c r="E26" s="0" t="n">
        <f aca="false">'Examen 3'!C25</f>
        <v>6</v>
      </c>
      <c r="F26" s="0" t="n">
        <f aca="false">'Examen 4'!C25</f>
        <v>7.5</v>
      </c>
      <c r="G26" s="0" t="n">
        <f aca="false">'Examen 5'!C25</f>
        <v>3.5</v>
      </c>
      <c r="H26" s="0" t="n">
        <f aca="false">'Examen 6'!C25</f>
        <v>7.75</v>
      </c>
      <c r="I26" s="2" t="str">
        <f aca="false">IF(AND(N26="",O26="",P26="",Q26="",R26="",S26=""),"SI","NO")</f>
        <v>NO</v>
      </c>
      <c r="J26" s="0" t="n">
        <f aca="false">(G26*$G$2)+(H26*$H$2)</f>
        <v>4.9025</v>
      </c>
      <c r="K26" s="0" t="n">
        <f aca="false">ROUND(J26,0)</f>
        <v>5</v>
      </c>
      <c r="L26" s="0" t="n">
        <f aca="false">IF(I26="SI",((C26*$C$5)+(D26*$D$5)+(E26*$E$5)+(F26*$F$5)+(G26*$G$5)+(H26*$H$5))/100,3)</f>
        <v>3</v>
      </c>
      <c r="M26" s="0" t="n">
        <f aca="false">ROUND(L26,0)</f>
        <v>3</v>
      </c>
      <c r="N26" s="0" t="str">
        <f aca="false">IF(C26&lt;5,"SI","")</f>
        <v/>
      </c>
      <c r="O26" s="0" t="str">
        <f aca="false">IF(D26&lt;5,"SI","")</f>
        <v/>
      </c>
      <c r="P26" s="0" t="str">
        <f aca="false">IF(E26&lt;5,"SI","")</f>
        <v/>
      </c>
      <c r="Q26" s="0" t="str">
        <f aca="false">IF(F26&lt;5,"SI","")</f>
        <v/>
      </c>
      <c r="R26" s="0" t="str">
        <f aca="false">IF(G26&lt;5,"SI","")</f>
        <v>SI</v>
      </c>
      <c r="S26" s="0" t="str">
        <f aca="false">IF(H26&lt;5,"SI","")</f>
        <v/>
      </c>
    </row>
    <row r="27" customFormat="false" ht="15" hidden="false" customHeight="false" outlineLevel="0" collapsed="false">
      <c r="A27" s="0" t="str">
        <f aca="false">'Examen 6'!A26</f>
        <v>Sánchez Cotillas, Víctor Manuel</v>
      </c>
      <c r="B27" s="0" t="str">
        <f aca="false">'Examen 6'!B26</f>
        <v>71367941E</v>
      </c>
      <c r="C27" s="0" t="n">
        <f aca="false">'Examen 1'!E24</f>
        <v>9.5</v>
      </c>
      <c r="D27" s="0" t="n">
        <f aca="false">'Examen 2'!E24</f>
        <v>5.5</v>
      </c>
      <c r="E27" s="0" t="n">
        <f aca="false">'Examen 3'!C26</f>
        <v>9</v>
      </c>
      <c r="F27" s="0" t="n">
        <f aca="false">'Examen 4'!C26</f>
        <v>7</v>
      </c>
      <c r="G27" s="0" t="n">
        <f aca="false">'Examen 5'!C26</f>
        <v>10</v>
      </c>
      <c r="H27" s="0" t="n">
        <f aca="false">'Examen 6'!C26</f>
        <v>6.75</v>
      </c>
      <c r="I27" s="2" t="str">
        <f aca="false">IF(AND(N27="",O27="",P27="",Q27="",R27="",S27=""),"SI","NO")</f>
        <v>SI</v>
      </c>
      <c r="J27" s="0" t="n">
        <f aca="false">(G27*$G$2)+(H27*$H$2)</f>
        <v>8.9275</v>
      </c>
      <c r="K27" s="0" t="n">
        <f aca="false">ROUND(J27,0)</f>
        <v>9</v>
      </c>
      <c r="L27" s="0" t="n">
        <f aca="false">IF(I27="SI",((C27*$C$5)+(D27*$D$5)+(E27*$E$5)+(F27*$F$5)+(G27*$G$5)+(H27*$H$5))/100,3)</f>
        <v>7.91875</v>
      </c>
      <c r="M27" s="0" t="n">
        <f aca="false">ROUND(L27,0)</f>
        <v>8</v>
      </c>
      <c r="N27" s="0" t="str">
        <f aca="false">IF(C27&lt;5,"SI","")</f>
        <v/>
      </c>
      <c r="O27" s="0" t="str">
        <f aca="false">IF(D27&lt;5,"SI","")</f>
        <v/>
      </c>
      <c r="P27" s="0" t="str">
        <f aca="false">IF(E27&lt;5,"SI","")</f>
        <v/>
      </c>
      <c r="Q27" s="0" t="str">
        <f aca="false">IF(F27&lt;5,"SI","")</f>
        <v/>
      </c>
      <c r="R27" s="0" t="str">
        <f aca="false">IF(G27&lt;5,"SI","")</f>
        <v/>
      </c>
      <c r="S27" s="0" t="str">
        <f aca="false">IF(H27&lt;5,"SI","")</f>
        <v/>
      </c>
    </row>
    <row r="28" customFormat="false" ht="15" hidden="false" customHeight="false" outlineLevel="0" collapsed="false">
      <c r="A28" s="0" t="str">
        <f aca="false">'Examen 6'!A27</f>
        <v>Felipe Chacón, Sergio de</v>
      </c>
      <c r="B28" s="0" t="str">
        <f aca="false">'Examen 6'!B27</f>
        <v>71720751N</v>
      </c>
      <c r="C28" s="0" t="n">
        <f aca="false">'Examen 1'!E25</f>
        <v>8</v>
      </c>
      <c r="D28" s="0" t="n">
        <f aca="false">'Examen 2'!E25</f>
        <v>7.5</v>
      </c>
      <c r="E28" s="0" t="n">
        <f aca="false">'Examen 3'!C27</f>
        <v>8</v>
      </c>
      <c r="F28" s="0" t="n">
        <f aca="false">'Examen 4'!C27</f>
        <v>7.5</v>
      </c>
      <c r="G28" s="0" t="inlineStr">
        <f aca="false">'Examen 5'!C27</f>
        <is>
          <t/>
        </is>
      </c>
      <c r="H28" s="0" t="n">
        <f aca="false">'Examen 6'!C27</f>
        <v>7.5</v>
      </c>
      <c r="I28" s="2" t="str">
        <f aca="false">IF(AND(N28="",O28="",P28="",Q28="",R28="",S28=""),"SI","NO")</f>
        <v>SI</v>
      </c>
      <c r="J28" s="0" t="e">
        <f aca="false">(G28*$G$2)+(H28*$H$2)</f>
        <v>#VALUE!</v>
      </c>
      <c r="K28" s="0" t="e">
        <f aca="false">ROUND(J28,0)</f>
        <v>#VALUE!</v>
      </c>
      <c r="L28" s="0" t="e">
        <f aca="false">IF(I28="SI",((C28*$C$5)+(D28*$D$5)+(E28*$E$5)+(F28*$F$5)+(G28*$G$5)+(H28*$H$5))/100,3)</f>
        <v>#VALUE!</v>
      </c>
      <c r="M28" s="0" t="e">
        <f aca="false">ROUND(L28,0)</f>
        <v>#VALUE!</v>
      </c>
      <c r="N28" s="0" t="str">
        <f aca="false">IF(C28&lt;5,"SI","")</f>
        <v/>
      </c>
      <c r="O28" s="0" t="str">
        <f aca="false">IF(D28&lt;5,"SI","")</f>
        <v/>
      </c>
      <c r="P28" s="0" t="str">
        <f aca="false">IF(E28&lt;5,"SI","")</f>
        <v/>
      </c>
      <c r="Q28" s="0" t="str">
        <f aca="false">IF(F28&lt;5,"SI","")</f>
        <v/>
      </c>
      <c r="R28" s="0" t="str">
        <f aca="false">IF(G28&lt;5,"SI","")</f>
        <v/>
      </c>
      <c r="S28" s="0" t="str">
        <f aca="false">IF(H28&lt;5,"SI","")</f>
        <v/>
      </c>
    </row>
    <row r="29" customFormat="false" ht="15" hidden="false" customHeight="false" outlineLevel="0" collapsed="false">
      <c r="A29" s="0" t="str">
        <f aca="false">'Examen 6'!A28</f>
        <v>Ossorio Rubio, Raquel Gema</v>
      </c>
      <c r="B29" s="0" t="str">
        <f aca="false">'Examen 6'!B28</f>
        <v>71720915S</v>
      </c>
      <c r="C29" s="0" t="n">
        <f aca="false">'Examen 1'!E26</f>
        <v>0</v>
      </c>
      <c r="D29" s="0" t="n">
        <f aca="false">'Examen 2'!E26</f>
        <v>0</v>
      </c>
      <c r="E29" s="0" t="n">
        <f aca="false">'Examen 3'!C28</f>
        <v>0</v>
      </c>
      <c r="F29" s="0" t="n">
        <f aca="false">'Examen 4'!C28</f>
        <v>0</v>
      </c>
      <c r="G29" s="0" t="inlineStr">
        <f aca="false">'Examen 5'!C28</f>
        <is>
          <t/>
        </is>
      </c>
      <c r="H29" s="0" t="inlineStr">
        <f aca="false">'Examen 6'!C28</f>
        <is>
          <t/>
        </is>
      </c>
      <c r="I29" s="2" t="str">
        <f aca="false">IF(AND(N29="",O29="",P29="",Q29="",R29="",S29=""),"SI","NO")</f>
        <v>NO</v>
      </c>
      <c r="J29" s="0" t="e">
        <f aca="false">(G29*$G$2)+(H29*$H$2)</f>
        <v>#VALUE!</v>
      </c>
      <c r="K29" s="0" t="e">
        <f aca="false">ROUND(J29,0)</f>
        <v>#VALUE!</v>
      </c>
      <c r="L29" s="0" t="n">
        <f aca="false">IF(I29="SI",((C29*$C$5)+(D29*$D$5)+(E29*$E$5)+(F29*$F$5)+(G29*$G$5)+(H29*$H$5))/100,3)</f>
        <v>3</v>
      </c>
      <c r="M29" s="0" t="n">
        <f aca="false">ROUND(L29,0)</f>
        <v>3</v>
      </c>
      <c r="N29" s="0" t="str">
        <f aca="false">IF(C29&lt;5,"SI","")</f>
        <v>SI</v>
      </c>
      <c r="O29" s="0" t="str">
        <f aca="false">IF(D29&lt;5,"SI","")</f>
        <v>SI</v>
      </c>
      <c r="P29" s="0" t="str">
        <f aca="false">IF(E29&lt;5,"SI","")</f>
        <v>SI</v>
      </c>
      <c r="Q29" s="0" t="str">
        <f aca="false">IF(F29&lt;5,"SI","")</f>
        <v>SI</v>
      </c>
      <c r="R29" s="0" t="str">
        <f aca="false">IF(G29&lt;5,"SI","")</f>
        <v/>
      </c>
      <c r="S29" s="0" t="str">
        <f aca="false">IF(H29&lt;5,"SI","")</f>
        <v/>
      </c>
    </row>
    <row r="30" customFormat="false" ht="15" hidden="false" customHeight="false" outlineLevel="0" collapsed="false">
      <c r="A30" s="0" t="str">
        <f aca="false">'Examen 6'!A29</f>
        <v>Martín-Moreno Alises, Cándido</v>
      </c>
      <c r="B30" s="0" t="str">
        <f aca="false">'Examen 6'!B29</f>
        <v>71721089M</v>
      </c>
      <c r="C30" s="0" t="n">
        <f aca="false">'Examen 1'!E27</f>
        <v>6.75</v>
      </c>
      <c r="D30" s="0" t="n">
        <f aca="false">'Examen 2'!E27</f>
        <v>8</v>
      </c>
      <c r="E30" s="0" t="n">
        <f aca="false">'Examen 3'!C29</f>
        <v>10</v>
      </c>
      <c r="F30" s="0" t="n">
        <f aca="false">'Examen 4'!C29</f>
        <v>10</v>
      </c>
      <c r="G30" s="0" t="n">
        <f aca="false">'Examen 5'!C29</f>
        <v>9.25</v>
      </c>
      <c r="H30" s="0" t="n">
        <f aca="false">'Examen 6'!C29</f>
        <v>9</v>
      </c>
      <c r="I30" s="2" t="str">
        <f aca="false">IF(AND(N30="",O30="",P30="",Q30="",R30="",S30=""),"SI","NO")</f>
        <v>SI</v>
      </c>
      <c r="J30" s="0" t="n">
        <f aca="false">(G30*$G$2)+(H30*$H$2)</f>
        <v>9.1675</v>
      </c>
      <c r="K30" s="0" t="n">
        <f aca="false">ROUND(J30,0)</f>
        <v>9</v>
      </c>
      <c r="L30" s="0" t="n">
        <f aca="false">IF(I30="SI",((C30*$C$5)+(D30*$D$5)+(E30*$E$5)+(F30*$F$5)+(G30*$G$5)+(H30*$H$5))/100,3)</f>
        <v>8.825</v>
      </c>
      <c r="M30" s="0" t="n">
        <f aca="false">ROUND(L30,0)</f>
        <v>9</v>
      </c>
      <c r="N30" s="0" t="str">
        <f aca="false">IF(C30&lt;5,"SI","")</f>
        <v/>
      </c>
      <c r="O30" s="0" t="str">
        <f aca="false">IF(D30&lt;5,"SI","")</f>
        <v/>
      </c>
      <c r="P30" s="0" t="str">
        <f aca="false">IF(E30&lt;5,"SI","")</f>
        <v/>
      </c>
      <c r="Q30" s="0" t="str">
        <f aca="false">IF(F30&lt;5,"SI","")</f>
        <v/>
      </c>
      <c r="R30" s="0" t="str">
        <f aca="false">IF(G30&lt;5,"SI","")</f>
        <v/>
      </c>
      <c r="S30" s="0" t="str">
        <f aca="false">IF(H30&lt;5,"SI","")</f>
        <v/>
      </c>
    </row>
    <row r="31" customFormat="false" ht="15" hidden="false" customHeight="false" outlineLevel="0" collapsed="false">
      <c r="A31" s="0" t="str">
        <f aca="false">'Examen 6'!A30</f>
        <v>Aranda García-Pardo, Francisco Julián</v>
      </c>
      <c r="B31" s="0" t="str">
        <f aca="false">'Examen 6'!B30</f>
        <v>71721206F</v>
      </c>
      <c r="C31" s="0" t="n">
        <f aca="false">'Examen 1'!E28</f>
        <v>7</v>
      </c>
      <c r="D31" s="0" t="n">
        <f aca="false">'Examen 2'!E28</f>
        <v>10</v>
      </c>
      <c r="E31" s="0" t="n">
        <f aca="false">'Examen 3'!C30</f>
        <v>9</v>
      </c>
      <c r="F31" s="0" t="n">
        <f aca="false">'Examen 4'!C30</f>
        <v>9</v>
      </c>
      <c r="G31" s="0" t="n">
        <f aca="false">'Examen 5'!C30</f>
        <v>5.5</v>
      </c>
      <c r="H31" s="0" t="n">
        <f aca="false">'Examen 6'!C30</f>
        <v>9</v>
      </c>
      <c r="I31" s="2" t="str">
        <f aca="false">IF(AND(N31="",O31="",P31="",Q31="",R31="",S31=""),"SI","NO")</f>
        <v>SI</v>
      </c>
      <c r="J31" s="0" t="n">
        <f aca="false">(G31*$G$2)+(H31*$H$2)</f>
        <v>6.655</v>
      </c>
      <c r="K31" s="0" t="n">
        <f aca="false">ROUND(J31,0)</f>
        <v>7</v>
      </c>
      <c r="L31" s="0" t="n">
        <f aca="false">IF(I31="SI",((C31*$C$5)+(D31*$D$5)+(E31*$E$5)+(F31*$F$5)+(G31*$G$5)+(H31*$H$5))/100,3)</f>
        <v>8.2125</v>
      </c>
      <c r="M31" s="0" t="n">
        <f aca="false">ROUND(L31,0)</f>
        <v>8</v>
      </c>
      <c r="N31" s="0" t="str">
        <f aca="false">IF(C31&lt;5,"SI","")</f>
        <v/>
      </c>
      <c r="O31" s="0" t="str">
        <f aca="false">IF(D31&lt;5,"SI","")</f>
        <v/>
      </c>
      <c r="P31" s="0" t="str">
        <f aca="false">IF(E31&lt;5,"SI","")</f>
        <v/>
      </c>
      <c r="Q31" s="0" t="str">
        <f aca="false">IF(F31&lt;5,"SI","")</f>
        <v/>
      </c>
      <c r="R31" s="0" t="str">
        <f aca="false">IF(G31&lt;5,"SI","")</f>
        <v/>
      </c>
      <c r="S31" s="0" t="str">
        <f aca="false">IF(H31&lt;5,"SI","")</f>
        <v/>
      </c>
    </row>
    <row r="32" customFormat="false" ht="15" hidden="false" customHeight="false" outlineLevel="0" collapsed="false">
      <c r="A32" s="0" t="str">
        <f aca="false">'Examen 6'!A31</f>
        <v>Ximenes de Franca, Joao Filipe</v>
      </c>
      <c r="B32" s="0" t="str">
        <f aca="false">'Examen 6'!B31</f>
        <v>76655236P</v>
      </c>
      <c r="C32" s="0" t="n">
        <f aca="false">'Examen 1'!E29</f>
        <v>0</v>
      </c>
      <c r="D32" s="0" t="n">
        <f aca="false">'Examen 2'!E29</f>
        <v>0</v>
      </c>
      <c r="E32" s="0" t="n">
        <f aca="false">'Examen 3'!C31</f>
        <v>0</v>
      </c>
      <c r="F32" s="0" t="n">
        <f aca="false">'Examen 4'!C31</f>
        <v>0</v>
      </c>
      <c r="G32" s="0" t="inlineStr">
        <f aca="false">'Examen 5'!C31</f>
        <is>
          <t/>
        </is>
      </c>
      <c r="H32" s="0" t="inlineStr">
        <f aca="false">'Examen 6'!C31</f>
        <is>
          <t/>
        </is>
      </c>
      <c r="I32" s="2" t="str">
        <f aca="false">IF(AND(N32="",O32="",P32="",Q32="",R32="",S32=""),"SI","NO")</f>
        <v>NO</v>
      </c>
      <c r="J32" s="0" t="e">
        <f aca="false">(G32*$G$2)+(H32*$H$2)</f>
        <v>#VALUE!</v>
      </c>
      <c r="K32" s="0" t="e">
        <f aca="false">ROUND(J32,0)</f>
        <v>#VALUE!</v>
      </c>
      <c r="L32" s="0" t="n">
        <f aca="false">IF(I32="SI",((C32*$C$5)+(D32*$D$5)+(E32*$E$5)+(F32*$F$5)+(G32*$G$5)+(H32*$H$5))/100,3)</f>
        <v>3</v>
      </c>
      <c r="M32" s="0" t="n">
        <f aca="false">ROUND(L32,0)</f>
        <v>3</v>
      </c>
      <c r="N32" s="0" t="str">
        <f aca="false">IF(C32&lt;5,"SI","")</f>
        <v>SI</v>
      </c>
      <c r="O32" s="0" t="str">
        <f aca="false">IF(D32&lt;5,"SI","")</f>
        <v>SI</v>
      </c>
      <c r="P32" s="0" t="str">
        <f aca="false">IF(E32&lt;5,"SI","")</f>
        <v>SI</v>
      </c>
      <c r="Q32" s="0" t="str">
        <f aca="false">IF(F32&lt;5,"SI","")</f>
        <v>SI</v>
      </c>
      <c r="R32" s="0" t="str">
        <f aca="false">IF(G32&lt;5,"SI","")</f>
        <v/>
      </c>
      <c r="S32" s="0" t="str">
        <f aca="false">IF(H32&lt;5,"SI","")</f>
        <v/>
      </c>
    </row>
    <row r="33" customFormat="false" ht="15" hidden="false" customHeight="false" outlineLevel="0" collapsed="false">
      <c r="A33" s="0" t="str">
        <f aca="false">'Examen 6'!A32</f>
        <v>Muñoz Ortíz, Matilde Esteban</v>
      </c>
      <c r="B33" s="0" t="str">
        <f aca="false">'Examen 6'!B32</f>
        <v>X4898556Q</v>
      </c>
      <c r="C33" s="0" t="n">
        <f aca="false">'Examen 1'!E30</f>
        <v>5.5</v>
      </c>
      <c r="D33" s="0" t="n">
        <f aca="false">'Examen 2'!E30</f>
        <v>4</v>
      </c>
      <c r="E33" s="0" t="n">
        <f aca="false">'Examen 3'!C32</f>
        <v>0</v>
      </c>
      <c r="F33" s="0" t="n">
        <f aca="false">'Examen 4'!C32</f>
        <v>0</v>
      </c>
      <c r="G33" s="0" t="n">
        <f aca="false">'Examen 5'!C32</f>
        <v>3.5</v>
      </c>
      <c r="H33" s="0" t="n">
        <f aca="false">'Examen 6'!C32</f>
        <v>8.5</v>
      </c>
      <c r="I33" s="2" t="str">
        <f aca="false">IF(AND(N33="",O33="",P33="",Q33="",R33="",S33=""),"SI","NO")</f>
        <v>NO</v>
      </c>
      <c r="J33" s="0" t="n">
        <f aca="false">(G33*$G$2)+(H33*$H$2)</f>
        <v>5.15</v>
      </c>
      <c r="K33" s="0" t="n">
        <f aca="false">ROUND(J33,0)</f>
        <v>5</v>
      </c>
      <c r="L33" s="0" t="n">
        <f aca="false">IF(I33="SI",((C33*$C$5)+(D33*$D$5)+(E33*$E$5)+(F33*$F$5)+(G33*$G$5)+(H33*$H$5))/100,3)</f>
        <v>3</v>
      </c>
      <c r="M33" s="0" t="n">
        <f aca="false">ROUND(L33,0)</f>
        <v>3</v>
      </c>
      <c r="N33" s="0" t="str">
        <f aca="false">IF(C33&lt;5,"SI","")</f>
        <v/>
      </c>
      <c r="O33" s="0" t="str">
        <f aca="false">IF(D33&lt;5,"SI","")</f>
        <v>SI</v>
      </c>
      <c r="P33" s="0" t="str">
        <f aca="false">IF(E33&lt;5,"SI","")</f>
        <v>SI</v>
      </c>
      <c r="Q33" s="0" t="str">
        <f aca="false">IF(F33&lt;5,"SI","")</f>
        <v>SI</v>
      </c>
      <c r="R33" s="0" t="str">
        <f aca="false">IF(G33&lt;5,"SI","")</f>
        <v>SI</v>
      </c>
      <c r="S33" s="0" t="str">
        <f aca="false">IF(H33&lt;5,"SI","")</f>
        <v/>
      </c>
    </row>
    <row r="34" customFormat="false" ht="15" hidden="false" customHeight="false" outlineLevel="0" collapsed="false">
      <c r="A34" s="0" t="str">
        <f aca="false">'Examen 6'!A33</f>
        <v>Porumb , Mirela</v>
      </c>
      <c r="B34" s="0" t="str">
        <f aca="false">'Examen 6'!B33</f>
        <v>Y1167506V</v>
      </c>
      <c r="C34" s="0" t="n">
        <f aca="false">'Examen 1'!E31</f>
        <v>9.5</v>
      </c>
      <c r="D34" s="0" t="n">
        <f aca="false">'Examen 2'!E31</f>
        <v>8</v>
      </c>
      <c r="E34" s="0" t="n">
        <f aca="false">'Examen 3'!C33</f>
        <v>10</v>
      </c>
      <c r="F34" s="0" t="n">
        <f aca="false">'Examen 4'!C33</f>
        <v>10</v>
      </c>
      <c r="G34" s="0" t="n">
        <f aca="false">'Examen 5'!C33</f>
        <v>10</v>
      </c>
      <c r="H34" s="0" t="n">
        <f aca="false">'Examen 6'!C33</f>
        <v>8.75</v>
      </c>
      <c r="I34" s="2" t="str">
        <f aca="false">IF(AND(N34="",O34="",P34="",Q34="",R34="",S34=""),"SI","NO")</f>
        <v>SI</v>
      </c>
      <c r="J34" s="0" t="n">
        <f aca="false">(G34*$G$2)+(H34*$H$2)</f>
        <v>9.5875</v>
      </c>
      <c r="K34" s="0" t="n">
        <f aca="false">ROUND(J34,0)</f>
        <v>10</v>
      </c>
      <c r="L34" s="0" t="n">
        <f aca="false">IF(I34="SI",((C34*$C$5)+(D34*$D$5)+(E34*$E$5)+(F34*$F$5)+(G34*$G$5)+(H34*$H$5))/100,3)</f>
        <v>9.40625</v>
      </c>
      <c r="M34" s="0" t="n">
        <f aca="false">ROUND(L34,0)</f>
        <v>9</v>
      </c>
      <c r="N34" s="0" t="str">
        <f aca="false">IF(C34&lt;5,"SI","")</f>
        <v/>
      </c>
      <c r="O34" s="0" t="str">
        <f aca="false">IF(D34&lt;5,"SI","")</f>
        <v/>
      </c>
      <c r="P34" s="0" t="str">
        <f aca="false">IF(E34&lt;5,"SI","")</f>
        <v/>
      </c>
      <c r="Q34" s="0" t="str">
        <f aca="false">IF(F34&lt;5,"SI","")</f>
        <v/>
      </c>
      <c r="R34" s="0" t="str">
        <f aca="false">IF(G34&lt;5,"SI","")</f>
        <v/>
      </c>
      <c r="S34" s="0" t="str">
        <f aca="false">IF(H34&lt;5,"SI","")</f>
        <v/>
      </c>
    </row>
    <row r="35" customFormat="false" ht="15" hidden="false" customHeight="false" outlineLevel="0" collapsed="false">
      <c r="A35" s="0" t="str">
        <f aca="false">'Examen 6'!A34</f>
        <v>Cespedes Aranda, Pedro Luis</v>
      </c>
      <c r="B35" s="0" t="str">
        <f aca="false">'Examen 6'!B34</f>
        <v>05713660T</v>
      </c>
      <c r="C35" s="2" t="n">
        <v>7</v>
      </c>
      <c r="D35" s="0" t="n">
        <f aca="false">'Examen 2'!E32</f>
        <v>5</v>
      </c>
      <c r="E35" s="0" t="n">
        <f aca="false">'Examen 3'!C34</f>
        <v>1</v>
      </c>
      <c r="F35" s="0" t="n">
        <f aca="false">'Examen 4'!C34</f>
        <v>1</v>
      </c>
      <c r="G35" s="0" t="n">
        <f aca="false">'Examen 5'!C34</f>
        <v>3.5</v>
      </c>
      <c r="H35" s="0" t="n">
        <f aca="false">'Examen 6'!C34</f>
        <v>5.75</v>
      </c>
      <c r="I35" s="2" t="str">
        <f aca="false">IF(AND(N35="",O35="",P35="",Q35="",R35="",S35=""),"SI","NO")</f>
        <v>NO</v>
      </c>
      <c r="J35" s="0" t="n">
        <f aca="false">(G35*$G$2)+(H35*$H$2)</f>
        <v>4.2425</v>
      </c>
      <c r="K35" s="0" t="n">
        <f aca="false">ROUND(J35,0)</f>
        <v>4</v>
      </c>
      <c r="L35" s="0" t="n">
        <f aca="false">IF(I35="SI",((C35*$C$5)+(D35*$D$5)+(E35*$E$5)+(F35*$F$5)+(G35*$G$5)+(H35*$H$5))/100,3)</f>
        <v>3</v>
      </c>
      <c r="M35" s="0" t="n">
        <f aca="false">ROUND(L35,0)</f>
        <v>3</v>
      </c>
      <c r="N35" s="0" t="str">
        <f aca="false">IF(C35&lt;5,"SI","")</f>
        <v/>
      </c>
      <c r="O35" s="0" t="str">
        <f aca="false">IF(D35&lt;5,"SI","")</f>
        <v/>
      </c>
      <c r="P35" s="0" t="str">
        <f aca="false">IF(E35&lt;5,"SI","")</f>
        <v>SI</v>
      </c>
      <c r="Q35" s="0" t="str">
        <f aca="false">IF(F35&lt;5,"SI","")</f>
        <v>SI</v>
      </c>
      <c r="R35" s="0" t="str">
        <f aca="false">IF(G35&lt;5,"SI","")</f>
        <v>SI</v>
      </c>
      <c r="S35" s="0" t="str">
        <f aca="false">IF(H35&lt;5,"SI","")</f>
        <v/>
      </c>
    </row>
    <row r="36" customFormat="false" ht="15" hidden="false" customHeight="false" outlineLevel="0" collapsed="false">
      <c r="A36" s="0" t="inlineStr">
        <f aca="false">'Examen 6'!A35</f>
        <is>
          <t/>
        </is>
      </c>
      <c r="B36" s="0" t="inlineStr">
        <f aca="false">'Examen 6'!B35</f>
        <is>
          <t/>
        </is>
      </c>
      <c r="H36" s="0" t="inlineStr">
        <f aca="false">'Examen 6'!C35</f>
        <is>
          <t/>
        </is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2" t="s">
        <v>104</v>
      </c>
      <c r="B1" s="2" t="n">
        <v>29</v>
      </c>
    </row>
    <row r="2" customFormat="false" ht="15" hidden="false" customHeight="false" outlineLevel="0" collapsed="false">
      <c r="A2" s="2" t="s">
        <v>105</v>
      </c>
      <c r="B2" s="0" t="n">
        <f aca="false">COUNTIF(Medias!K7:K35,"&gt;=5")</f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51.8622448979592"/>
    <col collapsed="false" hidden="false" max="2" min="2" style="0" width="18.1326530612245"/>
    <col collapsed="false" hidden="false" max="26" min="3" style="0" width="8"/>
    <col collapsed="false" hidden="false" max="1025" min="27" style="0" width="17.2857142857143"/>
  </cols>
  <sheetData>
    <row r="1" customFormat="false" ht="14.25" hidden="false" customHeight="true" outlineLevel="0" collapsed="false">
      <c r="A1" s="7"/>
      <c r="B1" s="7"/>
    </row>
    <row r="2" customFormat="false" ht="14.25" hidden="false" customHeight="true" outlineLevel="0" collapsed="false">
      <c r="A2" s="7"/>
      <c r="B2" s="7"/>
    </row>
    <row r="3" customFormat="false" ht="14.25" hidden="false" customHeight="true" outlineLevel="0" collapsed="false">
      <c r="A3" s="7"/>
      <c r="B3" s="7"/>
    </row>
    <row r="4" customFormat="false" ht="14.25" hidden="false" customHeight="true" outlineLevel="0" collapsed="false">
      <c r="A4" s="7"/>
      <c r="B4" s="7"/>
    </row>
    <row r="5" customFormat="false" ht="18.75" hidden="false" customHeight="true" outlineLevel="0" collapsed="false">
      <c r="A5" s="8" t="s">
        <v>35</v>
      </c>
      <c r="B5" s="8" t="s">
        <v>36</v>
      </c>
    </row>
    <row r="6" customFormat="false" ht="16.5" hidden="false" customHeight="true" outlineLevel="0" collapsed="false">
      <c r="A6" s="5" t="s">
        <v>37</v>
      </c>
      <c r="B6" s="5" t="s">
        <v>6</v>
      </c>
    </row>
    <row r="7" customFormat="false" ht="16.5" hidden="false" customHeight="true" outlineLevel="0" collapsed="false">
      <c r="A7" s="5" t="s">
        <v>38</v>
      </c>
      <c r="B7" s="5" t="s">
        <v>7</v>
      </c>
    </row>
    <row r="8" customFormat="false" ht="16.5" hidden="false" customHeight="true" outlineLevel="0" collapsed="false">
      <c r="A8" s="5" t="s">
        <v>39</v>
      </c>
      <c r="B8" s="5" t="s">
        <v>8</v>
      </c>
    </row>
    <row r="9" customFormat="false" ht="16.5" hidden="false" customHeight="true" outlineLevel="0" collapsed="false">
      <c r="A9" s="5" t="s">
        <v>40</v>
      </c>
      <c r="B9" s="5" t="s">
        <v>41</v>
      </c>
    </row>
    <row r="10" customFormat="false" ht="16.5" hidden="false" customHeight="true" outlineLevel="0" collapsed="false">
      <c r="A10" s="5" t="s">
        <v>42</v>
      </c>
      <c r="B10" s="5" t="s">
        <v>10</v>
      </c>
    </row>
    <row r="11" customFormat="false" ht="16.5" hidden="false" customHeight="true" outlineLevel="0" collapsed="false">
      <c r="A11" s="5" t="s">
        <v>43</v>
      </c>
      <c r="B11" s="5" t="s">
        <v>11</v>
      </c>
    </row>
    <row r="12" customFormat="false" ht="16.5" hidden="false" customHeight="true" outlineLevel="0" collapsed="false">
      <c r="A12" s="5" t="s">
        <v>44</v>
      </c>
      <c r="B12" s="5" t="s">
        <v>12</v>
      </c>
    </row>
    <row r="13" customFormat="false" ht="16.5" hidden="false" customHeight="true" outlineLevel="0" collapsed="false">
      <c r="A13" s="5" t="s">
        <v>45</v>
      </c>
      <c r="B13" s="5" t="s">
        <v>13</v>
      </c>
    </row>
    <row r="14" customFormat="false" ht="16.5" hidden="false" customHeight="true" outlineLevel="0" collapsed="false">
      <c r="A14" s="5" t="s">
        <v>46</v>
      </c>
      <c r="B14" s="5" t="s">
        <v>14</v>
      </c>
    </row>
    <row r="15" customFormat="false" ht="16.5" hidden="false" customHeight="true" outlineLevel="0" collapsed="false">
      <c r="A15" s="5" t="s">
        <v>47</v>
      </c>
      <c r="B15" s="5" t="s">
        <v>15</v>
      </c>
    </row>
    <row r="16" customFormat="false" ht="16.5" hidden="false" customHeight="true" outlineLevel="0" collapsed="false">
      <c r="A16" s="5" t="s">
        <v>48</v>
      </c>
      <c r="B16" s="5" t="s">
        <v>16</v>
      </c>
    </row>
    <row r="17" customFormat="false" ht="16.5" hidden="false" customHeight="true" outlineLevel="0" collapsed="false">
      <c r="A17" s="5" t="s">
        <v>49</v>
      </c>
      <c r="B17" s="5" t="s">
        <v>17</v>
      </c>
    </row>
    <row r="18" customFormat="false" ht="16.5" hidden="false" customHeight="true" outlineLevel="0" collapsed="false">
      <c r="A18" s="5" t="s">
        <v>50</v>
      </c>
      <c r="B18" s="5" t="s">
        <v>18</v>
      </c>
    </row>
    <row r="19" customFormat="false" ht="16.5" hidden="false" customHeight="true" outlineLevel="0" collapsed="false">
      <c r="A19" s="5" t="s">
        <v>51</v>
      </c>
      <c r="B19" s="5" t="s">
        <v>19</v>
      </c>
    </row>
    <row r="20" customFormat="false" ht="16.5" hidden="false" customHeight="true" outlineLevel="0" collapsed="false">
      <c r="A20" s="5" t="s">
        <v>52</v>
      </c>
      <c r="B20" s="5" t="s">
        <v>20</v>
      </c>
    </row>
    <row r="21" customFormat="false" ht="16.5" hidden="false" customHeight="true" outlineLevel="0" collapsed="false">
      <c r="A21" s="5" t="s">
        <v>53</v>
      </c>
      <c r="B21" s="5" t="s">
        <v>21</v>
      </c>
    </row>
    <row r="22" customFormat="false" ht="16.5" hidden="false" customHeight="true" outlineLevel="0" collapsed="false">
      <c r="A22" s="5" t="s">
        <v>54</v>
      </c>
      <c r="B22" s="5" t="s">
        <v>22</v>
      </c>
    </row>
    <row r="23" customFormat="false" ht="16.5" hidden="false" customHeight="true" outlineLevel="0" collapsed="false">
      <c r="A23" s="5" t="s">
        <v>55</v>
      </c>
      <c r="B23" s="5" t="s">
        <v>23</v>
      </c>
    </row>
    <row r="24" customFormat="false" ht="16.5" hidden="false" customHeight="true" outlineLevel="0" collapsed="false">
      <c r="A24" s="5" t="s">
        <v>56</v>
      </c>
      <c r="B24" s="5" t="s">
        <v>24</v>
      </c>
    </row>
    <row r="25" customFormat="false" ht="16.5" hidden="false" customHeight="true" outlineLevel="0" collapsed="false">
      <c r="A25" s="5" t="s">
        <v>57</v>
      </c>
      <c r="B25" s="5" t="s">
        <v>25</v>
      </c>
    </row>
    <row r="26" customFormat="false" ht="16.5" hidden="false" customHeight="true" outlineLevel="0" collapsed="false">
      <c r="A26" s="5" t="s">
        <v>58</v>
      </c>
      <c r="B26" s="5" t="s">
        <v>26</v>
      </c>
    </row>
    <row r="27" customFormat="false" ht="16.5" hidden="false" customHeight="true" outlineLevel="0" collapsed="false">
      <c r="A27" s="5" t="s">
        <v>59</v>
      </c>
      <c r="B27" s="5" t="s">
        <v>27</v>
      </c>
    </row>
    <row r="28" customFormat="false" ht="16.5" hidden="false" customHeight="true" outlineLevel="0" collapsed="false">
      <c r="A28" s="5" t="s">
        <v>60</v>
      </c>
      <c r="B28" s="5" t="s">
        <v>28</v>
      </c>
    </row>
    <row r="29" customFormat="false" ht="16.5" hidden="false" customHeight="true" outlineLevel="0" collapsed="false">
      <c r="A29" s="5" t="s">
        <v>61</v>
      </c>
      <c r="B29" s="5" t="s">
        <v>29</v>
      </c>
    </row>
    <row r="30" customFormat="false" ht="16.5" hidden="false" customHeight="true" outlineLevel="0" collapsed="false">
      <c r="A30" s="5" t="s">
        <v>62</v>
      </c>
      <c r="B30" s="5" t="s">
        <v>30</v>
      </c>
    </row>
    <row r="31" customFormat="false" ht="16.5" hidden="false" customHeight="true" outlineLevel="0" collapsed="false">
      <c r="A31" s="5" t="s">
        <v>63</v>
      </c>
      <c r="B31" s="5" t="s">
        <v>32</v>
      </c>
    </row>
    <row r="32" customFormat="false" ht="16.5" hidden="false" customHeight="true" outlineLevel="0" collapsed="false">
      <c r="A32" s="5" t="s">
        <v>64</v>
      </c>
      <c r="B32" s="5" t="s">
        <v>33</v>
      </c>
    </row>
    <row r="33" customFormat="false" ht="16.5" hidden="false" customHeight="true" outlineLevel="0" collapsed="false">
      <c r="A33" s="5" t="s">
        <v>65</v>
      </c>
      <c r="B33" s="5" t="s">
        <v>34</v>
      </c>
    </row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7.1326530612245"/>
    <col collapsed="false" hidden="false" max="4" min="2" style="0" width="10.8622448979592"/>
    <col collapsed="false" hidden="false" max="5" min="5" style="0" width="10.2857142857143"/>
    <col collapsed="false" hidden="false" max="25" min="6" style="0" width="8.70918367346939"/>
    <col collapsed="false" hidden="false" max="1025" min="26" style="0" width="17.2857142857143"/>
  </cols>
  <sheetData>
    <row r="1" customFormat="false" ht="14.25" hidden="false" customHeight="true" outlineLevel="0" collapsed="false">
      <c r="A1" s="1"/>
      <c r="B1" s="1"/>
      <c r="C1" s="1"/>
      <c r="D1" s="1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customFormat="false" ht="14.25" hidden="false" customHeight="true" outlineLevel="0" collapsed="false">
      <c r="A2" s="1"/>
      <c r="B2" s="1"/>
      <c r="C2" s="1"/>
      <c r="D2" s="1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customFormat="false" ht="14.25" hidden="false" customHeight="true" outlineLevel="0" collapsed="false">
      <c r="A3" s="9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customFormat="false" ht="14.25" hidden="false" customHeight="true" outlineLevel="0" collapsed="false">
      <c r="A4" s="5" t="s">
        <v>6</v>
      </c>
      <c r="B4" s="5" t="n">
        <v>3.5</v>
      </c>
      <c r="C4" s="5" t="n">
        <v>1.5</v>
      </c>
      <c r="D4" s="3" t="n">
        <v>2</v>
      </c>
      <c r="E4" s="10" t="n">
        <f aca="false">SUM(B4:D4)</f>
        <v>7</v>
      </c>
      <c r="F4" s="11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customFormat="false" ht="14.25" hidden="false" customHeight="true" outlineLevel="0" collapsed="false">
      <c r="A5" s="5" t="s">
        <v>7</v>
      </c>
      <c r="B5" s="5" t="n">
        <v>3.5</v>
      </c>
      <c r="C5" s="5" t="n">
        <v>1.5</v>
      </c>
      <c r="D5" s="5" t="n">
        <v>2.5</v>
      </c>
      <c r="E5" s="10" t="n">
        <f aca="false">SUM(B5:D5)</f>
        <v>7.5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customFormat="false" ht="14.25" hidden="false" customHeight="true" outlineLevel="0" collapsed="false">
      <c r="A6" s="5" t="s">
        <v>8</v>
      </c>
      <c r="B6" s="5" t="n">
        <v>2</v>
      </c>
      <c r="C6" s="5" t="n">
        <v>1.5</v>
      </c>
      <c r="D6" s="5" t="n">
        <v>3</v>
      </c>
      <c r="E6" s="10" t="n">
        <f aca="false">SUM(B6:D6)</f>
        <v>6.5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customFormat="false" ht="14.25" hidden="false" customHeight="true" outlineLevel="0" collapsed="false">
      <c r="A7" s="12" t="s">
        <v>9</v>
      </c>
      <c r="B7" s="5" t="n">
        <v>2.5</v>
      </c>
      <c r="C7" s="5" t="n">
        <v>0</v>
      </c>
      <c r="D7" s="5" t="n">
        <v>1</v>
      </c>
      <c r="E7" s="10" t="n">
        <f aca="false">SUM(B7:D7)</f>
        <v>3.5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8.75" hidden="false" customHeight="true" outlineLevel="0" collapsed="false">
      <c r="A8" s="5" t="s">
        <v>10</v>
      </c>
      <c r="B8" s="5"/>
      <c r="C8" s="5"/>
      <c r="D8" s="5"/>
      <c r="E8" s="10" t="n">
        <f aca="false">SUM(B8:D8)</f>
        <v>0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6.5" hidden="false" customHeight="true" outlineLevel="0" collapsed="false">
      <c r="A9" s="5" t="s">
        <v>11</v>
      </c>
      <c r="B9" s="3" t="n">
        <v>3.5</v>
      </c>
      <c r="C9" s="5" t="n">
        <v>1.5</v>
      </c>
      <c r="D9" s="5" t="n">
        <v>2.5</v>
      </c>
      <c r="E9" s="10" t="n">
        <f aca="false">SUM(B9:D9)</f>
        <v>7.5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6.5" hidden="false" customHeight="true" outlineLevel="0" collapsed="false">
      <c r="A10" s="5" t="s">
        <v>12</v>
      </c>
      <c r="B10" s="5" t="n">
        <v>3</v>
      </c>
      <c r="C10" s="5" t="n">
        <v>1.5</v>
      </c>
      <c r="D10" s="5" t="n">
        <v>2.5</v>
      </c>
      <c r="E10" s="10" t="n">
        <f aca="false">SUM(B10:D10)</f>
        <v>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6.5" hidden="false" customHeight="true" outlineLevel="0" collapsed="false">
      <c r="A11" s="5" t="s">
        <v>13</v>
      </c>
      <c r="B11" s="5" t="n">
        <v>3</v>
      </c>
      <c r="C11" s="5" t="n">
        <v>1.5</v>
      </c>
      <c r="D11" s="5" t="n">
        <v>2.5</v>
      </c>
      <c r="E11" s="10" t="n">
        <f aca="false">SUM(B11:D11)</f>
        <v>7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6.5" hidden="false" customHeight="true" outlineLevel="0" collapsed="false">
      <c r="A12" s="5" t="s">
        <v>14</v>
      </c>
      <c r="B12" s="5"/>
      <c r="C12" s="5"/>
      <c r="D12" s="5"/>
      <c r="E12" s="10" t="n">
        <f aca="false">SUM(B12:D12)</f>
        <v>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6.5" hidden="false" customHeight="true" outlineLevel="0" collapsed="false">
      <c r="A13" s="5" t="s">
        <v>15</v>
      </c>
      <c r="B13" s="5" t="n">
        <v>3.5</v>
      </c>
      <c r="C13" s="5" t="n">
        <v>2</v>
      </c>
      <c r="D13" s="5" t="n">
        <v>3</v>
      </c>
      <c r="E13" s="10" t="n">
        <f aca="false">SUM(B13:D13)</f>
        <v>8.5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6.5" hidden="false" customHeight="true" outlineLevel="0" collapsed="false">
      <c r="A14" s="5" t="s">
        <v>16</v>
      </c>
      <c r="B14" s="5" t="n">
        <v>3.5</v>
      </c>
      <c r="C14" s="5" t="n">
        <v>1.5</v>
      </c>
      <c r="D14" s="5" t="n">
        <v>1.5</v>
      </c>
      <c r="E14" s="10" t="n">
        <f aca="false">SUM(B14:D14)</f>
        <v>6.5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6.5" hidden="false" customHeight="true" outlineLevel="0" collapsed="false">
      <c r="A15" s="5" t="s">
        <v>17</v>
      </c>
      <c r="B15" s="5"/>
      <c r="C15" s="5"/>
      <c r="D15" s="5"/>
      <c r="E15" s="10" t="n">
        <f aca="false">SUM(B15:D15)</f>
        <v>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6.5" hidden="false" customHeight="true" outlineLevel="0" collapsed="false">
      <c r="A16" s="5" t="s">
        <v>18</v>
      </c>
      <c r="B16" s="5" t="n">
        <v>3</v>
      </c>
      <c r="C16" s="5" t="n">
        <v>2</v>
      </c>
      <c r="D16" s="5" t="n">
        <v>1</v>
      </c>
      <c r="E16" s="10" t="n">
        <f aca="false">SUM(B16:D16)</f>
        <v>6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6.5" hidden="false" customHeight="true" outlineLevel="0" collapsed="false">
      <c r="A17" s="5" t="s">
        <v>19</v>
      </c>
      <c r="B17" s="5" t="n">
        <v>3</v>
      </c>
      <c r="C17" s="3" t="n">
        <v>2</v>
      </c>
      <c r="D17" s="5" t="n">
        <v>2</v>
      </c>
      <c r="E17" s="10" t="n">
        <f aca="false">SUM(B17:D17)</f>
        <v>7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6.5" hidden="false" customHeight="true" outlineLevel="0" collapsed="false">
      <c r="A18" s="5" t="s">
        <v>20</v>
      </c>
      <c r="B18" s="5" t="n">
        <v>2.65</v>
      </c>
      <c r="C18" s="5" t="n">
        <v>1.5</v>
      </c>
      <c r="D18" s="5" t="n">
        <v>3</v>
      </c>
      <c r="E18" s="10" t="n">
        <f aca="false">SUM(B18:D18)</f>
        <v>7.15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6.5" hidden="false" customHeight="true" outlineLevel="0" collapsed="false">
      <c r="A19" s="5" t="s">
        <v>21</v>
      </c>
      <c r="B19" s="5"/>
      <c r="C19" s="5"/>
      <c r="D19" s="5"/>
      <c r="E19" s="10" t="n">
        <f aca="false">SUM(B19:D19)</f>
        <v>0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6.5" hidden="false" customHeight="true" outlineLevel="0" collapsed="false">
      <c r="A20" s="5" t="s">
        <v>22</v>
      </c>
      <c r="B20" s="5"/>
      <c r="C20" s="5"/>
      <c r="D20" s="5"/>
      <c r="E20" s="10" t="n">
        <f aca="false">SUM(B20:D20)</f>
        <v>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6.5" hidden="false" customHeight="true" outlineLevel="0" collapsed="false">
      <c r="A21" s="5" t="s">
        <v>23</v>
      </c>
      <c r="B21" s="5"/>
      <c r="C21" s="5"/>
      <c r="D21" s="5"/>
      <c r="E21" s="10" t="n">
        <f aca="false">SUM(B21:D21)</f>
        <v>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6.5" hidden="false" customHeight="true" outlineLevel="0" collapsed="false">
      <c r="A22" s="5" t="s">
        <v>24</v>
      </c>
      <c r="B22" s="5" t="n">
        <v>3.5</v>
      </c>
      <c r="C22" s="5" t="n">
        <v>1.5</v>
      </c>
      <c r="D22" s="5" t="n">
        <v>2.5</v>
      </c>
      <c r="E22" s="10" t="n">
        <f aca="false">SUM(B22:D22)</f>
        <v>7.5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6.5" hidden="false" customHeight="true" outlineLevel="0" collapsed="false">
      <c r="A23" s="5" t="s">
        <v>25</v>
      </c>
      <c r="B23" s="3" t="n">
        <v>3.5</v>
      </c>
      <c r="C23" s="5" t="n">
        <v>1.5</v>
      </c>
      <c r="D23" s="5" t="n">
        <v>2</v>
      </c>
      <c r="E23" s="10" t="n">
        <f aca="false">SUM(B23:D23)</f>
        <v>7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6.5" hidden="false" customHeight="true" outlineLevel="0" collapsed="false">
      <c r="A24" s="5" t="s">
        <v>26</v>
      </c>
      <c r="B24" s="5" t="n">
        <v>2</v>
      </c>
      <c r="C24" s="5" t="n">
        <v>1</v>
      </c>
      <c r="D24" s="5" t="n">
        <v>2.5</v>
      </c>
      <c r="E24" s="10" t="n">
        <f aca="false">SUM(B24:D24)</f>
        <v>5.5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6.5" hidden="false" customHeight="true" outlineLevel="0" collapsed="false">
      <c r="A25" s="5" t="s">
        <v>27</v>
      </c>
      <c r="B25" s="5" t="n">
        <v>3</v>
      </c>
      <c r="C25" s="5" t="n">
        <v>1.5</v>
      </c>
      <c r="D25" s="5" t="n">
        <v>3</v>
      </c>
      <c r="E25" s="10" t="n">
        <f aca="false">SUM(B25:D25)</f>
        <v>7.5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6.5" hidden="false" customHeight="true" outlineLevel="0" collapsed="false">
      <c r="A26" s="5" t="s">
        <v>28</v>
      </c>
      <c r="B26" s="5"/>
      <c r="C26" s="5"/>
      <c r="D26" s="5"/>
      <c r="E26" s="10" t="n">
        <f aca="false">SUM(B26:D26)</f>
        <v>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6.5" hidden="false" customHeight="true" outlineLevel="0" collapsed="false">
      <c r="A27" s="5" t="s">
        <v>29</v>
      </c>
      <c r="B27" s="5" t="n">
        <v>3.5</v>
      </c>
      <c r="C27" s="5" t="n">
        <v>1.5</v>
      </c>
      <c r="D27" s="5" t="n">
        <v>3</v>
      </c>
      <c r="E27" s="10" t="n">
        <f aca="false">SUM(B27:D27)</f>
        <v>8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6.5" hidden="false" customHeight="true" outlineLevel="0" collapsed="false">
      <c r="A28" s="5" t="s">
        <v>30</v>
      </c>
      <c r="B28" s="5" t="n">
        <v>3.5</v>
      </c>
      <c r="C28" s="5" t="n">
        <v>3.5</v>
      </c>
      <c r="D28" s="5" t="n">
        <v>3</v>
      </c>
      <c r="E28" s="10" t="n">
        <f aca="false">SUM(B28:D28)</f>
        <v>10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6.5" hidden="false" customHeight="true" outlineLevel="0" collapsed="false">
      <c r="A29" s="5" t="s">
        <v>32</v>
      </c>
      <c r="B29" s="5"/>
      <c r="C29" s="5"/>
      <c r="D29" s="5"/>
      <c r="E29" s="10" t="n">
        <f aca="false">SUM(B29:D29)</f>
        <v>0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6.5" hidden="false" customHeight="true" outlineLevel="0" collapsed="false">
      <c r="A30" s="5" t="s">
        <v>33</v>
      </c>
      <c r="B30" s="5" t="n">
        <v>2.5</v>
      </c>
      <c r="C30" s="5" t="n">
        <v>1.5</v>
      </c>
      <c r="D30" s="5" t="n">
        <v>0</v>
      </c>
      <c r="E30" s="10" t="n">
        <f aca="false">SUM(B30:D30)</f>
        <v>4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6.5" hidden="false" customHeight="true" outlineLevel="0" collapsed="false">
      <c r="A31" s="5" t="s">
        <v>34</v>
      </c>
      <c r="B31" s="3" t="n">
        <v>3.5</v>
      </c>
      <c r="C31" s="3" t="n">
        <v>2</v>
      </c>
      <c r="D31" s="5" t="n">
        <v>2.5</v>
      </c>
      <c r="E31" s="10" t="n">
        <f aca="false">SUM(B31:D31)</f>
        <v>8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4.25" hidden="false" customHeight="true" outlineLevel="0" collapsed="false">
      <c r="A32" s="2" t="s">
        <v>41</v>
      </c>
      <c r="C32" s="7"/>
      <c r="D32" s="7"/>
      <c r="E32" s="11" t="n">
        <v>5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C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true" max="1" min="1" style="0" width="0"/>
    <col collapsed="false" hidden="false" max="1025" min="2" style="0" width="17.2857142857143"/>
  </cols>
  <sheetData>
    <row r="6" customFormat="false" ht="15" hidden="false" customHeight="false" outlineLevel="0" collapsed="false">
      <c r="A6" s="0" t="str">
        <f aca="false">DNIS_Marcas!A6</f>
        <v>Aranda González, Francisco Javier</v>
      </c>
      <c r="B6" s="0" t="str">
        <f aca="false">DNIS_Marcas!B6</f>
        <v>05700306D</v>
      </c>
      <c r="C6" s="2" t="n">
        <v>8.75</v>
      </c>
    </row>
    <row r="7" customFormat="false" ht="15" hidden="false" customHeight="false" outlineLevel="0" collapsed="false">
      <c r="A7" s="0" t="str">
        <f aca="false">DNIS_Marcas!A7</f>
        <v>Martín Calderón, Jennifer</v>
      </c>
      <c r="B7" s="0" t="str">
        <f aca="false">DNIS_Marcas!B7</f>
        <v>05710048E</v>
      </c>
      <c r="C7" s="2" t="n">
        <v>6.5</v>
      </c>
    </row>
    <row r="8" customFormat="false" ht="15" hidden="false" customHeight="false" outlineLevel="0" collapsed="false">
      <c r="A8" s="0" t="str">
        <f aca="false">DNIS_Marcas!A8</f>
        <v>Bermejo Fajardo, Francisco José</v>
      </c>
      <c r="B8" s="0" t="str">
        <f aca="false">DNIS_Marcas!B8</f>
        <v>05711598P</v>
      </c>
      <c r="C8" s="2" t="n">
        <v>8</v>
      </c>
    </row>
    <row r="9" customFormat="false" ht="15" hidden="false" customHeight="false" outlineLevel="0" collapsed="false">
      <c r="A9" s="0" t="str">
        <f aca="false">DNIS_Marcas!A9</f>
        <v>Céspedes Aranda, Pedro Luis</v>
      </c>
      <c r="B9" s="0" t="str">
        <f aca="false">DNIS_Marcas!B9</f>
        <v>05713660T</v>
      </c>
      <c r="C9" s="2" t="n">
        <v>0</v>
      </c>
    </row>
    <row r="10" customFormat="false" ht="15" hidden="false" customHeight="false" outlineLevel="0" collapsed="false">
      <c r="A10" s="0" t="str">
        <f aca="false">DNIS_Marcas!A10</f>
        <v>Cañizares Martín, Iván</v>
      </c>
      <c r="B10" s="0" t="str">
        <f aca="false">DNIS_Marcas!B10</f>
        <v>05714058F</v>
      </c>
      <c r="C10" s="2" t="n">
        <v>9</v>
      </c>
    </row>
    <row r="11" customFormat="false" ht="15" hidden="false" customHeight="false" outlineLevel="0" collapsed="false">
      <c r="A11" s="0" t="str">
        <f aca="false">DNIS_Marcas!A11</f>
        <v>Monescillo Leal, Luis Miguel</v>
      </c>
      <c r="B11" s="0" t="str">
        <f aca="false">DNIS_Marcas!B11</f>
        <v>05714541F</v>
      </c>
      <c r="C11" s="2" t="n">
        <v>9</v>
      </c>
    </row>
    <row r="12" customFormat="false" ht="15" hidden="false" customHeight="false" outlineLevel="0" collapsed="false">
      <c r="A12" s="0" t="str">
        <f aca="false">DNIS_Marcas!A12</f>
        <v>Fernández Arévalo, Iván</v>
      </c>
      <c r="B12" s="0" t="str">
        <f aca="false">DNIS_Marcas!B12</f>
        <v>05714660B</v>
      </c>
      <c r="C12" s="2" t="n">
        <v>9</v>
      </c>
    </row>
    <row r="13" customFormat="false" ht="15" hidden="false" customHeight="false" outlineLevel="0" collapsed="false">
      <c r="A13" s="0" t="str">
        <f aca="false">DNIS_Marcas!A13</f>
        <v>Rivas Oliver, Daniel</v>
      </c>
      <c r="B13" s="0" t="str">
        <f aca="false">DNIS_Marcas!B13</f>
        <v>05722609W</v>
      </c>
      <c r="C13" s="2" t="n">
        <v>9.75</v>
      </c>
    </row>
    <row r="14" customFormat="false" ht="15" hidden="false" customHeight="false" outlineLevel="0" collapsed="false">
      <c r="A14" s="0" t="str">
        <f aca="false">DNIS_Marcas!A14</f>
        <v>Alhambra Molina, David</v>
      </c>
      <c r="B14" s="0" t="str">
        <f aca="false">DNIS_Marcas!B14</f>
        <v>05725411K</v>
      </c>
      <c r="C14" s="2" t="n">
        <v>0</v>
      </c>
    </row>
    <row r="15" customFormat="false" ht="15" hidden="false" customHeight="false" outlineLevel="0" collapsed="false">
      <c r="A15" s="0" t="str">
        <f aca="false">DNIS_Marcas!A15</f>
        <v>Parra Viciconti, Carlos</v>
      </c>
      <c r="B15" s="0" t="str">
        <f aca="false">DNIS_Marcas!B15</f>
        <v>05936779L</v>
      </c>
      <c r="C15" s="2" t="n">
        <v>9</v>
      </c>
    </row>
    <row r="16" customFormat="false" ht="15" hidden="false" customHeight="false" outlineLevel="0" collapsed="false">
      <c r="A16" s="0" t="str">
        <f aca="false">DNIS_Marcas!A16</f>
        <v>Fernández de Sevilla de Bustos, Pablo</v>
      </c>
      <c r="B16" s="0" t="str">
        <f aca="false">DNIS_Marcas!B16</f>
        <v>11860119P</v>
      </c>
      <c r="C16" s="2" t="n">
        <v>8.5</v>
      </c>
    </row>
    <row r="17" customFormat="false" ht="15" hidden="false" customHeight="false" outlineLevel="0" collapsed="false">
      <c r="A17" s="0" t="str">
        <f aca="false">DNIS_Marcas!A17</f>
        <v>Sanz García, Rafael</v>
      </c>
      <c r="B17" s="0" t="str">
        <f aca="false">DNIS_Marcas!B17</f>
        <v>43565008H</v>
      </c>
      <c r="C17" s="2" t="n">
        <v>0</v>
      </c>
    </row>
    <row r="18" customFormat="false" ht="15" hidden="false" customHeight="false" outlineLevel="0" collapsed="false">
      <c r="A18" s="0" t="str">
        <f aca="false">DNIS_Marcas!A18</f>
        <v>Motos Martínez, Javier</v>
      </c>
      <c r="B18" s="0" t="str">
        <f aca="false">DNIS_Marcas!B18</f>
        <v>48155310A</v>
      </c>
      <c r="C18" s="2" t="n">
        <v>8.5</v>
      </c>
    </row>
    <row r="19" customFormat="false" ht="15" hidden="false" customHeight="false" outlineLevel="0" collapsed="false">
      <c r="A19" s="0" t="str">
        <f aca="false">DNIS_Marcas!A19</f>
        <v>Seco Sánchez Camacho, José Alberto</v>
      </c>
      <c r="B19" s="0" t="str">
        <f aca="false">DNIS_Marcas!B19</f>
        <v>50636639T</v>
      </c>
      <c r="C19" s="2" t="n">
        <v>9.75</v>
      </c>
    </row>
    <row r="20" customFormat="false" ht="15" hidden="false" customHeight="false" outlineLevel="0" collapsed="false">
      <c r="A20" s="0" t="str">
        <f aca="false">DNIS_Marcas!A20</f>
        <v>Nieto-Márquez Haro, Juan Antonio</v>
      </c>
      <c r="B20" s="0" t="str">
        <f aca="false">DNIS_Marcas!B20</f>
        <v>52381784C</v>
      </c>
      <c r="C20" s="2" t="n">
        <v>10</v>
      </c>
    </row>
    <row r="21" customFormat="false" ht="15" hidden="false" customHeight="false" outlineLevel="0" collapsed="false">
      <c r="A21" s="0" t="str">
        <f aca="false">DNIS_Marcas!A21</f>
        <v>Canales Espinosa, Julián</v>
      </c>
      <c r="B21" s="0" t="str">
        <f aca="false">DNIS_Marcas!B21</f>
        <v>70593657X</v>
      </c>
      <c r="C21" s="2" t="n">
        <v>0</v>
      </c>
    </row>
    <row r="22" customFormat="false" ht="15" hidden="false" customHeight="false" outlineLevel="0" collapsed="false">
      <c r="A22" s="0" t="str">
        <f aca="false">DNIS_Marcas!A22</f>
        <v>Sánchez-Redondo Vázquez, Ramón</v>
      </c>
      <c r="B22" s="0" t="str">
        <f aca="false">DNIS_Marcas!B22</f>
        <v>71229715A</v>
      </c>
      <c r="C22" s="2" t="n">
        <v>0</v>
      </c>
    </row>
    <row r="23" customFormat="false" ht="15" hidden="false" customHeight="false" outlineLevel="0" collapsed="false">
      <c r="A23" s="0" t="str">
        <f aca="false">DNIS_Marcas!A23</f>
        <v>López Ruiz, Beatriz</v>
      </c>
      <c r="B23" s="0" t="str">
        <f aca="false">DNIS_Marcas!B23</f>
        <v>71229929X</v>
      </c>
      <c r="C23" s="2" t="n">
        <v>0</v>
      </c>
    </row>
    <row r="24" customFormat="false" ht="15" hidden="false" customHeight="false" outlineLevel="0" collapsed="false">
      <c r="A24" s="0" t="str">
        <f aca="false">DNIS_Marcas!A24</f>
        <v>Arroyo Serrano de la Cruz, David</v>
      </c>
      <c r="B24" s="0" t="str">
        <f aca="false">DNIS_Marcas!B24</f>
        <v>71356632Y</v>
      </c>
      <c r="C24" s="2" t="n">
        <v>9.5</v>
      </c>
    </row>
    <row r="25" customFormat="false" ht="15" hidden="false" customHeight="false" outlineLevel="0" collapsed="false">
      <c r="A25" s="0" t="str">
        <f aca="false">DNIS_Marcas!A25</f>
        <v>Fuentes Saavedra, Jorge</v>
      </c>
      <c r="B25" s="0" t="str">
        <f aca="false">DNIS_Marcas!B25</f>
        <v>71366419H</v>
      </c>
      <c r="C25" s="2" t="n">
        <v>6</v>
      </c>
    </row>
    <row r="26" customFormat="false" ht="15" hidden="false" customHeight="false" outlineLevel="0" collapsed="false">
      <c r="A26" s="0" t="str">
        <f aca="false">DNIS_Marcas!A26</f>
        <v>Sánchez Cotillas, Víctor Manuel</v>
      </c>
      <c r="B26" s="0" t="str">
        <f aca="false">DNIS_Marcas!B26</f>
        <v>71367941E</v>
      </c>
      <c r="C26" s="2" t="n">
        <v>9</v>
      </c>
    </row>
    <row r="27" customFormat="false" ht="15" hidden="false" customHeight="false" outlineLevel="0" collapsed="false">
      <c r="A27" s="0" t="str">
        <f aca="false">DNIS_Marcas!A27</f>
        <v>Felipe Chacón, Sergio de</v>
      </c>
      <c r="B27" s="0" t="str">
        <f aca="false">DNIS_Marcas!B27</f>
        <v>71720751N</v>
      </c>
      <c r="C27" s="2" t="n">
        <v>8</v>
      </c>
    </row>
    <row r="28" customFormat="false" ht="15" hidden="false" customHeight="false" outlineLevel="0" collapsed="false">
      <c r="A28" s="0" t="str">
        <f aca="false">DNIS_Marcas!A28</f>
        <v>Ossorio Rubio, Raquel Gema</v>
      </c>
      <c r="B28" s="0" t="str">
        <f aca="false">DNIS_Marcas!B28</f>
        <v>71720915S</v>
      </c>
      <c r="C28" s="2" t="n">
        <v>0</v>
      </c>
    </row>
    <row r="29" customFormat="false" ht="15" hidden="false" customHeight="false" outlineLevel="0" collapsed="false">
      <c r="A29" s="0" t="str">
        <f aca="false">DNIS_Marcas!A29</f>
        <v>Martín-Moreno Alises, Cándido</v>
      </c>
      <c r="B29" s="0" t="str">
        <f aca="false">DNIS_Marcas!B29</f>
        <v>71721089M</v>
      </c>
      <c r="C29" s="2" t="n">
        <v>10</v>
      </c>
    </row>
    <row r="30" customFormat="false" ht="15" hidden="false" customHeight="false" outlineLevel="0" collapsed="false">
      <c r="A30" s="0" t="str">
        <f aca="false">DNIS_Marcas!A30</f>
        <v>Aranda García-Pardo, Francisco Julián</v>
      </c>
      <c r="B30" s="0" t="str">
        <f aca="false">DNIS_Marcas!B30</f>
        <v>71721206F</v>
      </c>
      <c r="C30" s="2" t="n">
        <v>9</v>
      </c>
    </row>
    <row r="31" customFormat="false" ht="15" hidden="false" customHeight="false" outlineLevel="0" collapsed="false">
      <c r="A31" s="0" t="str">
        <f aca="false">DNIS_Marcas!A31</f>
        <v>Ximenes de Franca, Joao Filipe</v>
      </c>
      <c r="B31" s="0" t="str">
        <f aca="false">DNIS_Marcas!B31</f>
        <v>76655236P</v>
      </c>
      <c r="C31" s="2" t="n">
        <v>0</v>
      </c>
    </row>
    <row r="32" customFormat="false" ht="15" hidden="false" customHeight="false" outlineLevel="0" collapsed="false">
      <c r="A32" s="0" t="str">
        <f aca="false">DNIS_Marcas!A32</f>
        <v>Muñoz Ortíz, Matilde Esteban</v>
      </c>
      <c r="B32" s="0" t="str">
        <f aca="false">DNIS_Marcas!B32</f>
        <v>X4898556Q</v>
      </c>
      <c r="C32" s="2" t="n">
        <v>0</v>
      </c>
    </row>
    <row r="33" customFormat="false" ht="15" hidden="false" customHeight="false" outlineLevel="0" collapsed="false">
      <c r="A33" s="0" t="str">
        <f aca="false">DNIS_Marcas!A33</f>
        <v>Porumb , Mirela</v>
      </c>
      <c r="B33" s="0" t="str">
        <f aca="false">DNIS_Marcas!B33</f>
        <v>Y1167506V</v>
      </c>
      <c r="C33" s="2" t="n">
        <v>10</v>
      </c>
    </row>
    <row r="34" customFormat="false" ht="15" hidden="false" customHeight="false" outlineLevel="0" collapsed="false">
      <c r="A34" s="0" t="inlineStr">
        <f aca="false">DNIS_Marcas!A34</f>
        <is>
          <t/>
        </is>
      </c>
      <c r="B34" s="2" t="s">
        <v>41</v>
      </c>
      <c r="C34" s="2" t="n">
        <v>1</v>
      </c>
    </row>
    <row r="35" customFormat="false" ht="15" hidden="false" customHeight="false" outlineLevel="0" collapsed="false">
      <c r="A35" s="0" t="inlineStr">
        <f aca="false">DNIS_Marcas!A35</f>
        <is>
          <t/>
        </is>
      </c>
      <c r="B35" s="0" t="n">
        <f aca="false">DNIS_Marcas!B35</f>
        <v>0</v>
      </c>
    </row>
    <row r="36" customFormat="false" ht="15" hidden="false" customHeight="false" outlineLevel="0" collapsed="false">
      <c r="A36" s="0" t="inlineStr">
        <f aca="false">DNIS_Marcas!A36</f>
        <is>
          <t/>
        </is>
      </c>
      <c r="B36" s="0" t="inlineStr">
        <f aca="false">DNIS_Marcas!B36</f>
        <is>
          <t/>
        </is>
      </c>
    </row>
    <row r="37" customFormat="false" ht="15" hidden="false" customHeight="false" outlineLevel="0" collapsed="false">
      <c r="A37" s="0" t="inlineStr">
        <f aca="false">DNIS_Marcas!A37</f>
        <is>
          <t/>
        </is>
      </c>
      <c r="B37" s="0" t="inlineStr">
        <f aca="false">DNIS_Marcas!B37</f>
        <is>
          <t/>
        </is>
      </c>
    </row>
    <row r="38" customFormat="false" ht="15" hidden="false" customHeight="false" outlineLevel="0" collapsed="false">
      <c r="A38" s="0" t="inlineStr">
        <f aca="false">DNIS_Marcas!A38</f>
        <is>
          <t/>
        </is>
      </c>
      <c r="B38" s="0" t="inlineStr">
        <f aca="false">DNIS_Marcas!B38</f>
        <is>
          <t/>
        </is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4.8622448979592"/>
    <col collapsed="false" hidden="false" max="1025" min="2" style="0" width="17.2857142857143"/>
  </cols>
  <sheetData>
    <row r="6" customFormat="false" ht="15" hidden="false" customHeight="false" outlineLevel="0" collapsed="false">
      <c r="A6" s="0" t="str">
        <f aca="false">'Examen 3'!A6</f>
        <v>Aranda González, Francisco Javier</v>
      </c>
      <c r="B6" s="0" t="str">
        <f aca="false">'Examen 3'!B6</f>
        <v>05700306D</v>
      </c>
      <c r="C6" s="2" t="n">
        <v>9.5</v>
      </c>
    </row>
    <row r="7" customFormat="false" ht="15" hidden="false" customHeight="false" outlineLevel="0" collapsed="false">
      <c r="A7" s="0" t="str">
        <f aca="false">'Examen 3'!A7</f>
        <v>Martín Calderón, Jennifer</v>
      </c>
      <c r="B7" s="0" t="str">
        <f aca="false">'Examen 3'!B7</f>
        <v>05710048E</v>
      </c>
      <c r="C7" s="2" t="n">
        <v>0</v>
      </c>
    </row>
    <row r="8" customFormat="false" ht="15" hidden="false" customHeight="false" outlineLevel="0" collapsed="false">
      <c r="A8" s="0" t="str">
        <f aca="false">'Examen 3'!A8</f>
        <v>Bermejo Fajardo, Francisco José</v>
      </c>
      <c r="B8" s="0" t="str">
        <f aca="false">'Examen 3'!B8</f>
        <v>05711598P</v>
      </c>
      <c r="C8" s="2" t="n">
        <v>8</v>
      </c>
    </row>
    <row r="9" customFormat="false" ht="15" hidden="false" customHeight="false" outlineLevel="0" collapsed="false">
      <c r="A9" s="0" t="str">
        <f aca="false">'Examen 3'!A9</f>
        <v>Céspedes Aranda, Pedro Luis</v>
      </c>
      <c r="B9" s="0" t="str">
        <f aca="false">'Examen 3'!B9</f>
        <v>05713660T</v>
      </c>
      <c r="C9" s="2" t="n">
        <v>2.5</v>
      </c>
    </row>
    <row r="10" customFormat="false" ht="15" hidden="false" customHeight="false" outlineLevel="0" collapsed="false">
      <c r="A10" s="0" t="str">
        <f aca="false">'Examen 3'!A10</f>
        <v>Cañizares Martín, Iván</v>
      </c>
      <c r="B10" s="0" t="str">
        <f aca="false">'Examen 3'!B10</f>
        <v>05714058F</v>
      </c>
      <c r="C10" s="2" t="n">
        <v>0</v>
      </c>
    </row>
    <row r="11" customFormat="false" ht="15" hidden="false" customHeight="false" outlineLevel="0" collapsed="false">
      <c r="A11" s="0" t="str">
        <f aca="false">'Examen 3'!A11</f>
        <v>Monescillo Leal, Luis Miguel</v>
      </c>
      <c r="B11" s="0" t="str">
        <f aca="false">'Examen 3'!B11</f>
        <v>05714541F</v>
      </c>
      <c r="C11" s="2" t="n">
        <v>6.25</v>
      </c>
    </row>
    <row r="12" customFormat="false" ht="15" hidden="false" customHeight="false" outlineLevel="0" collapsed="false">
      <c r="A12" s="0" t="str">
        <f aca="false">'Examen 3'!A12</f>
        <v>Fernández Arévalo, Iván</v>
      </c>
      <c r="B12" s="0" t="str">
        <f aca="false">'Examen 3'!B12</f>
        <v>05714660B</v>
      </c>
      <c r="C12" s="2" t="n">
        <v>9.25</v>
      </c>
    </row>
    <row r="13" customFormat="false" ht="15" hidden="false" customHeight="false" outlineLevel="0" collapsed="false">
      <c r="A13" s="0" t="str">
        <f aca="false">'Examen 3'!A13</f>
        <v>Rivas Oliver, Daniel</v>
      </c>
      <c r="B13" s="0" t="str">
        <f aca="false">'Examen 3'!B13</f>
        <v>05722609W</v>
      </c>
      <c r="C13" s="2" t="n">
        <v>9.25</v>
      </c>
    </row>
    <row r="14" customFormat="false" ht="15" hidden="false" customHeight="false" outlineLevel="0" collapsed="false">
      <c r="A14" s="0" t="str">
        <f aca="false">'Examen 3'!A14</f>
        <v>Alhambra Molina, David</v>
      </c>
      <c r="B14" s="0" t="str">
        <f aca="false">'Examen 3'!B14</f>
        <v>05725411K</v>
      </c>
      <c r="C14" s="2" t="n">
        <v>0</v>
      </c>
    </row>
    <row r="15" customFormat="false" ht="15" hidden="false" customHeight="false" outlineLevel="0" collapsed="false">
      <c r="A15" s="0" t="str">
        <f aca="false">'Examen 3'!A15</f>
        <v>Parra Viciconti, Carlos</v>
      </c>
      <c r="B15" s="0" t="str">
        <f aca="false">'Examen 3'!B15</f>
        <v>05936779L</v>
      </c>
      <c r="C15" s="2" t="n">
        <v>8.25</v>
      </c>
    </row>
    <row r="16" customFormat="false" ht="15" hidden="false" customHeight="false" outlineLevel="0" collapsed="false">
      <c r="A16" s="0" t="str">
        <f aca="false">'Examen 3'!A16</f>
        <v>Fernández de Sevilla de Bustos, Pablo</v>
      </c>
      <c r="B16" s="0" t="str">
        <f aca="false">'Examen 3'!B16</f>
        <v>11860119P</v>
      </c>
      <c r="C16" s="2" t="n">
        <v>9</v>
      </c>
    </row>
    <row r="17" customFormat="false" ht="15" hidden="false" customHeight="false" outlineLevel="0" collapsed="false">
      <c r="A17" s="0" t="str">
        <f aca="false">'Examen 3'!A17</f>
        <v>Sanz García, Rafael</v>
      </c>
      <c r="B17" s="0" t="str">
        <f aca="false">'Examen 3'!B17</f>
        <v>43565008H</v>
      </c>
      <c r="C17" s="2" t="n">
        <v>0</v>
      </c>
    </row>
    <row r="18" customFormat="false" ht="15" hidden="false" customHeight="false" outlineLevel="0" collapsed="false">
      <c r="A18" s="0" t="str">
        <f aca="false">'Examen 3'!A18</f>
        <v>Motos Martínez, Javier</v>
      </c>
      <c r="B18" s="0" t="str">
        <f aca="false">'Examen 3'!B18</f>
        <v>48155310A</v>
      </c>
      <c r="C18" s="2" t="n">
        <v>8.5</v>
      </c>
    </row>
    <row r="19" customFormat="false" ht="15" hidden="false" customHeight="false" outlineLevel="0" collapsed="false">
      <c r="A19" s="0" t="str">
        <f aca="false">'Examen 3'!A19</f>
        <v>Seco Sánchez Camacho, José Alberto</v>
      </c>
      <c r="B19" s="0" t="str">
        <f aca="false">'Examen 3'!B19</f>
        <v>50636639T</v>
      </c>
      <c r="C19" s="2" t="n">
        <v>9</v>
      </c>
    </row>
    <row r="20" customFormat="false" ht="15" hidden="false" customHeight="false" outlineLevel="0" collapsed="false">
      <c r="A20" s="0" t="str">
        <f aca="false">'Examen 3'!A20</f>
        <v>Nieto-Márquez Haro, Juan Antonio</v>
      </c>
      <c r="B20" s="0" t="str">
        <f aca="false">'Examen 3'!B20</f>
        <v>52381784C</v>
      </c>
      <c r="C20" s="2" t="n">
        <v>10</v>
      </c>
    </row>
    <row r="21" customFormat="false" ht="15" hidden="false" customHeight="false" outlineLevel="0" collapsed="false">
      <c r="A21" s="0" t="str">
        <f aca="false">'Examen 3'!A21</f>
        <v>Canales Espinosa, Julián</v>
      </c>
      <c r="B21" s="0" t="str">
        <f aca="false">'Examen 3'!B21</f>
        <v>70593657X</v>
      </c>
      <c r="C21" s="2" t="n">
        <v>0</v>
      </c>
    </row>
    <row r="22" customFormat="false" ht="15" hidden="false" customHeight="false" outlineLevel="0" collapsed="false">
      <c r="A22" s="0" t="str">
        <f aca="false">'Examen 3'!A22</f>
        <v>Sánchez-Redondo Vázquez, Ramón</v>
      </c>
      <c r="B22" s="0" t="str">
        <f aca="false">'Examen 3'!B22</f>
        <v>71229715A</v>
      </c>
      <c r="C22" s="2" t="n">
        <v>0</v>
      </c>
    </row>
    <row r="23" customFormat="false" ht="15" hidden="false" customHeight="false" outlineLevel="0" collapsed="false">
      <c r="A23" s="0" t="str">
        <f aca="false">'Examen 3'!A23</f>
        <v>López Ruiz, Beatriz</v>
      </c>
      <c r="B23" s="0" t="str">
        <f aca="false">'Examen 3'!B23</f>
        <v>71229929X</v>
      </c>
      <c r="C23" s="2" t="n">
        <v>0</v>
      </c>
    </row>
    <row r="24" customFormat="false" ht="15" hidden="false" customHeight="false" outlineLevel="0" collapsed="false">
      <c r="A24" s="0" t="str">
        <f aca="false">'Examen 3'!A24</f>
        <v>Arroyo Serrano de la Cruz, David</v>
      </c>
      <c r="B24" s="0" t="str">
        <f aca="false">'Examen 3'!B24</f>
        <v>71356632Y</v>
      </c>
      <c r="C24" s="2" t="n">
        <v>9</v>
      </c>
    </row>
    <row r="25" customFormat="false" ht="15" hidden="false" customHeight="false" outlineLevel="0" collapsed="false">
      <c r="A25" s="0" t="str">
        <f aca="false">'Examen 3'!A25</f>
        <v>Fuentes Saavedra, Jorge</v>
      </c>
      <c r="B25" s="0" t="str">
        <f aca="false">'Examen 3'!B25</f>
        <v>71366419H</v>
      </c>
      <c r="C25" s="2" t="n">
        <v>7.5</v>
      </c>
    </row>
    <row r="26" customFormat="false" ht="15" hidden="false" customHeight="false" outlineLevel="0" collapsed="false">
      <c r="A26" s="0" t="str">
        <f aca="false">'Examen 3'!A26</f>
        <v>Sánchez Cotillas, Víctor Manuel</v>
      </c>
      <c r="B26" s="0" t="str">
        <f aca="false">'Examen 3'!B26</f>
        <v>71367941E</v>
      </c>
      <c r="C26" s="2" t="n">
        <v>7</v>
      </c>
    </row>
    <row r="27" customFormat="false" ht="15" hidden="false" customHeight="false" outlineLevel="0" collapsed="false">
      <c r="A27" s="0" t="str">
        <f aca="false">'Examen 3'!A27</f>
        <v>Felipe Chacón, Sergio de</v>
      </c>
      <c r="B27" s="0" t="str">
        <f aca="false">'Examen 3'!B27</f>
        <v>71720751N</v>
      </c>
      <c r="C27" s="2" t="n">
        <v>7.5</v>
      </c>
    </row>
    <row r="28" customFormat="false" ht="15" hidden="false" customHeight="false" outlineLevel="0" collapsed="false">
      <c r="A28" s="0" t="str">
        <f aca="false">'Examen 3'!A28</f>
        <v>Ossorio Rubio, Raquel Gema</v>
      </c>
      <c r="B28" s="0" t="str">
        <f aca="false">'Examen 3'!B28</f>
        <v>71720915S</v>
      </c>
      <c r="C28" s="2" t="n">
        <v>0</v>
      </c>
    </row>
    <row r="29" customFormat="false" ht="15" hidden="false" customHeight="false" outlineLevel="0" collapsed="false">
      <c r="A29" s="0" t="str">
        <f aca="false">'Examen 3'!A29</f>
        <v>Martín-Moreno Alises, Cándido</v>
      </c>
      <c r="B29" s="0" t="str">
        <f aca="false">'Examen 3'!B29</f>
        <v>71721089M</v>
      </c>
      <c r="C29" s="2" t="n">
        <v>10</v>
      </c>
    </row>
    <row r="30" customFormat="false" ht="15" hidden="false" customHeight="false" outlineLevel="0" collapsed="false">
      <c r="A30" s="0" t="str">
        <f aca="false">'Examen 3'!A30</f>
        <v>Aranda García-Pardo, Francisco Julián</v>
      </c>
      <c r="B30" s="0" t="str">
        <f aca="false">'Examen 3'!B30</f>
        <v>71721206F</v>
      </c>
      <c r="C30" s="2" t="n">
        <v>9</v>
      </c>
    </row>
    <row r="31" customFormat="false" ht="15" hidden="false" customHeight="false" outlineLevel="0" collapsed="false">
      <c r="A31" s="0" t="str">
        <f aca="false">'Examen 3'!A31</f>
        <v>Ximenes de Franca, Joao Filipe</v>
      </c>
      <c r="B31" s="0" t="str">
        <f aca="false">'Examen 3'!B31</f>
        <v>76655236P</v>
      </c>
      <c r="C31" s="2" t="n">
        <v>0</v>
      </c>
    </row>
    <row r="32" customFormat="false" ht="15" hidden="false" customHeight="false" outlineLevel="0" collapsed="false">
      <c r="A32" s="0" t="str">
        <f aca="false">'Examen 3'!A32</f>
        <v>Muñoz Ortíz, Matilde Esteban</v>
      </c>
      <c r="B32" s="0" t="str">
        <f aca="false">'Examen 3'!B32</f>
        <v>X4898556Q</v>
      </c>
      <c r="C32" s="2" t="n">
        <v>0</v>
      </c>
    </row>
    <row r="33" customFormat="false" ht="15" hidden="false" customHeight="false" outlineLevel="0" collapsed="false">
      <c r="A33" s="0" t="str">
        <f aca="false">'Examen 3'!A33</f>
        <v>Porumb , Mirela</v>
      </c>
      <c r="B33" s="0" t="str">
        <f aca="false">'Examen 3'!B33</f>
        <v>Y1167506V</v>
      </c>
      <c r="C33" s="2" t="n">
        <v>10</v>
      </c>
    </row>
    <row r="34" customFormat="false" ht="15" hidden="false" customHeight="false" outlineLevel="0" collapsed="false">
      <c r="A34" s="2" t="s">
        <v>66</v>
      </c>
      <c r="B34" s="2" t="s">
        <v>41</v>
      </c>
      <c r="C34" s="2" t="n">
        <v>1</v>
      </c>
    </row>
    <row r="35" customFormat="false" ht="15" hidden="false" customHeight="false" outlineLevel="0" collapsed="false">
      <c r="A35" s="0" t="str">
        <f aca="false">'Examen 3'!A35</f>
        <v/>
      </c>
    </row>
    <row r="36" customFormat="false" ht="15" hidden="false" customHeight="false" outlineLevel="0" collapsed="false">
      <c r="A36" s="0" t="inlineStr">
        <f aca="false">'Examen 3'!A36</f>
        <is>
          <t/>
        </is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5"/>
    <col collapsed="false" hidden="false" max="1025" min="2" style="0" width="17.2857142857143"/>
  </cols>
  <sheetData>
    <row r="5" customFormat="false" ht="15" hidden="false" customHeight="false" outlineLevel="0" collapsed="false">
      <c r="C5" s="2" t="s">
        <v>5</v>
      </c>
    </row>
    <row r="6" customFormat="false" ht="15" hidden="false" customHeight="false" outlineLevel="0" collapsed="false">
      <c r="A6" s="0" t="str">
        <f aca="false">'Examen 4'!A6</f>
        <v>Aranda González, Francisco Javier</v>
      </c>
      <c r="B6" s="0" t="str">
        <f aca="false">'Examen 4'!B6</f>
        <v>05700306D</v>
      </c>
      <c r="C6" s="2" t="n">
        <v>9</v>
      </c>
    </row>
    <row r="7" customFormat="false" ht="15" hidden="false" customHeight="false" outlineLevel="0" collapsed="false">
      <c r="A7" s="0" t="str">
        <f aca="false">'Examen 4'!A7</f>
        <v>Martín Calderón, Jennifer</v>
      </c>
      <c r="B7" s="0" t="str">
        <f aca="false">'Examen 4'!B7</f>
        <v>05710048E</v>
      </c>
    </row>
    <row r="8" customFormat="false" ht="15" hidden="false" customHeight="false" outlineLevel="0" collapsed="false">
      <c r="A8" s="0" t="str">
        <f aca="false">'Examen 4'!A8</f>
        <v>Bermejo Fajardo, Francisco José</v>
      </c>
      <c r="B8" s="0" t="str">
        <f aca="false">'Examen 4'!B8</f>
        <v>05711598P</v>
      </c>
      <c r="C8" s="2" t="n">
        <v>2.5</v>
      </c>
    </row>
    <row r="9" customFormat="false" ht="15" hidden="false" customHeight="false" outlineLevel="0" collapsed="false">
      <c r="A9" s="0" t="str">
        <f aca="false">'Examen 4'!A9</f>
        <v>Céspedes Aranda, Pedro Luis</v>
      </c>
      <c r="B9" s="0" t="str">
        <f aca="false">'Examen 4'!B9</f>
        <v>05713660T</v>
      </c>
    </row>
    <row r="10" customFormat="false" ht="15" hidden="false" customHeight="false" outlineLevel="0" collapsed="false">
      <c r="A10" s="0" t="str">
        <f aca="false">'Examen 4'!A10</f>
        <v>Cañizares Martín, Iván</v>
      </c>
      <c r="B10" s="0" t="str">
        <f aca="false">'Examen 4'!B10</f>
        <v>05714058F</v>
      </c>
    </row>
    <row r="11" customFormat="false" ht="15" hidden="false" customHeight="false" outlineLevel="0" collapsed="false">
      <c r="A11" s="0" t="str">
        <f aca="false">'Examen 4'!A11</f>
        <v>Monescillo Leal, Luis Miguel</v>
      </c>
      <c r="B11" s="0" t="str">
        <f aca="false">'Examen 4'!B11</f>
        <v>05714541F</v>
      </c>
      <c r="C11" s="2" t="n">
        <v>7.5</v>
      </c>
    </row>
    <row r="12" customFormat="false" ht="15" hidden="false" customHeight="false" outlineLevel="0" collapsed="false">
      <c r="A12" s="0" t="str">
        <f aca="false">'Examen 4'!A12</f>
        <v>Fernández Arévalo, Iván</v>
      </c>
      <c r="B12" s="0" t="str">
        <f aca="false">'Examen 4'!B12</f>
        <v>05714660B</v>
      </c>
      <c r="C12" s="2" t="n">
        <v>10</v>
      </c>
    </row>
    <row r="13" customFormat="false" ht="15" hidden="false" customHeight="false" outlineLevel="0" collapsed="false">
      <c r="A13" s="0" t="str">
        <f aca="false">'Examen 4'!A13</f>
        <v>Rivas Oliver, Daniel</v>
      </c>
      <c r="B13" s="0" t="str">
        <f aca="false">'Examen 4'!B13</f>
        <v>05722609W</v>
      </c>
      <c r="C13" s="2" t="n">
        <v>8</v>
      </c>
    </row>
    <row r="14" customFormat="false" ht="15" hidden="false" customHeight="false" outlineLevel="0" collapsed="false">
      <c r="A14" s="0" t="str">
        <f aca="false">'Examen 4'!A14</f>
        <v>Alhambra Molina, David</v>
      </c>
      <c r="B14" s="0" t="str">
        <f aca="false">'Examen 4'!B14</f>
        <v>05725411K</v>
      </c>
    </row>
    <row r="15" customFormat="false" ht="15" hidden="false" customHeight="false" outlineLevel="0" collapsed="false">
      <c r="A15" s="0" t="str">
        <f aca="false">'Examen 4'!A15</f>
        <v>Parra Viciconti, Carlos</v>
      </c>
      <c r="B15" s="0" t="str">
        <f aca="false">'Examen 4'!B15</f>
        <v>05936779L</v>
      </c>
      <c r="C15" s="2" t="n">
        <v>9.25</v>
      </c>
    </row>
    <row r="16" customFormat="false" ht="15" hidden="false" customHeight="false" outlineLevel="0" collapsed="false">
      <c r="A16" s="0" t="str">
        <f aca="false">'Examen 4'!A16</f>
        <v>Fernández de Sevilla de Bustos, Pablo</v>
      </c>
      <c r="B16" s="0" t="str">
        <f aca="false">'Examen 4'!B16</f>
        <v>11860119P</v>
      </c>
      <c r="C16" s="2" t="n">
        <v>5.5</v>
      </c>
    </row>
    <row r="17" customFormat="false" ht="15" hidden="false" customHeight="false" outlineLevel="0" collapsed="false">
      <c r="A17" s="0" t="str">
        <f aca="false">'Examen 4'!A17</f>
        <v>Sanz García, Rafael</v>
      </c>
      <c r="B17" s="0" t="str">
        <f aca="false">'Examen 4'!B17</f>
        <v>43565008H</v>
      </c>
    </row>
    <row r="18" customFormat="false" ht="15" hidden="false" customHeight="false" outlineLevel="0" collapsed="false">
      <c r="A18" s="0" t="str">
        <f aca="false">'Examen 4'!A18</f>
        <v>Motos Martínez, Javier</v>
      </c>
      <c r="B18" s="0" t="str">
        <f aca="false">'Examen 4'!B18</f>
        <v>48155310A</v>
      </c>
    </row>
    <row r="19" customFormat="false" ht="15" hidden="false" customHeight="false" outlineLevel="0" collapsed="false">
      <c r="A19" s="0" t="str">
        <f aca="false">'Examen 4'!A19</f>
        <v>Seco Sánchez Camacho, José Alberto</v>
      </c>
      <c r="B19" s="0" t="str">
        <f aca="false">'Examen 4'!B19</f>
        <v>50636639T</v>
      </c>
      <c r="C19" s="2" t="n">
        <v>10</v>
      </c>
    </row>
    <row r="20" customFormat="false" ht="15" hidden="false" customHeight="false" outlineLevel="0" collapsed="false">
      <c r="A20" s="0" t="str">
        <f aca="false">'Examen 4'!A20</f>
        <v>Nieto-Márquez Haro, Juan Antonio</v>
      </c>
      <c r="B20" s="0" t="str">
        <f aca="false">'Examen 4'!B20</f>
        <v>52381784C</v>
      </c>
      <c r="C20" s="2" t="n">
        <v>10</v>
      </c>
    </row>
    <row r="21" customFormat="false" ht="15" hidden="false" customHeight="false" outlineLevel="0" collapsed="false">
      <c r="A21" s="0" t="str">
        <f aca="false">'Examen 4'!A21</f>
        <v>Canales Espinosa, Julián</v>
      </c>
      <c r="B21" s="0" t="str">
        <f aca="false">'Examen 4'!B21</f>
        <v>70593657X</v>
      </c>
    </row>
    <row r="22" customFormat="false" ht="15" hidden="false" customHeight="false" outlineLevel="0" collapsed="false">
      <c r="A22" s="0" t="str">
        <f aca="false">'Examen 4'!A22</f>
        <v>Sánchez-Redondo Vázquez, Ramón</v>
      </c>
      <c r="B22" s="0" t="str">
        <f aca="false">'Examen 4'!B22</f>
        <v>71229715A</v>
      </c>
    </row>
    <row r="23" customFormat="false" ht="15" hidden="false" customHeight="false" outlineLevel="0" collapsed="false">
      <c r="A23" s="0" t="str">
        <f aca="false">'Examen 4'!A23</f>
        <v>López Ruiz, Beatriz</v>
      </c>
      <c r="B23" s="0" t="str">
        <f aca="false">'Examen 4'!B23</f>
        <v>71229929X</v>
      </c>
    </row>
    <row r="24" customFormat="false" ht="15" hidden="false" customHeight="false" outlineLevel="0" collapsed="false">
      <c r="A24" s="0" t="str">
        <f aca="false">'Examen 4'!A24</f>
        <v>Arroyo Serrano de la Cruz, David</v>
      </c>
      <c r="B24" s="0" t="str">
        <f aca="false">'Examen 4'!B24</f>
        <v>71356632Y</v>
      </c>
      <c r="C24" s="2" t="n">
        <v>9.75</v>
      </c>
    </row>
    <row r="25" customFormat="false" ht="15" hidden="false" customHeight="false" outlineLevel="0" collapsed="false">
      <c r="A25" s="0" t="str">
        <f aca="false">'Examen 4'!A25</f>
        <v>Fuentes Saavedra, Jorge</v>
      </c>
      <c r="B25" s="0" t="str">
        <f aca="false">'Examen 4'!B25</f>
        <v>71366419H</v>
      </c>
      <c r="C25" s="2" t="n">
        <v>3.5</v>
      </c>
    </row>
    <row r="26" customFormat="false" ht="15" hidden="false" customHeight="false" outlineLevel="0" collapsed="false">
      <c r="A26" s="0" t="str">
        <f aca="false">'Examen 4'!A26</f>
        <v>Sánchez Cotillas, Víctor Manuel</v>
      </c>
      <c r="B26" s="0" t="str">
        <f aca="false">'Examen 4'!B26</f>
        <v>71367941E</v>
      </c>
      <c r="C26" s="2" t="n">
        <v>10</v>
      </c>
    </row>
    <row r="27" customFormat="false" ht="15" hidden="false" customHeight="false" outlineLevel="0" collapsed="false">
      <c r="A27" s="0" t="str">
        <f aca="false">'Examen 4'!A27</f>
        <v>Felipe Chacón, Sergio de</v>
      </c>
      <c r="B27" s="0" t="str">
        <f aca="false">'Examen 4'!B27</f>
        <v>71720751N</v>
      </c>
    </row>
    <row r="28" customFormat="false" ht="15" hidden="false" customHeight="false" outlineLevel="0" collapsed="false">
      <c r="A28" s="0" t="str">
        <f aca="false">'Examen 4'!A28</f>
        <v>Ossorio Rubio, Raquel Gema</v>
      </c>
      <c r="B28" s="0" t="str">
        <f aca="false">'Examen 4'!B28</f>
        <v>71720915S</v>
      </c>
    </row>
    <row r="29" customFormat="false" ht="15" hidden="false" customHeight="false" outlineLevel="0" collapsed="false">
      <c r="A29" s="0" t="str">
        <f aca="false">'Examen 4'!A29</f>
        <v>Martín-Moreno Alises, Cándido</v>
      </c>
      <c r="B29" s="0" t="str">
        <f aca="false">'Examen 4'!B29</f>
        <v>71721089M</v>
      </c>
      <c r="C29" s="2" t="n">
        <v>9.25</v>
      </c>
    </row>
    <row r="30" customFormat="false" ht="15" hidden="false" customHeight="false" outlineLevel="0" collapsed="false">
      <c r="A30" s="0" t="str">
        <f aca="false">'Examen 4'!A30</f>
        <v>Aranda García-Pardo, Francisco Julián</v>
      </c>
      <c r="B30" s="0" t="str">
        <f aca="false">'Examen 4'!B30</f>
        <v>71721206F</v>
      </c>
      <c r="C30" s="2" t="n">
        <v>5.5</v>
      </c>
    </row>
    <row r="31" customFormat="false" ht="15" hidden="false" customHeight="false" outlineLevel="0" collapsed="false">
      <c r="A31" s="0" t="str">
        <f aca="false">'Examen 4'!A31</f>
        <v>Ximenes de Franca, Joao Filipe</v>
      </c>
      <c r="B31" s="0" t="str">
        <f aca="false">'Examen 4'!B31</f>
        <v>76655236P</v>
      </c>
    </row>
    <row r="32" customFormat="false" ht="15" hidden="false" customHeight="false" outlineLevel="0" collapsed="false">
      <c r="A32" s="0" t="str">
        <f aca="false">'Examen 4'!A32</f>
        <v>Muñoz Ortíz, Matilde Esteban</v>
      </c>
      <c r="B32" s="0" t="str">
        <f aca="false">'Examen 4'!B32</f>
        <v>X4898556Q</v>
      </c>
      <c r="C32" s="2" t="n">
        <v>3.5</v>
      </c>
    </row>
    <row r="33" customFormat="false" ht="15" hidden="false" customHeight="false" outlineLevel="0" collapsed="false">
      <c r="A33" s="0" t="str">
        <f aca="false">'Examen 4'!A33</f>
        <v>Porumb , Mirela</v>
      </c>
      <c r="B33" s="0" t="str">
        <f aca="false">'Examen 4'!B33</f>
        <v>Y1167506V</v>
      </c>
      <c r="C33" s="2" t="n">
        <v>10</v>
      </c>
    </row>
    <row r="34" customFormat="false" ht="15" hidden="false" customHeight="false" outlineLevel="0" collapsed="false">
      <c r="A34" s="2" t="s">
        <v>67</v>
      </c>
      <c r="B34" s="2" t="s">
        <v>41</v>
      </c>
      <c r="C34" s="2" t="n">
        <v>3.5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true" max="1" min="1" style="0" width="0"/>
    <col collapsed="false" hidden="false" max="1025" min="2" style="0" width="17.2857142857143"/>
  </cols>
  <sheetData>
    <row r="1" customFormat="false" ht="15" hidden="false" customHeight="false" outlineLevel="0" collapsed="false">
      <c r="A1" s="2"/>
      <c r="B1" s="2"/>
      <c r="C1" s="2" t="s">
        <v>68</v>
      </c>
      <c r="D1" s="13" t="n">
        <v>0.15</v>
      </c>
      <c r="E1" s="13" t="n">
        <v>0.15</v>
      </c>
    </row>
    <row r="2" customFormat="false" ht="15" hidden="false" customHeight="false" outlineLevel="0" collapsed="false">
      <c r="D2" s="2"/>
      <c r="E2" s="2"/>
      <c r="F2" s="2"/>
      <c r="G2" s="2"/>
    </row>
    <row r="3" customFormat="false" ht="15" hidden="false" customHeight="false" outlineLevel="0" collapsed="false">
      <c r="D3" s="2" t="s">
        <v>69</v>
      </c>
      <c r="E3" s="2" t="s">
        <v>70</v>
      </c>
      <c r="F3" s="14" t="s">
        <v>71</v>
      </c>
      <c r="G3" s="14" t="s">
        <v>72</v>
      </c>
      <c r="H3" s="2" t="s">
        <v>73</v>
      </c>
    </row>
    <row r="4" customFormat="false" ht="15" hidden="false" customHeight="false" outlineLevel="0" collapsed="false">
      <c r="A4" s="0" t="str">
        <f aca="false">DNIS_Marcas!A6</f>
        <v>Aranda González, Francisco Javier</v>
      </c>
      <c r="B4" s="0" t="str">
        <f aca="false">DNIS_Marcas!B6</f>
        <v>05700306D</v>
      </c>
      <c r="C4" s="0" t="str">
        <f aca="false">'Examen 1'!A4</f>
        <v>05700306D</v>
      </c>
      <c r="D4" s="0" t="n">
        <f aca="false">'Examen 1'!E4</f>
        <v>9</v>
      </c>
      <c r="E4" s="0" t="n">
        <f aca="false">'Examen 2'!E4</f>
        <v>7</v>
      </c>
      <c r="F4" s="0" t="n">
        <f aca="false">AVERAGE(D4:E4)</f>
        <v>8</v>
      </c>
      <c r="G4" s="0" t="n">
        <f aca="false">ROUND(F4,0)</f>
        <v>8</v>
      </c>
      <c r="H4" s="0" t="e">
        <f aca="false">IF(gte(G4,5),"SI","NO")</f>
        <v>#NAME?</v>
      </c>
      <c r="I4" s="2"/>
    </row>
    <row r="5" customFormat="false" ht="15" hidden="false" customHeight="false" outlineLevel="0" collapsed="false">
      <c r="A5" s="0" t="str">
        <f aca="false">DNIS_Marcas!A7</f>
        <v>Martín Calderón, Jennifer</v>
      </c>
      <c r="B5" s="0" t="str">
        <f aca="false">DNIS_Marcas!B7</f>
        <v>05710048E</v>
      </c>
      <c r="C5" s="0" t="str">
        <f aca="false">'Examen 1'!A5</f>
        <v>05710048E</v>
      </c>
      <c r="D5" s="0" t="n">
        <f aca="false">'Examen 1'!E5</f>
        <v>4</v>
      </c>
      <c r="E5" s="0" t="n">
        <f aca="false">'Examen 2'!E5</f>
        <v>7.5</v>
      </c>
      <c r="F5" s="0" t="n">
        <f aca="false">AVERAGE(D5:E5)</f>
        <v>5.75</v>
      </c>
      <c r="G5" s="0" t="n">
        <f aca="false">ROUND(F5,0)</f>
        <v>6</v>
      </c>
      <c r="H5" s="0" t="e">
        <f aca="false">IF(gte(G5,5),"SI","NO")</f>
        <v>#NAME?</v>
      </c>
    </row>
    <row r="6" customFormat="false" ht="15" hidden="false" customHeight="false" outlineLevel="0" collapsed="false">
      <c r="A6" s="0" t="str">
        <f aca="false">DNIS_Marcas!A8</f>
        <v>Bermejo Fajardo, Francisco José</v>
      </c>
      <c r="B6" s="0" t="str">
        <f aca="false">DNIS_Marcas!B8</f>
        <v>05711598P</v>
      </c>
      <c r="C6" s="0" t="str">
        <f aca="false">'Examen 1'!A6</f>
        <v>05711598P</v>
      </c>
      <c r="D6" s="0" t="n">
        <f aca="false">'Examen 1'!E6</f>
        <v>7</v>
      </c>
      <c r="E6" s="0" t="n">
        <f aca="false">'Examen 2'!E6</f>
        <v>6.5</v>
      </c>
      <c r="F6" s="0" t="n">
        <f aca="false">AVERAGE(D6:E6)</f>
        <v>6.75</v>
      </c>
      <c r="G6" s="0" t="n">
        <f aca="false">ROUND(F6,0)</f>
        <v>7</v>
      </c>
      <c r="H6" s="0" t="e">
        <f aca="false">IF(gte(G6,5),"SI","NO")</f>
        <v>#NAME?</v>
      </c>
    </row>
    <row r="7" customFormat="false" ht="15" hidden="false" customHeight="false" outlineLevel="0" collapsed="false">
      <c r="A7" s="0" t="str">
        <f aca="false">DNIS_Marcas!A9</f>
        <v>Céspedes Aranda, Pedro Luis</v>
      </c>
      <c r="B7" s="0" t="str">
        <f aca="false">DNIS_Marcas!B9</f>
        <v>05713660T</v>
      </c>
      <c r="C7" s="0" t="str">
        <f aca="false">'Examen 1'!A7</f>
        <v>05713660E</v>
      </c>
      <c r="D7" s="0" t="inlineStr">
        <f aca="false">'Examen 1'!E7</f>
        <is>
          <t/>
        </is>
      </c>
      <c r="E7" s="0" t="n">
        <f aca="false">'Examen 2'!E7</f>
        <v>3.5</v>
      </c>
      <c r="F7" s="0" t="n">
        <f aca="false">AVERAGE(D7:E7)</f>
        <v>3.5</v>
      </c>
      <c r="G7" s="0" t="n">
        <f aca="false">ROUND(F7,0)</f>
        <v>4</v>
      </c>
      <c r="H7" s="0" t="e">
        <f aca="false">IF(gte(G7,5),"SI","NO")</f>
        <v>#NAME?</v>
      </c>
    </row>
    <row r="8" customFormat="false" ht="15" hidden="false" customHeight="false" outlineLevel="0" collapsed="false">
      <c r="A8" s="0" t="str">
        <f aca="false">DNIS_Marcas!A10</f>
        <v>Cañizares Martín, Iván</v>
      </c>
      <c r="B8" s="0" t="str">
        <f aca="false">DNIS_Marcas!B10</f>
        <v>05714058F</v>
      </c>
      <c r="C8" s="0" t="str">
        <f aca="false">'Examen 1'!A8</f>
        <v>05714058F</v>
      </c>
      <c r="D8" s="0" t="n">
        <f aca="false">'Examen 1'!E8</f>
        <v>0</v>
      </c>
      <c r="E8" s="0" t="n">
        <f aca="false">'Examen 2'!E8</f>
        <v>0</v>
      </c>
      <c r="F8" s="0" t="n">
        <f aca="false">AVERAGE(D8:E8)</f>
        <v>0</v>
      </c>
      <c r="G8" s="0" t="n">
        <f aca="false">ROUND(F8,0)</f>
        <v>0</v>
      </c>
      <c r="H8" s="0" t="e">
        <f aca="false">IF(gte(G8,5),"SI","NO")</f>
        <v>#NAME?</v>
      </c>
    </row>
    <row r="9" customFormat="false" ht="15" hidden="false" customHeight="false" outlineLevel="0" collapsed="false">
      <c r="A9" s="0" t="str">
        <f aca="false">DNIS_Marcas!A11</f>
        <v>Monescillo Leal, Luis Miguel</v>
      </c>
      <c r="B9" s="0" t="str">
        <f aca="false">DNIS_Marcas!B11</f>
        <v>05714541F</v>
      </c>
      <c r="C9" s="0" t="str">
        <f aca="false">'Examen 1'!A9</f>
        <v>05714541F</v>
      </c>
      <c r="D9" s="0" t="n">
        <f aca="false">'Examen 1'!E9</f>
        <v>7.5</v>
      </c>
      <c r="E9" s="0" t="n">
        <f aca="false">'Examen 2'!E9</f>
        <v>7.5</v>
      </c>
      <c r="F9" s="0" t="n">
        <f aca="false">AVERAGE(D9:E9)</f>
        <v>7.5</v>
      </c>
      <c r="G9" s="0" t="n">
        <f aca="false">ROUND(F9,0)</f>
        <v>8</v>
      </c>
      <c r="H9" s="0" t="e">
        <f aca="false">IF(gte(G9,5),"SI","NO")</f>
        <v>#NAME?</v>
      </c>
    </row>
    <row r="10" customFormat="false" ht="15" hidden="false" customHeight="false" outlineLevel="0" collapsed="false">
      <c r="A10" s="0" t="str">
        <f aca="false">DNIS_Marcas!A12</f>
        <v>Fernández Arévalo, Iván</v>
      </c>
      <c r="B10" s="0" t="str">
        <f aca="false">DNIS_Marcas!B12</f>
        <v>05714660B</v>
      </c>
      <c r="C10" s="0" t="str">
        <f aca="false">'Examen 1'!A10</f>
        <v>05714660B</v>
      </c>
      <c r="D10" s="0" t="n">
        <f aca="false">'Examen 1'!E10</f>
        <v>7.75</v>
      </c>
      <c r="E10" s="0" t="n">
        <f aca="false">'Examen 2'!E10</f>
        <v>7</v>
      </c>
      <c r="F10" s="0" t="n">
        <f aca="false">AVERAGE(D10:E10)</f>
        <v>7.375</v>
      </c>
      <c r="G10" s="0" t="n">
        <f aca="false">ROUND(F10,0)</f>
        <v>7</v>
      </c>
      <c r="H10" s="0" t="e">
        <f aca="false">IF(gte(G10,5),"SI","NO")</f>
        <v>#NAME?</v>
      </c>
    </row>
    <row r="11" customFormat="false" ht="15" hidden="false" customHeight="false" outlineLevel="0" collapsed="false">
      <c r="A11" s="0" t="str">
        <f aca="false">DNIS_Marcas!A13</f>
        <v>Rivas Oliver, Daniel</v>
      </c>
      <c r="B11" s="0" t="str">
        <f aca="false">DNIS_Marcas!B13</f>
        <v>05722609W</v>
      </c>
      <c r="C11" s="0" t="str">
        <f aca="false">'Examen 1'!A11</f>
        <v>05722609W</v>
      </c>
      <c r="D11" s="0" t="n">
        <f aca="false">'Examen 1'!E11</f>
        <v>8</v>
      </c>
      <c r="E11" s="0" t="n">
        <f aca="false">'Examen 2'!E11</f>
        <v>7</v>
      </c>
      <c r="F11" s="0" t="n">
        <f aca="false">AVERAGE(D11:E11)</f>
        <v>7.5</v>
      </c>
      <c r="G11" s="0" t="n">
        <f aca="false">ROUND(F11,0)</f>
        <v>8</v>
      </c>
      <c r="H11" s="0" t="e">
        <f aca="false">IF(gte(G11,5),"SI","NO")</f>
        <v>#NAME?</v>
      </c>
    </row>
    <row r="12" customFormat="false" ht="15" hidden="false" customHeight="false" outlineLevel="0" collapsed="false">
      <c r="A12" s="0" t="str">
        <f aca="false">DNIS_Marcas!A14</f>
        <v>Alhambra Molina, David</v>
      </c>
      <c r="B12" s="0" t="str">
        <f aca="false">DNIS_Marcas!B14</f>
        <v>05725411K</v>
      </c>
      <c r="C12" s="0" t="str">
        <f aca="false">'Examen 1'!A12</f>
        <v>05725411K</v>
      </c>
      <c r="D12" s="0" t="n">
        <f aca="false">'Examen 1'!E12</f>
        <v>0</v>
      </c>
      <c r="E12" s="0" t="n">
        <f aca="false">'Examen 2'!E12</f>
        <v>0</v>
      </c>
      <c r="F12" s="0" t="n">
        <f aca="false">AVERAGE(D12:E12)</f>
        <v>0</v>
      </c>
      <c r="G12" s="0" t="n">
        <f aca="false">ROUND(F12,0)</f>
        <v>0</v>
      </c>
      <c r="H12" s="0" t="e">
        <f aca="false">IF(gte(G12,5),"SI","NO")</f>
        <v>#NAME?</v>
      </c>
    </row>
    <row r="13" customFormat="false" ht="15" hidden="false" customHeight="false" outlineLevel="0" collapsed="false">
      <c r="A13" s="0" t="str">
        <f aca="false">DNIS_Marcas!A15</f>
        <v>Parra Viciconti, Carlos</v>
      </c>
      <c r="B13" s="0" t="str">
        <f aca="false">DNIS_Marcas!B15</f>
        <v>05936779L</v>
      </c>
      <c r="C13" s="0" t="str">
        <f aca="false">'Examen 1'!A13</f>
        <v>05936779L</v>
      </c>
      <c r="D13" s="0" t="n">
        <f aca="false">'Examen 1'!E13</f>
        <v>7</v>
      </c>
      <c r="E13" s="0" t="n">
        <f aca="false">'Examen 2'!E13</f>
        <v>8.5</v>
      </c>
      <c r="F13" s="0" t="n">
        <f aca="false">AVERAGE(D13:E13)</f>
        <v>7.75</v>
      </c>
      <c r="G13" s="0" t="n">
        <f aca="false">ROUND(F13,0)</f>
        <v>8</v>
      </c>
      <c r="H13" s="0" t="e">
        <f aca="false">IF(gte(G13,5),"SI","NO")</f>
        <v>#NAME?</v>
      </c>
    </row>
    <row r="14" customFormat="false" ht="15" hidden="false" customHeight="false" outlineLevel="0" collapsed="false">
      <c r="A14" s="0" t="str">
        <f aca="false">DNIS_Marcas!A16</f>
        <v>Fernández de Sevilla de Bustos, Pablo</v>
      </c>
      <c r="B14" s="0" t="str">
        <f aca="false">DNIS_Marcas!B16</f>
        <v>11860119P</v>
      </c>
      <c r="C14" s="0" t="str">
        <f aca="false">'Examen 1'!A14</f>
        <v>11860119P</v>
      </c>
      <c r="D14" s="0" t="n">
        <f aca="false">'Examen 1'!E14</f>
        <v>7.5</v>
      </c>
      <c r="E14" s="0" t="n">
        <f aca="false">'Examen 2'!E14</f>
        <v>6.5</v>
      </c>
      <c r="F14" s="0" t="n">
        <f aca="false">AVERAGE(D14:E14)</f>
        <v>7</v>
      </c>
      <c r="G14" s="0" t="n">
        <f aca="false">ROUND(F14,0)</f>
        <v>7</v>
      </c>
      <c r="H14" s="0" t="e">
        <f aca="false">IF(gte(G14,5),"SI","NO")</f>
        <v>#NAME?</v>
      </c>
    </row>
    <row r="15" customFormat="false" ht="15" hidden="false" customHeight="false" outlineLevel="0" collapsed="false">
      <c r="A15" s="0" t="str">
        <f aca="false">DNIS_Marcas!A17</f>
        <v>Sanz García, Rafael</v>
      </c>
      <c r="B15" s="0" t="str">
        <f aca="false">DNIS_Marcas!B17</f>
        <v>43565008H</v>
      </c>
      <c r="C15" s="0" t="str">
        <f aca="false">'Examen 1'!A15</f>
        <v>43565008H</v>
      </c>
      <c r="D15" s="0" t="n">
        <f aca="false">'Examen 1'!E15</f>
        <v>0</v>
      </c>
      <c r="E15" s="0" t="n">
        <f aca="false">'Examen 2'!E15</f>
        <v>0</v>
      </c>
      <c r="F15" s="0" t="n">
        <f aca="false">AVERAGE(D15:E15)</f>
        <v>0</v>
      </c>
      <c r="G15" s="0" t="n">
        <f aca="false">ROUND(F15,0)</f>
        <v>0</v>
      </c>
      <c r="H15" s="0" t="e">
        <f aca="false">IF(gte(G15,5),"SI","NO")</f>
        <v>#NAME?</v>
      </c>
    </row>
    <row r="16" customFormat="false" ht="15" hidden="false" customHeight="false" outlineLevel="0" collapsed="false">
      <c r="A16" s="0" t="str">
        <f aca="false">DNIS_Marcas!A18</f>
        <v>Motos Martínez, Javier</v>
      </c>
      <c r="B16" s="0" t="str">
        <f aca="false">DNIS_Marcas!B18</f>
        <v>48155310A</v>
      </c>
      <c r="C16" s="0" t="str">
        <f aca="false">'Examen 1'!A16</f>
        <v>48155310A</v>
      </c>
      <c r="D16" s="0" t="n">
        <f aca="false">'Examen 1'!E16</f>
        <v>8.25</v>
      </c>
      <c r="E16" s="0" t="n">
        <f aca="false">'Examen 2'!E16</f>
        <v>6</v>
      </c>
      <c r="F16" s="0" t="n">
        <f aca="false">AVERAGE(D16:E16)</f>
        <v>7.125</v>
      </c>
      <c r="G16" s="0" t="n">
        <f aca="false">ROUND(F16,0)</f>
        <v>7</v>
      </c>
      <c r="H16" s="0" t="e">
        <f aca="false">IF(gte(G16,5),"SI","NO")</f>
        <v>#NAME?</v>
      </c>
    </row>
    <row r="17" customFormat="false" ht="15" hidden="false" customHeight="false" outlineLevel="0" collapsed="false">
      <c r="A17" s="0" t="str">
        <f aca="false">DNIS_Marcas!A19</f>
        <v>Seco Sánchez Camacho, José Alberto</v>
      </c>
      <c r="B17" s="0" t="str">
        <f aca="false">DNIS_Marcas!B19</f>
        <v>50636639T</v>
      </c>
      <c r="C17" s="0" t="str">
        <f aca="false">'Examen 1'!A17</f>
        <v>50636639T</v>
      </c>
      <c r="D17" s="0" t="n">
        <f aca="false">'Examen 1'!E17</f>
        <v>8</v>
      </c>
      <c r="E17" s="0" t="n">
        <f aca="false">'Examen 2'!E17</f>
        <v>7</v>
      </c>
      <c r="F17" s="0" t="n">
        <f aca="false">AVERAGE(D17:E17)</f>
        <v>7.5</v>
      </c>
      <c r="G17" s="0" t="n">
        <f aca="false">ROUND(F17,0)</f>
        <v>8</v>
      </c>
      <c r="H17" s="0" t="e">
        <f aca="false">IF(gte(G17,5),"SI","NO")</f>
        <v>#NAME?</v>
      </c>
    </row>
    <row r="18" customFormat="false" ht="15" hidden="false" customHeight="false" outlineLevel="0" collapsed="false">
      <c r="A18" s="0" t="str">
        <f aca="false">DNIS_Marcas!A20</f>
        <v>Nieto-Márquez Haro, Juan Antonio</v>
      </c>
      <c r="B18" s="0" t="str">
        <f aca="false">DNIS_Marcas!B20</f>
        <v>52381784C</v>
      </c>
      <c r="C18" s="0" t="str">
        <f aca="false">'Examen 1'!A18</f>
        <v>52381784C</v>
      </c>
      <c r="D18" s="0" t="n">
        <f aca="false">'Examen 1'!E18</f>
        <v>9.25</v>
      </c>
      <c r="E18" s="0" t="n">
        <f aca="false">'Examen 2'!E18</f>
        <v>7.15</v>
      </c>
      <c r="F18" s="0" t="n">
        <f aca="false">AVERAGE(D18:E18)</f>
        <v>8.2</v>
      </c>
      <c r="G18" s="0" t="n">
        <f aca="false">ROUND(F18,0)</f>
        <v>8</v>
      </c>
      <c r="H18" s="0" t="e">
        <f aca="false">IF(gte(G18,5),"SI","NO")</f>
        <v>#NAME?</v>
      </c>
    </row>
    <row r="19" customFormat="false" ht="15" hidden="false" customHeight="false" outlineLevel="0" collapsed="false">
      <c r="A19" s="0" t="str">
        <f aca="false">DNIS_Marcas!A21</f>
        <v>Canales Espinosa, Julián</v>
      </c>
      <c r="B19" s="0" t="str">
        <f aca="false">DNIS_Marcas!B21</f>
        <v>70593657X</v>
      </c>
      <c r="C19" s="0" t="str">
        <f aca="false">'Examen 1'!A19</f>
        <v>70593657X</v>
      </c>
      <c r="D19" s="0" t="n">
        <f aca="false">'Examen 1'!E19</f>
        <v>0</v>
      </c>
      <c r="E19" s="0" t="n">
        <f aca="false">'Examen 2'!E19</f>
        <v>0</v>
      </c>
      <c r="F19" s="0" t="n">
        <f aca="false">AVERAGE(D19:E19)</f>
        <v>0</v>
      </c>
      <c r="G19" s="0" t="n">
        <f aca="false">ROUND(F19,0)</f>
        <v>0</v>
      </c>
      <c r="H19" s="0" t="e">
        <f aca="false">IF(gte(G19,5),"SI","NO")</f>
        <v>#NAME?</v>
      </c>
    </row>
    <row r="20" customFormat="false" ht="15" hidden="false" customHeight="false" outlineLevel="0" collapsed="false">
      <c r="A20" s="0" t="str">
        <f aca="false">DNIS_Marcas!A22</f>
        <v>Sánchez-Redondo Vázquez, Ramón</v>
      </c>
      <c r="B20" s="0" t="str">
        <f aca="false">DNIS_Marcas!B22</f>
        <v>71229715A</v>
      </c>
      <c r="C20" s="0" t="str">
        <f aca="false">'Examen 1'!A20</f>
        <v>71229715A</v>
      </c>
      <c r="D20" s="0" t="n">
        <f aca="false">'Examen 1'!E20</f>
        <v>0</v>
      </c>
      <c r="E20" s="0" t="n">
        <f aca="false">'Examen 2'!E20</f>
        <v>0</v>
      </c>
      <c r="F20" s="0" t="n">
        <f aca="false">AVERAGE(D20:E20)</f>
        <v>0</v>
      </c>
      <c r="G20" s="0" t="n">
        <f aca="false">ROUND(F20,0)</f>
        <v>0</v>
      </c>
      <c r="H20" s="0" t="e">
        <f aca="false">IF(gte(G20,5),"SI","NO")</f>
        <v>#NAME?</v>
      </c>
    </row>
    <row r="21" customFormat="false" ht="15" hidden="false" customHeight="false" outlineLevel="0" collapsed="false">
      <c r="A21" s="0" t="str">
        <f aca="false">DNIS_Marcas!A23</f>
        <v>López Ruiz, Beatriz</v>
      </c>
      <c r="B21" s="0" t="str">
        <f aca="false">DNIS_Marcas!B23</f>
        <v>71229929X</v>
      </c>
      <c r="C21" s="0" t="str">
        <f aca="false">'Examen 1'!A21</f>
        <v>71229929X</v>
      </c>
      <c r="D21" s="0" t="n">
        <f aca="false">'Examen 1'!E21</f>
        <v>7.5</v>
      </c>
      <c r="E21" s="0" t="n">
        <f aca="false">'Examen 2'!E21</f>
        <v>0</v>
      </c>
      <c r="F21" s="0" t="n">
        <f aca="false">AVERAGE(D21:E21)</f>
        <v>3.75</v>
      </c>
      <c r="G21" s="0" t="n">
        <f aca="false">ROUND(F21,0)</f>
        <v>4</v>
      </c>
      <c r="H21" s="0" t="e">
        <f aca="false">IF(gte(G21,5),"SI","NO")</f>
        <v>#NAME?</v>
      </c>
    </row>
    <row r="22" customFormat="false" ht="15" hidden="false" customHeight="false" outlineLevel="0" collapsed="false">
      <c r="A22" s="0" t="str">
        <f aca="false">DNIS_Marcas!A24</f>
        <v>Arroyo Serrano de la Cruz, David</v>
      </c>
      <c r="B22" s="0" t="str">
        <f aca="false">DNIS_Marcas!B24</f>
        <v>71356632Y</v>
      </c>
      <c r="C22" s="0" t="str">
        <f aca="false">'Examen 1'!A22</f>
        <v>71356632Y</v>
      </c>
      <c r="D22" s="0" t="n">
        <f aca="false">'Examen 1'!E22</f>
        <v>7</v>
      </c>
      <c r="E22" s="0" t="n">
        <f aca="false">'Examen 2'!E22</f>
        <v>7.5</v>
      </c>
      <c r="F22" s="0" t="n">
        <f aca="false">AVERAGE(D22:E22)</f>
        <v>7.25</v>
      </c>
      <c r="G22" s="0" t="n">
        <f aca="false">ROUND(F22,0)</f>
        <v>7</v>
      </c>
      <c r="H22" s="0" t="e">
        <f aca="false">IF(gte(G22,5),"SI","NO")</f>
        <v>#NAME?</v>
      </c>
    </row>
    <row r="23" customFormat="false" ht="15" hidden="false" customHeight="false" outlineLevel="0" collapsed="false">
      <c r="A23" s="0" t="str">
        <f aca="false">DNIS_Marcas!A25</f>
        <v>Fuentes Saavedra, Jorge</v>
      </c>
      <c r="B23" s="0" t="str">
        <f aca="false">DNIS_Marcas!B25</f>
        <v>71366419H</v>
      </c>
      <c r="C23" s="0" t="str">
        <f aca="false">'Examen 1'!A23</f>
        <v>71366419H</v>
      </c>
      <c r="D23" s="0" t="n">
        <f aca="false">'Examen 1'!E23</f>
        <v>8.75</v>
      </c>
      <c r="E23" s="0" t="n">
        <f aca="false">'Examen 2'!E23</f>
        <v>7</v>
      </c>
      <c r="F23" s="0" t="n">
        <f aca="false">AVERAGE(D23:E23)</f>
        <v>7.875</v>
      </c>
      <c r="G23" s="0" t="n">
        <f aca="false">ROUND(F23,0)</f>
        <v>8</v>
      </c>
      <c r="H23" s="0" t="e">
        <f aca="false">IF(gte(G23,5),"SI","NO")</f>
        <v>#NAME?</v>
      </c>
    </row>
    <row r="24" customFormat="false" ht="15" hidden="false" customHeight="false" outlineLevel="0" collapsed="false">
      <c r="A24" s="0" t="str">
        <f aca="false">DNIS_Marcas!A26</f>
        <v>Sánchez Cotillas, Víctor Manuel</v>
      </c>
      <c r="B24" s="0" t="str">
        <f aca="false">DNIS_Marcas!B26</f>
        <v>71367941E</v>
      </c>
      <c r="C24" s="0" t="str">
        <f aca="false">'Examen 1'!A24</f>
        <v>71367941E</v>
      </c>
      <c r="D24" s="0" t="n">
        <f aca="false">'Examen 1'!E24</f>
        <v>9.5</v>
      </c>
      <c r="E24" s="0" t="n">
        <f aca="false">'Examen 2'!E24</f>
        <v>5.5</v>
      </c>
      <c r="F24" s="0" t="n">
        <f aca="false">AVERAGE(D24:E24)</f>
        <v>7.5</v>
      </c>
      <c r="G24" s="0" t="n">
        <f aca="false">ROUND(F24,0)</f>
        <v>8</v>
      </c>
      <c r="H24" s="0" t="e">
        <f aca="false">IF(gte(G24,5),"SI","NO")</f>
        <v>#NAME?</v>
      </c>
    </row>
    <row r="25" customFormat="false" ht="15" hidden="false" customHeight="false" outlineLevel="0" collapsed="false">
      <c r="A25" s="0" t="str">
        <f aca="false">DNIS_Marcas!A27</f>
        <v>Felipe Chacón, Sergio de</v>
      </c>
      <c r="B25" s="0" t="str">
        <f aca="false">DNIS_Marcas!B27</f>
        <v>71720751N</v>
      </c>
      <c r="C25" s="0" t="str">
        <f aca="false">'Examen 1'!A25</f>
        <v>71720751N</v>
      </c>
      <c r="D25" s="0" t="n">
        <f aca="false">'Examen 1'!E25</f>
        <v>8</v>
      </c>
      <c r="E25" s="0" t="n">
        <f aca="false">'Examen 2'!E25</f>
        <v>7.5</v>
      </c>
      <c r="F25" s="0" t="n">
        <f aca="false">AVERAGE(D25:E25)</f>
        <v>7.75</v>
      </c>
      <c r="G25" s="0" t="n">
        <f aca="false">ROUND(F25,0)</f>
        <v>8</v>
      </c>
      <c r="H25" s="0" t="e">
        <f aca="false">IF(gte(G25,5),"SI","NO")</f>
        <v>#NAME?</v>
      </c>
    </row>
    <row r="26" customFormat="false" ht="15" hidden="false" customHeight="false" outlineLevel="0" collapsed="false">
      <c r="A26" s="0" t="str">
        <f aca="false">DNIS_Marcas!A28</f>
        <v>Ossorio Rubio, Raquel Gema</v>
      </c>
      <c r="B26" s="0" t="str">
        <f aca="false">DNIS_Marcas!B28</f>
        <v>71720915S</v>
      </c>
      <c r="C26" s="0" t="str">
        <f aca="false">'Examen 1'!A26</f>
        <v>71720915S</v>
      </c>
      <c r="D26" s="0" t="n">
        <f aca="false">'Examen 1'!E26</f>
        <v>0</v>
      </c>
      <c r="E26" s="0" t="n">
        <f aca="false">'Examen 2'!E26</f>
        <v>0</v>
      </c>
      <c r="F26" s="0" t="n">
        <f aca="false">AVERAGE(D26:E26)</f>
        <v>0</v>
      </c>
      <c r="G26" s="0" t="n">
        <f aca="false">ROUND(F26,0)</f>
        <v>0</v>
      </c>
      <c r="H26" s="0" t="e">
        <f aca="false">IF(gte(G26,5),"SI","NO")</f>
        <v>#NAME?</v>
      </c>
    </row>
    <row r="27" customFormat="false" ht="15" hidden="false" customHeight="false" outlineLevel="0" collapsed="false">
      <c r="A27" s="0" t="str">
        <f aca="false">DNIS_Marcas!A29</f>
        <v>Martín-Moreno Alises, Cándido</v>
      </c>
      <c r="B27" s="0" t="str">
        <f aca="false">DNIS_Marcas!B29</f>
        <v>71721089M</v>
      </c>
      <c r="C27" s="0" t="str">
        <f aca="false">'Examen 1'!A27</f>
        <v>71721089M</v>
      </c>
      <c r="D27" s="0" t="n">
        <f aca="false">'Examen 1'!E27</f>
        <v>6.75</v>
      </c>
      <c r="E27" s="0" t="n">
        <f aca="false">'Examen 2'!E27</f>
        <v>8</v>
      </c>
      <c r="F27" s="0" t="n">
        <f aca="false">AVERAGE(D27:E27)</f>
        <v>7.375</v>
      </c>
      <c r="G27" s="0" t="n">
        <f aca="false">ROUND(F27,0)</f>
        <v>7</v>
      </c>
      <c r="H27" s="0" t="e">
        <f aca="false">IF(gte(G27,5),"SI","NO")</f>
        <v>#NAME?</v>
      </c>
    </row>
    <row r="28" customFormat="false" ht="15" hidden="false" customHeight="false" outlineLevel="0" collapsed="false">
      <c r="A28" s="0" t="str">
        <f aca="false">DNIS_Marcas!A30</f>
        <v>Aranda García-Pardo, Francisco Julián</v>
      </c>
      <c r="B28" s="0" t="str">
        <f aca="false">DNIS_Marcas!B30</f>
        <v>71721206F</v>
      </c>
      <c r="C28" s="0" t="str">
        <f aca="false">'Examen 1'!A28</f>
        <v>71721206F</v>
      </c>
      <c r="D28" s="0" t="n">
        <f aca="false">'Examen 1'!E28</f>
        <v>7</v>
      </c>
      <c r="E28" s="0" t="n">
        <f aca="false">'Examen 2'!E28</f>
        <v>10</v>
      </c>
      <c r="F28" s="0" t="n">
        <f aca="false">AVERAGE(D28:E28)</f>
        <v>8.5</v>
      </c>
      <c r="G28" s="0" t="n">
        <f aca="false">ROUND(F28,0)</f>
        <v>9</v>
      </c>
      <c r="H28" s="0" t="e">
        <f aca="false">IF(gte(G28,5),"SI","NO")</f>
        <v>#NAME?</v>
      </c>
    </row>
    <row r="29" customFormat="false" ht="15" hidden="false" customHeight="false" outlineLevel="0" collapsed="false">
      <c r="A29" s="0" t="str">
        <f aca="false">DNIS_Marcas!A31</f>
        <v>Ximenes de Franca, Joao Filipe</v>
      </c>
      <c r="B29" s="0" t="str">
        <f aca="false">DNIS_Marcas!B31</f>
        <v>76655236P</v>
      </c>
      <c r="C29" s="0" t="str">
        <f aca="false">'Examen 1'!A29</f>
        <v>76655236P</v>
      </c>
      <c r="D29" s="0" t="n">
        <f aca="false">'Examen 1'!E29</f>
        <v>0</v>
      </c>
      <c r="E29" s="0" t="n">
        <f aca="false">'Examen 2'!E29</f>
        <v>0</v>
      </c>
      <c r="F29" s="0" t="n">
        <f aca="false">AVERAGE(D29:E29)</f>
        <v>0</v>
      </c>
      <c r="G29" s="0" t="n">
        <f aca="false">ROUND(F29,0)</f>
        <v>0</v>
      </c>
      <c r="H29" s="0" t="e">
        <f aca="false">IF(gte(G29,5),"SI","NO")</f>
        <v>#NAME?</v>
      </c>
    </row>
    <row r="30" customFormat="false" ht="15" hidden="false" customHeight="false" outlineLevel="0" collapsed="false">
      <c r="A30" s="0" t="str">
        <f aca="false">DNIS_Marcas!A32</f>
        <v>Muñoz Ortíz, Matilde Esteban</v>
      </c>
      <c r="B30" s="0" t="str">
        <f aca="false">DNIS_Marcas!B32</f>
        <v>X4898556Q</v>
      </c>
      <c r="C30" s="0" t="str">
        <f aca="false">'Examen 1'!A30</f>
        <v>X4898556Q</v>
      </c>
      <c r="D30" s="0" t="n">
        <f aca="false">'Examen 1'!E30</f>
        <v>5.5</v>
      </c>
      <c r="E30" s="0" t="n">
        <f aca="false">'Examen 2'!E30</f>
        <v>4</v>
      </c>
      <c r="F30" s="0" t="n">
        <f aca="false">AVERAGE(D30:E30)</f>
        <v>4.75</v>
      </c>
      <c r="G30" s="0" t="n">
        <f aca="false">ROUND(F30,0)</f>
        <v>5</v>
      </c>
      <c r="H30" s="0" t="e">
        <f aca="false">IF(gte(G30,5),"SI","NO")</f>
        <v>#NAME?</v>
      </c>
    </row>
    <row r="31" customFormat="false" ht="15" hidden="false" customHeight="false" outlineLevel="0" collapsed="false">
      <c r="A31" s="0" t="str">
        <f aca="false">DNIS_Marcas!A33</f>
        <v>Porumb , Mirela</v>
      </c>
      <c r="B31" s="0" t="str">
        <f aca="false">DNIS_Marcas!B33</f>
        <v>Y1167506V</v>
      </c>
      <c r="C31" s="0" t="str">
        <f aca="false">'Examen 1'!A31</f>
        <v>Y1167506V</v>
      </c>
      <c r="D31" s="0" t="n">
        <f aca="false">'Examen 1'!E31</f>
        <v>9.5</v>
      </c>
      <c r="E31" s="0" t="n">
        <f aca="false">'Examen 2'!E31</f>
        <v>8</v>
      </c>
      <c r="F31" s="0" t="n">
        <f aca="false">AVERAGE(D31:E31)</f>
        <v>8.75</v>
      </c>
      <c r="G31" s="0" t="n">
        <f aca="false">ROUND(F31,0)</f>
        <v>9</v>
      </c>
      <c r="H31" s="0" t="e">
        <f aca="false">IF(gte(G31,5),"SI","NO")</f>
        <v>#NAME?</v>
      </c>
    </row>
    <row r="32" customFormat="false" ht="15" hidden="false" customHeight="false" outlineLevel="0" collapsed="false">
      <c r="A32" s="0" t="inlineStr">
        <f aca="false">DNIS_Marcas!A34</f>
        <is>
          <t/>
        </is>
      </c>
      <c r="B32" s="0" t="inlineStr">
        <f aca="false">DNIS_Marcas!B34</f>
        <is>
          <t/>
        </is>
      </c>
    </row>
    <row r="33" customFormat="false" ht="15" hidden="false" customHeight="false" outlineLevel="0" collapsed="false">
      <c r="A33" s="0" t="inlineStr">
        <f aca="false">DNIS_Marcas!A35</f>
        <is>
          <t/>
        </is>
      </c>
      <c r="B33" s="0" t="inlineStr">
        <f aca="false">DNIS_Marcas!B35</f>
        <is>
          <t/>
        </is>
      </c>
      <c r="G33" s="14" t="s">
        <v>74</v>
      </c>
      <c r="H33" s="0" t="n">
        <f aca="false">COUNTIF((H4:H31),"=SI")</f>
        <v>19</v>
      </c>
    </row>
    <row r="34" customFormat="false" ht="15" hidden="false" customHeight="false" outlineLevel="0" collapsed="false">
      <c r="G34" s="2" t="s">
        <v>75</v>
      </c>
      <c r="H34" s="0" t="n">
        <f aca="false">COUNTIF((H4:H31),"=NO")</f>
        <v>9</v>
      </c>
    </row>
    <row r="35" customFormat="false" ht="15" hidden="false" customHeight="false" outlineLevel="0" collapsed="false">
      <c r="G35" s="14" t="s">
        <v>76</v>
      </c>
      <c r="H35" s="0" t="n">
        <f aca="false">H33+H34</f>
        <v>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F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true" max="1" min="1" style="0" width="0"/>
    <col collapsed="false" hidden="false" max="1025" min="2" style="0" width="17.2857142857143"/>
  </cols>
  <sheetData>
    <row r="5" customFormat="false" ht="15" hidden="false" customHeight="false" outlineLevel="0" collapsed="false">
      <c r="C5" s="2" t="s">
        <v>77</v>
      </c>
      <c r="D5" s="2" t="s">
        <v>78</v>
      </c>
      <c r="E5" s="2" t="s">
        <v>79</v>
      </c>
      <c r="F5" s="2" t="s">
        <v>80</v>
      </c>
    </row>
    <row r="6" customFormat="false" ht="15" hidden="false" customHeight="false" outlineLevel="0" collapsed="false">
      <c r="A6" s="0" t="str">
        <f aca="false">'Examen 3'!A6</f>
        <v>Aranda González, Francisco Javier</v>
      </c>
      <c r="B6" s="0" t="str">
        <f aca="false">'Examen 3'!B6</f>
        <v>05700306D</v>
      </c>
      <c r="C6" s="0" t="n">
        <f aca="false">'Examen 3'!C6</f>
        <v>8.75</v>
      </c>
      <c r="D6" s="0" t="n">
        <f aca="false">'Examen 4'!C6</f>
        <v>9.5</v>
      </c>
      <c r="E6" s="0" t="n">
        <f aca="false">AVERAGE(C6,D6)</f>
        <v>9.125</v>
      </c>
      <c r="F6" s="0" t="n">
        <f aca="false">ROUND(E6,0)</f>
        <v>9</v>
      </c>
    </row>
    <row r="7" customFormat="false" ht="15" hidden="false" customHeight="false" outlineLevel="0" collapsed="false">
      <c r="A7" s="0" t="str">
        <f aca="false">'Examen 3'!A7</f>
        <v>Martín Calderón, Jennifer</v>
      </c>
      <c r="B7" s="0" t="str">
        <f aca="false">'Examen 3'!B7</f>
        <v>05710048E</v>
      </c>
      <c r="C7" s="0" t="n">
        <f aca="false">'Examen 3'!C7</f>
        <v>6.5</v>
      </c>
      <c r="D7" s="0" t="n">
        <f aca="false">'Examen 4'!C7</f>
        <v>0</v>
      </c>
      <c r="E7" s="0" t="n">
        <f aca="false">AVERAGE(C7,D7)</f>
        <v>3.25</v>
      </c>
      <c r="F7" s="0" t="n">
        <f aca="false">ROUND(E7,0)</f>
        <v>3</v>
      </c>
    </row>
    <row r="8" customFormat="false" ht="15" hidden="false" customHeight="false" outlineLevel="0" collapsed="false">
      <c r="A8" s="0" t="str">
        <f aca="false">'Examen 3'!A8</f>
        <v>Bermejo Fajardo, Francisco José</v>
      </c>
      <c r="B8" s="0" t="str">
        <f aca="false">'Examen 3'!B8</f>
        <v>05711598P</v>
      </c>
      <c r="C8" s="0" t="n">
        <f aca="false">'Examen 3'!C8</f>
        <v>8</v>
      </c>
      <c r="D8" s="0" t="n">
        <f aca="false">'Examen 4'!C8</f>
        <v>8</v>
      </c>
      <c r="E8" s="0" t="n">
        <f aca="false">AVERAGE(C8,D8)</f>
        <v>8</v>
      </c>
      <c r="F8" s="0" t="n">
        <f aca="false">ROUND(E8,0)</f>
        <v>8</v>
      </c>
    </row>
    <row r="9" customFormat="false" ht="15" hidden="false" customHeight="false" outlineLevel="0" collapsed="false">
      <c r="A9" s="0" t="str">
        <f aca="false">'Examen 3'!A9</f>
        <v>Céspedes Aranda, Pedro Luis</v>
      </c>
      <c r="B9" s="0" t="str">
        <f aca="false">'Examen 3'!B9</f>
        <v>05713660T</v>
      </c>
      <c r="C9" s="0" t="n">
        <f aca="false">'Examen 3'!C9</f>
        <v>0</v>
      </c>
      <c r="D9" s="0" t="n">
        <f aca="false">'Examen 4'!C9</f>
        <v>2.5</v>
      </c>
      <c r="E9" s="0" t="n">
        <f aca="false">AVERAGE(C9,D9)</f>
        <v>1.25</v>
      </c>
      <c r="F9" s="0" t="n">
        <f aca="false">ROUND(E9,0)</f>
        <v>1</v>
      </c>
    </row>
    <row r="10" customFormat="false" ht="15" hidden="false" customHeight="false" outlineLevel="0" collapsed="false">
      <c r="A10" s="0" t="str">
        <f aca="false">'Examen 3'!A10</f>
        <v>Cañizares Martín, Iván</v>
      </c>
      <c r="B10" s="0" t="str">
        <f aca="false">'Examen 3'!B10</f>
        <v>05714058F</v>
      </c>
      <c r="C10" s="0" t="n">
        <f aca="false">'Examen 3'!C10</f>
        <v>9</v>
      </c>
      <c r="D10" s="0" t="n">
        <f aca="false">'Examen 4'!C10</f>
        <v>0</v>
      </c>
      <c r="E10" s="0" t="n">
        <f aca="false">AVERAGE(C10,D10)</f>
        <v>4.5</v>
      </c>
      <c r="F10" s="0" t="n">
        <f aca="false">ROUND(E10,0)</f>
        <v>5</v>
      </c>
    </row>
    <row r="11" customFormat="false" ht="15" hidden="false" customHeight="false" outlineLevel="0" collapsed="false">
      <c r="A11" s="0" t="str">
        <f aca="false">'Examen 3'!A11</f>
        <v>Monescillo Leal, Luis Miguel</v>
      </c>
      <c r="B11" s="0" t="str">
        <f aca="false">'Examen 3'!B11</f>
        <v>05714541F</v>
      </c>
      <c r="C11" s="0" t="n">
        <f aca="false">'Examen 3'!C11</f>
        <v>9</v>
      </c>
      <c r="D11" s="0" t="n">
        <f aca="false">'Examen 4'!C11</f>
        <v>6.25</v>
      </c>
      <c r="E11" s="0" t="n">
        <f aca="false">AVERAGE(C11,D11)</f>
        <v>7.625</v>
      </c>
      <c r="F11" s="0" t="n">
        <f aca="false">ROUND(E11,0)</f>
        <v>8</v>
      </c>
    </row>
    <row r="12" customFormat="false" ht="15" hidden="false" customHeight="false" outlineLevel="0" collapsed="false">
      <c r="A12" s="0" t="str">
        <f aca="false">'Examen 3'!A12</f>
        <v>Fernández Arévalo, Iván</v>
      </c>
      <c r="B12" s="0" t="str">
        <f aca="false">'Examen 3'!B12</f>
        <v>05714660B</v>
      </c>
      <c r="C12" s="0" t="n">
        <f aca="false">'Examen 3'!C12</f>
        <v>9</v>
      </c>
      <c r="D12" s="0" t="n">
        <f aca="false">'Examen 4'!C12</f>
        <v>9.25</v>
      </c>
      <c r="E12" s="0" t="n">
        <f aca="false">AVERAGE(C12,D12)</f>
        <v>9.125</v>
      </c>
      <c r="F12" s="0" t="n">
        <f aca="false">ROUND(E12,0)</f>
        <v>9</v>
      </c>
    </row>
    <row r="13" customFormat="false" ht="15" hidden="false" customHeight="false" outlineLevel="0" collapsed="false">
      <c r="A13" s="0" t="str">
        <f aca="false">'Examen 3'!A13</f>
        <v>Rivas Oliver, Daniel</v>
      </c>
      <c r="B13" s="0" t="str">
        <f aca="false">'Examen 3'!B13</f>
        <v>05722609W</v>
      </c>
      <c r="C13" s="0" t="n">
        <f aca="false">'Examen 3'!C13</f>
        <v>9.75</v>
      </c>
      <c r="D13" s="0" t="n">
        <f aca="false">'Examen 4'!C13</f>
        <v>9.25</v>
      </c>
      <c r="E13" s="0" t="n">
        <f aca="false">AVERAGE(C13,D13)</f>
        <v>9.5</v>
      </c>
      <c r="F13" s="0" t="n">
        <f aca="false">ROUND(E13,0)</f>
        <v>10</v>
      </c>
    </row>
    <row r="14" customFormat="false" ht="15" hidden="false" customHeight="false" outlineLevel="0" collapsed="false">
      <c r="A14" s="0" t="str">
        <f aca="false">'Examen 3'!A14</f>
        <v>Alhambra Molina, David</v>
      </c>
      <c r="B14" s="0" t="str">
        <f aca="false">'Examen 3'!B14</f>
        <v>05725411K</v>
      </c>
      <c r="C14" s="0" t="n">
        <f aca="false">'Examen 3'!C14</f>
        <v>0</v>
      </c>
      <c r="D14" s="0" t="n">
        <f aca="false">'Examen 4'!C14</f>
        <v>0</v>
      </c>
      <c r="E14" s="0" t="n">
        <f aca="false">AVERAGE(C14,D14)</f>
        <v>0</v>
      </c>
      <c r="F14" s="0" t="n">
        <f aca="false">ROUND(E14,0)</f>
        <v>0</v>
      </c>
    </row>
    <row r="15" customFormat="false" ht="15" hidden="false" customHeight="false" outlineLevel="0" collapsed="false">
      <c r="A15" s="0" t="str">
        <f aca="false">'Examen 3'!A15</f>
        <v>Parra Viciconti, Carlos</v>
      </c>
      <c r="B15" s="0" t="str">
        <f aca="false">'Examen 3'!B15</f>
        <v>05936779L</v>
      </c>
      <c r="C15" s="0" t="n">
        <f aca="false">'Examen 3'!C15</f>
        <v>9</v>
      </c>
      <c r="D15" s="0" t="n">
        <f aca="false">'Examen 4'!C15</f>
        <v>8.25</v>
      </c>
      <c r="E15" s="0" t="n">
        <f aca="false">AVERAGE(C15,D15)</f>
        <v>8.625</v>
      </c>
      <c r="F15" s="0" t="n">
        <f aca="false">ROUND(E15,0)</f>
        <v>9</v>
      </c>
    </row>
    <row r="16" customFormat="false" ht="15" hidden="false" customHeight="false" outlineLevel="0" collapsed="false">
      <c r="A16" s="0" t="str">
        <f aca="false">'Examen 3'!A16</f>
        <v>Fernández de Sevilla de Bustos, Pablo</v>
      </c>
      <c r="B16" s="0" t="str">
        <f aca="false">'Examen 3'!B16</f>
        <v>11860119P</v>
      </c>
      <c r="C16" s="0" t="n">
        <f aca="false">'Examen 3'!C16</f>
        <v>8.5</v>
      </c>
      <c r="D16" s="0" t="n">
        <f aca="false">'Examen 4'!C16</f>
        <v>9</v>
      </c>
      <c r="E16" s="0" t="n">
        <f aca="false">AVERAGE(C16,D16)</f>
        <v>8.75</v>
      </c>
      <c r="F16" s="0" t="n">
        <f aca="false">ROUND(E16,0)</f>
        <v>9</v>
      </c>
    </row>
    <row r="17" customFormat="false" ht="15" hidden="false" customHeight="false" outlineLevel="0" collapsed="false">
      <c r="A17" s="0" t="str">
        <f aca="false">'Examen 3'!A17</f>
        <v>Sanz García, Rafael</v>
      </c>
      <c r="B17" s="0" t="str">
        <f aca="false">'Examen 3'!B17</f>
        <v>43565008H</v>
      </c>
      <c r="C17" s="0" t="n">
        <f aca="false">'Examen 3'!C17</f>
        <v>0</v>
      </c>
      <c r="D17" s="0" t="n">
        <f aca="false">'Examen 4'!C17</f>
        <v>0</v>
      </c>
      <c r="E17" s="0" t="n">
        <f aca="false">AVERAGE(C17,D17)</f>
        <v>0</v>
      </c>
      <c r="F17" s="0" t="n">
        <f aca="false">ROUND(E17,0)</f>
        <v>0</v>
      </c>
    </row>
    <row r="18" customFormat="false" ht="15" hidden="false" customHeight="false" outlineLevel="0" collapsed="false">
      <c r="A18" s="0" t="str">
        <f aca="false">'Examen 3'!A18</f>
        <v>Motos Martínez, Javier</v>
      </c>
      <c r="B18" s="0" t="str">
        <f aca="false">'Examen 3'!B18</f>
        <v>48155310A</v>
      </c>
      <c r="C18" s="0" t="n">
        <f aca="false">'Examen 3'!C18</f>
        <v>8.5</v>
      </c>
      <c r="D18" s="0" t="n">
        <f aca="false">'Examen 4'!C18</f>
        <v>8.5</v>
      </c>
      <c r="E18" s="0" t="n">
        <f aca="false">AVERAGE(C18,D18)</f>
        <v>8.5</v>
      </c>
      <c r="F18" s="0" t="n">
        <f aca="false">ROUND(E18,0)</f>
        <v>9</v>
      </c>
    </row>
    <row r="19" customFormat="false" ht="15" hidden="false" customHeight="false" outlineLevel="0" collapsed="false">
      <c r="A19" s="0" t="str">
        <f aca="false">'Examen 3'!A19</f>
        <v>Seco Sánchez Camacho, José Alberto</v>
      </c>
      <c r="B19" s="0" t="str">
        <f aca="false">'Examen 3'!B19</f>
        <v>50636639T</v>
      </c>
      <c r="C19" s="0" t="n">
        <f aca="false">'Examen 3'!C19</f>
        <v>9.75</v>
      </c>
      <c r="D19" s="0" t="n">
        <f aca="false">'Examen 4'!C19</f>
        <v>9</v>
      </c>
      <c r="E19" s="0" t="n">
        <f aca="false">AVERAGE(C19,D19)</f>
        <v>9.375</v>
      </c>
      <c r="F19" s="0" t="n">
        <f aca="false">ROUND(E19,0)</f>
        <v>9</v>
      </c>
    </row>
    <row r="20" customFormat="false" ht="15" hidden="false" customHeight="false" outlineLevel="0" collapsed="false">
      <c r="A20" s="0" t="str">
        <f aca="false">'Examen 3'!A20</f>
        <v>Nieto-Márquez Haro, Juan Antonio</v>
      </c>
      <c r="B20" s="0" t="str">
        <f aca="false">'Examen 3'!B20</f>
        <v>52381784C</v>
      </c>
      <c r="C20" s="0" t="n">
        <f aca="false">'Examen 3'!C20</f>
        <v>10</v>
      </c>
      <c r="D20" s="0" t="n">
        <f aca="false">'Examen 4'!C20</f>
        <v>10</v>
      </c>
      <c r="E20" s="0" t="n">
        <f aca="false">AVERAGE(C20,D20)</f>
        <v>10</v>
      </c>
      <c r="F20" s="0" t="n">
        <f aca="false">ROUND(E20,0)</f>
        <v>10</v>
      </c>
    </row>
    <row r="21" customFormat="false" ht="15" hidden="false" customHeight="false" outlineLevel="0" collapsed="false">
      <c r="A21" s="0" t="str">
        <f aca="false">'Examen 3'!A21</f>
        <v>Canales Espinosa, Julián</v>
      </c>
      <c r="B21" s="0" t="str">
        <f aca="false">'Examen 3'!B21</f>
        <v>70593657X</v>
      </c>
      <c r="C21" s="0" t="n">
        <f aca="false">'Examen 3'!C21</f>
        <v>0</v>
      </c>
      <c r="D21" s="0" t="n">
        <f aca="false">'Examen 4'!C21</f>
        <v>0</v>
      </c>
      <c r="E21" s="0" t="n">
        <f aca="false">AVERAGE(C21,D21)</f>
        <v>0</v>
      </c>
      <c r="F21" s="0" t="n">
        <f aca="false">ROUND(E21,0)</f>
        <v>0</v>
      </c>
    </row>
    <row r="22" customFormat="false" ht="15" hidden="false" customHeight="false" outlineLevel="0" collapsed="false">
      <c r="A22" s="0" t="str">
        <f aca="false">'Examen 3'!A22</f>
        <v>Sánchez-Redondo Vázquez, Ramón</v>
      </c>
      <c r="B22" s="0" t="str">
        <f aca="false">'Examen 3'!B22</f>
        <v>71229715A</v>
      </c>
      <c r="C22" s="0" t="n">
        <f aca="false">'Examen 3'!C22</f>
        <v>0</v>
      </c>
      <c r="D22" s="0" t="n">
        <f aca="false">'Examen 4'!C22</f>
        <v>0</v>
      </c>
      <c r="E22" s="0" t="n">
        <f aca="false">AVERAGE(C22,D22)</f>
        <v>0</v>
      </c>
      <c r="F22" s="0" t="n">
        <f aca="false">ROUND(E22,0)</f>
        <v>0</v>
      </c>
    </row>
    <row r="23" customFormat="false" ht="15" hidden="false" customHeight="false" outlineLevel="0" collapsed="false">
      <c r="A23" s="0" t="str">
        <f aca="false">'Examen 3'!A23</f>
        <v>López Ruiz, Beatriz</v>
      </c>
      <c r="B23" s="0" t="str">
        <f aca="false">'Examen 3'!B23</f>
        <v>71229929X</v>
      </c>
      <c r="C23" s="0" t="n">
        <f aca="false">'Examen 3'!C23</f>
        <v>0</v>
      </c>
      <c r="D23" s="0" t="n">
        <f aca="false">'Examen 4'!C23</f>
        <v>0</v>
      </c>
      <c r="E23" s="0" t="n">
        <f aca="false">AVERAGE(C23,D23)</f>
        <v>0</v>
      </c>
      <c r="F23" s="0" t="n">
        <f aca="false">ROUND(E23,0)</f>
        <v>0</v>
      </c>
    </row>
    <row r="24" customFormat="false" ht="15" hidden="false" customHeight="false" outlineLevel="0" collapsed="false">
      <c r="A24" s="0" t="str">
        <f aca="false">'Examen 3'!A24</f>
        <v>Arroyo Serrano de la Cruz, David</v>
      </c>
      <c r="B24" s="0" t="str">
        <f aca="false">'Examen 3'!B24</f>
        <v>71356632Y</v>
      </c>
      <c r="C24" s="0" t="n">
        <f aca="false">'Examen 3'!C24</f>
        <v>9.5</v>
      </c>
      <c r="D24" s="0" t="n">
        <f aca="false">'Examen 4'!C24</f>
        <v>9</v>
      </c>
      <c r="E24" s="0" t="n">
        <f aca="false">AVERAGE(C24,D24)</f>
        <v>9.25</v>
      </c>
      <c r="F24" s="0" t="n">
        <f aca="false">ROUND(E24,0)</f>
        <v>9</v>
      </c>
    </row>
    <row r="25" customFormat="false" ht="15" hidden="false" customHeight="false" outlineLevel="0" collapsed="false">
      <c r="A25" s="0" t="str">
        <f aca="false">'Examen 3'!A25</f>
        <v>Fuentes Saavedra, Jorge</v>
      </c>
      <c r="B25" s="0" t="str">
        <f aca="false">'Examen 3'!B25</f>
        <v>71366419H</v>
      </c>
      <c r="C25" s="0" t="n">
        <f aca="false">'Examen 3'!C25</f>
        <v>6</v>
      </c>
      <c r="D25" s="0" t="n">
        <f aca="false">'Examen 4'!C25</f>
        <v>7.5</v>
      </c>
      <c r="E25" s="0" t="n">
        <f aca="false">AVERAGE(C25,D25)</f>
        <v>6.75</v>
      </c>
      <c r="F25" s="0" t="n">
        <f aca="false">ROUND(E25,0)</f>
        <v>7</v>
      </c>
    </row>
    <row r="26" customFormat="false" ht="15" hidden="false" customHeight="false" outlineLevel="0" collapsed="false">
      <c r="A26" s="0" t="str">
        <f aca="false">'Examen 3'!A26</f>
        <v>Sánchez Cotillas, Víctor Manuel</v>
      </c>
      <c r="B26" s="0" t="str">
        <f aca="false">'Examen 3'!B26</f>
        <v>71367941E</v>
      </c>
      <c r="C26" s="0" t="n">
        <f aca="false">'Examen 3'!C26</f>
        <v>9</v>
      </c>
      <c r="D26" s="0" t="n">
        <f aca="false">'Examen 4'!C26</f>
        <v>7</v>
      </c>
      <c r="E26" s="0" t="n">
        <f aca="false">AVERAGE(C26,D26)</f>
        <v>8</v>
      </c>
      <c r="F26" s="0" t="n">
        <f aca="false">ROUND(E26,0)</f>
        <v>8</v>
      </c>
    </row>
    <row r="27" customFormat="false" ht="15" hidden="false" customHeight="false" outlineLevel="0" collapsed="false">
      <c r="A27" s="0" t="str">
        <f aca="false">'Examen 3'!A27</f>
        <v>Felipe Chacón, Sergio de</v>
      </c>
      <c r="B27" s="0" t="str">
        <f aca="false">'Examen 3'!B27</f>
        <v>71720751N</v>
      </c>
      <c r="C27" s="0" t="n">
        <f aca="false">'Examen 3'!C27</f>
        <v>8</v>
      </c>
      <c r="D27" s="0" t="n">
        <f aca="false">'Examen 4'!C27</f>
        <v>7.5</v>
      </c>
      <c r="E27" s="0" t="n">
        <f aca="false">AVERAGE(C27,D27)</f>
        <v>7.75</v>
      </c>
      <c r="F27" s="0" t="n">
        <f aca="false">ROUND(E27,0)</f>
        <v>8</v>
      </c>
    </row>
    <row r="28" customFormat="false" ht="15" hidden="false" customHeight="false" outlineLevel="0" collapsed="false">
      <c r="A28" s="0" t="str">
        <f aca="false">'Examen 3'!A28</f>
        <v>Ossorio Rubio, Raquel Gema</v>
      </c>
      <c r="B28" s="0" t="str">
        <f aca="false">'Examen 3'!B28</f>
        <v>71720915S</v>
      </c>
      <c r="C28" s="0" t="n">
        <f aca="false">'Examen 3'!C28</f>
        <v>0</v>
      </c>
      <c r="D28" s="0" t="n">
        <f aca="false">'Examen 4'!C28</f>
        <v>0</v>
      </c>
      <c r="E28" s="0" t="n">
        <f aca="false">AVERAGE(C28,D28)</f>
        <v>0</v>
      </c>
      <c r="F28" s="0" t="n">
        <f aca="false">ROUND(E28,0)</f>
        <v>0</v>
      </c>
    </row>
    <row r="29" customFormat="false" ht="15" hidden="false" customHeight="false" outlineLevel="0" collapsed="false">
      <c r="A29" s="0" t="str">
        <f aca="false">'Examen 3'!A29</f>
        <v>Martín-Moreno Alises, Cándido</v>
      </c>
      <c r="B29" s="0" t="str">
        <f aca="false">'Examen 3'!B29</f>
        <v>71721089M</v>
      </c>
      <c r="C29" s="0" t="n">
        <f aca="false">'Examen 3'!C29</f>
        <v>10</v>
      </c>
      <c r="D29" s="0" t="n">
        <f aca="false">'Examen 4'!C29</f>
        <v>10</v>
      </c>
      <c r="E29" s="0" t="n">
        <f aca="false">AVERAGE(C29,D29)</f>
        <v>10</v>
      </c>
      <c r="F29" s="0" t="n">
        <f aca="false">ROUND(E29,0)</f>
        <v>10</v>
      </c>
    </row>
    <row r="30" customFormat="false" ht="15" hidden="false" customHeight="false" outlineLevel="0" collapsed="false">
      <c r="A30" s="0" t="str">
        <f aca="false">'Examen 3'!A30</f>
        <v>Aranda García-Pardo, Francisco Julián</v>
      </c>
      <c r="B30" s="0" t="str">
        <f aca="false">'Examen 3'!B30</f>
        <v>71721206F</v>
      </c>
      <c r="C30" s="0" t="n">
        <f aca="false">'Examen 3'!C30</f>
        <v>9</v>
      </c>
      <c r="D30" s="0" t="n">
        <f aca="false">'Examen 4'!C30</f>
        <v>9</v>
      </c>
      <c r="E30" s="0" t="n">
        <f aca="false">AVERAGE(C30,D30)</f>
        <v>9</v>
      </c>
      <c r="F30" s="0" t="n">
        <f aca="false">ROUND(E30,0)</f>
        <v>9</v>
      </c>
    </row>
    <row r="31" customFormat="false" ht="15" hidden="false" customHeight="false" outlineLevel="0" collapsed="false">
      <c r="A31" s="0" t="str">
        <f aca="false">'Examen 3'!A31</f>
        <v>Ximenes de Franca, Joao Filipe</v>
      </c>
      <c r="B31" s="0" t="str">
        <f aca="false">'Examen 3'!B31</f>
        <v>76655236P</v>
      </c>
      <c r="C31" s="0" t="n">
        <f aca="false">'Examen 3'!C31</f>
        <v>0</v>
      </c>
      <c r="D31" s="0" t="n">
        <f aca="false">'Examen 4'!C31</f>
        <v>0</v>
      </c>
      <c r="E31" s="0" t="n">
        <f aca="false">AVERAGE(C31,D31)</f>
        <v>0</v>
      </c>
      <c r="F31" s="0" t="n">
        <f aca="false">ROUND(E31,0)</f>
        <v>0</v>
      </c>
    </row>
    <row r="32" customFormat="false" ht="15" hidden="false" customHeight="false" outlineLevel="0" collapsed="false">
      <c r="A32" s="0" t="str">
        <f aca="false">'Examen 3'!A32</f>
        <v>Muñoz Ortíz, Matilde Esteban</v>
      </c>
      <c r="B32" s="0" t="str">
        <f aca="false">'Examen 3'!B32</f>
        <v>X4898556Q</v>
      </c>
      <c r="C32" s="0" t="n">
        <f aca="false">'Examen 3'!C32</f>
        <v>0</v>
      </c>
      <c r="D32" s="0" t="n">
        <f aca="false">'Examen 4'!C32</f>
        <v>0</v>
      </c>
      <c r="E32" s="0" t="n">
        <f aca="false">AVERAGE(C32,D32)</f>
        <v>0</v>
      </c>
      <c r="F32" s="0" t="n">
        <f aca="false">ROUND(E32,0)</f>
        <v>0</v>
      </c>
    </row>
    <row r="33" customFormat="false" ht="15" hidden="false" customHeight="false" outlineLevel="0" collapsed="false">
      <c r="A33" s="0" t="str">
        <f aca="false">'Examen 3'!A33</f>
        <v>Porumb , Mirela</v>
      </c>
      <c r="B33" s="0" t="str">
        <f aca="false">'Examen 3'!B33</f>
        <v>Y1167506V</v>
      </c>
      <c r="C33" s="0" t="n">
        <f aca="false">'Examen 3'!C33</f>
        <v>10</v>
      </c>
      <c r="D33" s="0" t="n">
        <f aca="false">'Examen 4'!C33</f>
        <v>10</v>
      </c>
      <c r="E33" s="0" t="n">
        <f aca="false">AVERAGE(C33,D33)</f>
        <v>10</v>
      </c>
      <c r="F33" s="0" t="n">
        <f aca="false">ROUND(E33,0)</f>
        <v>10</v>
      </c>
    </row>
    <row r="34" customFormat="false" ht="15" hidden="false" customHeight="false" outlineLevel="0" collapsed="false">
      <c r="A34" s="0" t="inlineStr">
        <f aca="false">'Examen 3'!A34</f>
        <is>
          <t/>
        </is>
      </c>
      <c r="B34" s="0" t="str">
        <f aca="false">'Examen 3'!B34</f>
        <v>05713660T</v>
      </c>
      <c r="C34" s="0" t="n">
        <f aca="false">'Examen 3'!C34</f>
        <v>1</v>
      </c>
      <c r="D34" s="0" t="n">
        <f aca="false">'Examen 4'!C34</f>
        <v>1</v>
      </c>
    </row>
    <row r="35" customFormat="false" ht="15" hidden="false" customHeight="false" outlineLevel="0" collapsed="false">
      <c r="A35" s="0" t="inlineStr">
        <f aca="false">'Examen 3'!A35</f>
        <is>
          <t/>
        </is>
      </c>
      <c r="B35" s="0" t="inlineStr">
        <f aca="false">'Examen 3'!B35</f>
        <is>
          <t/>
        </is>
      </c>
      <c r="C35" s="0" t="inlineStr">
        <f aca="false">'Examen 3'!C35</f>
        <is>
          <t/>
        </is>
      </c>
      <c r="D35" s="0" t="inlineStr">
        <f aca="false">'Examen 4'!C35</f>
        <is>
          <t/>
        </is>
      </c>
    </row>
    <row r="36" customFormat="false" ht="15" hidden="false" customHeight="false" outlineLevel="0" collapsed="false">
      <c r="A36" s="0" t="inlineStr">
        <f aca="false">'Examen 3'!A36</f>
        <is>
          <t/>
        </is>
      </c>
      <c r="B36" s="0" t="inlineStr">
        <f aca="false">'Examen 3'!B36</f>
        <is>
          <t/>
        </is>
      </c>
      <c r="C36" s="0" t="inlineStr">
        <f aca="false">'Examen 3'!C36</f>
        <is>
          <t/>
        </is>
      </c>
    </row>
    <row r="37" customFormat="false" ht="15" hidden="false" customHeight="false" outlineLevel="0" collapsed="false">
      <c r="C37" s="0" t="inlineStr">
        <f aca="false">'Examen 3'!C37</f>
        <is>
          <t/>
        </is>
      </c>
    </row>
    <row r="38" customFormat="false" ht="15" hidden="false" customHeight="false" outlineLevel="0" collapsed="false">
      <c r="C38" s="0" t="inlineStr">
        <f aca="false">'Examen 3'!C38</f>
        <is>
          <t/>
        </is>
      </c>
    </row>
    <row r="39" customFormat="false" ht="15" hidden="false" customHeight="false" outlineLevel="0" collapsed="false">
      <c r="C39" s="0" t="inlineStr">
        <f aca="false">'Examen 3'!C39</f>
        <is>
          <t/>
        </is>
      </c>
    </row>
    <row r="40" customFormat="false" ht="15" hidden="false" customHeight="false" outlineLevel="0" collapsed="false">
      <c r="C40" s="0" t="inlineStr">
        <f aca="false">'Examen 3'!C40</f>
        <is>
          <t/>
        </is>
      </c>
    </row>
    <row r="41" customFormat="false" ht="15" hidden="false" customHeight="false" outlineLevel="0" collapsed="false">
      <c r="C41" s="0" t="inlineStr">
        <f aca="false">'Examen 3'!C41</f>
        <is>
          <t/>
        </is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4.4336734693878"/>
    <col collapsed="false" hidden="false" max="1025" min="2" style="0" width="17.2857142857143"/>
  </cols>
  <sheetData>
    <row r="5" customFormat="false" ht="15" hidden="false" customHeight="false" outlineLevel="0" collapsed="false">
      <c r="C5" s="2" t="s">
        <v>5</v>
      </c>
    </row>
    <row r="6" customFormat="false" ht="15" hidden="false" customHeight="false" outlineLevel="0" collapsed="false">
      <c r="A6" s="0" t="str">
        <f aca="false">'Examen 5'!A6</f>
        <v>Aranda González, Francisco Javier</v>
      </c>
      <c r="B6" s="0" t="str">
        <f aca="false">'Examen 5'!B6</f>
        <v>05700306D</v>
      </c>
      <c r="C6" s="2" t="n">
        <v>9.5</v>
      </c>
    </row>
    <row r="7" customFormat="false" ht="15" hidden="false" customHeight="false" outlineLevel="0" collapsed="false">
      <c r="A7" s="0" t="str">
        <f aca="false">'Examen 5'!A7</f>
        <v>Martín Calderón, Jennifer</v>
      </c>
      <c r="B7" s="0" t="str">
        <f aca="false">'Examen 5'!B7</f>
        <v>05710048E</v>
      </c>
    </row>
    <row r="8" customFormat="false" ht="15" hidden="false" customHeight="false" outlineLevel="0" collapsed="false">
      <c r="A8" s="0" t="str">
        <f aca="false">'Examen 5'!A8</f>
        <v>Bermejo Fajardo, Francisco José</v>
      </c>
      <c r="B8" s="0" t="str">
        <f aca="false">'Examen 5'!B8</f>
        <v>05711598P</v>
      </c>
      <c r="C8" s="2" t="n">
        <v>5</v>
      </c>
    </row>
    <row r="9" customFormat="false" ht="15" hidden="false" customHeight="false" outlineLevel="0" collapsed="false">
      <c r="A9" s="0" t="str">
        <f aca="false">'Examen 5'!A9</f>
        <v>Céspedes Aranda, Pedro Luis</v>
      </c>
      <c r="B9" s="0" t="str">
        <f aca="false">'Examen 5'!B9</f>
        <v>05713660T</v>
      </c>
    </row>
    <row r="10" customFormat="false" ht="15" hidden="false" customHeight="false" outlineLevel="0" collapsed="false">
      <c r="A10" s="0" t="str">
        <f aca="false">'Examen 5'!A10</f>
        <v>Cañizares Martín, Iván</v>
      </c>
      <c r="B10" s="0" t="str">
        <f aca="false">'Examen 5'!B10</f>
        <v>05714058F</v>
      </c>
    </row>
    <row r="11" customFormat="false" ht="15" hidden="false" customHeight="false" outlineLevel="0" collapsed="false">
      <c r="A11" s="0" t="str">
        <f aca="false">'Examen 5'!A11</f>
        <v>Monescillo Leal, Luis Miguel</v>
      </c>
      <c r="B11" s="0" t="str">
        <f aca="false">'Examen 5'!B11</f>
        <v>05714541F</v>
      </c>
      <c r="C11" s="2" t="n">
        <v>8.5</v>
      </c>
    </row>
    <row r="12" customFormat="false" ht="15" hidden="false" customHeight="false" outlineLevel="0" collapsed="false">
      <c r="A12" s="0" t="str">
        <f aca="false">'Examen 5'!A12</f>
        <v>Fernández Arévalo, Iván</v>
      </c>
      <c r="B12" s="0" t="str">
        <f aca="false">'Examen 5'!B12</f>
        <v>05714660B</v>
      </c>
      <c r="C12" s="2" t="n">
        <v>5</v>
      </c>
    </row>
    <row r="13" customFormat="false" ht="15" hidden="false" customHeight="false" outlineLevel="0" collapsed="false">
      <c r="A13" s="0" t="str">
        <f aca="false">'Examen 5'!A13</f>
        <v>Rivas Oliver, Daniel</v>
      </c>
      <c r="B13" s="0" t="str">
        <f aca="false">'Examen 5'!B13</f>
        <v>05722609W</v>
      </c>
      <c r="C13" s="2" t="n">
        <v>8.5</v>
      </c>
    </row>
    <row r="14" customFormat="false" ht="15" hidden="false" customHeight="false" outlineLevel="0" collapsed="false">
      <c r="A14" s="0" t="str">
        <f aca="false">'Examen 5'!A14</f>
        <v>Alhambra Molina, David</v>
      </c>
      <c r="B14" s="0" t="str">
        <f aca="false">'Examen 5'!B14</f>
        <v>05725411K</v>
      </c>
    </row>
    <row r="15" customFormat="false" ht="15" hidden="false" customHeight="false" outlineLevel="0" collapsed="false">
      <c r="A15" s="0" t="str">
        <f aca="false">'Examen 5'!A15</f>
        <v>Parra Viciconti, Carlos</v>
      </c>
      <c r="B15" s="0" t="str">
        <f aca="false">'Examen 5'!B15</f>
        <v>05936779L</v>
      </c>
      <c r="C15" s="2" t="n">
        <v>8.25</v>
      </c>
    </row>
    <row r="16" customFormat="false" ht="15" hidden="false" customHeight="false" outlineLevel="0" collapsed="false">
      <c r="A16" s="0" t="str">
        <f aca="false">'Examen 5'!A16</f>
        <v>Fernández de Sevilla de Bustos, Pablo</v>
      </c>
      <c r="B16" s="0" t="str">
        <f aca="false">'Examen 5'!B16</f>
        <v>11860119P</v>
      </c>
      <c r="C16" s="2" t="n">
        <v>7.5</v>
      </c>
    </row>
    <row r="17" customFormat="false" ht="15" hidden="false" customHeight="false" outlineLevel="0" collapsed="false">
      <c r="A17" s="0" t="str">
        <f aca="false">'Examen 5'!A17</f>
        <v>Sanz García, Rafael</v>
      </c>
      <c r="B17" s="0" t="str">
        <f aca="false">'Examen 5'!B17</f>
        <v>43565008H</v>
      </c>
    </row>
    <row r="18" customFormat="false" ht="15" hidden="false" customHeight="false" outlineLevel="0" collapsed="false">
      <c r="A18" s="0" t="str">
        <f aca="false">'Examen 5'!A18</f>
        <v>Motos Martínez, Javier</v>
      </c>
      <c r="B18" s="0" t="str">
        <f aca="false">'Examen 5'!B18</f>
        <v>48155310A</v>
      </c>
      <c r="C18" s="2" t="n">
        <v>9</v>
      </c>
    </row>
    <row r="19" customFormat="false" ht="15" hidden="false" customHeight="false" outlineLevel="0" collapsed="false">
      <c r="A19" s="0" t="str">
        <f aca="false">'Examen 5'!A19</f>
        <v>Seco Sánchez Camacho, José Alberto</v>
      </c>
      <c r="B19" s="0" t="str">
        <f aca="false">'Examen 5'!B19</f>
        <v>50636639T</v>
      </c>
      <c r="C19" s="2" t="n">
        <v>8.75</v>
      </c>
    </row>
    <row r="20" customFormat="false" ht="15" hidden="false" customHeight="false" outlineLevel="0" collapsed="false">
      <c r="A20" s="0" t="str">
        <f aca="false">'Examen 5'!A20</f>
        <v>Nieto-Márquez Haro, Juan Antonio</v>
      </c>
      <c r="B20" s="0" t="str">
        <f aca="false">'Examen 5'!B20</f>
        <v>52381784C</v>
      </c>
      <c r="C20" s="2" t="n">
        <v>10</v>
      </c>
    </row>
    <row r="21" customFormat="false" ht="15" hidden="false" customHeight="false" outlineLevel="0" collapsed="false">
      <c r="A21" s="0" t="str">
        <f aca="false">'Examen 5'!A21</f>
        <v>Canales Espinosa, Julián</v>
      </c>
      <c r="B21" s="0" t="str">
        <f aca="false">'Examen 5'!B21</f>
        <v>70593657X</v>
      </c>
    </row>
    <row r="22" customFormat="false" ht="15" hidden="false" customHeight="false" outlineLevel="0" collapsed="false">
      <c r="A22" s="0" t="str">
        <f aca="false">'Examen 5'!A22</f>
        <v>Sánchez-Redondo Vázquez, Ramón</v>
      </c>
      <c r="B22" s="0" t="str">
        <f aca="false">'Examen 5'!B22</f>
        <v>71229715A</v>
      </c>
    </row>
    <row r="23" customFormat="false" ht="15" hidden="false" customHeight="false" outlineLevel="0" collapsed="false">
      <c r="A23" s="0" t="str">
        <f aca="false">'Examen 5'!A23</f>
        <v>López Ruiz, Beatriz</v>
      </c>
      <c r="B23" s="0" t="str">
        <f aca="false">'Examen 5'!B23</f>
        <v>71229929X</v>
      </c>
    </row>
    <row r="24" customFormat="false" ht="15" hidden="false" customHeight="false" outlineLevel="0" collapsed="false">
      <c r="A24" s="0" t="str">
        <f aca="false">'Examen 5'!A24</f>
        <v>Arroyo Serrano de la Cruz, David</v>
      </c>
      <c r="B24" s="0" t="str">
        <f aca="false">'Examen 5'!B24</f>
        <v>71356632Y</v>
      </c>
      <c r="C24" s="2" t="n">
        <v>8</v>
      </c>
    </row>
    <row r="25" customFormat="false" ht="15" hidden="false" customHeight="false" outlineLevel="0" collapsed="false">
      <c r="A25" s="0" t="str">
        <f aca="false">'Examen 5'!A25</f>
        <v>Fuentes Saavedra, Jorge</v>
      </c>
      <c r="B25" s="0" t="str">
        <f aca="false">'Examen 5'!B25</f>
        <v>71366419H</v>
      </c>
      <c r="C25" s="2" t="n">
        <v>7.75</v>
      </c>
    </row>
    <row r="26" customFormat="false" ht="15" hidden="false" customHeight="false" outlineLevel="0" collapsed="false">
      <c r="A26" s="0" t="str">
        <f aca="false">'Examen 5'!A26</f>
        <v>Sánchez Cotillas, Víctor Manuel</v>
      </c>
      <c r="B26" s="0" t="str">
        <f aca="false">'Examen 5'!B26</f>
        <v>71367941E</v>
      </c>
      <c r="C26" s="2" t="n">
        <v>6.75</v>
      </c>
    </row>
    <row r="27" customFormat="false" ht="15" hidden="false" customHeight="false" outlineLevel="0" collapsed="false">
      <c r="A27" s="0" t="str">
        <f aca="false">'Examen 5'!A27</f>
        <v>Felipe Chacón, Sergio de</v>
      </c>
      <c r="B27" s="0" t="str">
        <f aca="false">'Examen 5'!B27</f>
        <v>71720751N</v>
      </c>
      <c r="C27" s="2" t="n">
        <v>7.5</v>
      </c>
    </row>
    <row r="28" customFormat="false" ht="15" hidden="false" customHeight="false" outlineLevel="0" collapsed="false">
      <c r="A28" s="0" t="str">
        <f aca="false">'Examen 5'!A28</f>
        <v>Ossorio Rubio, Raquel Gema</v>
      </c>
      <c r="B28" s="0" t="str">
        <f aca="false">'Examen 5'!B28</f>
        <v>71720915S</v>
      </c>
    </row>
    <row r="29" customFormat="false" ht="15" hidden="false" customHeight="false" outlineLevel="0" collapsed="false">
      <c r="A29" s="0" t="str">
        <f aca="false">'Examen 5'!A29</f>
        <v>Martín-Moreno Alises, Cándido</v>
      </c>
      <c r="B29" s="0" t="str">
        <f aca="false">'Examen 5'!B29</f>
        <v>71721089M</v>
      </c>
      <c r="C29" s="2" t="n">
        <v>9</v>
      </c>
    </row>
    <row r="30" customFormat="false" ht="15" hidden="false" customHeight="false" outlineLevel="0" collapsed="false">
      <c r="A30" s="0" t="str">
        <f aca="false">'Examen 5'!A30</f>
        <v>Aranda García-Pardo, Francisco Julián</v>
      </c>
      <c r="B30" s="0" t="str">
        <f aca="false">'Examen 5'!B30</f>
        <v>71721206F</v>
      </c>
      <c r="C30" s="2" t="n">
        <v>9</v>
      </c>
    </row>
    <row r="31" customFormat="false" ht="15" hidden="false" customHeight="false" outlineLevel="0" collapsed="false">
      <c r="A31" s="0" t="str">
        <f aca="false">'Examen 5'!A31</f>
        <v>Ximenes de Franca, Joao Filipe</v>
      </c>
      <c r="B31" s="0" t="str">
        <f aca="false">'Examen 5'!B31</f>
        <v>76655236P</v>
      </c>
    </row>
    <row r="32" customFormat="false" ht="15" hidden="false" customHeight="false" outlineLevel="0" collapsed="false">
      <c r="A32" s="0" t="str">
        <f aca="false">'Examen 5'!A32</f>
        <v>Muñoz Ortíz, Matilde Esteban</v>
      </c>
      <c r="B32" s="0" t="str">
        <f aca="false">'Examen 5'!B32</f>
        <v>X4898556Q</v>
      </c>
      <c r="C32" s="2" t="n">
        <v>8.5</v>
      </c>
    </row>
    <row r="33" customFormat="false" ht="15" hidden="false" customHeight="false" outlineLevel="0" collapsed="false">
      <c r="A33" s="0" t="str">
        <f aca="false">'Examen 5'!A33</f>
        <v>Porumb , Mirela</v>
      </c>
      <c r="B33" s="0" t="str">
        <f aca="false">'Examen 5'!B33</f>
        <v>Y1167506V</v>
      </c>
      <c r="C33" s="2" t="n">
        <v>8.75</v>
      </c>
    </row>
    <row r="34" customFormat="false" ht="15" hidden="false" customHeight="false" outlineLevel="0" collapsed="false">
      <c r="A34" s="0" t="str">
        <f aca="false">'Examen 5'!A34</f>
        <v>Cespedes Aranda, Pedro Luis</v>
      </c>
      <c r="B34" s="0" t="str">
        <f aca="false">'Examen 5'!B34</f>
        <v>05713660T</v>
      </c>
      <c r="C34" s="2" t="n">
        <v>5.75</v>
      </c>
    </row>
    <row r="35" customFormat="false" ht="15" hidden="false" customHeight="false" outlineLevel="0" collapsed="false">
      <c r="A35" s="0" t="inlineStr">
        <f aca="false">'Examen 5'!A35</f>
        <is>
          <t/>
        </is>
      </c>
      <c r="B35" s="0" t="inlineStr">
        <f aca="false">'Examen 5'!B35</f>
        <is>
          <t/>
        </is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cp:revision>0</cp:revision>
</cp:coreProperties>
</file>