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xamen 1" sheetId="1" r:id="rId3"/>
    <sheet state="visible" name="Examen 2" sheetId="2" r:id="rId4"/>
    <sheet state="visible" name="Notas 1ª Eval" sheetId="3" r:id="rId5"/>
    <sheet state="visible" name="Matriculas" sheetId="4" r:id="rId6"/>
    <sheet state="visible" name="Examen 3" sheetId="5" r:id="rId7"/>
    <sheet state="visible" name="Examen 4" sheetId="6" r:id="rId8"/>
    <sheet state="visible" name="Notas 2ª Eval" sheetId="7" r:id="rId9"/>
    <sheet state="visible" name="Examen 5" sheetId="8" r:id="rId10"/>
    <sheet state="visible" name="Examen 6" sheetId="9" r:id="rId11"/>
    <sheet state="visible" name="Medias" sheetId="10" r:id="rId12"/>
    <sheet state="visible" name="Estadisticas" sheetId="11" r:id="rId13"/>
  </sheets>
  <definedNames/>
  <calcPr/>
</workbook>
</file>

<file path=xl/sharedStrings.xml><?xml version="1.0" encoding="utf-8"?>
<sst xmlns="http://schemas.openxmlformats.org/spreadsheetml/2006/main" count="113" uniqueCount="80">
  <si>
    <t>DNI/Pasaporte</t>
  </si>
  <si>
    <t>Ej1</t>
  </si>
  <si>
    <t>Examen 1</t>
  </si>
  <si>
    <t>Ej2</t>
  </si>
  <si>
    <t>Ej3</t>
  </si>
  <si>
    <t>Nota</t>
  </si>
  <si>
    <t>Examen 2</t>
  </si>
  <si>
    <t>Media</t>
  </si>
  <si>
    <t>Boletín</t>
  </si>
  <si>
    <t>Aprueba</t>
  </si>
  <si>
    <t>05706481C</t>
  </si>
  <si>
    <t>05711478A</t>
  </si>
  <si>
    <t>NP</t>
  </si>
  <si>
    <t>05714310Y</t>
  </si>
  <si>
    <t>05717305B</t>
  </si>
  <si>
    <t>05719005D</t>
  </si>
  <si>
    <t>05719408K</t>
  </si>
  <si>
    <t>05719905N</t>
  </si>
  <si>
    <t>05723090T</t>
  </si>
  <si>
    <t>05724664X</t>
  </si>
  <si>
    <t>05725616L</t>
  </si>
  <si>
    <t>05729210W</t>
  </si>
  <si>
    <t>05937138X</t>
  </si>
  <si>
    <t>05980965E</t>
  </si>
  <si>
    <t>20617880J</t>
  </si>
  <si>
    <t>48152679V</t>
  </si>
  <si>
    <t>70588390X</t>
  </si>
  <si>
    <t>70588660G</t>
  </si>
  <si>
    <t>70589997F</t>
  </si>
  <si>
    <t>71227417M</t>
  </si>
  <si>
    <t>71359480W</t>
  </si>
  <si>
    <t>71359539S</t>
  </si>
  <si>
    <t>71722307G</t>
  </si>
  <si>
    <t>Alumno/a</t>
  </si>
  <si>
    <t>Guerrero Benítez, Sergio</t>
  </si>
  <si>
    <t>García Hervás, Pablo</t>
  </si>
  <si>
    <t>Crespo Ramos, Francisco</t>
  </si>
  <si>
    <t>Expósito Mateos, Roberto</t>
  </si>
  <si>
    <t>Arévalo Moreno, Santiago</t>
  </si>
  <si>
    <t>Sánchez Martínez, Pablo</t>
  </si>
  <si>
    <t>Durán Expósito, Ismael</t>
  </si>
  <si>
    <t>León González, Darío</t>
  </si>
  <si>
    <t>Rodríguez Gallego, Luis Miguel</t>
  </si>
  <si>
    <t>Leal Ballesteros, Paloma</t>
  </si>
  <si>
    <t>Velasco Fronton, Jorge</t>
  </si>
  <si>
    <t>Navarro Núñez, Alberto</t>
  </si>
  <si>
    <t>Trujillo Chacón, Sandra</t>
  </si>
  <si>
    <t>Sánchez de la Blanca Romero, Antonio</t>
  </si>
  <si>
    <t>González Sánchez, Pablo</t>
  </si>
  <si>
    <t>Arreaza Gil, David</t>
  </si>
  <si>
    <t>Martín de Bernardo Romero, Carlos</t>
  </si>
  <si>
    <t>Medina Negrete, Daniel</t>
  </si>
  <si>
    <t>Señoret Romero, Jaime</t>
  </si>
  <si>
    <t>Jiménez Romero, Jorge</t>
  </si>
  <si>
    <t>Rodríguez Sánchez-Elipe, Víctor</t>
  </si>
  <si>
    <t>Fernández Alcázar, David</t>
  </si>
  <si>
    <t>Examen 3</t>
  </si>
  <si>
    <t>Examen 4</t>
  </si>
  <si>
    <t>Boletin</t>
  </si>
  <si>
    <t>Incluida Rec</t>
  </si>
  <si>
    <t>Porcentajes</t>
  </si>
  <si>
    <t>Ex1</t>
  </si>
  <si>
    <t>Ex2</t>
  </si>
  <si>
    <t>Ex3</t>
  </si>
  <si>
    <t>Ex4</t>
  </si>
  <si>
    <t>Ex5</t>
  </si>
  <si>
    <t>Ex6</t>
  </si>
  <si>
    <t>Media 3ª Eval</t>
  </si>
  <si>
    <t>Boletín 3ª Eval</t>
  </si>
  <si>
    <t>Todo aprobado</t>
  </si>
  <si>
    <t>Media final</t>
  </si>
  <si>
    <t>Boletin final</t>
  </si>
  <si>
    <t>Ex1 para septiembre</t>
  </si>
  <si>
    <t>Ex 2 para septiembre</t>
  </si>
  <si>
    <t>Ex 3 para sept</t>
  </si>
  <si>
    <t>Ex4 para sept</t>
  </si>
  <si>
    <t>Ex 5 para sept</t>
  </si>
  <si>
    <t>Ex 6 para sept</t>
  </si>
  <si>
    <t>Matriculados marcas</t>
  </si>
  <si>
    <t>Notas &gt;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</si>
</sst>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sz val="14.0"/>
      <color rgb="FF0000FF"/>
      <name val="Times New Roman"/>
    </font>
    <font>
      <sz val="11.0"/>
      <name val="Cambria"/>
    </font>
    <font>
      <name val="Arial"/>
    </font>
    <font>
      <sz val="12.0"/>
      <color rgb="FF000000"/>
      <name val="Times New Roman"/>
    </font>
    <font>
      <sz val="10.0"/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1" fillId="0" fontId="2" numFmtId="0" xfId="0" applyBorder="1" applyFont="1"/>
    <xf borderId="0" fillId="0" fontId="1" numFmtId="0" xfId="0" applyAlignment="1" applyFont="1">
      <alignment/>
    </xf>
    <xf borderId="0" fillId="0" fontId="1" numFmtId="0" xfId="0" applyAlignment="1" applyFont="1">
      <alignment vertical="center"/>
    </xf>
    <xf borderId="1" fillId="0" fontId="3" numFmtId="0" xfId="0" applyBorder="1" applyFont="1"/>
    <xf borderId="0" fillId="0" fontId="4" numFmtId="0" xfId="0" applyAlignment="1" applyFont="1">
      <alignment horizontal="right"/>
    </xf>
    <xf borderId="0" fillId="0" fontId="0" numFmtId="0" xfId="0" applyFont="1"/>
    <xf borderId="1" fillId="0" fontId="5" numFmtId="0" xfId="0" applyBorder="1" applyFont="1"/>
    <xf borderId="0" fillId="0" fontId="1" numFmtId="0" xfId="0" applyAlignment="1" applyFont="1">
      <alignment vertical="center" wrapText="1"/>
    </xf>
    <xf borderId="1" fillId="0" fontId="3" numFmtId="0" xfId="0" applyAlignment="1" applyBorder="1" applyFont="1">
      <alignment/>
    </xf>
    <xf borderId="0" fillId="0" fontId="1" numFmtId="0" xfId="0" applyAlignment="1" applyFont="1">
      <alignment vertical="center" wrapText="1"/>
    </xf>
    <xf borderId="1" fillId="0" fontId="0" numFmtId="0" xfId="0" applyBorder="1" applyFont="1"/>
    <xf borderId="1" fillId="0" fontId="0" numFmtId="0" xfId="0" applyAlignment="1" applyBorder="1" applyFont="1">
      <alignment/>
    </xf>
    <xf borderId="0" fillId="0" fontId="6" numFmtId="0" xfId="0" applyFont="1"/>
    <xf borderId="2" fillId="0" fontId="2" numFmtId="0" xfId="0" applyBorder="1" applyFont="1"/>
    <xf borderId="2" fillId="0" fontId="5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43"/>
    <col customWidth="1" min="2" max="5" width="9.0"/>
    <col customWidth="1" min="6" max="8" width="27.43"/>
    <col customWidth="1" min="9" max="15" width="9.0"/>
    <col customWidth="1" min="16" max="26" width="18.0"/>
  </cols>
  <sheetData>
    <row r="1" ht="14.25" customHeight="1">
      <c r="A1" s="2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8" t="s">
        <v>10</v>
      </c>
      <c r="B2" s="10">
        <v>3.0</v>
      </c>
      <c r="C2" s="5">
        <v>3.5</v>
      </c>
      <c r="D2" s="5">
        <v>3.5</v>
      </c>
      <c r="E2" s="12">
        <f t="shared" ref="E2:E23" si="1">SUM(B2:D2)</f>
        <v>10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8.75" customHeight="1">
      <c r="A3" s="8" t="s">
        <v>11</v>
      </c>
      <c r="B3" s="12"/>
      <c r="C3" s="12"/>
      <c r="D3" s="12"/>
      <c r="E3" s="12">
        <f t="shared" si="1"/>
        <v>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6.5" customHeight="1">
      <c r="A4" s="8" t="s">
        <v>13</v>
      </c>
      <c r="B4" s="5">
        <v>3.0</v>
      </c>
      <c r="C4" s="5">
        <v>3.0</v>
      </c>
      <c r="D4" s="5">
        <v>3.5</v>
      </c>
      <c r="E4" s="12">
        <f t="shared" si="1"/>
        <v>9.5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6.5" customHeight="1">
      <c r="A5" s="8" t="s">
        <v>14</v>
      </c>
      <c r="B5" s="5">
        <v>3.0</v>
      </c>
      <c r="C5" s="5">
        <v>3.5</v>
      </c>
      <c r="D5" s="5">
        <v>1.5</v>
      </c>
      <c r="E5" s="12">
        <f t="shared" si="1"/>
        <v>8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6.5" customHeight="1">
      <c r="A6" s="8" t="s">
        <v>15</v>
      </c>
      <c r="B6" s="5">
        <v>3.0</v>
      </c>
      <c r="C6" s="5">
        <v>3.0</v>
      </c>
      <c r="D6" s="5">
        <v>3.0</v>
      </c>
      <c r="E6" s="12">
        <f t="shared" si="1"/>
        <v>9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6.5" customHeight="1">
      <c r="A7" s="8" t="s">
        <v>16</v>
      </c>
      <c r="B7" s="5">
        <v>2.5</v>
      </c>
      <c r="C7" s="5">
        <v>3.0</v>
      </c>
      <c r="D7" s="5">
        <v>3.5</v>
      </c>
      <c r="E7" s="12">
        <f t="shared" si="1"/>
        <v>9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6.5" customHeight="1">
      <c r="A8" s="8" t="s">
        <v>17</v>
      </c>
      <c r="B8" s="5">
        <v>3.0</v>
      </c>
      <c r="C8" s="5">
        <v>3.5</v>
      </c>
      <c r="D8" s="5">
        <v>3.25</v>
      </c>
      <c r="E8" s="12">
        <f t="shared" si="1"/>
        <v>9.75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6.5" customHeight="1">
      <c r="A9" s="8" t="s">
        <v>18</v>
      </c>
      <c r="B9" s="5">
        <v>3.0</v>
      </c>
      <c r="C9" s="5">
        <v>3.5</v>
      </c>
      <c r="D9" s="5">
        <v>3.0</v>
      </c>
      <c r="E9" s="12">
        <f t="shared" si="1"/>
        <v>9.5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6.5" customHeight="1">
      <c r="A10" s="8" t="s">
        <v>19</v>
      </c>
      <c r="B10" s="5">
        <v>2.5</v>
      </c>
      <c r="C10" s="5">
        <v>2.5</v>
      </c>
      <c r="D10" s="12"/>
      <c r="E10" s="12">
        <f t="shared" si="1"/>
        <v>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6.5" customHeight="1">
      <c r="A11" s="8" t="s">
        <v>20</v>
      </c>
      <c r="B11" s="5">
        <v>1.75</v>
      </c>
      <c r="C11" s="5">
        <v>2.25</v>
      </c>
      <c r="D11" s="5">
        <v>1.75</v>
      </c>
      <c r="E11" s="12">
        <f t="shared" si="1"/>
        <v>5.75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6.5" customHeight="1">
      <c r="A12" s="8" t="s">
        <v>21</v>
      </c>
      <c r="B12" s="5">
        <v>3.0</v>
      </c>
      <c r="C12" s="5">
        <v>3.0</v>
      </c>
      <c r="D12" s="5">
        <v>3.0</v>
      </c>
      <c r="E12" s="12">
        <f t="shared" si="1"/>
        <v>9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6.5" customHeight="1">
      <c r="A13" s="8" t="s">
        <v>22</v>
      </c>
      <c r="B13" s="5">
        <v>1.75</v>
      </c>
      <c r="C13" s="12"/>
      <c r="D13" s="5">
        <v>1.75</v>
      </c>
      <c r="E13" s="12">
        <f t="shared" si="1"/>
        <v>3.5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6.5" customHeight="1">
      <c r="A14" s="8" t="s">
        <v>23</v>
      </c>
      <c r="B14" s="12"/>
      <c r="C14" s="5">
        <v>1.0</v>
      </c>
      <c r="D14" s="5">
        <v>2.75</v>
      </c>
      <c r="E14" s="12">
        <f t="shared" si="1"/>
        <v>3.75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6.5" customHeight="1">
      <c r="A15" s="8" t="s">
        <v>24</v>
      </c>
      <c r="B15" s="5">
        <v>3.0</v>
      </c>
      <c r="C15" s="5">
        <v>3.5</v>
      </c>
      <c r="D15" s="13">
        <v>3.5</v>
      </c>
      <c r="E15" s="12">
        <f t="shared" si="1"/>
        <v>10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6.5" customHeight="1">
      <c r="A16" s="8" t="s">
        <v>25</v>
      </c>
      <c r="B16" s="5">
        <v>2.5</v>
      </c>
      <c r="C16" s="12"/>
      <c r="D16" s="5">
        <v>1.0</v>
      </c>
      <c r="E16" s="12">
        <f t="shared" si="1"/>
        <v>3.5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6.5" customHeight="1">
      <c r="A17" s="8" t="s">
        <v>26</v>
      </c>
      <c r="B17" s="5">
        <v>3.0</v>
      </c>
      <c r="C17" s="5">
        <v>1.75</v>
      </c>
      <c r="D17" s="5">
        <v>3.5</v>
      </c>
      <c r="E17" s="12">
        <f t="shared" si="1"/>
        <v>8.25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6.5" customHeight="1">
      <c r="A18" s="8" t="s">
        <v>27</v>
      </c>
      <c r="B18" s="5">
        <v>3.0</v>
      </c>
      <c r="C18" s="5">
        <v>3.0</v>
      </c>
      <c r="D18" s="5">
        <v>3.5</v>
      </c>
      <c r="E18" s="12">
        <f t="shared" si="1"/>
        <v>9.5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6.5" customHeight="1">
      <c r="A19" s="8" t="s">
        <v>28</v>
      </c>
      <c r="B19" s="5">
        <v>3.0</v>
      </c>
      <c r="C19" s="5">
        <v>3.5</v>
      </c>
      <c r="D19" s="5">
        <v>2.75</v>
      </c>
      <c r="E19" s="12">
        <f t="shared" si="1"/>
        <v>9.25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6.5" customHeight="1">
      <c r="A20" s="8" t="s">
        <v>29</v>
      </c>
      <c r="B20" s="5">
        <v>3.0</v>
      </c>
      <c r="C20" s="5">
        <v>3.5</v>
      </c>
      <c r="D20" s="5">
        <v>3.5</v>
      </c>
      <c r="E20" s="12">
        <f t="shared" si="1"/>
        <v>10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6.5" customHeight="1">
      <c r="A21" s="8" t="s">
        <v>30</v>
      </c>
      <c r="B21" s="13">
        <v>3.0</v>
      </c>
      <c r="C21" s="13">
        <v>3.5</v>
      </c>
      <c r="D21" s="13">
        <v>3.5</v>
      </c>
      <c r="E21" s="12">
        <f t="shared" si="1"/>
        <v>10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6.5" customHeight="1">
      <c r="A22" s="8" t="s">
        <v>31</v>
      </c>
      <c r="B22" s="5">
        <v>1.0</v>
      </c>
      <c r="C22" s="5">
        <v>1.5</v>
      </c>
      <c r="D22" s="5">
        <v>1.0</v>
      </c>
      <c r="E22" s="12">
        <f t="shared" si="1"/>
        <v>3.5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6.5" customHeight="1">
      <c r="A23" s="8" t="s">
        <v>32</v>
      </c>
      <c r="B23" s="5">
        <v>3.0</v>
      </c>
      <c r="C23" s="5">
        <v>3.0</v>
      </c>
      <c r="D23" s="5">
        <v>3.5</v>
      </c>
      <c r="E23" s="12">
        <f t="shared" si="1"/>
        <v>9.5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1.86"/>
    <col customWidth="1" min="3" max="8" width="8.57"/>
    <col customWidth="1" min="9" max="9" width="11.43"/>
  </cols>
  <sheetData>
    <row r="3">
      <c r="B3" s="3" t="s">
        <v>60</v>
      </c>
      <c r="C3" s="3">
        <v>0.15</v>
      </c>
      <c r="D3" s="3">
        <v>0.2</v>
      </c>
      <c r="E3" s="3">
        <v>0.1</v>
      </c>
      <c r="F3" s="3">
        <v>0.2</v>
      </c>
      <c r="G3" s="3">
        <v>0.15</v>
      </c>
      <c r="H3" s="3">
        <v>0.2</v>
      </c>
    </row>
    <row r="4">
      <c r="C4" s="3" t="s">
        <v>61</v>
      </c>
      <c r="D4" s="3" t="s">
        <v>62</v>
      </c>
      <c r="E4" s="3" t="s">
        <v>63</v>
      </c>
      <c r="F4" s="3" t="s">
        <v>64</v>
      </c>
      <c r="G4" s="3" t="s">
        <v>65</v>
      </c>
      <c r="H4" s="3" t="s">
        <v>66</v>
      </c>
      <c r="I4" s="3" t="s">
        <v>67</v>
      </c>
      <c r="J4" s="3" t="s">
        <v>68</v>
      </c>
      <c r="K4" s="3" t="s">
        <v>69</v>
      </c>
      <c r="L4" s="3" t="s">
        <v>70</v>
      </c>
      <c r="M4" s="3" t="s">
        <v>71</v>
      </c>
      <c r="N4" s="3" t="s">
        <v>72</v>
      </c>
      <c r="O4" s="3" t="s">
        <v>73</v>
      </c>
      <c r="P4" s="3" t="s">
        <v>74</v>
      </c>
      <c r="Q4" s="3" t="s">
        <v>75</v>
      </c>
      <c r="R4" s="3" t="s">
        <v>76</v>
      </c>
      <c r="S4" s="3" t="s">
        <v>77</v>
      </c>
    </row>
    <row r="5">
      <c r="A5" t="str">
        <f>'Notas 2ª Eval'!A2</f>
        <v>Guerrero Benítez, Sergio</v>
      </c>
      <c r="B5" t="str">
        <f>'Notas 2ª Eval'!B2</f>
        <v>05706481C</v>
      </c>
      <c r="C5">
        <f>'Examen 1'!E2</f>
        <v>10</v>
      </c>
      <c r="D5">
        <f>'Examen 2'!E2</f>
        <v>8.25</v>
      </c>
      <c r="E5">
        <f>'Examen 3'!B2</f>
        <v>10</v>
      </c>
      <c r="F5">
        <f>'Examen 4'!B6</f>
        <v>6.75</v>
      </c>
      <c r="G5">
        <f>'Examen 5'!B6</f>
        <v>8.5</v>
      </c>
      <c r="H5">
        <f>'Examen 6'!C2</f>
        <v>8.25</v>
      </c>
      <c r="I5">
        <f t="shared" ref="I5:I26" si="2">AVERAGE(G5:H5)</f>
        <v>8.375</v>
      </c>
      <c r="J5">
        <f t="shared" ref="J5:J26" si="3">ROUND(I5,0)</f>
        <v>8</v>
      </c>
      <c r="K5" t="str">
        <f t="shared" ref="K5:K26" si="4">IF(AND(N5="",O5="",P5="",Q5="",R5="",S5=""),"SI","NO")</f>
        <v>SI</v>
      </c>
      <c r="L5">
        <f t="shared" ref="L5:L26" si="5">$C$3*C5+($D$3*D5)+($E$3*E5)+($F$3*F5)+($G$3*G5)+($H$3*H5)</f>
        <v>8.425</v>
      </c>
      <c r="M5">
        <f t="shared" ref="M5:M26" si="6">IF(K5="SI",ROUND(L5,0),3)</f>
        <v>8</v>
      </c>
      <c r="N5" t="str">
        <f t="shared" ref="N5:S5" si="1">IF(C5&lt;5,"SI","")</f>
        <v/>
      </c>
      <c r="O5" t="str">
        <f t="shared" si="1"/>
        <v/>
      </c>
      <c r="P5" t="str">
        <f t="shared" si="1"/>
        <v/>
      </c>
      <c r="Q5" t="str">
        <f t="shared" si="1"/>
        <v/>
      </c>
      <c r="R5" t="str">
        <f t="shared" si="1"/>
        <v/>
      </c>
      <c r="S5" t="str">
        <f t="shared" si="1"/>
        <v/>
      </c>
    </row>
    <row r="6">
      <c r="A6" t="str">
        <f>'Notas 2ª Eval'!A3</f>
        <v>García Hervás, Pablo</v>
      </c>
      <c r="B6" t="str">
        <f>'Notas 2ª Eval'!B3</f>
        <v>05711478A</v>
      </c>
      <c r="C6">
        <f>'Examen 1'!E3</f>
        <v>0</v>
      </c>
      <c r="D6">
        <f>'Examen 2'!E3</f>
        <v>0</v>
      </c>
      <c r="E6">
        <f>'Examen 3'!B3</f>
        <v>0</v>
      </c>
      <c r="F6">
        <f>'Examen 4'!B7</f>
        <v>0</v>
      </c>
      <c r="G6">
        <f>'Examen 5'!B7</f>
        <v>0</v>
      </c>
      <c r="H6">
        <f>'Examen 6'!C3</f>
        <v>0</v>
      </c>
      <c r="I6">
        <f t="shared" si="2"/>
        <v>0</v>
      </c>
      <c r="J6">
        <f t="shared" si="3"/>
        <v>0</v>
      </c>
      <c r="K6" t="str">
        <f t="shared" si="4"/>
        <v>NO</v>
      </c>
      <c r="L6">
        <f t="shared" si="5"/>
        <v>0</v>
      </c>
      <c r="M6">
        <f t="shared" si="6"/>
        <v>3</v>
      </c>
      <c r="N6" t="str">
        <f t="shared" ref="N6:S6" si="7">IF(C6&lt;5,"SI","")</f>
        <v>SI</v>
      </c>
      <c r="O6" t="str">
        <f t="shared" si="7"/>
        <v>SI</v>
      </c>
      <c r="P6" t="str">
        <f t="shared" si="7"/>
        <v>SI</v>
      </c>
      <c r="Q6" t="str">
        <f t="shared" si="7"/>
        <v>SI</v>
      </c>
      <c r="R6" t="str">
        <f t="shared" si="7"/>
        <v>SI</v>
      </c>
      <c r="S6" t="str">
        <f t="shared" si="7"/>
        <v>SI</v>
      </c>
    </row>
    <row r="7">
      <c r="A7" t="str">
        <f>'Notas 2ª Eval'!A4</f>
        <v>Crespo Ramos, Francisco</v>
      </c>
      <c r="B7" t="str">
        <f>'Notas 2ª Eval'!B4</f>
        <v>05714310Y</v>
      </c>
      <c r="C7">
        <f>'Examen 1'!E4</f>
        <v>9.5</v>
      </c>
      <c r="D7">
        <f>'Examen 2'!E4</f>
        <v>8.25</v>
      </c>
      <c r="E7">
        <f>'Examen 3'!B4</f>
        <v>10</v>
      </c>
      <c r="F7">
        <f>'Examen 4'!B8</f>
        <v>8.75</v>
      </c>
      <c r="G7">
        <f>'Examen 5'!B8</f>
        <v>8</v>
      </c>
      <c r="H7">
        <f>'Examen 6'!C4</f>
        <v>10</v>
      </c>
      <c r="I7">
        <f t="shared" si="2"/>
        <v>9</v>
      </c>
      <c r="J7">
        <f t="shared" si="3"/>
        <v>9</v>
      </c>
      <c r="K7" t="str">
        <f t="shared" si="4"/>
        <v>SI</v>
      </c>
      <c r="L7">
        <f t="shared" si="5"/>
        <v>9.025</v>
      </c>
      <c r="M7">
        <f t="shared" si="6"/>
        <v>9</v>
      </c>
      <c r="N7" t="str">
        <f t="shared" ref="N7:S7" si="8">IF(C7&lt;5,"SI","")</f>
        <v/>
      </c>
      <c r="O7" t="str">
        <f t="shared" si="8"/>
        <v/>
      </c>
      <c r="P7" t="str">
        <f t="shared" si="8"/>
        <v/>
      </c>
      <c r="Q7" t="str">
        <f t="shared" si="8"/>
        <v/>
      </c>
      <c r="R7" t="str">
        <f t="shared" si="8"/>
        <v/>
      </c>
      <c r="S7" t="str">
        <f t="shared" si="8"/>
        <v/>
      </c>
    </row>
    <row r="8">
      <c r="A8" t="str">
        <f>'Notas 2ª Eval'!A5</f>
        <v>Expósito Mateos, Roberto</v>
      </c>
      <c r="B8" t="str">
        <f>'Notas 2ª Eval'!B5</f>
        <v>05717305B</v>
      </c>
      <c r="C8">
        <f>'Examen 1'!E5</f>
        <v>8</v>
      </c>
      <c r="D8">
        <f>'Examen 2'!E5</f>
        <v>5.5</v>
      </c>
      <c r="E8">
        <f>'Examen 3'!B5</f>
        <v>10</v>
      </c>
      <c r="F8">
        <f>'Examen 4'!B9</f>
        <v>5</v>
      </c>
      <c r="G8">
        <f>'Examen 5'!B9</f>
        <v>7.75</v>
      </c>
      <c r="H8">
        <f>'Examen 6'!C5</f>
        <v>6.5</v>
      </c>
      <c r="I8">
        <f t="shared" si="2"/>
        <v>7.125</v>
      </c>
      <c r="J8">
        <f t="shared" si="3"/>
        <v>7</v>
      </c>
      <c r="K8" t="str">
        <f t="shared" si="4"/>
        <v>SI</v>
      </c>
      <c r="L8">
        <f t="shared" si="5"/>
        <v>6.7625</v>
      </c>
      <c r="M8">
        <f t="shared" si="6"/>
        <v>7</v>
      </c>
      <c r="N8" t="str">
        <f t="shared" ref="N8:S8" si="9">IF(C8&lt;5,"SI","")</f>
        <v/>
      </c>
      <c r="O8" t="str">
        <f t="shared" si="9"/>
        <v/>
      </c>
      <c r="P8" t="str">
        <f t="shared" si="9"/>
        <v/>
      </c>
      <c r="Q8" t="str">
        <f t="shared" si="9"/>
        <v/>
      </c>
      <c r="R8" t="str">
        <f t="shared" si="9"/>
        <v/>
      </c>
      <c r="S8" t="str">
        <f t="shared" si="9"/>
        <v/>
      </c>
    </row>
    <row r="9">
      <c r="A9" t="str">
        <f>'Notas 2ª Eval'!A6</f>
        <v>Arévalo Moreno, Santiago</v>
      </c>
      <c r="B9" t="str">
        <f>'Notas 2ª Eval'!B6</f>
        <v>05719005D</v>
      </c>
      <c r="C9">
        <f>'Examen 1'!E6</f>
        <v>9</v>
      </c>
      <c r="D9">
        <f>'Examen 2'!E6</f>
        <v>6.5</v>
      </c>
      <c r="E9">
        <f>'Examen 3'!B6</f>
        <v>10</v>
      </c>
      <c r="F9">
        <f>'Examen 4'!B10</f>
        <v>6.25</v>
      </c>
      <c r="G9">
        <f>'Examen 5'!B10</f>
        <v>10</v>
      </c>
      <c r="H9">
        <f>'Examen 6'!C6</f>
        <v>8.5</v>
      </c>
      <c r="I9">
        <f t="shared" si="2"/>
        <v>9.25</v>
      </c>
      <c r="J9">
        <f t="shared" si="3"/>
        <v>9</v>
      </c>
      <c r="K9" t="str">
        <f t="shared" si="4"/>
        <v>SI</v>
      </c>
      <c r="L9">
        <f t="shared" si="5"/>
        <v>8.1</v>
      </c>
      <c r="M9">
        <f t="shared" si="6"/>
        <v>8</v>
      </c>
      <c r="N9" t="str">
        <f t="shared" ref="N9:S9" si="10">IF(C9&lt;5,"SI","")</f>
        <v/>
      </c>
      <c r="O9" t="str">
        <f t="shared" si="10"/>
        <v/>
      </c>
      <c r="P9" t="str">
        <f t="shared" si="10"/>
        <v/>
      </c>
      <c r="Q9" t="str">
        <f t="shared" si="10"/>
        <v/>
      </c>
      <c r="R9" t="str">
        <f t="shared" si="10"/>
        <v/>
      </c>
      <c r="S9" t="str">
        <f t="shared" si="10"/>
        <v/>
      </c>
    </row>
    <row r="10">
      <c r="A10" t="str">
        <f>'Notas 2ª Eval'!A7</f>
        <v>Sánchez Martínez, Pablo</v>
      </c>
      <c r="B10" t="str">
        <f>'Notas 2ª Eval'!B7</f>
        <v>05719408K</v>
      </c>
      <c r="C10">
        <f>'Examen 1'!E7</f>
        <v>9</v>
      </c>
      <c r="D10">
        <f>'Examen 2'!E7</f>
        <v>6.5</v>
      </c>
      <c r="E10">
        <f>'Examen 3'!B7</f>
        <v>8</v>
      </c>
      <c r="F10">
        <f>'Examen 4'!B11</f>
        <v>8.5</v>
      </c>
      <c r="G10">
        <f>'Examen 5'!B11</f>
        <v>8.25</v>
      </c>
      <c r="H10">
        <f>'Examen 6'!C7</f>
        <v>6</v>
      </c>
      <c r="I10">
        <f t="shared" si="2"/>
        <v>7.125</v>
      </c>
      <c r="J10">
        <f t="shared" si="3"/>
        <v>7</v>
      </c>
      <c r="K10" t="str">
        <f t="shared" si="4"/>
        <v>SI</v>
      </c>
      <c r="L10">
        <f t="shared" si="5"/>
        <v>7.5875</v>
      </c>
      <c r="M10">
        <f t="shared" si="6"/>
        <v>8</v>
      </c>
      <c r="N10" t="str">
        <f t="shared" ref="N10:S10" si="11">IF(C10&lt;5,"SI","")</f>
        <v/>
      </c>
      <c r="O10" t="str">
        <f t="shared" si="11"/>
        <v/>
      </c>
      <c r="P10" t="str">
        <f t="shared" si="11"/>
        <v/>
      </c>
      <c r="Q10" t="str">
        <f t="shared" si="11"/>
        <v/>
      </c>
      <c r="R10" t="str">
        <f t="shared" si="11"/>
        <v/>
      </c>
      <c r="S10" t="str">
        <f t="shared" si="11"/>
        <v/>
      </c>
    </row>
    <row r="11">
      <c r="A11" t="str">
        <f>'Notas 2ª Eval'!A8</f>
        <v>Durán Expósito, Ismael</v>
      </c>
      <c r="B11" t="str">
        <f>'Notas 2ª Eval'!B8</f>
        <v>05719905N</v>
      </c>
      <c r="C11">
        <f>'Examen 1'!E8</f>
        <v>9.75</v>
      </c>
      <c r="D11">
        <f>'Examen 2'!E8</f>
        <v>6.25</v>
      </c>
      <c r="E11">
        <f>'Examen 3'!B8</f>
        <v>9.5</v>
      </c>
      <c r="F11">
        <f>'Examen 4'!B12</f>
        <v>7.25</v>
      </c>
      <c r="G11">
        <f>'Examen 5'!B12</f>
        <v>9</v>
      </c>
      <c r="H11">
        <f>'Examen 6'!C8</f>
        <v>6.5</v>
      </c>
      <c r="I11">
        <f t="shared" si="2"/>
        <v>7.75</v>
      </c>
      <c r="J11">
        <f t="shared" si="3"/>
        <v>8</v>
      </c>
      <c r="K11" t="str">
        <f t="shared" si="4"/>
        <v>SI</v>
      </c>
      <c r="L11">
        <f t="shared" si="5"/>
        <v>7.7625</v>
      </c>
      <c r="M11">
        <f t="shared" si="6"/>
        <v>8</v>
      </c>
      <c r="N11" t="str">
        <f t="shared" ref="N11:S11" si="12">IF(C11&lt;5,"SI","")</f>
        <v/>
      </c>
      <c r="O11" t="str">
        <f t="shared" si="12"/>
        <v/>
      </c>
      <c r="P11" t="str">
        <f t="shared" si="12"/>
        <v/>
      </c>
      <c r="Q11" t="str">
        <f t="shared" si="12"/>
        <v/>
      </c>
      <c r="R11" t="str">
        <f t="shared" si="12"/>
        <v/>
      </c>
      <c r="S11" t="str">
        <f t="shared" si="12"/>
        <v/>
      </c>
    </row>
    <row r="12">
      <c r="A12" t="str">
        <f>'Notas 2ª Eval'!A9</f>
        <v>León González, Darío</v>
      </c>
      <c r="B12" t="str">
        <f>'Notas 2ª Eval'!B9</f>
        <v>05723090T</v>
      </c>
      <c r="C12">
        <f>'Examen 1'!E9</f>
        <v>9.5</v>
      </c>
      <c r="D12">
        <f>'Examen 2'!E9</f>
        <v>7</v>
      </c>
      <c r="E12">
        <f>'Examen 3'!B9</f>
        <v>9</v>
      </c>
      <c r="F12" s="3">
        <v>5.0</v>
      </c>
      <c r="G12">
        <f>'Examen 5'!B13</f>
        <v>8</v>
      </c>
      <c r="H12">
        <f>'Examen 6'!C9</f>
        <v>6.25</v>
      </c>
      <c r="I12">
        <f t="shared" si="2"/>
        <v>7.125</v>
      </c>
      <c r="J12">
        <f t="shared" si="3"/>
        <v>7</v>
      </c>
      <c r="K12" t="str">
        <f t="shared" si="4"/>
        <v>SI</v>
      </c>
      <c r="L12">
        <f t="shared" si="5"/>
        <v>7.175</v>
      </c>
      <c r="M12">
        <f t="shared" si="6"/>
        <v>7</v>
      </c>
      <c r="N12" t="str">
        <f t="shared" ref="N12:S12" si="13">IF(C12&lt;5,"SI","")</f>
        <v/>
      </c>
      <c r="O12" t="str">
        <f t="shared" si="13"/>
        <v/>
      </c>
      <c r="P12" t="str">
        <f t="shared" si="13"/>
        <v/>
      </c>
      <c r="Q12" t="str">
        <f t="shared" si="13"/>
        <v/>
      </c>
      <c r="R12" t="str">
        <f t="shared" si="13"/>
        <v/>
      </c>
      <c r="S12" t="str">
        <f t="shared" si="13"/>
        <v/>
      </c>
    </row>
    <row r="13">
      <c r="A13" t="str">
        <f>'Notas 2ª Eval'!A10</f>
        <v>Rodríguez Gallego, Luis Miguel</v>
      </c>
      <c r="B13" t="str">
        <f>'Notas 2ª Eval'!B10</f>
        <v>05724664X</v>
      </c>
      <c r="C13">
        <f>'Examen 1'!E10</f>
        <v>5</v>
      </c>
      <c r="D13">
        <f>'Examen 2'!E10</f>
        <v>3</v>
      </c>
      <c r="E13">
        <f>'Examen 3'!B10</f>
        <v>0</v>
      </c>
      <c r="F13">
        <f>'Examen 4'!B14</f>
        <v>7.75</v>
      </c>
      <c r="G13">
        <f>'Examen 5'!B14</f>
        <v>0</v>
      </c>
      <c r="H13">
        <f>'Examen 6'!C10</f>
        <v>0</v>
      </c>
      <c r="I13">
        <f t="shared" si="2"/>
        <v>0</v>
      </c>
      <c r="J13">
        <f t="shared" si="3"/>
        <v>0</v>
      </c>
      <c r="K13" t="str">
        <f t="shared" si="4"/>
        <v>NO</v>
      </c>
      <c r="L13">
        <f t="shared" si="5"/>
        <v>2.9</v>
      </c>
      <c r="M13">
        <f t="shared" si="6"/>
        <v>3</v>
      </c>
      <c r="N13" t="str">
        <f t="shared" ref="N13:S13" si="14">IF(C13&lt;5,"SI","")</f>
        <v/>
      </c>
      <c r="O13" t="str">
        <f t="shared" si="14"/>
        <v>SI</v>
      </c>
      <c r="P13" t="str">
        <f t="shared" si="14"/>
        <v>SI</v>
      </c>
      <c r="Q13" t="str">
        <f t="shared" si="14"/>
        <v/>
      </c>
      <c r="R13" t="str">
        <f t="shared" si="14"/>
        <v>SI</v>
      </c>
      <c r="S13" t="str">
        <f t="shared" si="14"/>
        <v>SI</v>
      </c>
    </row>
    <row r="14">
      <c r="A14" t="str">
        <f>'Notas 2ª Eval'!A11</f>
        <v>Leal Ballesteros, Paloma</v>
      </c>
      <c r="B14" t="str">
        <f>'Notas 2ª Eval'!B11</f>
        <v>05725616L</v>
      </c>
      <c r="C14">
        <f>'Examen 1'!E11</f>
        <v>5.75</v>
      </c>
      <c r="D14">
        <f>'Examen 2'!E11</f>
        <v>5.5</v>
      </c>
      <c r="E14">
        <f>'Examen 3'!B11</f>
        <v>0</v>
      </c>
      <c r="F14">
        <f>'Examen 4'!B15</f>
        <v>4</v>
      </c>
      <c r="G14">
        <f>'Examen 5'!B15</f>
        <v>0</v>
      </c>
      <c r="H14">
        <f>'Examen 6'!C11</f>
        <v>0</v>
      </c>
      <c r="I14">
        <f t="shared" si="2"/>
        <v>0</v>
      </c>
      <c r="J14">
        <f t="shared" si="3"/>
        <v>0</v>
      </c>
      <c r="K14" t="str">
        <f t="shared" si="4"/>
        <v>NO</v>
      </c>
      <c r="L14">
        <f t="shared" si="5"/>
        <v>2.7625</v>
      </c>
      <c r="M14">
        <f t="shared" si="6"/>
        <v>3</v>
      </c>
      <c r="N14" t="str">
        <f t="shared" ref="N14:S14" si="15">IF(C14&lt;5,"SI","")</f>
        <v/>
      </c>
      <c r="O14" t="str">
        <f t="shared" si="15"/>
        <v/>
      </c>
      <c r="P14" t="str">
        <f t="shared" si="15"/>
        <v>SI</v>
      </c>
      <c r="Q14" t="str">
        <f t="shared" si="15"/>
        <v>SI</v>
      </c>
      <c r="R14" t="str">
        <f t="shared" si="15"/>
        <v>SI</v>
      </c>
      <c r="S14" t="str">
        <f t="shared" si="15"/>
        <v>SI</v>
      </c>
    </row>
    <row r="15">
      <c r="A15" t="str">
        <f>'Notas 2ª Eval'!A12</f>
        <v>Velasco Fronton, Jorge</v>
      </c>
      <c r="B15" t="str">
        <f>'Notas 2ª Eval'!B12</f>
        <v>05729210W</v>
      </c>
      <c r="C15">
        <f>'Examen 1'!E12</f>
        <v>9</v>
      </c>
      <c r="D15">
        <f>'Examen 2'!E12</f>
        <v>0</v>
      </c>
      <c r="E15">
        <f>'Examen 3'!B12</f>
        <v>9</v>
      </c>
      <c r="F15">
        <f>'Examen 4'!B16</f>
        <v>6</v>
      </c>
      <c r="G15">
        <f>'Examen 5'!B16</f>
        <v>9</v>
      </c>
      <c r="H15">
        <f>'Examen 6'!C12</f>
        <v>4</v>
      </c>
      <c r="I15">
        <f t="shared" si="2"/>
        <v>6.5</v>
      </c>
      <c r="J15">
        <f t="shared" si="3"/>
        <v>7</v>
      </c>
      <c r="K15" t="str">
        <f t="shared" si="4"/>
        <v>NO</v>
      </c>
      <c r="L15">
        <f t="shared" si="5"/>
        <v>5.6</v>
      </c>
      <c r="M15">
        <f t="shared" si="6"/>
        <v>3</v>
      </c>
      <c r="N15" t="str">
        <f t="shared" ref="N15:S15" si="16">IF(C15&lt;5,"SI","")</f>
        <v/>
      </c>
      <c r="O15" t="str">
        <f t="shared" si="16"/>
        <v>SI</v>
      </c>
      <c r="P15" t="str">
        <f t="shared" si="16"/>
        <v/>
      </c>
      <c r="Q15" t="str">
        <f t="shared" si="16"/>
        <v/>
      </c>
      <c r="R15" t="str">
        <f t="shared" si="16"/>
        <v/>
      </c>
      <c r="S15" t="str">
        <f t="shared" si="16"/>
        <v>SI</v>
      </c>
    </row>
    <row r="16">
      <c r="A16" t="str">
        <f>'Notas 2ª Eval'!A13</f>
        <v>Navarro Núñez, Alberto</v>
      </c>
      <c r="B16" t="str">
        <f>'Notas 2ª Eval'!B13</f>
        <v>05937138X</v>
      </c>
      <c r="C16">
        <f>'Examen 1'!E13</f>
        <v>3.5</v>
      </c>
      <c r="D16">
        <f>'Examen 2'!E13</f>
        <v>3.5</v>
      </c>
      <c r="E16">
        <f>'Examen 3'!B13</f>
        <v>3</v>
      </c>
      <c r="F16">
        <f>'Examen 4'!B17</f>
        <v>5.75</v>
      </c>
      <c r="G16">
        <f>'Examen 5'!B17</f>
        <v>0</v>
      </c>
      <c r="H16">
        <f>'Examen 6'!C13</f>
        <v>2</v>
      </c>
      <c r="I16">
        <f t="shared" si="2"/>
        <v>1</v>
      </c>
      <c r="J16">
        <f t="shared" si="3"/>
        <v>1</v>
      </c>
      <c r="K16" t="str">
        <f t="shared" si="4"/>
        <v>NO</v>
      </c>
      <c r="L16">
        <f t="shared" si="5"/>
        <v>3.075</v>
      </c>
      <c r="M16">
        <f t="shared" si="6"/>
        <v>3</v>
      </c>
      <c r="N16" t="str">
        <f t="shared" ref="N16:S16" si="17">IF(C16&lt;5,"SI","")</f>
        <v>SI</v>
      </c>
      <c r="O16" t="str">
        <f t="shared" si="17"/>
        <v>SI</v>
      </c>
      <c r="P16" t="str">
        <f t="shared" si="17"/>
        <v>SI</v>
      </c>
      <c r="Q16" t="str">
        <f t="shared" si="17"/>
        <v/>
      </c>
      <c r="R16" t="str">
        <f t="shared" si="17"/>
        <v>SI</v>
      </c>
      <c r="S16" t="str">
        <f t="shared" si="17"/>
        <v>SI</v>
      </c>
    </row>
    <row r="17">
      <c r="A17" t="str">
        <f>'Notas 2ª Eval'!A14</f>
        <v>Trujillo Chacón, Sandra</v>
      </c>
      <c r="B17" t="str">
        <f>'Notas 2ª Eval'!B14</f>
        <v>05980965E</v>
      </c>
      <c r="C17">
        <f>'Examen 1'!E14</f>
        <v>3.75</v>
      </c>
      <c r="D17">
        <f>'Examen 2'!E14</f>
        <v>3</v>
      </c>
      <c r="E17">
        <f>'Examen 3'!B14</f>
        <v>2</v>
      </c>
      <c r="F17">
        <f>'Examen 4'!B18</f>
        <v>2.75</v>
      </c>
      <c r="G17">
        <f>'Examen 5'!B18</f>
        <v>2</v>
      </c>
      <c r="H17">
        <f>'Examen 6'!C14</f>
        <v>1</v>
      </c>
      <c r="I17">
        <f t="shared" si="2"/>
        <v>1.5</v>
      </c>
      <c r="J17">
        <f t="shared" si="3"/>
        <v>2</v>
      </c>
      <c r="K17" t="str">
        <f t="shared" si="4"/>
        <v>NO</v>
      </c>
      <c r="L17">
        <f t="shared" si="5"/>
        <v>2.4125</v>
      </c>
      <c r="M17">
        <f t="shared" si="6"/>
        <v>3</v>
      </c>
      <c r="N17" t="str">
        <f t="shared" ref="N17:S17" si="18">IF(C17&lt;5,"SI","")</f>
        <v>SI</v>
      </c>
      <c r="O17" t="str">
        <f t="shared" si="18"/>
        <v>SI</v>
      </c>
      <c r="P17" t="str">
        <f t="shared" si="18"/>
        <v>SI</v>
      </c>
      <c r="Q17" t="str">
        <f t="shared" si="18"/>
        <v>SI</v>
      </c>
      <c r="R17" t="str">
        <f t="shared" si="18"/>
        <v>SI</v>
      </c>
      <c r="S17" t="str">
        <f t="shared" si="18"/>
        <v>SI</v>
      </c>
    </row>
    <row r="18">
      <c r="A18" t="str">
        <f>'Notas 2ª Eval'!A15</f>
        <v>Sánchez de la Blanca Romero, Antonio</v>
      </c>
      <c r="B18" t="str">
        <f>'Notas 2ª Eval'!B15</f>
        <v>20617880J</v>
      </c>
      <c r="C18">
        <f>'Examen 1'!E15</f>
        <v>10</v>
      </c>
      <c r="D18">
        <f>'Examen 2'!E15</f>
        <v>7.5</v>
      </c>
      <c r="E18">
        <f>'Examen 3'!B15</f>
        <v>9</v>
      </c>
      <c r="F18">
        <f>'Examen 4'!B19</f>
        <v>10</v>
      </c>
      <c r="G18">
        <f>'Examen 5'!B19</f>
        <v>9.75</v>
      </c>
      <c r="H18">
        <f>'Examen 6'!C15</f>
        <v>10</v>
      </c>
      <c r="I18">
        <f t="shared" si="2"/>
        <v>9.875</v>
      </c>
      <c r="J18">
        <f t="shared" si="3"/>
        <v>10</v>
      </c>
      <c r="K18" t="str">
        <f t="shared" si="4"/>
        <v>SI</v>
      </c>
      <c r="L18">
        <f t="shared" si="5"/>
        <v>9.3625</v>
      </c>
      <c r="M18">
        <f t="shared" si="6"/>
        <v>9</v>
      </c>
      <c r="N18" t="str">
        <f t="shared" ref="N18:S18" si="19">IF(C18&lt;5,"SI","")</f>
        <v/>
      </c>
      <c r="O18" t="str">
        <f t="shared" si="19"/>
        <v/>
      </c>
      <c r="P18" t="str">
        <f t="shared" si="19"/>
        <v/>
      </c>
      <c r="Q18" t="str">
        <f t="shared" si="19"/>
        <v/>
      </c>
      <c r="R18" t="str">
        <f t="shared" si="19"/>
        <v/>
      </c>
      <c r="S18" t="str">
        <f t="shared" si="19"/>
        <v/>
      </c>
    </row>
    <row r="19">
      <c r="A19" t="str">
        <f>'Notas 2ª Eval'!A16</f>
        <v>González Sánchez, Pablo</v>
      </c>
      <c r="B19" t="str">
        <f>'Notas 2ª Eval'!B16</f>
        <v>48152679V</v>
      </c>
      <c r="C19">
        <f>'Examen 1'!E16</f>
        <v>3.5</v>
      </c>
      <c r="D19">
        <f>'Examen 2'!E16</f>
        <v>0</v>
      </c>
      <c r="E19">
        <f>'Examen 3'!B16</f>
        <v>0</v>
      </c>
      <c r="F19">
        <f>'Examen 4'!B20</f>
        <v>0</v>
      </c>
      <c r="G19">
        <f>'Examen 5'!B20</f>
        <v>0</v>
      </c>
      <c r="H19">
        <f>'Examen 6'!C16</f>
        <v>0</v>
      </c>
      <c r="I19">
        <f t="shared" si="2"/>
        <v>0</v>
      </c>
      <c r="J19">
        <f t="shared" si="3"/>
        <v>0</v>
      </c>
      <c r="K19" t="str">
        <f t="shared" si="4"/>
        <v>NO</v>
      </c>
      <c r="L19">
        <f t="shared" si="5"/>
        <v>0.525</v>
      </c>
      <c r="M19">
        <f t="shared" si="6"/>
        <v>3</v>
      </c>
      <c r="N19" t="str">
        <f t="shared" ref="N19:S19" si="20">IF(C19&lt;5,"SI","")</f>
        <v>SI</v>
      </c>
      <c r="O19" t="str">
        <f t="shared" si="20"/>
        <v>SI</v>
      </c>
      <c r="P19" t="str">
        <f t="shared" si="20"/>
        <v>SI</v>
      </c>
      <c r="Q19" t="str">
        <f t="shared" si="20"/>
        <v>SI</v>
      </c>
      <c r="R19" t="str">
        <f t="shared" si="20"/>
        <v>SI</v>
      </c>
      <c r="S19" t="str">
        <f t="shared" si="20"/>
        <v>SI</v>
      </c>
    </row>
    <row r="20">
      <c r="A20" t="str">
        <f>'Notas 2ª Eval'!A17</f>
        <v>Arreaza Gil, David</v>
      </c>
      <c r="B20" t="str">
        <f>'Notas 2ª Eval'!B17</f>
        <v>70588390X</v>
      </c>
      <c r="C20">
        <f>'Examen 1'!E17</f>
        <v>8.25</v>
      </c>
      <c r="D20">
        <f>'Examen 2'!E17</f>
        <v>5.75</v>
      </c>
      <c r="E20">
        <f>'Examen 3'!B17</f>
        <v>7.5</v>
      </c>
      <c r="F20">
        <f>'Examen 4'!B21</f>
        <v>7</v>
      </c>
      <c r="G20">
        <f>'Examen 5'!B21</f>
        <v>5.5</v>
      </c>
      <c r="H20">
        <f>'Examen 6'!C17</f>
        <v>6.25</v>
      </c>
      <c r="I20">
        <f t="shared" si="2"/>
        <v>5.875</v>
      </c>
      <c r="J20">
        <f t="shared" si="3"/>
        <v>6</v>
      </c>
      <c r="K20" t="str">
        <f t="shared" si="4"/>
        <v>SI</v>
      </c>
      <c r="L20">
        <f t="shared" si="5"/>
        <v>6.6125</v>
      </c>
      <c r="M20">
        <f t="shared" si="6"/>
        <v>7</v>
      </c>
      <c r="N20" t="str">
        <f t="shared" ref="N20:S20" si="21">IF(C20&lt;5,"SI","")</f>
        <v/>
      </c>
      <c r="O20" t="str">
        <f t="shared" si="21"/>
        <v/>
      </c>
      <c r="P20" t="str">
        <f t="shared" si="21"/>
        <v/>
      </c>
      <c r="Q20" t="str">
        <f t="shared" si="21"/>
        <v/>
      </c>
      <c r="R20" t="str">
        <f t="shared" si="21"/>
        <v/>
      </c>
      <c r="S20" t="str">
        <f t="shared" si="21"/>
        <v/>
      </c>
    </row>
    <row r="21">
      <c r="A21" t="str">
        <f>'Notas 2ª Eval'!A18</f>
        <v>Martín de Bernardo Romero, Carlos</v>
      </c>
      <c r="B21" t="str">
        <f>'Notas 2ª Eval'!B18</f>
        <v>70588660G</v>
      </c>
      <c r="C21">
        <f>'Examen 1'!E18</f>
        <v>9.5</v>
      </c>
      <c r="D21">
        <f>'Examen 2'!E18</f>
        <v>9.5</v>
      </c>
      <c r="E21">
        <f>'Examen 3'!B18</f>
        <v>9.5</v>
      </c>
      <c r="F21">
        <f>'Examen 4'!B22</f>
        <v>9.25</v>
      </c>
      <c r="G21">
        <f>'Examen 5'!B22</f>
        <v>9.75</v>
      </c>
      <c r="H21">
        <f>'Examen 6'!C18</f>
        <v>6</v>
      </c>
      <c r="I21">
        <f t="shared" si="2"/>
        <v>7.875</v>
      </c>
      <c r="J21">
        <f t="shared" si="3"/>
        <v>8</v>
      </c>
      <c r="K21" t="str">
        <f t="shared" si="4"/>
        <v>SI</v>
      </c>
      <c r="L21">
        <f t="shared" si="5"/>
        <v>8.7875</v>
      </c>
      <c r="M21">
        <f t="shared" si="6"/>
        <v>9</v>
      </c>
      <c r="N21" t="str">
        <f t="shared" ref="N21:S21" si="22">IF(C21&lt;5,"SI","")</f>
        <v/>
      </c>
      <c r="O21" t="str">
        <f t="shared" si="22"/>
        <v/>
      </c>
      <c r="P21" t="str">
        <f t="shared" si="22"/>
        <v/>
      </c>
      <c r="Q21" t="str">
        <f t="shared" si="22"/>
        <v/>
      </c>
      <c r="R21" t="str">
        <f t="shared" si="22"/>
        <v/>
      </c>
      <c r="S21" t="str">
        <f t="shared" si="22"/>
        <v/>
      </c>
    </row>
    <row r="22">
      <c r="A22" t="str">
        <f>'Notas 2ª Eval'!A19</f>
        <v>Medina Negrete, Daniel</v>
      </c>
      <c r="B22" t="str">
        <f>'Notas 2ª Eval'!B19</f>
        <v>70589997F</v>
      </c>
      <c r="C22">
        <f>'Examen 1'!E19</f>
        <v>9.25</v>
      </c>
      <c r="D22">
        <f>'Examen 2'!E19</f>
        <v>5.5</v>
      </c>
      <c r="E22">
        <f>'Examen 3'!B19</f>
        <v>10</v>
      </c>
      <c r="F22">
        <f>'Examen 4'!B23</f>
        <v>10</v>
      </c>
      <c r="G22">
        <f>'Examen 5'!B23</f>
        <v>9.5</v>
      </c>
      <c r="H22">
        <f>'Examen 6'!C19</f>
        <v>9</v>
      </c>
      <c r="I22">
        <f t="shared" si="2"/>
        <v>9.25</v>
      </c>
      <c r="J22">
        <f t="shared" si="3"/>
        <v>9</v>
      </c>
      <c r="K22" t="str">
        <f t="shared" si="4"/>
        <v>SI</v>
      </c>
      <c r="L22">
        <f t="shared" si="5"/>
        <v>8.7125</v>
      </c>
      <c r="M22">
        <f t="shared" si="6"/>
        <v>9</v>
      </c>
      <c r="N22" t="str">
        <f t="shared" ref="N22:S22" si="23">IF(C22&lt;5,"SI","")</f>
        <v/>
      </c>
      <c r="O22" t="str">
        <f t="shared" si="23"/>
        <v/>
      </c>
      <c r="P22" t="str">
        <f t="shared" si="23"/>
        <v/>
      </c>
      <c r="Q22" t="str">
        <f t="shared" si="23"/>
        <v/>
      </c>
      <c r="R22" t="str">
        <f t="shared" si="23"/>
        <v/>
      </c>
      <c r="S22" t="str">
        <f t="shared" si="23"/>
        <v/>
      </c>
    </row>
    <row r="23">
      <c r="A23" t="str">
        <f>'Notas 2ª Eval'!A20</f>
        <v>Señoret Romero, Jaime</v>
      </c>
      <c r="B23" t="str">
        <f>'Notas 2ª Eval'!B20</f>
        <v>71227417M</v>
      </c>
      <c r="C23">
        <f>'Examen 1'!E20</f>
        <v>10</v>
      </c>
      <c r="D23">
        <f>'Examen 2'!E20</f>
        <v>8.5</v>
      </c>
      <c r="E23">
        <f>'Examen 3'!B20</f>
        <v>9</v>
      </c>
      <c r="F23">
        <f>'Examen 4'!B24</f>
        <v>8.5</v>
      </c>
      <c r="G23">
        <f>'Examen 5'!B24</f>
        <v>9</v>
      </c>
      <c r="H23">
        <f>'Examen 6'!C20</f>
        <v>10</v>
      </c>
      <c r="I23">
        <f t="shared" si="2"/>
        <v>9.5</v>
      </c>
      <c r="J23">
        <f t="shared" si="3"/>
        <v>10</v>
      </c>
      <c r="K23" t="str">
        <f t="shared" si="4"/>
        <v>SI</v>
      </c>
      <c r="L23">
        <f t="shared" si="5"/>
        <v>9.15</v>
      </c>
      <c r="M23">
        <f t="shared" si="6"/>
        <v>9</v>
      </c>
      <c r="N23" t="str">
        <f t="shared" ref="N23:S23" si="24">IF(C23&lt;5,"SI","")</f>
        <v/>
      </c>
      <c r="O23" t="str">
        <f t="shared" si="24"/>
        <v/>
      </c>
      <c r="P23" t="str">
        <f t="shared" si="24"/>
        <v/>
      </c>
      <c r="Q23" t="str">
        <f t="shared" si="24"/>
        <v/>
      </c>
      <c r="R23" t="str">
        <f t="shared" si="24"/>
        <v/>
      </c>
      <c r="S23" t="str">
        <f t="shared" si="24"/>
        <v/>
      </c>
    </row>
    <row r="24">
      <c r="A24" t="str">
        <f>'Notas 2ª Eval'!A21</f>
        <v>Jiménez Romero, Jorge</v>
      </c>
      <c r="B24" t="str">
        <f>'Notas 2ª Eval'!B21</f>
        <v>71359480W</v>
      </c>
      <c r="C24">
        <f>'Examen 1'!E21</f>
        <v>10</v>
      </c>
      <c r="D24">
        <f>'Examen 2'!E21</f>
        <v>5.25</v>
      </c>
      <c r="E24">
        <f>'Examen 3'!B21</f>
        <v>0</v>
      </c>
      <c r="F24">
        <f>'Examen 4'!B25</f>
        <v>4</v>
      </c>
      <c r="G24">
        <f>'Examen 5'!B25</f>
        <v>3.5</v>
      </c>
      <c r="H24">
        <f>'Examen 6'!C21</f>
        <v>0</v>
      </c>
      <c r="I24">
        <f t="shared" si="2"/>
        <v>1.75</v>
      </c>
      <c r="J24">
        <f t="shared" si="3"/>
        <v>2</v>
      </c>
      <c r="K24" t="str">
        <f t="shared" si="4"/>
        <v>NO</v>
      </c>
      <c r="L24">
        <f t="shared" si="5"/>
        <v>3.875</v>
      </c>
      <c r="M24">
        <f t="shared" si="6"/>
        <v>3</v>
      </c>
      <c r="N24" t="str">
        <f t="shared" ref="N24:S24" si="25">IF(C24&lt;5,"SI","")</f>
        <v/>
      </c>
      <c r="O24" t="str">
        <f t="shared" si="25"/>
        <v/>
      </c>
      <c r="P24" t="str">
        <f t="shared" si="25"/>
        <v>SI</v>
      </c>
      <c r="Q24" t="str">
        <f t="shared" si="25"/>
        <v>SI</v>
      </c>
      <c r="R24" t="str">
        <f t="shared" si="25"/>
        <v>SI</v>
      </c>
      <c r="S24" t="str">
        <f t="shared" si="25"/>
        <v>SI</v>
      </c>
    </row>
    <row r="25">
      <c r="A25" t="str">
        <f>'Notas 2ª Eval'!A22</f>
        <v>Rodríguez Sánchez-Elipe, Víctor</v>
      </c>
      <c r="B25" t="str">
        <f>'Notas 2ª Eval'!B22</f>
        <v>71359539S</v>
      </c>
      <c r="C25">
        <f>'Examen 1'!E22</f>
        <v>3.5</v>
      </c>
      <c r="D25">
        <f>'Examen 2'!E22</f>
        <v>5.75</v>
      </c>
      <c r="E25">
        <f>'Examen 3'!B22</f>
        <v>6</v>
      </c>
      <c r="F25">
        <f>'Examen 4'!B26</f>
        <v>6</v>
      </c>
      <c r="G25">
        <f>'Examen 5'!B26</f>
        <v>2</v>
      </c>
      <c r="H25">
        <f>'Examen 6'!C22</f>
        <v>1</v>
      </c>
      <c r="I25">
        <f t="shared" si="2"/>
        <v>1.5</v>
      </c>
      <c r="J25">
        <f t="shared" si="3"/>
        <v>2</v>
      </c>
      <c r="K25" t="str">
        <f t="shared" si="4"/>
        <v>NO</v>
      </c>
      <c r="L25">
        <f t="shared" si="5"/>
        <v>3.975</v>
      </c>
      <c r="M25">
        <f t="shared" si="6"/>
        <v>3</v>
      </c>
      <c r="N25" t="str">
        <f t="shared" ref="N25:S25" si="26">IF(C25&lt;5,"SI","")</f>
        <v>SI</v>
      </c>
      <c r="O25" t="str">
        <f t="shared" si="26"/>
        <v/>
      </c>
      <c r="P25" t="str">
        <f t="shared" si="26"/>
        <v/>
      </c>
      <c r="Q25" t="str">
        <f t="shared" si="26"/>
        <v/>
      </c>
      <c r="R25" t="str">
        <f t="shared" si="26"/>
        <v>SI</v>
      </c>
      <c r="S25" t="str">
        <f t="shared" si="26"/>
        <v>SI</v>
      </c>
    </row>
    <row r="26">
      <c r="A26" t="str">
        <f>'Notas 2ª Eval'!A23</f>
        <v>Fernández Alcázar, David</v>
      </c>
      <c r="B26" t="str">
        <f>'Notas 2ª Eval'!B23</f>
        <v>71722307G</v>
      </c>
      <c r="C26">
        <f>'Examen 1'!E23</f>
        <v>9.5</v>
      </c>
      <c r="D26">
        <f>'Examen 2'!E23</f>
        <v>5</v>
      </c>
      <c r="E26">
        <f>'Examen 3'!B23</f>
        <v>8</v>
      </c>
      <c r="F26">
        <f>'Examen 4'!B27</f>
        <v>7</v>
      </c>
      <c r="G26">
        <f>'Examen 5'!B27</f>
        <v>9</v>
      </c>
      <c r="H26">
        <f>'Examen 6'!C23</f>
        <v>8</v>
      </c>
      <c r="I26">
        <f t="shared" si="2"/>
        <v>8.5</v>
      </c>
      <c r="J26">
        <f t="shared" si="3"/>
        <v>9</v>
      </c>
      <c r="K26" t="str">
        <f t="shared" si="4"/>
        <v>SI</v>
      </c>
      <c r="L26">
        <f t="shared" si="5"/>
        <v>7.575</v>
      </c>
      <c r="M26">
        <f t="shared" si="6"/>
        <v>8</v>
      </c>
      <c r="N26" t="str">
        <f t="shared" ref="N26:S26" si="27">IF(C26&lt;5,"SI","")</f>
        <v/>
      </c>
      <c r="O26" t="str">
        <f t="shared" si="27"/>
        <v/>
      </c>
      <c r="P26" t="str">
        <f t="shared" si="27"/>
        <v/>
      </c>
      <c r="Q26" t="str">
        <f t="shared" si="27"/>
        <v/>
      </c>
      <c r="R26" t="str">
        <f t="shared" si="27"/>
        <v/>
      </c>
      <c r="S26" t="str">
        <f t="shared" si="27"/>
        <v/>
      </c>
    </row>
    <row r="27">
      <c r="A27" t="str">
        <f>'Notas 2ª Eval'!A24</f>
        <v/>
      </c>
      <c r="B27" t="str">
        <f>'Notas 2ª Eval'!B24</f>
        <v/>
      </c>
      <c r="R27" t="str">
        <f t="shared" ref="R27:S27" si="28">IF(G27&lt;5,"SI","")</f>
        <v>SI</v>
      </c>
      <c r="S27" t="str">
        <f t="shared" si="28"/>
        <v>SI</v>
      </c>
    </row>
    <row r="28">
      <c r="A28" t="str">
        <f>'Notas 2ª Eval'!A25</f>
        <v/>
      </c>
      <c r="B28" t="str">
        <f>'Notas 2ª Eval'!B25</f>
        <v/>
      </c>
      <c r="R28" t="str">
        <f t="shared" ref="R28:S28" si="29">IF(G28&lt;5,"SI","")</f>
        <v>SI</v>
      </c>
      <c r="S28" t="str">
        <f t="shared" si="29"/>
        <v>SI</v>
      </c>
    </row>
    <row r="29">
      <c r="A29" t="str">
        <f>'Notas 2ª Eval'!A26</f>
        <v/>
      </c>
      <c r="B29" t="str">
        <f>'Notas 2ª Eval'!B26</f>
        <v/>
      </c>
      <c r="R29" t="str">
        <f t="shared" ref="R29:S29" si="30">IF(G29&lt;5,"SI","")</f>
        <v>SI</v>
      </c>
      <c r="S29" t="str">
        <f t="shared" si="30"/>
        <v>SI</v>
      </c>
    </row>
    <row r="30">
      <c r="A30" t="str">
        <f>'Notas 2ª Eval'!A27</f>
        <v/>
      </c>
      <c r="B30" t="str">
        <f>'Notas 2ª Eval'!B27</f>
        <v/>
      </c>
      <c r="R30" t="str">
        <f t="shared" ref="R30:S30" si="31">IF(G30&lt;5,"SI","")</f>
        <v>SI</v>
      </c>
      <c r="S30" t="str">
        <f t="shared" si="31"/>
        <v>SI</v>
      </c>
    </row>
    <row r="31">
      <c r="A31" t="str">
        <f>'Notas 2ª Eval'!A28</f>
        <v/>
      </c>
      <c r="B31" t="str">
        <f>'Notas 2ª Eval'!B28</f>
        <v/>
      </c>
      <c r="R31" t="str">
        <f t="shared" ref="R31:S31" si="32">IF(G31&lt;5,"SI","")</f>
        <v>SI</v>
      </c>
      <c r="S31" t="str">
        <f t="shared" si="32"/>
        <v>SI</v>
      </c>
    </row>
    <row r="32">
      <c r="A32" t="str">
        <f>'Notas 2ª Eval'!A29</f>
        <v/>
      </c>
      <c r="B32" t="str">
        <f>'Notas 2ª Eval'!B29</f>
        <v/>
      </c>
    </row>
    <row r="33">
      <c r="A33" t="str">
        <f>'Notas 2ª Eval'!A30</f>
        <v/>
      </c>
      <c r="B33" t="str">
        <f>'Notas 2ª Eval'!B30</f>
        <v/>
      </c>
    </row>
    <row r="34">
      <c r="A34" t="str">
        <f>'Notas 2ª Eval'!A31</f>
        <v/>
      </c>
      <c r="B34" t="str">
        <f>'Notas 2ª Eval'!B31</f>
        <v/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</cols>
  <sheetData>
    <row r="1">
      <c r="A1" s="3" t="s">
        <v>78</v>
      </c>
      <c r="B1" s="3">
        <v>22.0</v>
      </c>
    </row>
    <row r="2">
      <c r="A2" s="3" t="s">
        <v>79</v>
      </c>
      <c r="B2">
        <f>COUNTIF(Medias!J5:J26,"&gt;=5")</f>
        <v>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6" max="6" width="35.0"/>
  </cols>
  <sheetData>
    <row r="1">
      <c r="A1" s="3" t="str">
        <f>'Examen 1'!A1</f>
        <v>DNI/Pasaporte</v>
      </c>
      <c r="B1" s="3" t="s">
        <v>1</v>
      </c>
      <c r="C1" s="3" t="s">
        <v>3</v>
      </c>
      <c r="D1" s="3" t="s">
        <v>4</v>
      </c>
      <c r="E1" s="3" t="s">
        <v>5</v>
      </c>
    </row>
    <row r="2">
      <c r="A2" s="3" t="str">
        <f>'Examen 1'!A2</f>
        <v>05706481C</v>
      </c>
      <c r="B2" s="6">
        <v>3.25</v>
      </c>
      <c r="C2" s="6">
        <v>2.0</v>
      </c>
      <c r="D2" s="6">
        <v>3.0</v>
      </c>
      <c r="E2">
        <f t="shared" ref="E2:E23" si="1">SUM(B2:D2)</f>
        <v>8.25</v>
      </c>
    </row>
    <row r="3">
      <c r="A3" s="3" t="str">
        <f>'Examen 1'!A3</f>
        <v>05711478A</v>
      </c>
      <c r="E3">
        <f t="shared" si="1"/>
        <v>0</v>
      </c>
    </row>
    <row r="4">
      <c r="A4" s="3" t="str">
        <f>'Examen 1'!A4</f>
        <v>05714310Y</v>
      </c>
      <c r="B4" s="6">
        <v>3.25</v>
      </c>
      <c r="C4" s="6">
        <v>2.0</v>
      </c>
      <c r="D4" s="6">
        <v>3.0</v>
      </c>
      <c r="E4">
        <f t="shared" si="1"/>
        <v>8.25</v>
      </c>
    </row>
    <row r="5">
      <c r="A5" s="3" t="str">
        <f>'Examen 1'!A5</f>
        <v>05717305B</v>
      </c>
      <c r="B5" s="6">
        <v>2.5</v>
      </c>
      <c r="C5" s="6">
        <v>1.5</v>
      </c>
      <c r="D5" s="6">
        <v>1.5</v>
      </c>
      <c r="E5">
        <f t="shared" si="1"/>
        <v>5.5</v>
      </c>
    </row>
    <row r="6">
      <c r="A6" s="3" t="str">
        <f>'Examen 1'!A6</f>
        <v>05719005D</v>
      </c>
      <c r="B6" s="6">
        <v>1.5</v>
      </c>
      <c r="C6" s="6">
        <v>3.5</v>
      </c>
      <c r="D6" s="6">
        <v>1.5</v>
      </c>
      <c r="E6">
        <f t="shared" si="1"/>
        <v>6.5</v>
      </c>
    </row>
    <row r="7">
      <c r="A7" s="3" t="str">
        <f>'Examen 1'!A7</f>
        <v>05719408K</v>
      </c>
      <c r="B7" s="6">
        <v>2.5</v>
      </c>
      <c r="C7" s="6">
        <v>1.5</v>
      </c>
      <c r="D7" s="6">
        <v>2.5</v>
      </c>
      <c r="E7">
        <f t="shared" si="1"/>
        <v>6.5</v>
      </c>
    </row>
    <row r="8">
      <c r="A8" s="3" t="str">
        <f>'Examen 1'!A8</f>
        <v>05719905N</v>
      </c>
      <c r="B8" s="6">
        <v>1.25</v>
      </c>
      <c r="C8" s="6">
        <v>2.5</v>
      </c>
      <c r="D8" s="6">
        <v>2.5</v>
      </c>
      <c r="E8">
        <f t="shared" si="1"/>
        <v>6.25</v>
      </c>
    </row>
    <row r="9">
      <c r="A9" s="3" t="str">
        <f>'Examen 1'!A9</f>
        <v>05723090T</v>
      </c>
      <c r="B9" s="6">
        <v>1.75</v>
      </c>
      <c r="C9" s="6">
        <v>3.5</v>
      </c>
      <c r="D9" s="6">
        <v>1.75</v>
      </c>
      <c r="E9">
        <f t="shared" si="1"/>
        <v>7</v>
      </c>
    </row>
    <row r="10">
      <c r="A10" s="3" t="str">
        <f>'Examen 1'!A10</f>
        <v>05724664X</v>
      </c>
      <c r="B10" s="6">
        <v>1.5</v>
      </c>
      <c r="C10" s="6">
        <v>1.5</v>
      </c>
      <c r="D10" s="6">
        <v>0.0</v>
      </c>
      <c r="E10">
        <f t="shared" si="1"/>
        <v>3</v>
      </c>
    </row>
    <row r="11">
      <c r="A11" s="3" t="str">
        <f>'Examen 1'!A11</f>
        <v>05725616L</v>
      </c>
      <c r="B11" s="6">
        <v>2.5</v>
      </c>
      <c r="C11" s="6">
        <v>1.5</v>
      </c>
      <c r="D11" s="6">
        <v>1.5</v>
      </c>
      <c r="E11">
        <f t="shared" si="1"/>
        <v>5.5</v>
      </c>
    </row>
    <row r="12">
      <c r="A12" s="3" t="str">
        <f>'Examen 1'!A12</f>
        <v>05729210W</v>
      </c>
      <c r="E12">
        <f t="shared" si="1"/>
        <v>0</v>
      </c>
    </row>
    <row r="13">
      <c r="A13" s="3" t="str">
        <f>'Examen 1'!A13</f>
        <v>05937138X</v>
      </c>
      <c r="B13" s="6">
        <v>1.0</v>
      </c>
      <c r="C13" s="6">
        <v>1.5</v>
      </c>
      <c r="D13" s="6">
        <v>1.0</v>
      </c>
      <c r="E13">
        <f t="shared" si="1"/>
        <v>3.5</v>
      </c>
    </row>
    <row r="14">
      <c r="A14" s="3" t="str">
        <f>'Examen 1'!A14</f>
        <v>05980965E</v>
      </c>
      <c r="B14" s="6">
        <v>1.5</v>
      </c>
      <c r="C14" s="6">
        <v>1.5</v>
      </c>
      <c r="D14" s="6">
        <v>0.0</v>
      </c>
      <c r="E14">
        <f t="shared" si="1"/>
        <v>3</v>
      </c>
    </row>
    <row r="15">
      <c r="A15" s="3" t="str">
        <f>'Examen 1'!A15</f>
        <v>20617880J</v>
      </c>
      <c r="B15" s="6">
        <v>1.5</v>
      </c>
      <c r="C15" s="6">
        <v>2.5</v>
      </c>
      <c r="D15" s="6">
        <v>3.5</v>
      </c>
      <c r="E15">
        <f t="shared" si="1"/>
        <v>7.5</v>
      </c>
    </row>
    <row r="16">
      <c r="A16" s="3" t="str">
        <f>'Examen 1'!A16</f>
        <v>48152679V</v>
      </c>
      <c r="B16" s="6">
        <v>0.0</v>
      </c>
      <c r="C16" s="6">
        <v>0.0</v>
      </c>
      <c r="D16" s="6">
        <v>0.0</v>
      </c>
      <c r="E16">
        <f t="shared" si="1"/>
        <v>0</v>
      </c>
    </row>
    <row r="17">
      <c r="A17" s="3" t="str">
        <f>'Examen 1'!A17</f>
        <v>70588390X</v>
      </c>
      <c r="B17" s="6">
        <v>2.5</v>
      </c>
      <c r="C17" s="6">
        <v>1.5</v>
      </c>
      <c r="D17" s="6">
        <v>1.75</v>
      </c>
      <c r="E17">
        <f t="shared" si="1"/>
        <v>5.75</v>
      </c>
    </row>
    <row r="18">
      <c r="A18" s="3" t="str">
        <f>'Examen 1'!A18</f>
        <v>70588660G</v>
      </c>
      <c r="B18" s="6">
        <v>3.0</v>
      </c>
      <c r="C18" s="6">
        <v>3.5</v>
      </c>
      <c r="D18" s="6">
        <v>3.0</v>
      </c>
      <c r="E18">
        <f t="shared" si="1"/>
        <v>9.5</v>
      </c>
    </row>
    <row r="19">
      <c r="A19" s="3" t="str">
        <f>'Examen 1'!A19</f>
        <v>70589997F</v>
      </c>
      <c r="B19" s="6">
        <v>2.5</v>
      </c>
      <c r="C19" s="6">
        <v>1.5</v>
      </c>
      <c r="D19" s="6">
        <v>1.5</v>
      </c>
      <c r="E19">
        <f t="shared" si="1"/>
        <v>5.5</v>
      </c>
    </row>
    <row r="20">
      <c r="A20" s="3" t="str">
        <f>'Examen 1'!A20</f>
        <v>71227417M</v>
      </c>
      <c r="B20" s="6">
        <v>3.0</v>
      </c>
      <c r="C20" s="6">
        <v>3.0</v>
      </c>
      <c r="D20" s="6">
        <v>2.5</v>
      </c>
      <c r="E20">
        <f t="shared" si="1"/>
        <v>8.5</v>
      </c>
    </row>
    <row r="21">
      <c r="A21" s="3" t="str">
        <f>'Examen 1'!A21</f>
        <v>71359480W</v>
      </c>
      <c r="B21" s="6">
        <v>1.5</v>
      </c>
      <c r="C21" s="6">
        <v>1.5</v>
      </c>
      <c r="D21" s="6">
        <v>2.25</v>
      </c>
      <c r="E21">
        <f t="shared" si="1"/>
        <v>5.25</v>
      </c>
    </row>
    <row r="22">
      <c r="A22" s="3" t="str">
        <f>'Examen 1'!A22</f>
        <v>71359539S</v>
      </c>
      <c r="B22" s="6">
        <v>1.0</v>
      </c>
      <c r="C22" s="6">
        <v>3.0</v>
      </c>
      <c r="D22" s="6">
        <v>1.75</v>
      </c>
      <c r="E22">
        <f t="shared" si="1"/>
        <v>5.75</v>
      </c>
    </row>
    <row r="23">
      <c r="A23" s="3" t="str">
        <f>'Examen 1'!A23</f>
        <v>71722307G</v>
      </c>
      <c r="B23" s="6">
        <v>1.0</v>
      </c>
      <c r="C23" s="6">
        <v>1.5</v>
      </c>
      <c r="D23" s="6">
        <v>2.5</v>
      </c>
      <c r="E23">
        <f t="shared" si="1"/>
        <v>5</v>
      </c>
    </row>
    <row r="24">
      <c r="A2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5.57"/>
  </cols>
  <sheetData>
    <row r="1">
      <c r="A1" s="1"/>
      <c r="B1" s="1"/>
      <c r="C1" s="1" t="str">
        <f>'Examen 1'!A1</f>
        <v>DNI/Pasaporte</v>
      </c>
      <c r="D1" s="4" t="s">
        <v>2</v>
      </c>
      <c r="E1" s="4" t="s">
        <v>6</v>
      </c>
      <c r="F1" s="4" t="s">
        <v>7</v>
      </c>
      <c r="G1" s="4" t="s">
        <v>8</v>
      </c>
      <c r="H1" s="4" t="s">
        <v>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t="str">
        <f>Matriculas!B6</f>
        <v>Guerrero Benítez, Sergio</v>
      </c>
      <c r="B2" t="str">
        <f>Matriculas!A6</f>
        <v>05706481C</v>
      </c>
      <c r="C2" t="str">
        <f>'Examen 1'!A2</f>
        <v>05706481C</v>
      </c>
      <c r="D2">
        <f>'Examen 1'!E2</f>
        <v>10</v>
      </c>
      <c r="E2">
        <f>'Examen 2'!E2</f>
        <v>8.25</v>
      </c>
      <c r="F2">
        <f t="shared" ref="F2:F23" si="1">AVERAGE(D2:E2)</f>
        <v>9.125</v>
      </c>
      <c r="G2">
        <f t="shared" ref="G2:G23" si="2">ROUND(F2,0)
</f>
        <v>9</v>
      </c>
      <c r="H2" t="str">
        <f>IF(G2&gt;=5,"SI","NO")</f>
        <v>SI</v>
      </c>
      <c r="I2" s="9"/>
      <c r="J2" s="11"/>
    </row>
    <row r="3">
      <c r="A3" t="str">
        <f>Matriculas!B7</f>
        <v>García Hervás, Pablo</v>
      </c>
      <c r="B3" t="str">
        <f>Matriculas!A7</f>
        <v>05711478A</v>
      </c>
      <c r="C3" t="str">
        <f>'Examen 1'!A3</f>
        <v>05711478A</v>
      </c>
      <c r="D3">
        <f>'Examen 1'!E3</f>
        <v>0</v>
      </c>
      <c r="E3">
        <f>'Examen 2'!E3</f>
        <v>0</v>
      </c>
      <c r="F3">
        <f t="shared" si="1"/>
        <v>0</v>
      </c>
      <c r="G3">
        <f t="shared" si="2"/>
        <v>0</v>
      </c>
      <c r="H3" s="3" t="s">
        <v>12</v>
      </c>
      <c r="I3" s="9"/>
      <c r="J3" s="11"/>
    </row>
    <row r="4">
      <c r="A4" t="str">
        <f>Matriculas!B8</f>
        <v>Crespo Ramos, Francisco</v>
      </c>
      <c r="B4" t="str">
        <f>Matriculas!A8</f>
        <v>05714310Y</v>
      </c>
      <c r="C4" t="str">
        <f>'Examen 1'!A4</f>
        <v>05714310Y</v>
      </c>
      <c r="D4">
        <f>'Examen 1'!E4</f>
        <v>9.5</v>
      </c>
      <c r="E4">
        <f>'Examen 2'!E4</f>
        <v>8.25</v>
      </c>
      <c r="F4">
        <f t="shared" si="1"/>
        <v>8.875</v>
      </c>
      <c r="G4">
        <f t="shared" si="2"/>
        <v>9</v>
      </c>
      <c r="H4" t="str">
        <f t="shared" ref="H4:H23" si="3">IF(G4&gt;=5,"SI","NO")</f>
        <v>SI</v>
      </c>
      <c r="I4" s="9"/>
      <c r="J4" s="11"/>
    </row>
    <row r="5">
      <c r="A5" t="str">
        <f>Matriculas!B9</f>
        <v>Expósito Mateos, Roberto</v>
      </c>
      <c r="B5" t="str">
        <f>Matriculas!A9</f>
        <v>05717305B</v>
      </c>
      <c r="C5" t="str">
        <f>'Examen 1'!A5</f>
        <v>05717305B</v>
      </c>
      <c r="D5">
        <f>'Examen 1'!E5</f>
        <v>8</v>
      </c>
      <c r="E5">
        <f>'Examen 2'!E5</f>
        <v>5.5</v>
      </c>
      <c r="F5">
        <f t="shared" si="1"/>
        <v>6.75</v>
      </c>
      <c r="G5">
        <f t="shared" si="2"/>
        <v>7</v>
      </c>
      <c r="H5" t="str">
        <f t="shared" si="3"/>
        <v>SI</v>
      </c>
      <c r="I5" s="9"/>
      <c r="J5" s="11"/>
    </row>
    <row r="6">
      <c r="A6" t="str">
        <f>Matriculas!B10</f>
        <v>Arévalo Moreno, Santiago</v>
      </c>
      <c r="B6" t="str">
        <f>Matriculas!A10</f>
        <v>05719005D</v>
      </c>
      <c r="C6" t="str">
        <f>'Examen 1'!A6</f>
        <v>05719005D</v>
      </c>
      <c r="D6">
        <f>'Examen 1'!E6</f>
        <v>9</v>
      </c>
      <c r="E6">
        <f>'Examen 2'!E6</f>
        <v>6.5</v>
      </c>
      <c r="F6">
        <f t="shared" si="1"/>
        <v>7.75</v>
      </c>
      <c r="G6">
        <f t="shared" si="2"/>
        <v>8</v>
      </c>
      <c r="H6" t="str">
        <f t="shared" si="3"/>
        <v>SI</v>
      </c>
      <c r="I6" s="9"/>
      <c r="J6" s="11"/>
    </row>
    <row r="7" ht="13.5" customHeight="1">
      <c r="A7" t="str">
        <f>Matriculas!B11</f>
        <v>Sánchez Martínez, Pablo</v>
      </c>
      <c r="B7" t="str">
        <f>Matriculas!A11</f>
        <v>05719408K</v>
      </c>
      <c r="C7" t="str">
        <f>'Examen 1'!A7</f>
        <v>05719408K</v>
      </c>
      <c r="D7">
        <f>'Examen 1'!E7</f>
        <v>9</v>
      </c>
      <c r="E7">
        <f>'Examen 2'!E7</f>
        <v>6.5</v>
      </c>
      <c r="F7">
        <f t="shared" si="1"/>
        <v>7.75</v>
      </c>
      <c r="G7">
        <f t="shared" si="2"/>
        <v>8</v>
      </c>
      <c r="H7" t="str">
        <f t="shared" si="3"/>
        <v>SI</v>
      </c>
      <c r="I7" s="9"/>
      <c r="J7" s="11"/>
    </row>
    <row r="8">
      <c r="A8" t="str">
        <f>Matriculas!B12</f>
        <v>Durán Expósito, Ismael</v>
      </c>
      <c r="B8" t="str">
        <f>Matriculas!A12</f>
        <v>05719905N</v>
      </c>
      <c r="C8" t="str">
        <f>'Examen 1'!A8</f>
        <v>05719905N</v>
      </c>
      <c r="D8">
        <f>'Examen 1'!E8</f>
        <v>9.75</v>
      </c>
      <c r="E8">
        <f>'Examen 2'!E8</f>
        <v>6.25</v>
      </c>
      <c r="F8">
        <f t="shared" si="1"/>
        <v>8</v>
      </c>
      <c r="G8">
        <f t="shared" si="2"/>
        <v>8</v>
      </c>
      <c r="H8" t="str">
        <f t="shared" si="3"/>
        <v>SI</v>
      </c>
      <c r="I8" s="9"/>
      <c r="J8" s="11"/>
    </row>
    <row r="9">
      <c r="A9" t="str">
        <f>Matriculas!B13</f>
        <v>León González, Darío</v>
      </c>
      <c r="B9" t="str">
        <f>Matriculas!A13</f>
        <v>05723090T</v>
      </c>
      <c r="C9" t="str">
        <f>'Examen 1'!A9</f>
        <v>05723090T</v>
      </c>
      <c r="D9">
        <f>'Examen 1'!E9</f>
        <v>9.5</v>
      </c>
      <c r="E9">
        <f>'Examen 2'!E9</f>
        <v>7</v>
      </c>
      <c r="F9">
        <f t="shared" si="1"/>
        <v>8.25</v>
      </c>
      <c r="G9">
        <f t="shared" si="2"/>
        <v>8</v>
      </c>
      <c r="H9" t="str">
        <f t="shared" si="3"/>
        <v>SI</v>
      </c>
      <c r="I9" s="3"/>
    </row>
    <row r="10">
      <c r="A10" t="str">
        <f>Matriculas!B14</f>
        <v>Rodríguez Gallego, Luis Miguel</v>
      </c>
      <c r="B10" t="str">
        <f>Matriculas!A14</f>
        <v>05724664X</v>
      </c>
      <c r="C10" t="str">
        <f>'Examen 1'!A10</f>
        <v>05724664X</v>
      </c>
      <c r="D10">
        <f>'Examen 1'!E10</f>
        <v>5</v>
      </c>
      <c r="E10">
        <f>'Examen 2'!E10</f>
        <v>3</v>
      </c>
      <c r="F10">
        <f t="shared" si="1"/>
        <v>4</v>
      </c>
      <c r="G10">
        <f t="shared" si="2"/>
        <v>4</v>
      </c>
      <c r="H10" t="str">
        <f t="shared" si="3"/>
        <v>NO</v>
      </c>
      <c r="I10" s="3"/>
    </row>
    <row r="11">
      <c r="A11" t="str">
        <f>Matriculas!B15</f>
        <v>Leal Ballesteros, Paloma</v>
      </c>
      <c r="B11" t="str">
        <f>Matriculas!A15</f>
        <v>05725616L</v>
      </c>
      <c r="C11" t="str">
        <f>'Examen 1'!A11</f>
        <v>05725616L</v>
      </c>
      <c r="D11">
        <f>'Examen 1'!E11</f>
        <v>5.75</v>
      </c>
      <c r="E11">
        <f>'Examen 2'!E11</f>
        <v>5.5</v>
      </c>
      <c r="F11">
        <f t="shared" si="1"/>
        <v>5.625</v>
      </c>
      <c r="G11">
        <f t="shared" si="2"/>
        <v>6</v>
      </c>
      <c r="H11" t="str">
        <f t="shared" si="3"/>
        <v>SI</v>
      </c>
      <c r="I11" s="3"/>
    </row>
    <row r="12">
      <c r="A12" t="str">
        <f>Matriculas!B16</f>
        <v>Velasco Fronton, Jorge</v>
      </c>
      <c r="B12" t="str">
        <f>Matriculas!A16</f>
        <v>05729210W</v>
      </c>
      <c r="C12" t="str">
        <f>'Examen 1'!A12</f>
        <v>05729210W</v>
      </c>
      <c r="D12">
        <f>'Examen 1'!E12</f>
        <v>9</v>
      </c>
      <c r="E12">
        <f>'Examen 2'!E12</f>
        <v>0</v>
      </c>
      <c r="F12">
        <f t="shared" si="1"/>
        <v>4.5</v>
      </c>
      <c r="G12">
        <f t="shared" si="2"/>
        <v>5</v>
      </c>
      <c r="H12" t="str">
        <f t="shared" si="3"/>
        <v>SI</v>
      </c>
    </row>
    <row r="13">
      <c r="A13" t="str">
        <f>Matriculas!B17</f>
        <v>Navarro Núñez, Alberto</v>
      </c>
      <c r="B13" t="str">
        <f>Matriculas!A17</f>
        <v>05937138X</v>
      </c>
      <c r="C13" t="str">
        <f>'Examen 1'!A13</f>
        <v>05937138X</v>
      </c>
      <c r="D13">
        <f>'Examen 1'!E13</f>
        <v>3.5</v>
      </c>
      <c r="E13">
        <f>'Examen 2'!E13</f>
        <v>3.5</v>
      </c>
      <c r="F13">
        <f t="shared" si="1"/>
        <v>3.5</v>
      </c>
      <c r="G13">
        <f t="shared" si="2"/>
        <v>4</v>
      </c>
      <c r="H13" t="str">
        <f t="shared" si="3"/>
        <v>NO</v>
      </c>
    </row>
    <row r="14">
      <c r="A14" t="str">
        <f>Matriculas!B18</f>
        <v>Trujillo Chacón, Sandra</v>
      </c>
      <c r="B14" t="str">
        <f>Matriculas!A18</f>
        <v>05980965E</v>
      </c>
      <c r="C14" t="str">
        <f>'Examen 1'!A14</f>
        <v>05980965E</v>
      </c>
      <c r="D14">
        <f>'Examen 1'!E14</f>
        <v>3.75</v>
      </c>
      <c r="E14">
        <f>'Examen 2'!E14</f>
        <v>3</v>
      </c>
      <c r="F14">
        <f t="shared" si="1"/>
        <v>3.375</v>
      </c>
      <c r="G14">
        <f t="shared" si="2"/>
        <v>3</v>
      </c>
      <c r="H14" t="str">
        <f t="shared" si="3"/>
        <v>NO</v>
      </c>
    </row>
    <row r="15">
      <c r="A15" t="str">
        <f>Matriculas!B19</f>
        <v>Sánchez de la Blanca Romero, Antonio</v>
      </c>
      <c r="B15" t="str">
        <f>Matriculas!A19</f>
        <v>20617880J</v>
      </c>
      <c r="C15" t="str">
        <f>'Examen 1'!A15</f>
        <v>20617880J</v>
      </c>
      <c r="D15">
        <f>'Examen 1'!E15</f>
        <v>10</v>
      </c>
      <c r="E15">
        <f>'Examen 2'!E15</f>
        <v>7.5</v>
      </c>
      <c r="F15">
        <f t="shared" si="1"/>
        <v>8.75</v>
      </c>
      <c r="G15">
        <f t="shared" si="2"/>
        <v>9</v>
      </c>
      <c r="H15" t="str">
        <f t="shared" si="3"/>
        <v>SI</v>
      </c>
    </row>
    <row r="16">
      <c r="A16" t="str">
        <f>Matriculas!B20</f>
        <v>González Sánchez, Pablo</v>
      </c>
      <c r="B16" t="str">
        <f>Matriculas!A20</f>
        <v>48152679V</v>
      </c>
      <c r="C16" t="str">
        <f>'Examen 1'!A16</f>
        <v>48152679V</v>
      </c>
      <c r="D16">
        <f>'Examen 1'!E16</f>
        <v>3.5</v>
      </c>
      <c r="E16">
        <f>'Examen 2'!E16</f>
        <v>0</v>
      </c>
      <c r="F16">
        <f t="shared" si="1"/>
        <v>1.75</v>
      </c>
      <c r="G16">
        <f t="shared" si="2"/>
        <v>2</v>
      </c>
      <c r="H16" t="str">
        <f t="shared" si="3"/>
        <v>NO</v>
      </c>
    </row>
    <row r="17">
      <c r="A17" t="str">
        <f>Matriculas!B21</f>
        <v>Arreaza Gil, David</v>
      </c>
      <c r="B17" t="str">
        <f>Matriculas!A21</f>
        <v>70588390X</v>
      </c>
      <c r="C17" t="str">
        <f>'Examen 1'!A17</f>
        <v>70588390X</v>
      </c>
      <c r="D17">
        <f>'Examen 1'!E17</f>
        <v>8.25</v>
      </c>
      <c r="E17">
        <f>'Examen 2'!E17</f>
        <v>5.75</v>
      </c>
      <c r="F17">
        <f t="shared" si="1"/>
        <v>7</v>
      </c>
      <c r="G17">
        <f t="shared" si="2"/>
        <v>7</v>
      </c>
      <c r="H17" t="str">
        <f t="shared" si="3"/>
        <v>SI</v>
      </c>
    </row>
    <row r="18">
      <c r="A18" t="str">
        <f>Matriculas!B22</f>
        <v>Martín de Bernardo Romero, Carlos</v>
      </c>
      <c r="B18" t="str">
        <f>Matriculas!A22</f>
        <v>70588660G</v>
      </c>
      <c r="C18" t="str">
        <f>'Examen 1'!A18</f>
        <v>70588660G</v>
      </c>
      <c r="D18">
        <f>'Examen 1'!E18</f>
        <v>9.5</v>
      </c>
      <c r="E18">
        <f>'Examen 2'!E18</f>
        <v>9.5</v>
      </c>
      <c r="F18">
        <f t="shared" si="1"/>
        <v>9.5</v>
      </c>
      <c r="G18">
        <f t="shared" si="2"/>
        <v>10</v>
      </c>
      <c r="H18" t="str">
        <f t="shared" si="3"/>
        <v>SI</v>
      </c>
    </row>
    <row r="19">
      <c r="A19" t="str">
        <f>Matriculas!B23</f>
        <v>Medina Negrete, Daniel</v>
      </c>
      <c r="B19" t="str">
        <f>Matriculas!A23</f>
        <v>70589997F</v>
      </c>
      <c r="C19" t="str">
        <f>'Examen 1'!A19</f>
        <v>70589997F</v>
      </c>
      <c r="D19">
        <f>'Examen 1'!E19</f>
        <v>9.25</v>
      </c>
      <c r="E19">
        <f>'Examen 2'!E19</f>
        <v>5.5</v>
      </c>
      <c r="F19">
        <f t="shared" si="1"/>
        <v>7.375</v>
      </c>
      <c r="G19">
        <f t="shared" si="2"/>
        <v>7</v>
      </c>
      <c r="H19" t="str">
        <f t="shared" si="3"/>
        <v>SI</v>
      </c>
    </row>
    <row r="20">
      <c r="A20" t="str">
        <f>Matriculas!B24</f>
        <v>Señoret Romero, Jaime</v>
      </c>
      <c r="B20" t="str">
        <f>Matriculas!A24</f>
        <v>71227417M</v>
      </c>
      <c r="C20" t="str">
        <f>'Examen 1'!A20</f>
        <v>71227417M</v>
      </c>
      <c r="D20">
        <f>'Examen 1'!E20</f>
        <v>10</v>
      </c>
      <c r="E20">
        <f>'Examen 2'!E20</f>
        <v>8.5</v>
      </c>
      <c r="F20">
        <f t="shared" si="1"/>
        <v>9.25</v>
      </c>
      <c r="G20">
        <f t="shared" si="2"/>
        <v>9</v>
      </c>
      <c r="H20" t="str">
        <f t="shared" si="3"/>
        <v>SI</v>
      </c>
    </row>
    <row r="21">
      <c r="A21" t="str">
        <f>Matriculas!B25</f>
        <v>Jiménez Romero, Jorge</v>
      </c>
      <c r="B21" t="str">
        <f>Matriculas!A25</f>
        <v>71359480W</v>
      </c>
      <c r="C21" t="str">
        <f>'Examen 1'!A21</f>
        <v>71359480W</v>
      </c>
      <c r="D21">
        <f>'Examen 1'!E21</f>
        <v>10</v>
      </c>
      <c r="E21">
        <f>'Examen 2'!E21</f>
        <v>5.25</v>
      </c>
      <c r="F21">
        <f t="shared" si="1"/>
        <v>7.625</v>
      </c>
      <c r="G21">
        <f t="shared" si="2"/>
        <v>8</v>
      </c>
      <c r="H21" t="str">
        <f t="shared" si="3"/>
        <v>SI</v>
      </c>
    </row>
    <row r="22">
      <c r="A22" t="str">
        <f>Matriculas!B26</f>
        <v>Rodríguez Sánchez-Elipe, Víctor</v>
      </c>
      <c r="B22" t="str">
        <f>Matriculas!A26</f>
        <v>71359539S</v>
      </c>
      <c r="C22" t="str">
        <f>'Examen 1'!A22</f>
        <v>71359539S</v>
      </c>
      <c r="D22">
        <f>'Examen 1'!E22</f>
        <v>3.5</v>
      </c>
      <c r="E22">
        <f>'Examen 2'!E22</f>
        <v>5.75</v>
      </c>
      <c r="F22">
        <f t="shared" si="1"/>
        <v>4.625</v>
      </c>
      <c r="G22">
        <f t="shared" si="2"/>
        <v>5</v>
      </c>
      <c r="H22" t="str">
        <f t="shared" si="3"/>
        <v>SI</v>
      </c>
    </row>
    <row r="23">
      <c r="A23" t="str">
        <f>Matriculas!B27</f>
        <v>Fernández Alcázar, David</v>
      </c>
      <c r="B23" t="str">
        <f>Matriculas!A27</f>
        <v>71722307G</v>
      </c>
      <c r="C23" t="str">
        <f>'Examen 1'!A23</f>
        <v>71722307G</v>
      </c>
      <c r="D23">
        <f>'Examen 1'!E23</f>
        <v>9.5</v>
      </c>
      <c r="E23">
        <f>'Examen 2'!E23</f>
        <v>5</v>
      </c>
      <c r="F23">
        <f t="shared" si="1"/>
        <v>7.25</v>
      </c>
      <c r="G23">
        <f t="shared" si="2"/>
        <v>7</v>
      </c>
      <c r="H23" t="str">
        <f t="shared" si="3"/>
        <v>SI</v>
      </c>
    </row>
    <row r="24">
      <c r="A24" t="str">
        <f>Matriculas!B28</f>
        <v/>
      </c>
      <c r="B24" t="str">
        <f>Matriculas!A28</f>
        <v/>
      </c>
    </row>
    <row r="25">
      <c r="A25" t="str">
        <f>Matriculas!B29</f>
        <v/>
      </c>
      <c r="B25" t="str">
        <f>Matriculas!A29</f>
        <v/>
      </c>
      <c r="C25" t="str">
        <f>'Examen 1'!A24</f>
        <v/>
      </c>
    </row>
    <row r="26">
      <c r="A26" t="str">
        <f>Matriculas!B28</f>
        <v/>
      </c>
      <c r="B26" t="str">
        <f>Matriculas!A28</f>
        <v/>
      </c>
      <c r="C26" t="str">
        <f>'Examen 1'!A25</f>
        <v/>
      </c>
    </row>
    <row r="27">
      <c r="A27" t="str">
        <f>Matriculas!B28</f>
        <v/>
      </c>
      <c r="B27" t="str">
        <f>Matriculas!A28</f>
        <v/>
      </c>
      <c r="C27" t="str">
        <f>'Examen 1'!A26</f>
        <v/>
      </c>
    </row>
    <row r="28">
      <c r="A28" t="str">
        <f>Matriculas!B28</f>
        <v/>
      </c>
      <c r="B28" t="str">
        <f>Matriculas!A28</f>
        <v/>
      </c>
    </row>
    <row r="29">
      <c r="A29" t="str">
        <f>Matriculas!B28</f>
        <v/>
      </c>
      <c r="B29" t="str">
        <f>Matriculas!A28</f>
        <v/>
      </c>
    </row>
    <row r="30">
      <c r="A30" t="str">
        <f>Matriculas!B28</f>
        <v/>
      </c>
      <c r="B30" t="str">
        <f>Matriculas!A28</f>
        <v/>
      </c>
    </row>
    <row r="31">
      <c r="A31" t="str">
        <f>Matriculas!B29</f>
        <v/>
      </c>
      <c r="B31" t="str">
        <f>Matriculas!A29</f>
        <v/>
      </c>
    </row>
    <row r="32">
      <c r="A32" t="str">
        <f>Matriculas!B29</f>
        <v/>
      </c>
      <c r="B32" t="str">
        <f>Matriculas!A29</f>
        <v/>
      </c>
    </row>
    <row r="33">
      <c r="A33" t="str">
        <f>Matriculas!B30</f>
        <v/>
      </c>
      <c r="B33" t="str">
        <f>Matriculas!A30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8.14"/>
    <col customWidth="1" hidden="1" min="2" max="2" width="50.43"/>
    <col customWidth="1" min="3" max="12" width="9.14"/>
    <col customWidth="1" min="13" max="26" width="10.0"/>
  </cols>
  <sheetData>
    <row r="1" ht="12.7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2.7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.7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2.75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8.75" customHeight="1">
      <c r="A5" s="15" t="s">
        <v>0</v>
      </c>
      <c r="B5" s="15" t="s">
        <v>33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16" t="s">
        <v>10</v>
      </c>
      <c r="B6" s="16" t="s">
        <v>34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16" t="s">
        <v>11</v>
      </c>
      <c r="B7" s="16" t="s">
        <v>35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16" t="s">
        <v>13</v>
      </c>
      <c r="B8" s="16" t="s">
        <v>36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16" t="s">
        <v>14</v>
      </c>
      <c r="B9" s="16" t="s">
        <v>37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16" t="s">
        <v>15</v>
      </c>
      <c r="B10" s="16" t="s">
        <v>38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16" t="s">
        <v>16</v>
      </c>
      <c r="B11" s="16" t="s">
        <v>39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6" t="s">
        <v>17</v>
      </c>
      <c r="B12" s="16" t="s">
        <v>40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6" t="s">
        <v>18</v>
      </c>
      <c r="B13" s="16" t="s">
        <v>41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6" t="s">
        <v>19</v>
      </c>
      <c r="B14" s="16" t="s">
        <v>42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6" t="s">
        <v>20</v>
      </c>
      <c r="B15" s="16" t="s">
        <v>43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6" t="s">
        <v>21</v>
      </c>
      <c r="B16" s="16" t="s">
        <v>44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6" t="s">
        <v>22</v>
      </c>
      <c r="B17" s="16" t="s">
        <v>45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6" t="s">
        <v>23</v>
      </c>
      <c r="B18" s="16" t="s">
        <v>46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6" t="s">
        <v>24</v>
      </c>
      <c r="B19" s="16" t="s">
        <v>47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6" t="s">
        <v>25</v>
      </c>
      <c r="B20" s="16" t="s">
        <v>48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6" t="s">
        <v>26</v>
      </c>
      <c r="B21" s="16" t="s">
        <v>49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6" t="s">
        <v>27</v>
      </c>
      <c r="B22" s="16" t="s">
        <v>50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6" t="s">
        <v>28</v>
      </c>
      <c r="B23" s="16" t="s">
        <v>51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6" t="s">
        <v>29</v>
      </c>
      <c r="B24" s="16" t="s">
        <v>52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6" t="s">
        <v>30</v>
      </c>
      <c r="B25" s="16" t="s">
        <v>53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6" t="s">
        <v>31</v>
      </c>
      <c r="B26" s="16" t="s">
        <v>54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6" t="s">
        <v>32</v>
      </c>
      <c r="B27" s="16" t="s">
        <v>55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2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2.7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2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2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2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2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2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2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2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2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2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2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2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2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2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2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2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2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2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2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2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2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2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2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2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2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2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2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2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2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2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2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2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2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2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2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2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2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2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2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2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2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2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2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2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2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2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2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2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2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2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2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2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2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2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2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2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2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2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2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2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2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2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2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2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2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2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2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2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2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2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2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2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2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2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2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2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2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2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2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2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2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2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2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2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2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2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2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2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2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2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2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2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2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2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2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2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2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2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2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2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2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2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2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2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2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2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2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2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2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2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2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2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2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2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2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2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2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2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2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2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2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2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2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2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2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2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2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2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2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2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2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2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2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2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2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2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2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2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2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2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2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2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2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2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2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2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2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2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2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2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2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2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2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2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2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2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2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2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2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2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2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2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2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2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2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2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2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2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2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2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2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2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2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2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2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2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2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2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2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2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2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2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2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2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2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2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2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2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2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2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2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2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2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2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2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2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2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2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2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2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2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2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2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2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2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2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2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2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2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2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2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2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2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2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2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2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2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2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2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2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2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2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2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2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2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2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2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2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2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2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2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2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2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2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2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2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2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2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2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2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2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2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2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2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2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2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2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2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2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2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2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2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2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2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2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2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2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2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2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2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2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2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2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2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2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2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2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2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2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2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2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2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2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2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2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2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2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2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2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2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2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2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2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2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2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2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2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2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2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2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2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2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2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2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2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2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2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2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2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2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2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2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2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2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2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2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2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2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2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2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2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2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2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2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2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2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2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2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2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2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2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2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2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2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2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2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2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2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2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2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2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2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2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2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2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2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2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2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2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2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2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2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2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2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2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2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2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2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2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2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2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2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2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2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2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2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2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2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2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2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2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2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2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2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2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2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2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2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2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2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2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2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2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2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2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2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2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2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2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2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2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2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2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2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2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2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2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2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2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2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2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2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2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2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2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2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2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2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2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2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2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2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2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2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2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2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2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2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2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2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2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2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2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2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2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2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2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2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2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2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2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2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2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2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2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2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2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2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2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2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2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2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2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2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2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2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2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2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2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2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2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2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2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2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2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2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2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2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2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2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2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2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2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2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2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2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2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2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2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2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2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2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2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2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2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2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2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2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2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2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2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2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2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2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2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2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2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2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2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2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2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2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2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2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2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2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2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2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2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2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2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2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2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2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2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2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2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2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2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2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2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2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2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2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2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2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2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2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2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2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2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2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2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2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2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2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2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2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2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2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2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2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2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2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2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2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2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2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2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2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2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2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2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2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2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2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2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2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2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2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2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2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2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2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2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2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2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2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2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2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2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2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2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2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2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2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2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2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2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2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2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2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2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2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2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2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2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2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2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2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2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2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2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2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2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2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2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2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2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2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2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2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2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2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2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2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2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2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2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2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2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2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2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2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2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2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2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2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2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2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2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2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2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2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2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2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2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2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2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2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2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2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2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2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2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2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2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2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2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2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2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2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2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2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2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2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2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2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2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2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2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2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2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2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2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2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2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2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2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2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2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2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2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2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2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2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2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2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2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2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2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2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2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2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2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2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2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2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2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2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2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2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2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2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2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2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2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2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2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2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2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2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2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2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2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2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2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2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2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2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2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2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2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2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2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2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2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2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2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2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2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2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2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2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2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2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2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2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2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2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2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2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2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2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2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2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2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2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2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2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2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2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2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2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2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2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2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2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2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2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2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2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2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2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2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2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2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2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2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2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2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2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2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2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2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2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2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2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2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2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2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2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2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2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2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2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2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2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2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2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2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2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2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2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2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2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2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2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2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2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2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2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2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2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2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2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2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2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2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2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2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2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2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2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2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2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2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2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2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2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2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2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2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2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2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2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2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2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2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2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2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2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2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2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2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2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2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2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2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2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2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2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2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2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2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2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2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2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2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2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2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2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2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2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2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2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2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2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2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2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2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2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2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2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2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2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2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2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2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2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2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2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2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2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2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2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2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2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2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2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2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2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2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2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2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2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2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2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2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2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2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2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2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2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2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2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2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2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2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2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2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2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2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2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2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2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2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2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2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2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2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2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2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2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2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2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2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2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2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2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2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2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2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2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2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2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2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2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2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2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2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2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2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2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2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2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2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2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2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2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2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2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2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2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2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2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2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2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2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2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2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2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2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2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2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2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2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2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2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2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2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2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2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2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2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2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2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2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2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2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2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2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2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2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2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2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2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2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2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2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2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2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2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2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2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2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2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2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2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2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2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2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2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2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2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2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2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2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2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2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ht="12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ht="12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2">
      <c r="A2" t="str">
        <f>Matriculas!A6</f>
        <v>05706481C</v>
      </c>
      <c r="B2" s="3">
        <v>10.0</v>
      </c>
    </row>
    <row r="3">
      <c r="A3" t="str">
        <f>Matriculas!A7</f>
        <v>05711478A</v>
      </c>
      <c r="B3" s="3">
        <v>0.0</v>
      </c>
    </row>
    <row r="4">
      <c r="A4" t="str">
        <f>Matriculas!A8</f>
        <v>05714310Y</v>
      </c>
      <c r="B4" s="3">
        <v>10.0</v>
      </c>
    </row>
    <row r="5">
      <c r="A5" t="str">
        <f>Matriculas!A9</f>
        <v>05717305B</v>
      </c>
      <c r="B5" s="3">
        <v>10.0</v>
      </c>
    </row>
    <row r="6">
      <c r="A6" t="str">
        <f>Matriculas!A10</f>
        <v>05719005D</v>
      </c>
      <c r="B6" s="3">
        <v>10.0</v>
      </c>
    </row>
    <row r="7">
      <c r="A7" t="str">
        <f>Matriculas!A11</f>
        <v>05719408K</v>
      </c>
      <c r="B7" s="3">
        <v>8.0</v>
      </c>
    </row>
    <row r="8">
      <c r="A8" t="str">
        <f>Matriculas!A12</f>
        <v>05719905N</v>
      </c>
      <c r="B8" s="3">
        <v>9.5</v>
      </c>
    </row>
    <row r="9">
      <c r="A9" t="str">
        <f>Matriculas!A13</f>
        <v>05723090T</v>
      </c>
      <c r="B9" s="3">
        <v>9.0</v>
      </c>
    </row>
    <row r="10">
      <c r="A10" t="str">
        <f>Matriculas!A14</f>
        <v>05724664X</v>
      </c>
      <c r="B10" s="3">
        <v>0.0</v>
      </c>
    </row>
    <row r="11">
      <c r="A11" t="str">
        <f>Matriculas!A15</f>
        <v>05725616L</v>
      </c>
      <c r="B11" s="3">
        <v>0.0</v>
      </c>
    </row>
    <row r="12">
      <c r="A12" t="str">
        <f>Matriculas!A16</f>
        <v>05729210W</v>
      </c>
      <c r="B12" s="3">
        <v>9.0</v>
      </c>
    </row>
    <row r="13">
      <c r="A13" t="str">
        <f>Matriculas!A17</f>
        <v>05937138X</v>
      </c>
      <c r="B13" s="3">
        <v>3.0</v>
      </c>
    </row>
    <row r="14">
      <c r="A14" t="str">
        <f>Matriculas!A18</f>
        <v>05980965E</v>
      </c>
      <c r="B14" s="3">
        <v>2.0</v>
      </c>
    </row>
    <row r="15">
      <c r="A15" t="str">
        <f>Matriculas!A19</f>
        <v>20617880J</v>
      </c>
      <c r="B15" s="3">
        <v>9.0</v>
      </c>
    </row>
    <row r="16">
      <c r="A16" t="str">
        <f>Matriculas!A20</f>
        <v>48152679V</v>
      </c>
      <c r="B16" s="3">
        <v>0.0</v>
      </c>
    </row>
    <row r="17">
      <c r="A17" t="str">
        <f>Matriculas!A21</f>
        <v>70588390X</v>
      </c>
      <c r="B17" s="3">
        <v>7.5</v>
      </c>
    </row>
    <row r="18">
      <c r="A18" t="str">
        <f>Matriculas!A22</f>
        <v>70588660G</v>
      </c>
      <c r="B18" s="3">
        <v>9.5</v>
      </c>
    </row>
    <row r="19">
      <c r="A19" t="str">
        <f>Matriculas!A23</f>
        <v>70589997F</v>
      </c>
      <c r="B19" s="3">
        <v>10.0</v>
      </c>
    </row>
    <row r="20">
      <c r="A20" t="str">
        <f>Matriculas!A24</f>
        <v>71227417M</v>
      </c>
      <c r="B20" s="3">
        <v>9.0</v>
      </c>
    </row>
    <row r="21">
      <c r="A21" t="str">
        <f>Matriculas!A25</f>
        <v>71359480W</v>
      </c>
      <c r="B21" s="3">
        <v>0.0</v>
      </c>
    </row>
    <row r="22">
      <c r="A22" t="str">
        <f>Matriculas!A26</f>
        <v>71359539S</v>
      </c>
      <c r="B22" s="3">
        <v>6.0</v>
      </c>
    </row>
    <row r="23">
      <c r="A23" t="str">
        <f>Matriculas!A27</f>
        <v>71722307G</v>
      </c>
      <c r="B23" s="3">
        <v>8.0</v>
      </c>
    </row>
    <row r="24">
      <c r="A24" t="str">
        <f>Matriculas!A28</f>
        <v/>
      </c>
    </row>
    <row r="25">
      <c r="A25" t="str">
        <f>Matriculas!A29</f>
        <v/>
      </c>
    </row>
    <row r="26">
      <c r="A26" t="str">
        <f>Matriculas!A30</f>
        <v/>
      </c>
    </row>
    <row r="27">
      <c r="A27" t="str">
        <f>Matriculas!A31</f>
        <v/>
      </c>
    </row>
    <row r="28">
      <c r="A28" t="str">
        <f>Matriculas!A32</f>
        <v/>
      </c>
    </row>
    <row r="29">
      <c r="A29" t="str">
        <f>Matriculas!A33</f>
        <v/>
      </c>
    </row>
    <row r="30">
      <c r="A30" t="str">
        <f>Matriculas!A34</f>
        <v/>
      </c>
    </row>
    <row r="31">
      <c r="A31" t="str">
        <f>Matriculas!A35</f>
        <v/>
      </c>
    </row>
    <row r="32">
      <c r="A32" t="str">
        <f>Matriculas!A36</f>
        <v/>
      </c>
    </row>
    <row r="33">
      <c r="A33" t="str">
        <f>Matriculas!A37</f>
        <v/>
      </c>
    </row>
    <row r="34">
      <c r="A34" t="str">
        <f>Matriculas!A38</f>
        <v/>
      </c>
    </row>
    <row r="35">
      <c r="A35" t="str">
        <f>Matriculas!A39</f>
        <v/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6">
      <c r="A6" t="str">
        <f>Matriculas!A6</f>
        <v>05706481C</v>
      </c>
      <c r="B6" s="3">
        <v>6.75</v>
      </c>
    </row>
    <row r="7">
      <c r="A7" t="str">
        <f>Matriculas!A7</f>
        <v>05711478A</v>
      </c>
      <c r="B7" s="3">
        <v>0.0</v>
      </c>
    </row>
    <row r="8">
      <c r="A8" t="str">
        <f>Matriculas!A8</f>
        <v>05714310Y</v>
      </c>
      <c r="B8" s="3">
        <v>8.75</v>
      </c>
    </row>
    <row r="9">
      <c r="A9" t="str">
        <f>Matriculas!A9</f>
        <v>05717305B</v>
      </c>
      <c r="B9" s="3">
        <v>5.0</v>
      </c>
    </row>
    <row r="10">
      <c r="A10" t="str">
        <f>Matriculas!A10</f>
        <v>05719005D</v>
      </c>
      <c r="B10" s="3">
        <v>6.25</v>
      </c>
    </row>
    <row r="11">
      <c r="A11" t="str">
        <f>Matriculas!A11</f>
        <v>05719408K</v>
      </c>
      <c r="B11" s="3">
        <v>8.5</v>
      </c>
    </row>
    <row r="12">
      <c r="A12" t="str">
        <f>Matriculas!A12</f>
        <v>05719905N</v>
      </c>
      <c r="B12" s="3">
        <v>7.25</v>
      </c>
    </row>
    <row r="13">
      <c r="A13" t="str">
        <f>Matriculas!A13</f>
        <v>05723090T</v>
      </c>
      <c r="B13" s="3">
        <v>4.75</v>
      </c>
    </row>
    <row r="14">
      <c r="A14" t="str">
        <f>Matriculas!A14</f>
        <v>05724664X</v>
      </c>
      <c r="B14" s="3">
        <v>7.75</v>
      </c>
    </row>
    <row r="15">
      <c r="A15" t="str">
        <f>Matriculas!A15</f>
        <v>05725616L</v>
      </c>
      <c r="B15" s="3">
        <v>4.0</v>
      </c>
    </row>
    <row r="16">
      <c r="A16" t="str">
        <f>Matriculas!A16</f>
        <v>05729210W</v>
      </c>
      <c r="B16" s="3">
        <v>6.0</v>
      </c>
    </row>
    <row r="17">
      <c r="A17" t="str">
        <f>Matriculas!A17</f>
        <v>05937138X</v>
      </c>
      <c r="B17" s="3">
        <v>5.75</v>
      </c>
    </row>
    <row r="18">
      <c r="A18" t="str">
        <f>Matriculas!A18</f>
        <v>05980965E</v>
      </c>
      <c r="B18" s="3">
        <v>2.75</v>
      </c>
    </row>
    <row r="19">
      <c r="A19" t="str">
        <f>Matriculas!A19</f>
        <v>20617880J</v>
      </c>
      <c r="B19" s="3">
        <v>10.0</v>
      </c>
    </row>
    <row r="20">
      <c r="A20" t="str">
        <f>Matriculas!A20</f>
        <v>48152679V</v>
      </c>
      <c r="B20" s="3">
        <v>0.0</v>
      </c>
    </row>
    <row r="21">
      <c r="A21" t="str">
        <f>Matriculas!A21</f>
        <v>70588390X</v>
      </c>
      <c r="B21" s="3">
        <v>7.0</v>
      </c>
    </row>
    <row r="22">
      <c r="A22" t="str">
        <f>Matriculas!A22</f>
        <v>70588660G</v>
      </c>
      <c r="B22" s="3">
        <v>9.25</v>
      </c>
    </row>
    <row r="23">
      <c r="A23" t="str">
        <f>Matriculas!A23</f>
        <v>70589997F</v>
      </c>
      <c r="B23" s="3">
        <v>10.0</v>
      </c>
    </row>
    <row r="24">
      <c r="A24" t="str">
        <f>Matriculas!A24</f>
        <v>71227417M</v>
      </c>
      <c r="B24" s="3">
        <v>8.5</v>
      </c>
    </row>
    <row r="25">
      <c r="A25" t="str">
        <f>Matriculas!A25</f>
        <v>71359480W</v>
      </c>
      <c r="B25" s="3">
        <v>4.0</v>
      </c>
    </row>
    <row r="26">
      <c r="A26" t="str">
        <f>Matriculas!A26</f>
        <v>71359539S</v>
      </c>
      <c r="B26" s="3">
        <v>6.0</v>
      </c>
    </row>
    <row r="27">
      <c r="A27" t="str">
        <f>Matriculas!A27</f>
        <v>71722307G</v>
      </c>
      <c r="B27" s="3">
        <v>7.0</v>
      </c>
    </row>
    <row r="28">
      <c r="A28" t="str">
        <f>Matriculas!A28</f>
        <v/>
      </c>
    </row>
    <row r="29">
      <c r="A29" t="str">
        <f>Matriculas!A29</f>
        <v/>
      </c>
    </row>
    <row r="30">
      <c r="A30" t="str">
        <f>Matriculas!A30</f>
        <v/>
      </c>
    </row>
    <row r="31">
      <c r="A31" t="str">
        <f>Matriculas!A31</f>
        <v/>
      </c>
    </row>
    <row r="32">
      <c r="A32" t="str">
        <f>Matriculas!A32</f>
        <v/>
      </c>
    </row>
    <row r="33">
      <c r="A33" t="str">
        <f>Matriculas!A33</f>
        <v/>
      </c>
    </row>
    <row r="34">
      <c r="A34" t="str">
        <f>Matriculas!A34</f>
        <v/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0"/>
  </cols>
  <sheetData>
    <row r="1">
      <c r="C1" s="3" t="s">
        <v>56</v>
      </c>
      <c r="D1" s="3" t="s">
        <v>57</v>
      </c>
      <c r="E1" s="3" t="s">
        <v>7</v>
      </c>
      <c r="F1" s="3" t="s">
        <v>58</v>
      </c>
    </row>
    <row r="2">
      <c r="A2" t="str">
        <f>Matriculas!B6</f>
        <v>Guerrero Benítez, Sergio</v>
      </c>
      <c r="B2" t="str">
        <f>'Examen 4'!A6</f>
        <v>05706481C</v>
      </c>
      <c r="C2">
        <f>'Examen 3'!B2</f>
        <v>10</v>
      </c>
      <c r="D2">
        <f>'Examen 4'!B6</f>
        <v>6.75</v>
      </c>
      <c r="E2">
        <f t="shared" ref="E2:E23" si="1">AVERAGE(C2:D2)</f>
        <v>8.375</v>
      </c>
      <c r="F2">
        <f t="shared" ref="F2:F23" si="2">ROUND(E2,0)</f>
        <v>8</v>
      </c>
    </row>
    <row r="3">
      <c r="A3" t="str">
        <f>Matriculas!B7</f>
        <v>García Hervás, Pablo</v>
      </c>
      <c r="B3" t="str">
        <f>'Examen 4'!A7</f>
        <v>05711478A</v>
      </c>
      <c r="C3">
        <f>'Examen 3'!B3</f>
        <v>0</v>
      </c>
      <c r="D3">
        <f>'Examen 4'!B7</f>
        <v>0</v>
      </c>
      <c r="E3">
        <f t="shared" si="1"/>
        <v>0</v>
      </c>
      <c r="F3">
        <f t="shared" si="2"/>
        <v>0</v>
      </c>
    </row>
    <row r="4">
      <c r="A4" t="str">
        <f>Matriculas!B8</f>
        <v>Crespo Ramos, Francisco</v>
      </c>
      <c r="B4" t="str">
        <f>'Examen 4'!A8</f>
        <v>05714310Y</v>
      </c>
      <c r="C4">
        <f>'Examen 3'!B4</f>
        <v>10</v>
      </c>
      <c r="D4">
        <f>'Examen 4'!B8</f>
        <v>8.75</v>
      </c>
      <c r="E4">
        <f t="shared" si="1"/>
        <v>9.375</v>
      </c>
      <c r="F4">
        <f t="shared" si="2"/>
        <v>9</v>
      </c>
    </row>
    <row r="5">
      <c r="A5" t="str">
        <f>Matriculas!B9</f>
        <v>Expósito Mateos, Roberto</v>
      </c>
      <c r="B5" t="str">
        <f>'Examen 4'!A9</f>
        <v>05717305B</v>
      </c>
      <c r="C5">
        <f>'Examen 3'!B5</f>
        <v>10</v>
      </c>
      <c r="D5">
        <f>'Examen 4'!B9</f>
        <v>5</v>
      </c>
      <c r="E5">
        <f t="shared" si="1"/>
        <v>7.5</v>
      </c>
      <c r="F5">
        <f t="shared" si="2"/>
        <v>8</v>
      </c>
    </row>
    <row r="6">
      <c r="A6" t="str">
        <f>Matriculas!B10</f>
        <v>Arévalo Moreno, Santiago</v>
      </c>
      <c r="B6" t="str">
        <f>'Examen 4'!A10</f>
        <v>05719005D</v>
      </c>
      <c r="C6">
        <f>'Examen 3'!B6</f>
        <v>10</v>
      </c>
      <c r="D6">
        <f>'Examen 4'!B10</f>
        <v>6.25</v>
      </c>
      <c r="E6">
        <f t="shared" si="1"/>
        <v>8.125</v>
      </c>
      <c r="F6">
        <f t="shared" si="2"/>
        <v>8</v>
      </c>
    </row>
    <row r="7">
      <c r="A7" t="str">
        <f>Matriculas!B11</f>
        <v>Sánchez Martínez, Pablo</v>
      </c>
      <c r="B7" t="str">
        <f>'Examen 4'!A11</f>
        <v>05719408K</v>
      </c>
      <c r="C7">
        <f>'Examen 3'!B7</f>
        <v>8</v>
      </c>
      <c r="D7">
        <f>'Examen 4'!B11</f>
        <v>8.5</v>
      </c>
      <c r="E7">
        <f t="shared" si="1"/>
        <v>8.25</v>
      </c>
      <c r="F7">
        <f t="shared" si="2"/>
        <v>8</v>
      </c>
    </row>
    <row r="8">
      <c r="A8" t="str">
        <f>Matriculas!B12</f>
        <v>Durán Expósito, Ismael</v>
      </c>
      <c r="B8" t="str">
        <f>'Examen 4'!A12</f>
        <v>05719905N</v>
      </c>
      <c r="C8">
        <f>'Examen 3'!B8</f>
        <v>9.5</v>
      </c>
      <c r="D8">
        <f>'Examen 4'!B12</f>
        <v>7.25</v>
      </c>
      <c r="E8">
        <f t="shared" si="1"/>
        <v>8.375</v>
      </c>
      <c r="F8">
        <f t="shared" si="2"/>
        <v>8</v>
      </c>
    </row>
    <row r="9">
      <c r="A9" t="str">
        <f>Matriculas!B13</f>
        <v>León González, Darío</v>
      </c>
      <c r="B9" t="str">
        <f>'Examen 4'!A13</f>
        <v>05723090T</v>
      </c>
      <c r="C9">
        <f>'Examen 3'!B9</f>
        <v>9</v>
      </c>
      <c r="D9">
        <f>'Examen 4'!B13</f>
        <v>4.75</v>
      </c>
      <c r="E9">
        <f t="shared" si="1"/>
        <v>6.875</v>
      </c>
      <c r="F9">
        <f t="shared" si="2"/>
        <v>7</v>
      </c>
    </row>
    <row r="10">
      <c r="A10" t="str">
        <f>Matriculas!B14</f>
        <v>Rodríguez Gallego, Luis Miguel</v>
      </c>
      <c r="B10" t="str">
        <f>'Examen 4'!A14</f>
        <v>05724664X</v>
      </c>
      <c r="C10">
        <f>'Examen 3'!B10</f>
        <v>0</v>
      </c>
      <c r="D10">
        <f>'Examen 4'!B14</f>
        <v>7.75</v>
      </c>
      <c r="E10">
        <f t="shared" si="1"/>
        <v>3.875</v>
      </c>
      <c r="F10">
        <f t="shared" si="2"/>
        <v>4</v>
      </c>
    </row>
    <row r="11">
      <c r="A11" t="str">
        <f>Matriculas!B15</f>
        <v>Leal Ballesteros, Paloma</v>
      </c>
      <c r="B11" t="str">
        <f>'Examen 4'!A15</f>
        <v>05725616L</v>
      </c>
      <c r="C11">
        <f>'Examen 3'!B11</f>
        <v>0</v>
      </c>
      <c r="D11">
        <f>'Examen 4'!B15</f>
        <v>4</v>
      </c>
      <c r="E11">
        <f t="shared" si="1"/>
        <v>2</v>
      </c>
      <c r="F11">
        <f t="shared" si="2"/>
        <v>2</v>
      </c>
    </row>
    <row r="12">
      <c r="A12" t="str">
        <f>Matriculas!B16</f>
        <v>Velasco Fronton, Jorge</v>
      </c>
      <c r="B12" t="str">
        <f>'Examen 4'!A16</f>
        <v>05729210W</v>
      </c>
      <c r="C12">
        <f>'Examen 3'!B12</f>
        <v>9</v>
      </c>
      <c r="D12">
        <f>'Examen 4'!B16</f>
        <v>6</v>
      </c>
      <c r="E12">
        <f t="shared" si="1"/>
        <v>7.5</v>
      </c>
      <c r="F12">
        <f t="shared" si="2"/>
        <v>8</v>
      </c>
    </row>
    <row r="13">
      <c r="A13" t="str">
        <f>Matriculas!B17</f>
        <v>Navarro Núñez, Alberto</v>
      </c>
      <c r="B13" t="str">
        <f>'Examen 4'!A17</f>
        <v>05937138X</v>
      </c>
      <c r="C13">
        <f>'Examen 3'!B13</f>
        <v>3</v>
      </c>
      <c r="D13">
        <f>'Examen 4'!B17</f>
        <v>5.75</v>
      </c>
      <c r="E13">
        <f t="shared" si="1"/>
        <v>4.375</v>
      </c>
      <c r="F13">
        <f t="shared" si="2"/>
        <v>4</v>
      </c>
    </row>
    <row r="14">
      <c r="A14" t="str">
        <f>Matriculas!B18</f>
        <v>Trujillo Chacón, Sandra</v>
      </c>
      <c r="B14" t="str">
        <f>'Examen 4'!A18</f>
        <v>05980965E</v>
      </c>
      <c r="C14">
        <f>'Examen 3'!B14</f>
        <v>2</v>
      </c>
      <c r="D14">
        <f>'Examen 4'!B18</f>
        <v>2.75</v>
      </c>
      <c r="E14">
        <f t="shared" si="1"/>
        <v>2.375</v>
      </c>
      <c r="F14">
        <f t="shared" si="2"/>
        <v>2</v>
      </c>
    </row>
    <row r="15">
      <c r="A15" t="str">
        <f>Matriculas!B19</f>
        <v>Sánchez de la Blanca Romero, Antonio</v>
      </c>
      <c r="B15" t="str">
        <f>'Examen 4'!A19</f>
        <v>20617880J</v>
      </c>
      <c r="C15">
        <f>'Examen 3'!B15</f>
        <v>9</v>
      </c>
      <c r="D15">
        <f>'Examen 4'!B19</f>
        <v>10</v>
      </c>
      <c r="E15">
        <f t="shared" si="1"/>
        <v>9.5</v>
      </c>
      <c r="F15">
        <f t="shared" si="2"/>
        <v>10</v>
      </c>
    </row>
    <row r="16">
      <c r="A16" t="str">
        <f>Matriculas!B20</f>
        <v>González Sánchez, Pablo</v>
      </c>
      <c r="B16" t="str">
        <f>'Examen 4'!A20</f>
        <v>48152679V</v>
      </c>
      <c r="C16">
        <f>'Examen 3'!B16</f>
        <v>0</v>
      </c>
      <c r="D16">
        <f>'Examen 4'!B20</f>
        <v>0</v>
      </c>
      <c r="E16">
        <f t="shared" si="1"/>
        <v>0</v>
      </c>
      <c r="F16">
        <f t="shared" si="2"/>
        <v>0</v>
      </c>
    </row>
    <row r="17">
      <c r="A17" t="str">
        <f>Matriculas!B21</f>
        <v>Arreaza Gil, David</v>
      </c>
      <c r="B17" t="str">
        <f>'Examen 4'!A21</f>
        <v>70588390X</v>
      </c>
      <c r="C17">
        <f>'Examen 3'!B17</f>
        <v>7.5</v>
      </c>
      <c r="D17">
        <f>'Examen 4'!B21</f>
        <v>7</v>
      </c>
      <c r="E17">
        <f t="shared" si="1"/>
        <v>7.25</v>
      </c>
      <c r="F17">
        <f t="shared" si="2"/>
        <v>7</v>
      </c>
    </row>
    <row r="18">
      <c r="A18" t="str">
        <f>Matriculas!B22</f>
        <v>Martín de Bernardo Romero, Carlos</v>
      </c>
      <c r="B18" t="str">
        <f>'Examen 4'!A22</f>
        <v>70588660G</v>
      </c>
      <c r="C18">
        <f>'Examen 3'!B18</f>
        <v>9.5</v>
      </c>
      <c r="D18">
        <f>'Examen 4'!B22</f>
        <v>9.25</v>
      </c>
      <c r="E18">
        <f t="shared" si="1"/>
        <v>9.375</v>
      </c>
      <c r="F18">
        <f t="shared" si="2"/>
        <v>9</v>
      </c>
    </row>
    <row r="19">
      <c r="A19" t="str">
        <f>Matriculas!B23</f>
        <v>Medina Negrete, Daniel</v>
      </c>
      <c r="B19" t="str">
        <f>'Examen 4'!A23</f>
        <v>70589997F</v>
      </c>
      <c r="C19">
        <f>'Examen 3'!B19</f>
        <v>10</v>
      </c>
      <c r="D19">
        <f>'Examen 4'!B23</f>
        <v>10</v>
      </c>
      <c r="E19">
        <f t="shared" si="1"/>
        <v>10</v>
      </c>
      <c r="F19">
        <f t="shared" si="2"/>
        <v>10</v>
      </c>
    </row>
    <row r="20">
      <c r="A20" t="str">
        <f>Matriculas!B24</f>
        <v>Señoret Romero, Jaime</v>
      </c>
      <c r="B20" t="str">
        <f>'Examen 4'!A24</f>
        <v>71227417M</v>
      </c>
      <c r="C20">
        <f>'Examen 3'!B20</f>
        <v>9</v>
      </c>
      <c r="D20">
        <f>'Examen 4'!B24</f>
        <v>8.5</v>
      </c>
      <c r="E20">
        <f t="shared" si="1"/>
        <v>8.75</v>
      </c>
      <c r="F20">
        <f t="shared" si="2"/>
        <v>9</v>
      </c>
    </row>
    <row r="21">
      <c r="A21" t="str">
        <f>Matriculas!B25</f>
        <v>Jiménez Romero, Jorge</v>
      </c>
      <c r="B21" t="str">
        <f>'Examen 4'!A25</f>
        <v>71359480W</v>
      </c>
      <c r="C21">
        <f>'Examen 3'!B21</f>
        <v>0</v>
      </c>
      <c r="D21">
        <f>'Examen 4'!B25</f>
        <v>4</v>
      </c>
      <c r="E21">
        <f t="shared" si="1"/>
        <v>2</v>
      </c>
      <c r="F21">
        <f t="shared" si="2"/>
        <v>2</v>
      </c>
    </row>
    <row r="22">
      <c r="A22" t="str">
        <f>Matriculas!B26</f>
        <v>Rodríguez Sánchez-Elipe, Víctor</v>
      </c>
      <c r="B22" t="str">
        <f>'Examen 4'!A26</f>
        <v>71359539S</v>
      </c>
      <c r="C22">
        <f>'Examen 3'!B22</f>
        <v>6</v>
      </c>
      <c r="D22">
        <f>'Examen 4'!B26</f>
        <v>6</v>
      </c>
      <c r="E22">
        <f t="shared" si="1"/>
        <v>6</v>
      </c>
      <c r="F22">
        <f t="shared" si="2"/>
        <v>6</v>
      </c>
    </row>
    <row r="23">
      <c r="A23" t="str">
        <f>Matriculas!B27</f>
        <v>Fernández Alcázar, David</v>
      </c>
      <c r="B23" t="str">
        <f>'Examen 4'!A27</f>
        <v>71722307G</v>
      </c>
      <c r="C23">
        <f>'Examen 3'!B23</f>
        <v>8</v>
      </c>
      <c r="D23">
        <f>'Examen 4'!B27</f>
        <v>7</v>
      </c>
      <c r="E23">
        <f t="shared" si="1"/>
        <v>7.5</v>
      </c>
      <c r="F23">
        <f t="shared" si="2"/>
        <v>8</v>
      </c>
    </row>
    <row r="24">
      <c r="A24" t="str">
        <f>Matriculas!B28</f>
        <v/>
      </c>
      <c r="B24" t="str">
        <f>'Examen 4'!A28</f>
        <v/>
      </c>
      <c r="C24" t="str">
        <f>'Examen 3'!B24</f>
        <v/>
      </c>
    </row>
    <row r="25">
      <c r="A25" t="str">
        <f>Matriculas!B29</f>
        <v/>
      </c>
      <c r="B25" t="str">
        <f>'Examen 4'!A29</f>
        <v/>
      </c>
    </row>
    <row r="26">
      <c r="A26" t="str">
        <f>Matriculas!B30</f>
        <v/>
      </c>
      <c r="B26" t="str">
        <f>'Examen 4'!A30</f>
        <v/>
      </c>
    </row>
    <row r="27">
      <c r="A27" t="str">
        <f>Matriculas!B31</f>
        <v/>
      </c>
      <c r="B27" t="str">
        <f>'Examen 4'!A31</f>
        <v/>
      </c>
    </row>
    <row r="28">
      <c r="A28" t="str">
        <f>Matriculas!B32</f>
        <v/>
      </c>
      <c r="B28" t="str">
        <f>'Examen 4'!A32</f>
        <v/>
      </c>
    </row>
    <row r="29">
      <c r="B29" t="str">
        <f>'Examen 4'!A33</f>
        <v/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6">
      <c r="A6" s="17" t="str">
        <f>Matriculas!A6</f>
        <v>05706481C</v>
      </c>
      <c r="B6" s="18">
        <v>8.5</v>
      </c>
    </row>
    <row r="7">
      <c r="A7" s="17" t="str">
        <f>Matriculas!A7</f>
        <v>05711478A</v>
      </c>
      <c r="B7" s="18">
        <v>0.0</v>
      </c>
    </row>
    <row r="8">
      <c r="A8" s="17" t="str">
        <f>Matriculas!A8</f>
        <v>05714310Y</v>
      </c>
      <c r="B8" s="18">
        <v>8.0</v>
      </c>
    </row>
    <row r="9">
      <c r="A9" s="17" t="str">
        <f>Matriculas!A9</f>
        <v>05717305B</v>
      </c>
      <c r="B9" s="18">
        <v>7.75</v>
      </c>
    </row>
    <row r="10">
      <c r="A10" s="17" t="str">
        <f>Matriculas!A10</f>
        <v>05719005D</v>
      </c>
      <c r="B10" s="18">
        <v>10.0</v>
      </c>
    </row>
    <row r="11">
      <c r="A11" s="17" t="str">
        <f>Matriculas!A11</f>
        <v>05719408K</v>
      </c>
      <c r="B11" s="18">
        <v>8.25</v>
      </c>
    </row>
    <row r="12">
      <c r="A12" s="17" t="str">
        <f>Matriculas!A12</f>
        <v>05719905N</v>
      </c>
      <c r="B12" s="18">
        <v>9.0</v>
      </c>
    </row>
    <row r="13">
      <c r="A13" s="17" t="str">
        <f>Matriculas!A13</f>
        <v>05723090T</v>
      </c>
      <c r="B13" s="18">
        <v>8.0</v>
      </c>
    </row>
    <row r="14">
      <c r="A14" s="17" t="str">
        <f>Matriculas!A14</f>
        <v>05724664X</v>
      </c>
      <c r="B14" s="18">
        <v>0.0</v>
      </c>
    </row>
    <row r="15">
      <c r="A15" s="17" t="str">
        <f>Matriculas!A15</f>
        <v>05725616L</v>
      </c>
      <c r="B15" s="18">
        <v>0.0</v>
      </c>
    </row>
    <row r="16">
      <c r="A16" s="17" t="str">
        <f>Matriculas!A16</f>
        <v>05729210W</v>
      </c>
      <c r="B16" s="18">
        <v>9.0</v>
      </c>
    </row>
    <row r="17">
      <c r="A17" s="17" t="str">
        <f>Matriculas!A17</f>
        <v>05937138X</v>
      </c>
      <c r="B17" s="18">
        <v>0.0</v>
      </c>
    </row>
    <row r="18">
      <c r="A18" s="17" t="str">
        <f>Matriculas!A18</f>
        <v>05980965E</v>
      </c>
      <c r="B18" s="18">
        <v>2.0</v>
      </c>
    </row>
    <row r="19">
      <c r="A19" s="17" t="str">
        <f>Matriculas!A19</f>
        <v>20617880J</v>
      </c>
      <c r="B19" s="18">
        <v>9.75</v>
      </c>
    </row>
    <row r="20">
      <c r="A20" s="17" t="str">
        <f>Matriculas!A20</f>
        <v>48152679V</v>
      </c>
      <c r="B20" s="18">
        <v>0.0</v>
      </c>
    </row>
    <row r="21">
      <c r="A21" s="17" t="str">
        <f>Matriculas!A21</f>
        <v>70588390X</v>
      </c>
      <c r="B21" s="18">
        <v>5.5</v>
      </c>
      <c r="C21" s="3" t="s">
        <v>59</v>
      </c>
    </row>
    <row r="22">
      <c r="A22" s="17" t="str">
        <f>Matriculas!A22</f>
        <v>70588660G</v>
      </c>
      <c r="B22" s="18">
        <v>9.75</v>
      </c>
    </row>
    <row r="23">
      <c r="A23" s="17" t="str">
        <f>Matriculas!A23</f>
        <v>70589997F</v>
      </c>
      <c r="B23" s="18">
        <v>9.5</v>
      </c>
    </row>
    <row r="24">
      <c r="A24" s="17" t="str">
        <f>Matriculas!A24</f>
        <v>71227417M</v>
      </c>
      <c r="B24" s="18">
        <v>9.0</v>
      </c>
    </row>
    <row r="25">
      <c r="A25" s="17" t="str">
        <f>Matriculas!A25</f>
        <v>71359480W</v>
      </c>
      <c r="B25" s="18">
        <v>3.5</v>
      </c>
    </row>
    <row r="26">
      <c r="A26" s="17" t="str">
        <f>Matriculas!A26</f>
        <v>71359539S</v>
      </c>
      <c r="B26" s="18">
        <v>2.0</v>
      </c>
    </row>
    <row r="27">
      <c r="A27" s="17" t="str">
        <f>Matriculas!A27</f>
        <v>71722307G</v>
      </c>
      <c r="B27" s="18">
        <v>9.0</v>
      </c>
    </row>
    <row r="28">
      <c r="A28" t="str">
        <f>Matriculas!A28</f>
        <v/>
      </c>
    </row>
    <row r="29">
      <c r="A29" t="str">
        <f>Matriculas!A29</f>
        <v/>
      </c>
    </row>
    <row r="30">
      <c r="A30" t="str">
        <f>Matriculas!A30</f>
        <v/>
      </c>
    </row>
    <row r="31">
      <c r="A31" t="str">
        <f>Matriculas!A31</f>
        <v/>
      </c>
    </row>
    <row r="32">
      <c r="A32" t="str">
        <f>Matriculas!A32</f>
        <v/>
      </c>
    </row>
    <row r="33">
      <c r="A33" t="str">
        <f>Matriculas!A33</f>
        <v/>
      </c>
    </row>
    <row r="34">
      <c r="A34" t="str">
        <f>Matriculas!A34</f>
        <v/>
      </c>
    </row>
    <row r="35">
      <c r="A35" t="str">
        <f>Matriculas!A35</f>
        <v/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4.43"/>
  </cols>
  <sheetData>
    <row r="2">
      <c r="A2" t="str">
        <f>'Notas 2ª Eval'!A2</f>
        <v>Guerrero Benítez, Sergio</v>
      </c>
      <c r="B2" t="str">
        <f>'Notas 2ª Eval'!B2</f>
        <v>05706481C</v>
      </c>
      <c r="C2" s="3">
        <v>8.25</v>
      </c>
    </row>
    <row r="3">
      <c r="A3" t="str">
        <f>'Notas 2ª Eval'!A3</f>
        <v>García Hervás, Pablo</v>
      </c>
      <c r="B3" t="str">
        <f>'Notas 2ª Eval'!B3</f>
        <v>05711478A</v>
      </c>
      <c r="C3" s="3">
        <v>0.0</v>
      </c>
    </row>
    <row r="4">
      <c r="A4" t="str">
        <f>'Notas 2ª Eval'!A4</f>
        <v>Crespo Ramos, Francisco</v>
      </c>
      <c r="B4" t="str">
        <f>'Notas 2ª Eval'!B4</f>
        <v>05714310Y</v>
      </c>
      <c r="C4" s="3">
        <v>10.0</v>
      </c>
    </row>
    <row r="5">
      <c r="A5" t="str">
        <f>'Notas 2ª Eval'!A5</f>
        <v>Expósito Mateos, Roberto</v>
      </c>
      <c r="B5" t="str">
        <f>'Notas 2ª Eval'!B5</f>
        <v>05717305B</v>
      </c>
      <c r="C5" s="3">
        <v>6.5</v>
      </c>
      <c r="D5" s="3" t="s">
        <v>59</v>
      </c>
    </row>
    <row r="6">
      <c r="A6" t="str">
        <f>'Notas 2ª Eval'!A6</f>
        <v>Arévalo Moreno, Santiago</v>
      </c>
      <c r="B6" t="str">
        <f>'Notas 2ª Eval'!B6</f>
        <v>05719005D</v>
      </c>
      <c r="C6" s="3">
        <v>8.5</v>
      </c>
    </row>
    <row r="7">
      <c r="A7" t="str">
        <f>'Notas 2ª Eval'!A7</f>
        <v>Sánchez Martínez, Pablo</v>
      </c>
      <c r="B7" t="str">
        <f>'Notas 2ª Eval'!B7</f>
        <v>05719408K</v>
      </c>
      <c r="C7" s="3">
        <v>6.0</v>
      </c>
      <c r="D7" s="3" t="s">
        <v>59</v>
      </c>
    </row>
    <row r="8">
      <c r="A8" t="str">
        <f>'Notas 2ª Eval'!A8</f>
        <v>Durán Expósito, Ismael</v>
      </c>
      <c r="B8" t="str">
        <f>'Notas 2ª Eval'!B8</f>
        <v>05719905N</v>
      </c>
      <c r="C8" s="3">
        <v>6.5</v>
      </c>
      <c r="D8" s="3" t="s">
        <v>59</v>
      </c>
    </row>
    <row r="9">
      <c r="A9" t="str">
        <f>'Notas 2ª Eval'!A9</f>
        <v>León González, Darío</v>
      </c>
      <c r="B9" t="str">
        <f>'Notas 2ª Eval'!B9</f>
        <v>05723090T</v>
      </c>
      <c r="C9" s="3">
        <v>6.25</v>
      </c>
    </row>
    <row r="10">
      <c r="A10" t="str">
        <f>'Notas 2ª Eval'!A10</f>
        <v>Rodríguez Gallego, Luis Miguel</v>
      </c>
      <c r="B10" t="str">
        <f>'Notas 2ª Eval'!B10</f>
        <v>05724664X</v>
      </c>
      <c r="C10" s="3">
        <v>0.0</v>
      </c>
    </row>
    <row r="11">
      <c r="A11" t="str">
        <f>'Notas 2ª Eval'!A11</f>
        <v>Leal Ballesteros, Paloma</v>
      </c>
      <c r="B11" t="str">
        <f>'Notas 2ª Eval'!B11</f>
        <v>05725616L</v>
      </c>
      <c r="C11" s="3">
        <v>0.0</v>
      </c>
    </row>
    <row r="12">
      <c r="A12" t="str">
        <f>'Notas 2ª Eval'!A12</f>
        <v>Velasco Fronton, Jorge</v>
      </c>
      <c r="B12" t="str">
        <f>'Notas 2ª Eval'!B12</f>
        <v>05729210W</v>
      </c>
      <c r="C12" s="3">
        <v>4.0</v>
      </c>
      <c r="D12" s="3" t="s">
        <v>59</v>
      </c>
    </row>
    <row r="13">
      <c r="A13" t="str">
        <f>'Notas 2ª Eval'!A13</f>
        <v>Navarro Núñez, Alberto</v>
      </c>
      <c r="B13" t="str">
        <f>'Notas 2ª Eval'!B13</f>
        <v>05937138X</v>
      </c>
      <c r="C13" s="3">
        <v>2.0</v>
      </c>
      <c r="D13" s="3" t="s">
        <v>59</v>
      </c>
    </row>
    <row r="14">
      <c r="A14" t="str">
        <f>'Notas 2ª Eval'!A14</f>
        <v>Trujillo Chacón, Sandra</v>
      </c>
      <c r="B14" t="str">
        <f>'Notas 2ª Eval'!B14</f>
        <v>05980965E</v>
      </c>
      <c r="C14" s="3">
        <v>1.0</v>
      </c>
    </row>
    <row r="15">
      <c r="A15" t="str">
        <f>'Notas 2ª Eval'!A15</f>
        <v>Sánchez de la Blanca Romero, Antonio</v>
      </c>
      <c r="B15" t="str">
        <f>'Notas 2ª Eval'!B15</f>
        <v>20617880J</v>
      </c>
      <c r="C15" s="3">
        <v>10.0</v>
      </c>
    </row>
    <row r="16">
      <c r="A16" t="str">
        <f>'Notas 2ª Eval'!A16</f>
        <v>González Sánchez, Pablo</v>
      </c>
      <c r="B16" t="str">
        <f>'Notas 2ª Eval'!B16</f>
        <v>48152679V</v>
      </c>
      <c r="C16" s="3">
        <v>0.0</v>
      </c>
    </row>
    <row r="17">
      <c r="A17" t="str">
        <f>'Notas 2ª Eval'!A17</f>
        <v>Arreaza Gil, David</v>
      </c>
      <c r="B17" t="str">
        <f>'Notas 2ª Eval'!B17</f>
        <v>70588390X</v>
      </c>
      <c r="C17" s="3">
        <v>6.25</v>
      </c>
    </row>
    <row r="18">
      <c r="A18" t="str">
        <f>'Notas 2ª Eval'!A18</f>
        <v>Martín de Bernardo Romero, Carlos</v>
      </c>
      <c r="B18" t="str">
        <f>'Notas 2ª Eval'!B18</f>
        <v>70588660G</v>
      </c>
      <c r="C18" s="3">
        <v>6.0</v>
      </c>
    </row>
    <row r="19">
      <c r="A19" t="str">
        <f>'Notas 2ª Eval'!A19</f>
        <v>Medina Negrete, Daniel</v>
      </c>
      <c r="B19" t="str">
        <f>'Notas 2ª Eval'!B19</f>
        <v>70589997F</v>
      </c>
      <c r="C19" s="3">
        <v>9.0</v>
      </c>
    </row>
    <row r="20">
      <c r="A20" t="str">
        <f>'Notas 2ª Eval'!A20</f>
        <v>Señoret Romero, Jaime</v>
      </c>
      <c r="B20" t="str">
        <f>'Notas 2ª Eval'!B20</f>
        <v>71227417M</v>
      </c>
      <c r="C20" s="3">
        <v>10.0</v>
      </c>
    </row>
    <row r="21">
      <c r="A21" t="str">
        <f>'Notas 2ª Eval'!A21</f>
        <v>Jiménez Romero, Jorge</v>
      </c>
      <c r="B21" t="str">
        <f>'Notas 2ª Eval'!B21</f>
        <v>71359480W</v>
      </c>
      <c r="C21" s="3">
        <v>0.0</v>
      </c>
    </row>
    <row r="22">
      <c r="A22" t="str">
        <f>'Notas 2ª Eval'!A22</f>
        <v>Rodríguez Sánchez-Elipe, Víctor</v>
      </c>
      <c r="B22" t="str">
        <f>'Notas 2ª Eval'!B22</f>
        <v>71359539S</v>
      </c>
      <c r="C22" s="3">
        <v>1.0</v>
      </c>
    </row>
    <row r="23">
      <c r="A23" t="str">
        <f>'Notas 2ª Eval'!A23</f>
        <v>Fernández Alcázar, David</v>
      </c>
      <c r="B23" t="str">
        <f>'Notas 2ª Eval'!B23</f>
        <v>71722307G</v>
      </c>
      <c r="C23" s="3">
        <v>8.0</v>
      </c>
    </row>
    <row r="24">
      <c r="A24" t="str">
        <f>'Notas 2ª Eval'!A24</f>
        <v/>
      </c>
      <c r="B24" t="str">
        <f>'Notas 2ª Eval'!B24</f>
        <v/>
      </c>
    </row>
    <row r="25">
      <c r="A25" t="str">
        <f>'Notas 2ª Eval'!A25</f>
        <v/>
      </c>
      <c r="B25" t="str">
        <f>'Notas 2ª Eval'!B25</f>
        <v/>
      </c>
    </row>
    <row r="26">
      <c r="A26" t="str">
        <f>'Notas 2ª Eval'!A26</f>
        <v/>
      </c>
      <c r="B26" t="str">
        <f>'Notas 2ª Eval'!B26</f>
        <v/>
      </c>
    </row>
    <row r="27">
      <c r="A27" t="str">
        <f>'Notas 2ª Eval'!A27</f>
        <v/>
      </c>
      <c r="B27" t="str">
        <f>'Notas 2ª Eval'!B27</f>
        <v/>
      </c>
    </row>
    <row r="28">
      <c r="A28" t="str">
        <f>'Notas 2ª Eval'!A28</f>
        <v/>
      </c>
      <c r="B28" t="str">
        <f>'Notas 2ª Eval'!B28</f>
        <v/>
      </c>
    </row>
    <row r="29">
      <c r="A29" t="str">
        <f>'Notas 2ª Eval'!A29</f>
        <v/>
      </c>
      <c r="B29" t="str">
        <f>'Notas 2ª Eval'!B29</f>
        <v/>
      </c>
    </row>
  </sheetData>
  <drawing r:id="rId1"/>
</worksheet>
</file>