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amen 1" sheetId="1" r:id="rId3"/>
    <sheet state="visible" name="Hoja 7" sheetId="2" r:id="rId4"/>
    <sheet state="visible" name="Examen 2" sheetId="3" r:id="rId5"/>
    <sheet state="visible" name="DNI Matriculas" sheetId="4" r:id="rId6"/>
    <sheet state="visible" name="Notas 1ª Eval" sheetId="5" r:id="rId7"/>
    <sheet state="visible" name="Examen 3" sheetId="6" r:id="rId8"/>
    <sheet state="visible" name="Examen 4" sheetId="7" r:id="rId9"/>
    <sheet state="visible" name="Notas 2ª Eval" sheetId="8" r:id="rId10"/>
    <sheet state="visible" name="Examen 5" sheetId="9" r:id="rId11"/>
    <sheet state="visible" name="Examen 6" sheetId="10" r:id="rId12"/>
    <sheet state="visible" name="Medias" sheetId="11" r:id="rId13"/>
  </sheets>
  <definedNames/>
  <calcPr/>
</workbook>
</file>

<file path=xl/sharedStrings.xml><?xml version="1.0" encoding="utf-8"?>
<sst xmlns="http://schemas.openxmlformats.org/spreadsheetml/2006/main" count="207" uniqueCount="133">
  <si>
    <t>Matriculados</t>
  </si>
  <si>
    <t>DNI</t>
  </si>
  <si>
    <t>V</t>
  </si>
  <si>
    <t>Aprobados</t>
  </si>
  <si>
    <t>Ej1</t>
  </si>
  <si>
    <t>Ej2</t>
  </si>
  <si>
    <t>Ej3</t>
  </si>
  <si>
    <t>Ej4</t>
  </si>
  <si>
    <t>Ej5</t>
  </si>
  <si>
    <t>Ej6</t>
  </si>
  <si>
    <t>Ej7a</t>
  </si>
  <si>
    <t>Ej7b</t>
  </si>
  <si>
    <t>Ej7c</t>
  </si>
  <si>
    <t>Ej7d</t>
  </si>
  <si>
    <t>Ej7e</t>
  </si>
  <si>
    <t>Nota</t>
  </si>
  <si>
    <t>05700306D</t>
  </si>
  <si>
    <t>P1</t>
  </si>
  <si>
    <t>P2</t>
  </si>
  <si>
    <t>P3</t>
  </si>
  <si>
    <t>P4</t>
  </si>
  <si>
    <t>P5 Total</t>
  </si>
  <si>
    <t>P6 Total</t>
  </si>
  <si>
    <t>Punt 5-1</t>
  </si>
  <si>
    <t>Punt 5-2</t>
  </si>
  <si>
    <t>Punt 5-3</t>
  </si>
  <si>
    <t>Punt 5-4</t>
  </si>
  <si>
    <t>Punt 5-5</t>
  </si>
  <si>
    <t>Punt 5-6</t>
  </si>
  <si>
    <t>R-5-1</t>
  </si>
  <si>
    <t>R-5-2</t>
  </si>
  <si>
    <t>R-5-3</t>
  </si>
  <si>
    <t>R-5-4</t>
  </si>
  <si>
    <t>R-5-5</t>
  </si>
  <si>
    <t>R-5-6</t>
  </si>
  <si>
    <t>Punt 6-1</t>
  </si>
  <si>
    <t>Punt 6-2</t>
  </si>
  <si>
    <t>Punt 6-3</t>
  </si>
  <si>
    <t>Punt 6-4</t>
  </si>
  <si>
    <t>Punt 6-5</t>
  </si>
  <si>
    <t>Punt 6-6</t>
  </si>
  <si>
    <t>Punt 6-7</t>
  </si>
  <si>
    <t>Punt 6-8</t>
  </si>
  <si>
    <t>R-6-1</t>
  </si>
  <si>
    <t>R-6-2</t>
  </si>
  <si>
    <t>R-6-3</t>
  </si>
  <si>
    <t>R-6-4</t>
  </si>
  <si>
    <t>R-6-5</t>
  </si>
  <si>
    <t>05710048E</t>
  </si>
  <si>
    <t>R-6-6</t>
  </si>
  <si>
    <t>R-6-7</t>
  </si>
  <si>
    <t>R-6-8</t>
  </si>
  <si>
    <t>05711598P</t>
  </si>
  <si>
    <t>05714058F</t>
  </si>
  <si>
    <t>05714541F</t>
  </si>
  <si>
    <t>05714660B</t>
  </si>
  <si>
    <t>Aranda González, Francisco Javier</t>
  </si>
  <si>
    <t>Martín Calderón, Jennifer</t>
  </si>
  <si>
    <t>05722609W</t>
  </si>
  <si>
    <t>Bermejo Fajardo, Francisco José</t>
  </si>
  <si>
    <t>Cañizares Martín, Iván</t>
  </si>
  <si>
    <t>Monescillo Leal, Luis Miguel</t>
  </si>
  <si>
    <t>Fernández Arévalo, Iván</t>
  </si>
  <si>
    <t>Rivas Oliver, Daniel</t>
  </si>
  <si>
    <t>Alhambra Molina, David</t>
  </si>
  <si>
    <t>05725411K</t>
  </si>
  <si>
    <t>Parra Viciconti, Carlos</t>
  </si>
  <si>
    <t>05936779L</t>
  </si>
  <si>
    <t>Fernández de Sevilla de Bustos, Pablo</t>
  </si>
  <si>
    <t>11860119P</t>
  </si>
  <si>
    <t>Sanz García, Rafael</t>
  </si>
  <si>
    <t>43565008H</t>
  </si>
  <si>
    <t>Motos Martínez, Javier</t>
  </si>
  <si>
    <t>48155310A</t>
  </si>
  <si>
    <t>Seco Sánchez Camacho, José Alberto</t>
  </si>
  <si>
    <t>50636639T</t>
  </si>
  <si>
    <t>Nieto-Márquez Haro, Juan Antonio</t>
  </si>
  <si>
    <t>52381784C</t>
  </si>
  <si>
    <t>Canales Espinosa, Julián</t>
  </si>
  <si>
    <t>70593657X</t>
  </si>
  <si>
    <t>Sánchez-Redondo Vázquez, Ramón</t>
  </si>
  <si>
    <t>71229715A</t>
  </si>
  <si>
    <t>López Ruiz, Beatriz</t>
  </si>
  <si>
    <t>71229929X</t>
  </si>
  <si>
    <t>Arroyo Serrano de la Cruz, David</t>
  </si>
  <si>
    <t>71356632Y</t>
  </si>
  <si>
    <t>Fuentes Saavedra, Jorge</t>
  </si>
  <si>
    <t>71366419H</t>
  </si>
  <si>
    <t>Sánchez Cotillas, Víctor Manuel</t>
  </si>
  <si>
    <t>71367941E</t>
  </si>
  <si>
    <t>Felipe Chacón, Sergio de</t>
  </si>
  <si>
    <t>71720751N</t>
  </si>
  <si>
    <t>Ossorio Rubio, Raquel Gema</t>
  </si>
  <si>
    <t>71720915S</t>
  </si>
  <si>
    <t>Martín-Moreno Alises, Cándido</t>
  </si>
  <si>
    <t>71721089M</t>
  </si>
  <si>
    <t>Aranda García-Pardo, Francisco Julián</t>
  </si>
  <si>
    <t>71721206F</t>
  </si>
  <si>
    <t>Ximenes de Franca, Joao Filipe</t>
  </si>
  <si>
    <t>76655236P</t>
  </si>
  <si>
    <t>Muñoz Ortíz, Matilde Esteban</t>
  </si>
  <si>
    <t>X4898556Q</t>
  </si>
  <si>
    <t>Porumb , Mirela</t>
  </si>
  <si>
    <t>Y1167506V</t>
  </si>
  <si>
    <t>Cespedes, Pedro</t>
  </si>
  <si>
    <t>05713660T</t>
  </si>
  <si>
    <t>Porcentaje curso</t>
  </si>
  <si>
    <t>Nota examen 1</t>
  </si>
  <si>
    <t>Nota examen 2</t>
  </si>
  <si>
    <t>Media</t>
  </si>
  <si>
    <t>Boletín</t>
  </si>
  <si>
    <t>Aprueba</t>
  </si>
  <si>
    <t>Suspensos</t>
  </si>
  <si>
    <t>Examen 3</t>
  </si>
  <si>
    <t>Examen 4</t>
  </si>
  <si>
    <t>Sobre 9</t>
  </si>
  <si>
    <t>Sobre 10</t>
  </si>
  <si>
    <t>Porcentaje</t>
  </si>
  <si>
    <t>Examen 1</t>
  </si>
  <si>
    <t>Examen 2</t>
  </si>
  <si>
    <t>Examen 5</t>
  </si>
  <si>
    <t>Examen 6</t>
  </si>
  <si>
    <t>Todo aprobado</t>
  </si>
  <si>
    <t>Media 3ª</t>
  </si>
  <si>
    <t>Boletin 3ª</t>
  </si>
  <si>
    <t>Boletin</t>
  </si>
  <si>
    <t>Ex 1 en sept</t>
  </si>
  <si>
    <t>Ex 2 en sept</t>
  </si>
  <si>
    <t>Ex 3 en sept</t>
  </si>
  <si>
    <t>Ex 4 en sept</t>
  </si>
  <si>
    <t>Ex 5 en sept</t>
  </si>
  <si>
    <t>Ex 6 en sept</t>
  </si>
  <si>
    <t>4 (Pend Septiembre)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</si>
</sst>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VERDADERO&quot;;&quot;VERDADERO&quot;;&quot;FALSO&quot;"/>
  </numFmts>
  <fonts count="7">
    <font>
      <sz val="10.0"/>
      <color rgb="FF000000"/>
      <name val="Arial"/>
    </font>
    <font>
      <sz val="12.0"/>
      <color rgb="FF000000"/>
      <name val="Times New Roman"/>
    </font>
    <font>
      <sz val="11.0"/>
      <name val="Cambria"/>
    </font>
    <font>
      <sz val="10.0"/>
      <name val="Arial"/>
    </font>
    <font/>
    <font>
      <sz val="14.0"/>
      <color rgb="FF0000FF"/>
      <name val="Times New Roman"/>
    </font>
    <font>
      <sz val="11.0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1" fillId="0" fontId="1" numFmtId="0" xfId="0" applyBorder="1" applyFont="1"/>
    <xf borderId="0" fillId="0" fontId="0" numFmtId="0" xfId="0" applyFont="1"/>
    <xf borderId="1" fillId="0" fontId="2" numFmtId="0" xfId="0" applyBorder="1" applyFont="1"/>
    <xf borderId="0" fillId="0" fontId="3" numFmtId="0" xfId="0" applyFont="1"/>
    <xf borderId="0" fillId="0" fontId="0" numFmtId="0" xfId="0" applyFont="1"/>
    <xf borderId="0" fillId="0" fontId="4" numFmtId="0" xfId="0" applyAlignment="1" applyFont="1">
      <alignment/>
    </xf>
    <xf borderId="1" fillId="0" fontId="1" numFmtId="0" xfId="0" applyAlignment="1" applyBorder="1" applyFont="1">
      <alignment/>
    </xf>
    <xf borderId="1" fillId="0" fontId="5" numFmtId="0" xfId="0" applyAlignment="1" applyBorder="1" applyFont="1">
      <alignment/>
    </xf>
    <xf borderId="1" fillId="0" fontId="3" numFmtId="0" xfId="0" applyBorder="1" applyFont="1"/>
    <xf borderId="1" fillId="0" fontId="3" numFmtId="164" xfId="0" applyBorder="1" applyFont="1" applyNumberFormat="1"/>
    <xf borderId="1" fillId="0" fontId="2" numFmtId="0" xfId="0" applyAlignment="1" applyBorder="1" applyFont="1">
      <alignment/>
    </xf>
    <xf borderId="1" fillId="0" fontId="5" numFmtId="0" xfId="0" applyBorder="1" applyFont="1"/>
    <xf borderId="2" fillId="0" fontId="1" numFmtId="0" xfId="0" applyBorder="1" applyFont="1"/>
    <xf borderId="0" fillId="0" fontId="2" numFmtId="0" xfId="0" applyFont="1"/>
    <xf borderId="0" fillId="0" fontId="2" numFmtId="9" xfId="0" applyFont="1" applyNumberFormat="1"/>
    <xf borderId="0" fillId="0" fontId="0" numFmtId="0" xfId="0" applyAlignment="1" applyFont="1">
      <alignment/>
    </xf>
    <xf borderId="0" fillId="0" fontId="0" numFmtId="0" xfId="0" applyAlignment="1" applyFont="1">
      <alignment/>
    </xf>
    <xf borderId="1" fillId="0" fontId="4" numFmtId="0" xfId="0" applyAlignment="1" applyBorder="1" applyFont="1">
      <alignment/>
    </xf>
    <xf borderId="1" fillId="0" fontId="6" numFmtId="0" xfId="0" applyBorder="1" applyFont="1"/>
    <xf borderId="1" fillId="0" fontId="4" numFmtId="0" xfId="0" applyBorder="1" applyFont="1"/>
    <xf borderId="1" fillId="0" fontId="6" numFmtId="0" xfId="0" applyAlignment="1" applyBorder="1" applyFont="1">
      <alignment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6.86"/>
    <col customWidth="1" min="2" max="2" width="14.29"/>
    <col customWidth="1" min="3" max="14" width="10.86"/>
    <col customWidth="1" min="15" max="24" width="8.71"/>
  </cols>
  <sheetData>
    <row r="1" ht="12.75" customHeight="1">
      <c r="B1" s="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B2" s="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5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B3" s="7" t="s">
        <v>1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 t="str">
        <f>'DNI Matriculas'!A1</f>
        <v>Aranda González, Francisco Javier</v>
      </c>
      <c r="B4" s="1" t="s">
        <v>16</v>
      </c>
      <c r="C4" s="3">
        <v>1.0</v>
      </c>
      <c r="D4" s="3">
        <v>0.75</v>
      </c>
      <c r="E4" s="3">
        <v>0.75</v>
      </c>
      <c r="F4" s="3">
        <v>1.5</v>
      </c>
      <c r="G4" s="3"/>
      <c r="H4" s="3">
        <v>1.5</v>
      </c>
      <c r="I4" s="3">
        <v>0.5</v>
      </c>
      <c r="J4" s="3">
        <v>0.5</v>
      </c>
      <c r="K4" s="3">
        <v>0.5</v>
      </c>
      <c r="L4" s="3">
        <v>0.5</v>
      </c>
      <c r="M4" s="3">
        <v>0.5</v>
      </c>
      <c r="N4" s="3">
        <f t="shared" ref="N4:N12" si="1">SUM(C4:M4)</f>
        <v>8</v>
      </c>
      <c r="O4" s="5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 t="str">
        <f>'DNI Matriculas'!A2</f>
        <v>Martín Calderón, Jennifer</v>
      </c>
      <c r="B5" s="1" t="s">
        <v>48</v>
      </c>
      <c r="C5" s="3">
        <v>1.0</v>
      </c>
      <c r="D5" s="3"/>
      <c r="E5" s="3"/>
      <c r="F5" s="3">
        <v>1.0</v>
      </c>
      <c r="G5" s="3">
        <v>1.0</v>
      </c>
      <c r="H5" s="3">
        <v>1.5</v>
      </c>
      <c r="I5" s="3">
        <v>0.5</v>
      </c>
      <c r="J5" s="3">
        <v>0.5</v>
      </c>
      <c r="K5" s="3"/>
      <c r="L5" s="3">
        <v>0.5</v>
      </c>
      <c r="M5" s="3"/>
      <c r="N5" s="3">
        <f t="shared" si="1"/>
        <v>6</v>
      </c>
      <c r="O5" s="5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 t="str">
        <f>'DNI Matriculas'!A3</f>
        <v>Bermejo Fajardo, Francisco José</v>
      </c>
      <c r="B6" s="1" t="s">
        <v>52</v>
      </c>
      <c r="C6" s="3"/>
      <c r="D6" s="3">
        <v>1.25</v>
      </c>
      <c r="E6" s="3"/>
      <c r="F6" s="3"/>
      <c r="G6" s="3"/>
      <c r="H6" s="3">
        <v>1.5</v>
      </c>
      <c r="I6" s="3"/>
      <c r="J6" s="3">
        <v>0.5</v>
      </c>
      <c r="K6" s="3"/>
      <c r="L6" s="3"/>
      <c r="M6" s="3">
        <v>0.5</v>
      </c>
      <c r="N6" s="3">
        <f t="shared" si="1"/>
        <v>3.75</v>
      </c>
      <c r="O6" s="5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 t="str">
        <f>'DNI Matriculas'!A4</f>
        <v>Cañizares Martín, Iván</v>
      </c>
      <c r="B7" s="1" t="s">
        <v>53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>
        <f t="shared" si="1"/>
        <v>0</v>
      </c>
      <c r="O7" s="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 t="str">
        <f>'DNI Matriculas'!A5</f>
        <v>Monescillo Leal, Luis Miguel</v>
      </c>
      <c r="B8" s="1" t="s">
        <v>54</v>
      </c>
      <c r="C8" s="3"/>
      <c r="D8" s="3">
        <v>1.25</v>
      </c>
      <c r="E8" s="3"/>
      <c r="F8" s="3">
        <v>1.5</v>
      </c>
      <c r="G8" s="3"/>
      <c r="H8" s="3">
        <v>1.5</v>
      </c>
      <c r="I8" s="3">
        <v>0.5</v>
      </c>
      <c r="J8" s="3">
        <v>0.5</v>
      </c>
      <c r="K8" s="3"/>
      <c r="L8" s="3"/>
      <c r="M8" s="3">
        <v>0.5</v>
      </c>
      <c r="N8" s="3">
        <f t="shared" si="1"/>
        <v>5.75</v>
      </c>
      <c r="O8" s="5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 t="str">
        <f>'DNI Matriculas'!A6</f>
        <v>Fernández Arévalo, Iván</v>
      </c>
      <c r="B9" s="1" t="s">
        <v>55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>
        <f t="shared" si="1"/>
        <v>0</v>
      </c>
      <c r="O9" s="5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 t="str">
        <f>'DNI Matriculas'!A7</f>
        <v>Rivas Oliver, Daniel</v>
      </c>
      <c r="B10" s="1" t="s">
        <v>58</v>
      </c>
      <c r="C10" s="3"/>
      <c r="D10" s="3">
        <v>2.0</v>
      </c>
      <c r="E10" s="3">
        <v>0.25</v>
      </c>
      <c r="F10" s="3">
        <v>1.5</v>
      </c>
      <c r="G10" s="3"/>
      <c r="H10" s="3">
        <v>1.5</v>
      </c>
      <c r="I10" s="3"/>
      <c r="J10" s="3">
        <v>0.5</v>
      </c>
      <c r="K10" s="3">
        <v>0.5</v>
      </c>
      <c r="L10" s="3"/>
      <c r="M10" s="3"/>
      <c r="N10" s="3">
        <f t="shared" si="1"/>
        <v>6.25</v>
      </c>
      <c r="O10" s="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 t="str">
        <f>'DNI Matriculas'!A8</f>
        <v>Alhambra Molina, David</v>
      </c>
      <c r="B11" s="1" t="s">
        <v>65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>
        <f t="shared" si="1"/>
        <v>0</v>
      </c>
      <c r="O11" s="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 t="str">
        <f>'DNI Matriculas'!A9</f>
        <v>Parra Viciconti, Carlos</v>
      </c>
      <c r="B12" s="1" t="s">
        <v>67</v>
      </c>
      <c r="C12" s="3">
        <v>1.0</v>
      </c>
      <c r="D12" s="3">
        <v>1.25</v>
      </c>
      <c r="E12" s="3"/>
      <c r="F12" s="3">
        <v>1.5</v>
      </c>
      <c r="G12" s="3"/>
      <c r="H12" s="3">
        <v>1.5</v>
      </c>
      <c r="I12" s="3">
        <v>0.5</v>
      </c>
      <c r="J12" s="3">
        <v>0.5</v>
      </c>
      <c r="K12" s="3">
        <v>0.5</v>
      </c>
      <c r="L12" s="3">
        <v>0.5</v>
      </c>
      <c r="M12" s="3">
        <v>0.5</v>
      </c>
      <c r="N12" s="3">
        <f t="shared" si="1"/>
        <v>7.75</v>
      </c>
      <c r="O12" s="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 t="str">
        <f>'DNI Matriculas'!A10</f>
        <v>Fernández de Sevilla de Bustos, Pablo</v>
      </c>
      <c r="B13" s="1" t="s">
        <v>69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1">
        <v>8.5</v>
      </c>
      <c r="O13" s="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 t="str">
        <f>'DNI Matriculas'!A11</f>
        <v>Sanz García, Rafael</v>
      </c>
      <c r="B14" s="1" t="s">
        <v>71</v>
      </c>
      <c r="C14" s="3"/>
      <c r="D14" s="3">
        <v>0.75</v>
      </c>
      <c r="E14" s="3"/>
      <c r="F14" s="3">
        <v>0.25</v>
      </c>
      <c r="G14" s="3"/>
      <c r="H14" s="3"/>
      <c r="I14" s="3">
        <v>0.75</v>
      </c>
      <c r="J14" s="3"/>
      <c r="K14" s="3">
        <v>0.5</v>
      </c>
      <c r="L14" s="3"/>
      <c r="M14" s="3">
        <v>0.5</v>
      </c>
      <c r="N14" s="3">
        <f t="shared" ref="N14:N29" si="2">SUM(C14:M14)</f>
        <v>2.75</v>
      </c>
      <c r="O14" s="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 t="str">
        <f>'DNI Matriculas'!A12</f>
        <v>Motos Martínez, Javier</v>
      </c>
      <c r="B15" s="1" t="s">
        <v>73</v>
      </c>
      <c r="C15" s="3"/>
      <c r="D15" s="3">
        <v>1.25</v>
      </c>
      <c r="E15" s="3">
        <v>1.25</v>
      </c>
      <c r="F15" s="3">
        <v>1.25</v>
      </c>
      <c r="G15" s="3">
        <v>0.5</v>
      </c>
      <c r="H15" s="3">
        <v>1.25</v>
      </c>
      <c r="I15" s="3">
        <v>0.5</v>
      </c>
      <c r="J15" s="3">
        <v>0.5</v>
      </c>
      <c r="K15" s="3"/>
      <c r="L15" s="3">
        <v>0.5</v>
      </c>
      <c r="M15" s="3"/>
      <c r="N15" s="3">
        <f t="shared" si="2"/>
        <v>7</v>
      </c>
      <c r="O15" s="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 t="str">
        <f>'DNI Matriculas'!A13</f>
        <v>Seco Sánchez Camacho, José Alberto</v>
      </c>
      <c r="B16" s="1" t="s">
        <v>75</v>
      </c>
      <c r="C16" s="3">
        <v>1.0</v>
      </c>
      <c r="D16" s="3">
        <v>1.25</v>
      </c>
      <c r="E16" s="3"/>
      <c r="F16" s="3">
        <v>1.0</v>
      </c>
      <c r="G16" s="3"/>
      <c r="H16" s="3">
        <v>1.25</v>
      </c>
      <c r="I16" s="3"/>
      <c r="J16" s="3">
        <v>0.5</v>
      </c>
      <c r="K16" s="3">
        <v>0.5</v>
      </c>
      <c r="L16" s="3"/>
      <c r="M16" s="3">
        <v>0.5</v>
      </c>
      <c r="N16" s="3">
        <f t="shared" si="2"/>
        <v>6</v>
      </c>
      <c r="O16" s="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 t="str">
        <f>'DNI Matriculas'!A14</f>
        <v>Nieto-Márquez Haro, Juan Antonio</v>
      </c>
      <c r="B17" s="1" t="s">
        <v>77</v>
      </c>
      <c r="C17" s="3"/>
      <c r="D17" s="3">
        <v>0.75</v>
      </c>
      <c r="E17" s="3">
        <v>0.75</v>
      </c>
      <c r="F17" s="3">
        <v>1.5</v>
      </c>
      <c r="G17" s="3">
        <v>1.5</v>
      </c>
      <c r="H17" s="3">
        <v>1.5</v>
      </c>
      <c r="I17" s="3">
        <v>0.5</v>
      </c>
      <c r="J17" s="3">
        <v>0.5</v>
      </c>
      <c r="K17" s="3">
        <v>0.5</v>
      </c>
      <c r="L17" s="3">
        <v>0.5</v>
      </c>
      <c r="M17" s="3">
        <v>0.5</v>
      </c>
      <c r="N17" s="3">
        <f t="shared" si="2"/>
        <v>8.5</v>
      </c>
      <c r="O17" s="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 t="str">
        <f>'DNI Matriculas'!A15</f>
        <v>Canales Espinosa, Julián</v>
      </c>
      <c r="B18" s="1" t="s">
        <v>79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f t="shared" si="2"/>
        <v>0</v>
      </c>
      <c r="O18" s="5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 t="str">
        <f>'DNI Matriculas'!A16</f>
        <v>Sánchez-Redondo Vázquez, Ramón</v>
      </c>
      <c r="B19" s="1" t="s">
        <v>81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>
        <f t="shared" si="2"/>
        <v>0</v>
      </c>
      <c r="O19" s="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 t="str">
        <f>'DNI Matriculas'!A17</f>
        <v>López Ruiz, Beatriz</v>
      </c>
      <c r="B20" s="1" t="s">
        <v>83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>
        <f t="shared" si="2"/>
        <v>0</v>
      </c>
      <c r="O20" s="5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 t="str">
        <f>'DNI Matriculas'!A18</f>
        <v>Arroyo Serrano de la Cruz, David</v>
      </c>
      <c r="B21" s="1" t="s">
        <v>85</v>
      </c>
      <c r="C21" s="3">
        <v>0.5</v>
      </c>
      <c r="D21" s="3">
        <v>1.25</v>
      </c>
      <c r="E21" s="3">
        <v>1.25</v>
      </c>
      <c r="F21" s="3">
        <v>1.0</v>
      </c>
      <c r="G21" s="3">
        <v>1.0</v>
      </c>
      <c r="H21" s="3">
        <v>1.5</v>
      </c>
      <c r="I21" s="3"/>
      <c r="J21" s="3">
        <v>0.5</v>
      </c>
      <c r="K21" s="3">
        <v>0.5</v>
      </c>
      <c r="L21" s="3">
        <v>0.5</v>
      </c>
      <c r="M21" s="3">
        <v>0.5</v>
      </c>
      <c r="N21" s="3">
        <f t="shared" si="2"/>
        <v>8.5</v>
      </c>
      <c r="O21" s="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 t="str">
        <f>'DNI Matriculas'!A19</f>
        <v>Fuentes Saavedra, Jorge</v>
      </c>
      <c r="B22" s="1" t="s">
        <v>87</v>
      </c>
      <c r="C22" s="3">
        <v>0.5</v>
      </c>
      <c r="D22" s="3">
        <v>1.0</v>
      </c>
      <c r="E22" s="3"/>
      <c r="F22" s="3">
        <v>1.25</v>
      </c>
      <c r="G22" s="3">
        <v>1.0</v>
      </c>
      <c r="H22" s="3">
        <v>1.5</v>
      </c>
      <c r="I22" s="3">
        <v>0.5</v>
      </c>
      <c r="J22" s="3">
        <v>0.5</v>
      </c>
      <c r="K22" s="3">
        <v>0.5</v>
      </c>
      <c r="L22" s="3">
        <v>0.5</v>
      </c>
      <c r="M22" s="3">
        <v>0.5</v>
      </c>
      <c r="N22" s="3">
        <f t="shared" si="2"/>
        <v>7.75</v>
      </c>
      <c r="O22" s="5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 t="str">
        <f>'DNI Matriculas'!A20</f>
        <v>Sánchez Cotillas, Víctor Manuel</v>
      </c>
      <c r="B23" s="1" t="s">
        <v>89</v>
      </c>
      <c r="C23" s="3"/>
      <c r="D23" s="3"/>
      <c r="E23" s="3"/>
      <c r="F23" s="3">
        <v>1.5</v>
      </c>
      <c r="G23" s="3"/>
      <c r="H23" s="3">
        <v>1.5</v>
      </c>
      <c r="I23" s="3"/>
      <c r="J23" s="3">
        <v>0.5</v>
      </c>
      <c r="K23" s="11">
        <v>0.5</v>
      </c>
      <c r="L23" s="3">
        <v>0.5</v>
      </c>
      <c r="M23" s="3">
        <v>0.5</v>
      </c>
      <c r="N23" s="3">
        <f t="shared" si="2"/>
        <v>5</v>
      </c>
      <c r="O23" s="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 t="str">
        <f>'DNI Matriculas'!A21</f>
        <v>Felipe Chacón, Sergio de</v>
      </c>
      <c r="B24" s="1" t="s">
        <v>91</v>
      </c>
      <c r="C24" s="3">
        <v>1.0</v>
      </c>
      <c r="D24" s="3">
        <v>1.25</v>
      </c>
      <c r="E24" s="3"/>
      <c r="F24" s="3">
        <v>1.1</v>
      </c>
      <c r="G24" s="3"/>
      <c r="H24" s="3">
        <v>1.5</v>
      </c>
      <c r="I24" s="3"/>
      <c r="J24" s="3">
        <v>0.5</v>
      </c>
      <c r="K24" s="3"/>
      <c r="L24" s="3"/>
      <c r="M24" s="3"/>
      <c r="N24" s="3">
        <f t="shared" si="2"/>
        <v>5.35</v>
      </c>
      <c r="O24" s="5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 t="str">
        <f>'DNI Matriculas'!A22</f>
        <v>Ossorio Rubio, Raquel Gema</v>
      </c>
      <c r="B25" s="1" t="s">
        <v>93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f t="shared" si="2"/>
        <v>0</v>
      </c>
      <c r="O25" s="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 t="str">
        <f>'DNI Matriculas'!A23</f>
        <v>Martín-Moreno Alises, Cándido</v>
      </c>
      <c r="B26" s="1" t="s">
        <v>95</v>
      </c>
      <c r="C26" s="3">
        <v>1.0</v>
      </c>
      <c r="D26" s="3">
        <v>1.25</v>
      </c>
      <c r="E26" s="3">
        <v>0.75</v>
      </c>
      <c r="F26" s="3">
        <v>1.5</v>
      </c>
      <c r="G26" s="3"/>
      <c r="H26" s="3">
        <v>1.5</v>
      </c>
      <c r="I26" s="3"/>
      <c r="J26" s="3">
        <v>0.5</v>
      </c>
      <c r="K26" s="3">
        <v>0.5</v>
      </c>
      <c r="L26" s="3"/>
      <c r="M26" s="3">
        <v>0.5</v>
      </c>
      <c r="N26" s="3">
        <f t="shared" si="2"/>
        <v>7.5</v>
      </c>
      <c r="O26" s="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 t="str">
        <f>'DNI Matriculas'!A24</f>
        <v>Aranda García-Pardo, Francisco Julián</v>
      </c>
      <c r="B27" s="1" t="s">
        <v>97</v>
      </c>
      <c r="C27" s="3"/>
      <c r="D27" s="3">
        <v>1.25</v>
      </c>
      <c r="E27" s="3"/>
      <c r="F27" s="3">
        <v>1.5</v>
      </c>
      <c r="G27" s="3"/>
      <c r="H27" s="3">
        <v>1.25</v>
      </c>
      <c r="I27" s="3"/>
      <c r="J27" s="3">
        <v>0.5</v>
      </c>
      <c r="K27" s="3">
        <v>0.5</v>
      </c>
      <c r="L27" s="3"/>
      <c r="M27" s="3">
        <v>0.5</v>
      </c>
      <c r="N27" s="3">
        <f t="shared" si="2"/>
        <v>5.5</v>
      </c>
      <c r="O27" s="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 t="str">
        <f>'DNI Matriculas'!A25</f>
        <v>Ximenes de Franca, Joao Filipe</v>
      </c>
      <c r="B28" s="1" t="s">
        <v>99</v>
      </c>
      <c r="C28" s="3">
        <v>1.0</v>
      </c>
      <c r="D28" s="3">
        <v>1.25</v>
      </c>
      <c r="E28" s="3">
        <v>1.25</v>
      </c>
      <c r="F28" s="3">
        <v>1.25</v>
      </c>
      <c r="G28" s="3"/>
      <c r="H28" s="3"/>
      <c r="I28" s="3"/>
      <c r="J28" s="3"/>
      <c r="K28" s="3">
        <v>0.5</v>
      </c>
      <c r="L28" s="3">
        <v>0.5</v>
      </c>
      <c r="M28" s="3"/>
      <c r="N28" s="3">
        <f t="shared" si="2"/>
        <v>5.75</v>
      </c>
      <c r="O28" s="5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 t="str">
        <f>'DNI Matriculas'!A26</f>
        <v>Muñoz Ortíz, Matilde Esteban</v>
      </c>
      <c r="B29" s="1" t="s">
        <v>101</v>
      </c>
      <c r="C29" s="3">
        <v>0.75</v>
      </c>
      <c r="D29" s="3">
        <v>0.5</v>
      </c>
      <c r="E29" s="3"/>
      <c r="F29" s="3">
        <v>1.5</v>
      </c>
      <c r="G29" s="3">
        <v>1.25</v>
      </c>
      <c r="H29" s="3"/>
      <c r="I29" s="3"/>
      <c r="J29" s="3"/>
      <c r="K29" s="3">
        <v>0.5</v>
      </c>
      <c r="L29" s="3"/>
      <c r="M29" s="3"/>
      <c r="N29" s="3">
        <f t="shared" si="2"/>
        <v>4.5</v>
      </c>
      <c r="O29" s="5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 t="str">
        <f>'DNI Matriculas'!A27</f>
        <v>Porumb , Mirela</v>
      </c>
      <c r="B30" s="13" t="s">
        <v>103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11">
        <v>9.5</v>
      </c>
      <c r="O30" s="5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6" t="s">
        <v>104</v>
      </c>
      <c r="B31" s="6" t="s">
        <v>105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6.71"/>
  </cols>
  <sheetData>
    <row r="4">
      <c r="C4" s="6" t="s">
        <v>115</v>
      </c>
      <c r="D4" s="6" t="s">
        <v>116</v>
      </c>
    </row>
    <row r="5">
      <c r="A5" t="str">
        <f>'Examen 5'!A5</f>
        <v>Aranda González, Francisco Javier</v>
      </c>
      <c r="B5" t="str">
        <f>'Examen 5'!B5</f>
        <v>05700306D</v>
      </c>
      <c r="C5" s="6">
        <v>8.5</v>
      </c>
      <c r="D5">
        <f t="shared" ref="D5:D32" si="1">C5*10/9</f>
        <v>9.444444444</v>
      </c>
    </row>
    <row r="6">
      <c r="A6" t="str">
        <f>'Examen 5'!A6</f>
        <v>Martín Calderón, Jennifer</v>
      </c>
      <c r="B6" t="str">
        <f>'Examen 5'!B6</f>
        <v>05710048E</v>
      </c>
      <c r="D6">
        <f t="shared" si="1"/>
        <v>0</v>
      </c>
    </row>
    <row r="7">
      <c r="A7" t="str">
        <f>'Examen 5'!A7</f>
        <v>Bermejo Fajardo, Francisco José</v>
      </c>
      <c r="B7" t="str">
        <f>'Examen 5'!B7</f>
        <v>05711598P</v>
      </c>
      <c r="C7" s="6">
        <v>5.0</v>
      </c>
      <c r="D7">
        <f t="shared" si="1"/>
        <v>5.555555556</v>
      </c>
    </row>
    <row r="8">
      <c r="A8" t="str">
        <f>'Examen 5'!A8</f>
        <v>Cañizares Martín, Iván</v>
      </c>
      <c r="B8" t="str">
        <f>'Examen 5'!B8</f>
        <v>05714058F</v>
      </c>
      <c r="D8">
        <f t="shared" si="1"/>
        <v>0</v>
      </c>
    </row>
    <row r="9">
      <c r="A9" t="str">
        <f>'Examen 5'!A9</f>
        <v>Monescillo Leal, Luis Miguel</v>
      </c>
      <c r="B9" t="str">
        <f>'Examen 5'!B9</f>
        <v>05714541F</v>
      </c>
      <c r="C9" s="6">
        <v>6.75</v>
      </c>
      <c r="D9">
        <f t="shared" si="1"/>
        <v>7.5</v>
      </c>
    </row>
    <row r="10">
      <c r="A10" t="str">
        <f>'Examen 5'!A10</f>
        <v>Fernández Arévalo, Iván</v>
      </c>
      <c r="B10" t="str">
        <f>'Examen 5'!B10</f>
        <v>05714660B</v>
      </c>
      <c r="D10">
        <f t="shared" si="1"/>
        <v>0</v>
      </c>
    </row>
    <row r="11">
      <c r="A11" t="str">
        <f>'Examen 5'!A11</f>
        <v>Rivas Oliver, Daniel</v>
      </c>
      <c r="B11" t="str">
        <f>'Examen 5'!B11</f>
        <v>05722609W</v>
      </c>
      <c r="C11" s="6">
        <v>6.75</v>
      </c>
      <c r="D11">
        <f t="shared" si="1"/>
        <v>7.5</v>
      </c>
    </row>
    <row r="12">
      <c r="A12" t="str">
        <f>'Examen 5'!A12</f>
        <v>Alhambra Molina, David</v>
      </c>
      <c r="B12" t="str">
        <f>'Examen 5'!B12</f>
        <v>05725411K</v>
      </c>
      <c r="D12">
        <f t="shared" si="1"/>
        <v>0</v>
      </c>
    </row>
    <row r="13">
      <c r="A13" t="str">
        <f>'Examen 5'!A13</f>
        <v>Parra Viciconti, Carlos</v>
      </c>
      <c r="B13" t="str">
        <f>'Examen 5'!B13</f>
        <v>05936779L</v>
      </c>
      <c r="C13" s="6">
        <v>7.75</v>
      </c>
      <c r="D13">
        <f t="shared" si="1"/>
        <v>8.611111111</v>
      </c>
    </row>
    <row r="14">
      <c r="A14" t="str">
        <f>'Examen 5'!A14</f>
        <v>Fernández de Sevilla de Bustos, Pablo</v>
      </c>
      <c r="B14" t="str">
        <f>'Examen 5'!B14</f>
        <v>11860119P</v>
      </c>
      <c r="C14" s="6">
        <v>7.25</v>
      </c>
      <c r="D14">
        <f t="shared" si="1"/>
        <v>8.055555556</v>
      </c>
    </row>
    <row r="15">
      <c r="A15" t="str">
        <f>'Examen 5'!A15</f>
        <v>Sanz García, Rafael</v>
      </c>
      <c r="B15" t="str">
        <f>'Examen 5'!B15</f>
        <v>43565008H</v>
      </c>
      <c r="C15" s="6">
        <v>4.5</v>
      </c>
      <c r="D15">
        <f t="shared" si="1"/>
        <v>5</v>
      </c>
    </row>
    <row r="16">
      <c r="A16" t="str">
        <f>'Examen 5'!A16</f>
        <v>Motos Martínez, Javier</v>
      </c>
      <c r="B16" t="str">
        <f>'Examen 5'!B16</f>
        <v>48155310A</v>
      </c>
      <c r="D16">
        <f t="shared" si="1"/>
        <v>0</v>
      </c>
    </row>
    <row r="17">
      <c r="A17" t="str">
        <f>'Examen 5'!A17</f>
        <v>Seco Sánchez Camacho, José Alberto</v>
      </c>
      <c r="B17" t="str">
        <f>'Examen 5'!B17</f>
        <v>50636639T</v>
      </c>
      <c r="C17" s="6">
        <v>6.5</v>
      </c>
      <c r="D17">
        <f t="shared" si="1"/>
        <v>7.222222222</v>
      </c>
    </row>
    <row r="18">
      <c r="A18" t="str">
        <f>'Examen 5'!A18</f>
        <v>Nieto-Márquez Haro, Juan Antonio</v>
      </c>
      <c r="B18" t="str">
        <f>'Examen 5'!B18</f>
        <v>52381784C</v>
      </c>
      <c r="C18" s="6">
        <v>10.0</v>
      </c>
      <c r="D18">
        <f t="shared" si="1"/>
        <v>11.11111111</v>
      </c>
    </row>
    <row r="19">
      <c r="A19" t="str">
        <f>'Examen 5'!A19</f>
        <v>Canales Espinosa, Julián</v>
      </c>
      <c r="B19" t="str">
        <f>'Examen 5'!B19</f>
        <v>70593657X</v>
      </c>
      <c r="D19">
        <f t="shared" si="1"/>
        <v>0</v>
      </c>
    </row>
    <row r="20">
      <c r="A20" t="str">
        <f>'Examen 5'!A20</f>
        <v>Sánchez-Redondo Vázquez, Ramón</v>
      </c>
      <c r="B20" t="str">
        <f>'Examen 5'!B20</f>
        <v>71229715A</v>
      </c>
      <c r="D20">
        <f t="shared" si="1"/>
        <v>0</v>
      </c>
    </row>
    <row r="21">
      <c r="A21" t="str">
        <f>'Examen 5'!A21</f>
        <v>López Ruiz, Beatriz</v>
      </c>
      <c r="B21" t="str">
        <f>'Examen 5'!B21</f>
        <v>71229929X</v>
      </c>
      <c r="D21">
        <f t="shared" si="1"/>
        <v>0</v>
      </c>
    </row>
    <row r="22">
      <c r="A22" t="str">
        <f>'Examen 5'!A22</f>
        <v>Arroyo Serrano de la Cruz, David</v>
      </c>
      <c r="B22" t="str">
        <f>'Examen 5'!B22</f>
        <v>71356632Y</v>
      </c>
      <c r="C22" s="6">
        <v>7.0</v>
      </c>
      <c r="D22">
        <f t="shared" si="1"/>
        <v>7.777777778</v>
      </c>
    </row>
    <row r="23">
      <c r="A23" t="str">
        <f>'Examen 5'!A23</f>
        <v>Fuentes Saavedra, Jorge</v>
      </c>
      <c r="B23" t="str">
        <f>'Examen 5'!B23</f>
        <v>71366419H</v>
      </c>
      <c r="C23" s="6">
        <v>5.75</v>
      </c>
      <c r="D23">
        <f t="shared" si="1"/>
        <v>6.388888889</v>
      </c>
    </row>
    <row r="24">
      <c r="A24" t="str">
        <f>'Examen 5'!A24</f>
        <v>Sánchez Cotillas, Víctor Manuel</v>
      </c>
      <c r="B24" t="str">
        <f>'Examen 5'!B24</f>
        <v>71367941E</v>
      </c>
      <c r="C24" s="6">
        <v>6.5</v>
      </c>
      <c r="D24">
        <f t="shared" si="1"/>
        <v>7.222222222</v>
      </c>
    </row>
    <row r="25">
      <c r="A25" t="str">
        <f>'Examen 5'!A25</f>
        <v>Felipe Chacón, Sergio de</v>
      </c>
      <c r="B25" t="str">
        <f>'Examen 5'!B25</f>
        <v>71720751N</v>
      </c>
      <c r="C25" s="6">
        <v>6.5</v>
      </c>
      <c r="D25">
        <f t="shared" si="1"/>
        <v>7.222222222</v>
      </c>
    </row>
    <row r="26">
      <c r="A26" t="str">
        <f>'Examen 5'!A26</f>
        <v>Ossorio Rubio, Raquel Gema</v>
      </c>
      <c r="B26" t="str">
        <f>'Examen 5'!B26</f>
        <v>71720915S</v>
      </c>
      <c r="D26">
        <f t="shared" si="1"/>
        <v>0</v>
      </c>
    </row>
    <row r="27">
      <c r="A27" t="str">
        <f>'Examen 5'!A27</f>
        <v>Martín-Moreno Alises, Cándido</v>
      </c>
      <c r="B27" t="str">
        <f>'Examen 5'!B27</f>
        <v>71721089M</v>
      </c>
      <c r="C27" s="6">
        <v>8.75</v>
      </c>
      <c r="D27">
        <f t="shared" si="1"/>
        <v>9.722222222</v>
      </c>
    </row>
    <row r="28">
      <c r="A28" t="str">
        <f>'Examen 5'!A28</f>
        <v>Aranda García-Pardo, Francisco Julián</v>
      </c>
      <c r="B28" t="str">
        <f>'Examen 5'!B28</f>
        <v>71721206F</v>
      </c>
      <c r="C28" s="6">
        <v>5.0</v>
      </c>
      <c r="D28">
        <f t="shared" si="1"/>
        <v>5.555555556</v>
      </c>
    </row>
    <row r="29">
      <c r="A29" t="str">
        <f>'Examen 5'!A29</f>
        <v>Ximenes de Franca, Joao Filipe</v>
      </c>
      <c r="B29" t="str">
        <f>'Examen 5'!B29</f>
        <v>76655236P</v>
      </c>
      <c r="C29" s="6">
        <v>7.0</v>
      </c>
      <c r="D29">
        <f t="shared" si="1"/>
        <v>7.777777778</v>
      </c>
    </row>
    <row r="30">
      <c r="A30" t="str">
        <f>'Examen 5'!A30</f>
        <v>Muñoz Ortíz, Matilde Esteban</v>
      </c>
      <c r="B30" t="str">
        <f>'Examen 5'!B30</f>
        <v>X4898556Q</v>
      </c>
      <c r="C30" s="6">
        <v>3.75</v>
      </c>
      <c r="D30">
        <f t="shared" si="1"/>
        <v>4.166666667</v>
      </c>
    </row>
    <row r="31">
      <c r="A31" t="str">
        <f>'Examen 5'!A31</f>
        <v>Porumb , Mirela</v>
      </c>
      <c r="B31" t="str">
        <f>'Examen 5'!B31</f>
        <v>Y1167506V</v>
      </c>
      <c r="C31" s="6">
        <v>8.0</v>
      </c>
      <c r="D31">
        <f t="shared" si="1"/>
        <v>8.888888889</v>
      </c>
    </row>
    <row r="32">
      <c r="A32" s="6" t="s">
        <v>104</v>
      </c>
      <c r="B32" t="str">
        <f>'Examen 5'!B32</f>
        <v>05713660T</v>
      </c>
      <c r="C32" s="6">
        <v>5.5</v>
      </c>
      <c r="D32">
        <f t="shared" si="1"/>
        <v>6.111111111</v>
      </c>
    </row>
    <row r="33">
      <c r="A33" t="str">
        <f>'Examen 5'!A33</f>
        <v/>
      </c>
      <c r="B33" t="str">
        <f>'Examen 5'!B33</f>
        <v/>
      </c>
    </row>
    <row r="34">
      <c r="A34" t="str">
        <f>'Examen 5'!A34</f>
        <v/>
      </c>
      <c r="B34" t="str">
        <f>'Examen 5'!B34</f>
        <v/>
      </c>
    </row>
    <row r="35">
      <c r="A35" t="str">
        <f>'Examen 5'!A35</f>
        <v/>
      </c>
      <c r="B35" t="str">
        <f>'Examen 5'!B35</f>
        <v/>
      </c>
    </row>
    <row r="36">
      <c r="A36" t="str">
        <f>'Examen 5'!A36</f>
        <v/>
      </c>
      <c r="B36" t="str">
        <f>'Examen 5'!B36</f>
        <v/>
      </c>
    </row>
    <row r="37">
      <c r="A37" t="str">
        <f>'Examen 5'!A37</f>
        <v/>
      </c>
      <c r="B37" t="str">
        <f>'Examen 5'!B37</f>
        <v/>
      </c>
    </row>
    <row r="38">
      <c r="A38" t="str">
        <f>'Examen 5'!A38</f>
        <v/>
      </c>
      <c r="B38" t="str">
        <f>'Examen 5'!B38</f>
        <v/>
      </c>
    </row>
    <row r="39">
      <c r="A39" t="str">
        <f>'Examen 5'!A39</f>
        <v/>
      </c>
      <c r="B39" t="str">
        <f>'Examen 5'!B39</f>
        <v/>
      </c>
    </row>
    <row r="40">
      <c r="A40" t="str">
        <f>'Examen 5'!A40</f>
        <v/>
      </c>
      <c r="B40" t="str">
        <f>'Examen 5'!B40</f>
        <v/>
      </c>
    </row>
    <row r="41">
      <c r="A41" t="str">
        <f>'Examen 5'!A41</f>
        <v/>
      </c>
      <c r="B41" t="str">
        <f>'Examen 5'!B41</f>
        <v/>
      </c>
    </row>
    <row r="42">
      <c r="A42" t="str">
        <f>'Examen 5'!A42</f>
        <v/>
      </c>
      <c r="B42" t="str">
        <f>'Examen 5'!B42</f>
        <v/>
      </c>
    </row>
    <row r="43">
      <c r="A43" t="str">
        <f>'Examen 5'!A43</f>
        <v/>
      </c>
      <c r="B43" t="str">
        <f>'Examen 5'!B43</f>
        <v/>
      </c>
    </row>
    <row r="44">
      <c r="A44" t="str">
        <f>'Examen 5'!A44</f>
        <v/>
      </c>
      <c r="B44" t="str">
        <f>'Examen 5'!B44</f>
        <v/>
      </c>
    </row>
    <row r="45">
      <c r="A45" t="str">
        <f>'Examen 5'!A45</f>
        <v/>
      </c>
      <c r="B45" t="str">
        <f>'Examen 5'!B45</f>
        <v/>
      </c>
    </row>
    <row r="46">
      <c r="A46" t="str">
        <f>'Examen 5'!A46</f>
        <v/>
      </c>
      <c r="B46" t="str">
        <f>'Examen 5'!B46</f>
        <v/>
      </c>
    </row>
    <row r="47">
      <c r="A47" t="str">
        <f>'Examen 5'!A47</f>
        <v/>
      </c>
      <c r="B47" t="str">
        <f>'Examen 5'!B47</f>
        <v/>
      </c>
    </row>
    <row r="48">
      <c r="A48" t="str">
        <f>'Examen 5'!A48</f>
        <v/>
      </c>
      <c r="B48" t="str">
        <f>'Examen 5'!B48</f>
        <v/>
      </c>
    </row>
    <row r="49">
      <c r="A49" t="str">
        <f>'Examen 5'!A49</f>
        <v/>
      </c>
      <c r="B49" t="str">
        <f>'Examen 5'!B49</f>
        <v/>
      </c>
    </row>
    <row r="50">
      <c r="A50" t="str">
        <f>'Examen 5'!A50</f>
        <v/>
      </c>
      <c r="B50" t="str">
        <f>'Examen 5'!B50</f>
        <v/>
      </c>
    </row>
    <row r="51">
      <c r="A51" t="str">
        <f>'Examen 5'!A51</f>
        <v/>
      </c>
      <c r="B51" t="str">
        <f>'Examen 5'!B51</f>
        <v/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8.29"/>
    <col customWidth="1" min="2" max="2" width="13.57"/>
    <col customWidth="1" min="3" max="3" width="11.57"/>
    <col customWidth="1" min="4" max="4" width="12.0"/>
    <col customWidth="1" min="5" max="8" width="11.57"/>
    <col customWidth="1" min="9" max="9" width="13.14"/>
    <col customWidth="1" min="11" max="11" width="12.0"/>
    <col customWidth="1" min="13" max="13" width="21.29"/>
  </cols>
  <sheetData>
    <row r="3">
      <c r="B3" s="6" t="s">
        <v>117</v>
      </c>
      <c r="C3" s="6">
        <v>0.15</v>
      </c>
      <c r="D3" s="6">
        <v>0.2</v>
      </c>
      <c r="E3" s="6">
        <v>0.2</v>
      </c>
      <c r="F3" s="6">
        <v>0.2</v>
      </c>
      <c r="G3" s="6">
        <v>0.15</v>
      </c>
      <c r="H3" s="6">
        <v>0.1</v>
      </c>
      <c r="L3">
        <f>SUM(C3:H3)</f>
        <v>1</v>
      </c>
    </row>
    <row r="4">
      <c r="C4" s="6" t="s">
        <v>118</v>
      </c>
      <c r="D4" s="6" t="s">
        <v>119</v>
      </c>
      <c r="E4" s="6" t="s">
        <v>113</v>
      </c>
      <c r="F4" s="6" t="s">
        <v>114</v>
      </c>
      <c r="G4" s="6" t="s">
        <v>120</v>
      </c>
      <c r="H4" s="6" t="s">
        <v>121</v>
      </c>
      <c r="I4" s="6" t="s">
        <v>122</v>
      </c>
      <c r="J4" s="6" t="s">
        <v>123</v>
      </c>
      <c r="K4" s="6" t="s">
        <v>124</v>
      </c>
      <c r="L4" s="6" t="s">
        <v>109</v>
      </c>
      <c r="M4" s="6" t="s">
        <v>125</v>
      </c>
      <c r="N4" s="6" t="s">
        <v>126</v>
      </c>
      <c r="O4" s="6" t="s">
        <v>127</v>
      </c>
      <c r="P4" s="6" t="s">
        <v>128</v>
      </c>
      <c r="Q4" s="6" t="s">
        <v>129</v>
      </c>
      <c r="R4" s="6" t="s">
        <v>130</v>
      </c>
      <c r="S4" s="6" t="s">
        <v>131</v>
      </c>
    </row>
    <row r="5">
      <c r="A5" t="str">
        <f>'Examen 6'!A5</f>
        <v>Aranda González, Francisco Javier</v>
      </c>
      <c r="B5" t="str">
        <f>'Examen 6'!B5</f>
        <v>05700306D</v>
      </c>
      <c r="C5" s="6">
        <f>'Examen 1'!N4</f>
        <v>8</v>
      </c>
      <c r="D5">
        <f>'Examen 2'!C4</f>
        <v>9</v>
      </c>
      <c r="E5">
        <f>'Examen 3'!B4</f>
        <v>8.75</v>
      </c>
      <c r="F5">
        <f>'Examen 4'!C4</f>
        <v>9.5</v>
      </c>
      <c r="G5">
        <f>'Examen 5'!C5</f>
        <v>9.25</v>
      </c>
      <c r="H5">
        <f>'Examen 6'!D5</f>
        <v>9.444444444</v>
      </c>
      <c r="I5" t="str">
        <f t="shared" ref="I5:I32" si="2">IF(AND(N5="",O5="",P5="",Q5="",R5="",S5=""),"SI","NO")</f>
        <v>SI</v>
      </c>
      <c r="J5">
        <f t="shared" ref="J5:J32" si="3">AVERAGE(G5,H5)</f>
        <v>9.347222222</v>
      </c>
      <c r="K5">
        <f t="shared" ref="K5:K32" si="4">ROUND(J5,0)</f>
        <v>9</v>
      </c>
      <c r="L5">
        <f t="shared" ref="L5:L32" si="5">(C5*$C$3)+(D5*$D$3)+(E5*$E$3)+(F5*$F$3)+(G5*$G$3)+(H5*$H$3)</f>
        <v>8.981944444</v>
      </c>
      <c r="M5">
        <f t="shared" ref="M5:M15" si="6">IF(I5="SI",ROUND(L5,0),"3 (Pend. Septiembre)")</f>
        <v>9</v>
      </c>
      <c r="N5" t="str">
        <f t="shared" ref="N5:S5" si="1">IF(C5&lt;5,"SI", "")</f>
        <v/>
      </c>
      <c r="O5" t="str">
        <f t="shared" si="1"/>
        <v/>
      </c>
      <c r="P5" t="str">
        <f t="shared" si="1"/>
        <v/>
      </c>
      <c r="Q5" t="str">
        <f t="shared" si="1"/>
        <v/>
      </c>
      <c r="R5" t="str">
        <f t="shared" si="1"/>
        <v/>
      </c>
      <c r="S5" t="str">
        <f t="shared" si="1"/>
        <v/>
      </c>
    </row>
    <row r="6">
      <c r="A6" t="str">
        <f>'Examen 6'!A6</f>
        <v>Martín Calderón, Jennifer</v>
      </c>
      <c r="B6" t="str">
        <f>'Examen 6'!B6</f>
        <v>05710048E</v>
      </c>
      <c r="C6" s="6">
        <f>'Examen 1'!N5</f>
        <v>6</v>
      </c>
      <c r="D6">
        <f>'Examen 2'!C5</f>
        <v>5.5</v>
      </c>
      <c r="E6">
        <f>'Examen 3'!B5</f>
        <v>3.5</v>
      </c>
      <c r="F6">
        <f>'Examen 4'!C5</f>
        <v>4</v>
      </c>
      <c r="G6" t="str">
        <f>'Examen 5'!C6</f>
        <v/>
      </c>
      <c r="H6">
        <f>'Examen 6'!D6</f>
        <v>0</v>
      </c>
      <c r="I6" t="str">
        <f t="shared" si="2"/>
        <v>NO</v>
      </c>
      <c r="J6">
        <f t="shared" si="3"/>
        <v>0</v>
      </c>
      <c r="K6">
        <f t="shared" si="4"/>
        <v>0</v>
      </c>
      <c r="L6">
        <f t="shared" si="5"/>
        <v>3.5</v>
      </c>
      <c r="M6" t="str">
        <f t="shared" si="6"/>
        <v>3 (Pend. Septiembre)</v>
      </c>
      <c r="N6" t="str">
        <f t="shared" ref="N6:S6" si="7">IF(C6&lt;5,"SI", "")</f>
        <v/>
      </c>
      <c r="O6" t="str">
        <f t="shared" si="7"/>
        <v/>
      </c>
      <c r="P6" t="str">
        <f t="shared" si="7"/>
        <v>SI</v>
      </c>
      <c r="Q6" t="str">
        <f t="shared" si="7"/>
        <v>SI</v>
      </c>
      <c r="R6" t="str">
        <f t="shared" si="7"/>
        <v>SI</v>
      </c>
      <c r="S6" t="str">
        <f t="shared" si="7"/>
        <v>SI</v>
      </c>
    </row>
    <row r="7">
      <c r="A7" t="str">
        <f>'Examen 6'!A7</f>
        <v>Bermejo Fajardo, Francisco José</v>
      </c>
      <c r="B7" t="str">
        <f>'Examen 6'!B7</f>
        <v>05711598P</v>
      </c>
      <c r="C7" s="6">
        <f>'Examen 1'!N6</f>
        <v>3.75</v>
      </c>
      <c r="D7">
        <f>'Examen 2'!C6</f>
        <v>4.75</v>
      </c>
      <c r="E7">
        <f>'Examen 3'!B6</f>
        <v>0</v>
      </c>
      <c r="F7">
        <f>'Examen 4'!C6</f>
        <v>1</v>
      </c>
      <c r="G7">
        <f>'Examen 5'!C7</f>
        <v>6.75</v>
      </c>
      <c r="H7">
        <f>'Examen 6'!D7</f>
        <v>5.555555556</v>
      </c>
      <c r="I7" t="str">
        <f t="shared" si="2"/>
        <v>NO</v>
      </c>
      <c r="J7">
        <f t="shared" si="3"/>
        <v>6.152777778</v>
      </c>
      <c r="K7">
        <f t="shared" si="4"/>
        <v>6</v>
      </c>
      <c r="L7">
        <f t="shared" si="5"/>
        <v>3.280555556</v>
      </c>
      <c r="M7" t="str">
        <f t="shared" si="6"/>
        <v>3 (Pend. Septiembre)</v>
      </c>
      <c r="N7" t="str">
        <f t="shared" ref="N7:S7" si="8">IF(C7&lt;5,"SI", "")</f>
        <v>SI</v>
      </c>
      <c r="O7" t="str">
        <f t="shared" si="8"/>
        <v>SI</v>
      </c>
      <c r="P7" t="str">
        <f t="shared" si="8"/>
        <v>SI</v>
      </c>
      <c r="Q7" t="str">
        <f t="shared" si="8"/>
        <v>SI</v>
      </c>
      <c r="R7" t="str">
        <f t="shared" si="8"/>
        <v/>
      </c>
      <c r="S7" t="str">
        <f t="shared" si="8"/>
        <v/>
      </c>
    </row>
    <row r="8">
      <c r="A8" t="str">
        <f>'Examen 6'!A8</f>
        <v>Cañizares Martín, Iván</v>
      </c>
      <c r="B8" t="str">
        <f>'Examen 6'!B8</f>
        <v>05714058F</v>
      </c>
      <c r="C8" s="6">
        <f>'Examen 1'!N7</f>
        <v>0</v>
      </c>
      <c r="D8">
        <f>'Examen 2'!C7</f>
        <v>0.9375</v>
      </c>
      <c r="E8">
        <f>'Examen 3'!B7</f>
        <v>0</v>
      </c>
      <c r="F8">
        <f>'Examen 4'!C7</f>
        <v>0</v>
      </c>
      <c r="G8" t="str">
        <f>'Examen 5'!C8</f>
        <v/>
      </c>
      <c r="H8">
        <f>'Examen 6'!D8</f>
        <v>0</v>
      </c>
      <c r="I8" t="str">
        <f t="shared" si="2"/>
        <v>NO</v>
      </c>
      <c r="J8">
        <f t="shared" si="3"/>
        <v>0</v>
      </c>
      <c r="K8">
        <f t="shared" si="4"/>
        <v>0</v>
      </c>
      <c r="L8">
        <f t="shared" si="5"/>
        <v>0.1875</v>
      </c>
      <c r="M8" t="str">
        <f t="shared" si="6"/>
        <v>3 (Pend. Septiembre)</v>
      </c>
      <c r="N8" t="str">
        <f t="shared" ref="N8:S8" si="9">IF(C8&lt;5,"SI", "")</f>
        <v>SI</v>
      </c>
      <c r="O8" t="str">
        <f t="shared" si="9"/>
        <v>SI</v>
      </c>
      <c r="P8" t="str">
        <f t="shared" si="9"/>
        <v>SI</v>
      </c>
      <c r="Q8" t="str">
        <f t="shared" si="9"/>
        <v>SI</v>
      </c>
      <c r="R8" t="str">
        <f t="shared" si="9"/>
        <v>SI</v>
      </c>
      <c r="S8" t="str">
        <f t="shared" si="9"/>
        <v>SI</v>
      </c>
    </row>
    <row r="9">
      <c r="A9" t="str">
        <f>'Examen 6'!A9</f>
        <v>Monescillo Leal, Luis Miguel</v>
      </c>
      <c r="B9" t="str">
        <f>'Examen 6'!B9</f>
        <v>05714541F</v>
      </c>
      <c r="C9" s="6">
        <f>'Examen 1'!N8</f>
        <v>5.75</v>
      </c>
      <c r="D9">
        <f>'Examen 2'!C8</f>
        <v>7.75</v>
      </c>
      <c r="E9">
        <f>'Examen 3'!B8</f>
        <v>5</v>
      </c>
      <c r="F9">
        <f>'Examen 4'!C8</f>
        <v>7.5</v>
      </c>
      <c r="G9">
        <f>'Examen 5'!C9</f>
        <v>7</v>
      </c>
      <c r="H9">
        <f>'Examen 6'!D9</f>
        <v>7.5</v>
      </c>
      <c r="I9" t="str">
        <f t="shared" si="2"/>
        <v>SI</v>
      </c>
      <c r="J9">
        <f t="shared" si="3"/>
        <v>7.25</v>
      </c>
      <c r="K9">
        <f t="shared" si="4"/>
        <v>7</v>
      </c>
      <c r="L9">
        <f t="shared" si="5"/>
        <v>6.7125</v>
      </c>
      <c r="M9">
        <f t="shared" si="6"/>
        <v>7</v>
      </c>
      <c r="N9" t="str">
        <f t="shared" ref="N9:S9" si="10">IF(C9&lt;5,"SI", "")</f>
        <v/>
      </c>
      <c r="O9" t="str">
        <f t="shared" si="10"/>
        <v/>
      </c>
      <c r="P9" t="str">
        <f t="shared" si="10"/>
        <v/>
      </c>
      <c r="Q9" t="str">
        <f t="shared" si="10"/>
        <v/>
      </c>
      <c r="R9" t="str">
        <f t="shared" si="10"/>
        <v/>
      </c>
      <c r="S9" t="str">
        <f t="shared" si="10"/>
        <v/>
      </c>
    </row>
    <row r="10">
      <c r="A10" t="str">
        <f>'Examen 6'!A10</f>
        <v>Fernández Arévalo, Iván</v>
      </c>
      <c r="B10" t="str">
        <f>'Examen 6'!B10</f>
        <v>05714660B</v>
      </c>
      <c r="C10" s="6">
        <f>'Examen 1'!N9</f>
        <v>0</v>
      </c>
      <c r="D10">
        <f>'Examen 2'!C9</f>
        <v>0</v>
      </c>
      <c r="E10">
        <f>'Examen 3'!B9</f>
        <v>0</v>
      </c>
      <c r="F10">
        <f>'Examen 4'!C9</f>
        <v>0</v>
      </c>
      <c r="G10" t="str">
        <f>'Examen 5'!C10</f>
        <v/>
      </c>
      <c r="H10">
        <f>'Examen 6'!D10</f>
        <v>0</v>
      </c>
      <c r="I10" t="str">
        <f t="shared" si="2"/>
        <v>NO</v>
      </c>
      <c r="J10">
        <f t="shared" si="3"/>
        <v>0</v>
      </c>
      <c r="K10">
        <f t="shared" si="4"/>
        <v>0</v>
      </c>
      <c r="L10">
        <f t="shared" si="5"/>
        <v>0</v>
      </c>
      <c r="M10" t="str">
        <f t="shared" si="6"/>
        <v>3 (Pend. Septiembre)</v>
      </c>
      <c r="N10" t="str">
        <f t="shared" ref="N10:S10" si="11">IF(C10&lt;5,"SI", "")</f>
        <v>SI</v>
      </c>
      <c r="O10" t="str">
        <f t="shared" si="11"/>
        <v>SI</v>
      </c>
      <c r="P10" t="str">
        <f t="shared" si="11"/>
        <v>SI</v>
      </c>
      <c r="Q10" t="str">
        <f t="shared" si="11"/>
        <v>SI</v>
      </c>
      <c r="R10" t="str">
        <f t="shared" si="11"/>
        <v>SI</v>
      </c>
      <c r="S10" t="str">
        <f t="shared" si="11"/>
        <v>SI</v>
      </c>
    </row>
    <row r="11">
      <c r="A11" t="str">
        <f>'Examen 6'!A11</f>
        <v>Rivas Oliver, Daniel</v>
      </c>
      <c r="B11" t="str">
        <f>'Examen 6'!B11</f>
        <v>05722609W</v>
      </c>
      <c r="C11" s="6">
        <f>'Examen 1'!N10</f>
        <v>6.25</v>
      </c>
      <c r="D11">
        <f>'Examen 2'!C10</f>
        <v>7.1875</v>
      </c>
      <c r="E11">
        <f>'Examen 3'!B10</f>
        <v>9.25</v>
      </c>
      <c r="F11">
        <f>'Examen 4'!C10</f>
        <v>7.5</v>
      </c>
      <c r="G11">
        <f>'Examen 5'!C11</f>
        <v>8.75</v>
      </c>
      <c r="H11">
        <f>'Examen 6'!D11</f>
        <v>7.5</v>
      </c>
      <c r="I11" t="str">
        <f t="shared" si="2"/>
        <v>SI</v>
      </c>
      <c r="J11">
        <f t="shared" si="3"/>
        <v>8.125</v>
      </c>
      <c r="K11">
        <f t="shared" si="4"/>
        <v>8</v>
      </c>
      <c r="L11">
        <f t="shared" si="5"/>
        <v>7.7875</v>
      </c>
      <c r="M11">
        <f t="shared" si="6"/>
        <v>8</v>
      </c>
      <c r="N11" t="str">
        <f t="shared" ref="N11:S11" si="12">IF(C11&lt;5,"SI", "")</f>
        <v/>
      </c>
      <c r="O11" t="str">
        <f t="shared" si="12"/>
        <v/>
      </c>
      <c r="P11" t="str">
        <f t="shared" si="12"/>
        <v/>
      </c>
      <c r="Q11" t="str">
        <f t="shared" si="12"/>
        <v/>
      </c>
      <c r="R11" t="str">
        <f t="shared" si="12"/>
        <v/>
      </c>
      <c r="S11" t="str">
        <f t="shared" si="12"/>
        <v/>
      </c>
    </row>
    <row r="12">
      <c r="A12" t="str">
        <f>'Examen 6'!A12</f>
        <v>Alhambra Molina, David</v>
      </c>
      <c r="B12" t="str">
        <f>'Examen 6'!B12</f>
        <v>05725411K</v>
      </c>
      <c r="C12" s="6">
        <f>'Examen 1'!N11</f>
        <v>0</v>
      </c>
      <c r="D12">
        <f>'Examen 2'!C11</f>
        <v>7.6875</v>
      </c>
      <c r="E12">
        <f>'Examen 3'!B11</f>
        <v>0</v>
      </c>
      <c r="F12">
        <f>'Examen 4'!C11</f>
        <v>0</v>
      </c>
      <c r="G12" t="str">
        <f>'Examen 5'!C12</f>
        <v/>
      </c>
      <c r="H12">
        <f>'Examen 6'!D12</f>
        <v>0</v>
      </c>
      <c r="I12" t="str">
        <f t="shared" si="2"/>
        <v>NO</v>
      </c>
      <c r="J12">
        <f t="shared" si="3"/>
        <v>0</v>
      </c>
      <c r="K12">
        <f t="shared" si="4"/>
        <v>0</v>
      </c>
      <c r="L12">
        <f t="shared" si="5"/>
        <v>1.5375</v>
      </c>
      <c r="M12" t="str">
        <f t="shared" si="6"/>
        <v>3 (Pend. Septiembre)</v>
      </c>
      <c r="N12" t="str">
        <f t="shared" ref="N12:S12" si="13">IF(C12&lt;5,"SI", "")</f>
        <v>SI</v>
      </c>
      <c r="O12" t="str">
        <f t="shared" si="13"/>
        <v/>
      </c>
      <c r="P12" t="str">
        <f t="shared" si="13"/>
        <v>SI</v>
      </c>
      <c r="Q12" t="str">
        <f t="shared" si="13"/>
        <v>SI</v>
      </c>
      <c r="R12" t="str">
        <f t="shared" si="13"/>
        <v>SI</v>
      </c>
      <c r="S12" t="str">
        <f t="shared" si="13"/>
        <v>SI</v>
      </c>
    </row>
    <row r="13">
      <c r="A13" t="str">
        <f>'Examen 6'!A13</f>
        <v>Parra Viciconti, Carlos</v>
      </c>
      <c r="B13" t="str">
        <f>'Examen 6'!B13</f>
        <v>05936779L</v>
      </c>
      <c r="C13" s="6">
        <f>'Examen 1'!N12</f>
        <v>7.75</v>
      </c>
      <c r="D13">
        <f>'Examen 2'!C12</f>
        <v>8.9375</v>
      </c>
      <c r="E13">
        <f>'Examen 3'!B12</f>
        <v>8.75</v>
      </c>
      <c r="F13">
        <f>'Examen 4'!C12</f>
        <v>7.5</v>
      </c>
      <c r="G13">
        <f>'Examen 5'!C13</f>
        <v>8.75</v>
      </c>
      <c r="H13">
        <f>'Examen 6'!D13</f>
        <v>8.611111111</v>
      </c>
      <c r="I13" t="str">
        <f t="shared" si="2"/>
        <v>SI</v>
      </c>
      <c r="J13">
        <f t="shared" si="3"/>
        <v>8.680555556</v>
      </c>
      <c r="K13">
        <f t="shared" si="4"/>
        <v>9</v>
      </c>
      <c r="L13">
        <f t="shared" si="5"/>
        <v>8.373611111</v>
      </c>
      <c r="M13">
        <f t="shared" si="6"/>
        <v>8</v>
      </c>
      <c r="N13" t="str">
        <f t="shared" ref="N13:S13" si="14">IF(C13&lt;5,"SI", "")</f>
        <v/>
      </c>
      <c r="O13" t="str">
        <f t="shared" si="14"/>
        <v/>
      </c>
      <c r="P13" t="str">
        <f t="shared" si="14"/>
        <v/>
      </c>
      <c r="Q13" t="str">
        <f t="shared" si="14"/>
        <v/>
      </c>
      <c r="R13" t="str">
        <f t="shared" si="14"/>
        <v/>
      </c>
      <c r="S13" t="str">
        <f t="shared" si="14"/>
        <v/>
      </c>
    </row>
    <row r="14">
      <c r="A14" t="str">
        <f>'Examen 6'!A14</f>
        <v>Fernández de Sevilla de Bustos, Pablo</v>
      </c>
      <c r="B14" t="str">
        <f>'Examen 6'!B14</f>
        <v>11860119P</v>
      </c>
      <c r="C14" s="6">
        <f>'Examen 1'!N13</f>
        <v>8.5</v>
      </c>
      <c r="D14">
        <f>'Examen 2'!C13</f>
        <v>6.75</v>
      </c>
      <c r="E14">
        <f>'Examen 3'!B13</f>
        <v>8.75</v>
      </c>
      <c r="F14">
        <f>'Examen 4'!C13</f>
        <v>8.5</v>
      </c>
      <c r="G14">
        <f>'Examen 5'!C14</f>
        <v>7</v>
      </c>
      <c r="H14">
        <f>'Examen 6'!D14</f>
        <v>8.055555556</v>
      </c>
      <c r="I14" t="str">
        <f t="shared" si="2"/>
        <v>SI</v>
      </c>
      <c r="J14">
        <f t="shared" si="3"/>
        <v>7.527777778</v>
      </c>
      <c r="K14">
        <f t="shared" si="4"/>
        <v>8</v>
      </c>
      <c r="L14">
        <f t="shared" si="5"/>
        <v>7.930555556</v>
      </c>
      <c r="M14">
        <f t="shared" si="6"/>
        <v>8</v>
      </c>
      <c r="N14" t="str">
        <f t="shared" ref="N14:S14" si="15">IF(C14&lt;5,"SI", "")</f>
        <v/>
      </c>
      <c r="O14" t="str">
        <f t="shared" si="15"/>
        <v/>
      </c>
      <c r="P14" t="str">
        <f t="shared" si="15"/>
        <v/>
      </c>
      <c r="Q14" t="str">
        <f t="shared" si="15"/>
        <v/>
      </c>
      <c r="R14" t="str">
        <f t="shared" si="15"/>
        <v/>
      </c>
      <c r="S14" t="str">
        <f t="shared" si="15"/>
        <v/>
      </c>
    </row>
    <row r="15">
      <c r="A15" t="str">
        <f>'Examen 6'!A15</f>
        <v>Sanz García, Rafael</v>
      </c>
      <c r="B15" t="str">
        <f>'Examen 6'!B15</f>
        <v>43565008H</v>
      </c>
      <c r="C15" s="6">
        <f>'Examen 1'!N14</f>
        <v>2.75</v>
      </c>
      <c r="D15">
        <f>'Examen 2'!C14</f>
        <v>7.6875</v>
      </c>
      <c r="E15">
        <f>'Examen 3'!B14</f>
        <v>0</v>
      </c>
      <c r="F15">
        <f>'Examen 4'!C14</f>
        <v>5</v>
      </c>
      <c r="G15">
        <f>'Examen 5'!C15</f>
        <v>7.75</v>
      </c>
      <c r="H15">
        <f>'Examen 6'!D15</f>
        <v>5</v>
      </c>
      <c r="I15" t="str">
        <f t="shared" si="2"/>
        <v>NO</v>
      </c>
      <c r="J15">
        <f t="shared" si="3"/>
        <v>6.375</v>
      </c>
      <c r="K15">
        <f t="shared" si="4"/>
        <v>6</v>
      </c>
      <c r="L15">
        <f t="shared" si="5"/>
        <v>4.6125</v>
      </c>
      <c r="M15" t="str">
        <f t="shared" si="6"/>
        <v>3 (Pend. Septiembre)</v>
      </c>
      <c r="N15" t="str">
        <f t="shared" ref="N15:S15" si="16">IF(C15&lt;5,"SI", "")</f>
        <v>SI</v>
      </c>
      <c r="O15" t="str">
        <f t="shared" si="16"/>
        <v/>
      </c>
      <c r="P15" t="str">
        <f t="shared" si="16"/>
        <v>SI</v>
      </c>
      <c r="Q15" t="str">
        <f t="shared" si="16"/>
        <v/>
      </c>
      <c r="R15" t="str">
        <f t="shared" si="16"/>
        <v/>
      </c>
      <c r="S15" t="str">
        <f t="shared" si="16"/>
        <v/>
      </c>
    </row>
    <row r="16">
      <c r="A16" t="str">
        <f>'Examen 6'!A16</f>
        <v>Motos Martínez, Javier</v>
      </c>
      <c r="B16" t="str">
        <f>'Examen 6'!B16</f>
        <v>48155310A</v>
      </c>
      <c r="C16" s="6">
        <f>'Examen 1'!N15</f>
        <v>7</v>
      </c>
      <c r="D16">
        <f>'Examen 2'!C15</f>
        <v>7.5</v>
      </c>
      <c r="E16">
        <f>'Examen 3'!B15</f>
        <v>7.5</v>
      </c>
      <c r="F16">
        <f>'Examen 4'!C15</f>
        <v>7.5</v>
      </c>
      <c r="G16" t="str">
        <f>'Examen 5'!C16</f>
        <v/>
      </c>
      <c r="H16">
        <f>'Examen 6'!D16</f>
        <v>0</v>
      </c>
      <c r="I16" t="str">
        <f t="shared" si="2"/>
        <v>NO</v>
      </c>
      <c r="J16">
        <f t="shared" si="3"/>
        <v>0</v>
      </c>
      <c r="K16">
        <f t="shared" si="4"/>
        <v>0</v>
      </c>
      <c r="L16">
        <f t="shared" si="5"/>
        <v>5.55</v>
      </c>
      <c r="M16" s="6" t="s">
        <v>132</v>
      </c>
      <c r="N16" t="str">
        <f t="shared" ref="N16:S16" si="17">IF(C16&lt;5,"SI", "")</f>
        <v/>
      </c>
      <c r="O16" t="str">
        <f t="shared" si="17"/>
        <v/>
      </c>
      <c r="P16" t="str">
        <f t="shared" si="17"/>
        <v/>
      </c>
      <c r="Q16" t="str">
        <f t="shared" si="17"/>
        <v/>
      </c>
      <c r="R16" t="str">
        <f t="shared" si="17"/>
        <v>SI</v>
      </c>
      <c r="S16" t="str">
        <f t="shared" si="17"/>
        <v>SI</v>
      </c>
    </row>
    <row r="17">
      <c r="A17" t="str">
        <f>'Examen 6'!A17</f>
        <v>Seco Sánchez Camacho, José Alberto</v>
      </c>
      <c r="B17" t="str">
        <f>'Examen 6'!B17</f>
        <v>50636639T</v>
      </c>
      <c r="C17" s="6">
        <f>'Examen 1'!N16</f>
        <v>6</v>
      </c>
      <c r="D17">
        <f>'Examen 2'!C16</f>
        <v>6.125</v>
      </c>
      <c r="E17">
        <f>'Examen 3'!B16</f>
        <v>8.5</v>
      </c>
      <c r="F17">
        <f>'Examen 4'!C16</f>
        <v>9</v>
      </c>
      <c r="G17">
        <f>'Examen 5'!C17</f>
        <v>7.75</v>
      </c>
      <c r="H17">
        <f>'Examen 6'!D17</f>
        <v>7.222222222</v>
      </c>
      <c r="I17" t="str">
        <f t="shared" si="2"/>
        <v>SI</v>
      </c>
      <c r="J17">
        <f t="shared" si="3"/>
        <v>7.486111111</v>
      </c>
      <c r="K17">
        <f t="shared" si="4"/>
        <v>7</v>
      </c>
      <c r="L17">
        <f t="shared" si="5"/>
        <v>7.509722222</v>
      </c>
      <c r="M17">
        <f t="shared" ref="M17:M32" si="19">IF(I17="SI",ROUND(L17,0),"3 (Pend. Septiembre)")</f>
        <v>8</v>
      </c>
      <c r="N17" t="str">
        <f t="shared" ref="N17:S17" si="18">IF(C17&lt;5,"SI", "")</f>
        <v/>
      </c>
      <c r="O17" t="str">
        <f t="shared" si="18"/>
        <v/>
      </c>
      <c r="P17" t="str">
        <f t="shared" si="18"/>
        <v/>
      </c>
      <c r="Q17" t="str">
        <f t="shared" si="18"/>
        <v/>
      </c>
      <c r="R17" t="str">
        <f t="shared" si="18"/>
        <v/>
      </c>
      <c r="S17" t="str">
        <f t="shared" si="18"/>
        <v/>
      </c>
    </row>
    <row r="18">
      <c r="A18" t="str">
        <f>'Examen 6'!A18</f>
        <v>Nieto-Márquez Haro, Juan Antonio</v>
      </c>
      <c r="B18" t="str">
        <f>'Examen 6'!B18</f>
        <v>52381784C</v>
      </c>
      <c r="C18" s="6">
        <f>'Examen 1'!N17</f>
        <v>8.5</v>
      </c>
      <c r="D18">
        <f>'Examen 2'!C17</f>
        <v>10</v>
      </c>
      <c r="E18">
        <f>'Examen 3'!B17</f>
        <v>9</v>
      </c>
      <c r="F18">
        <f>'Examen 4'!C17</f>
        <v>10</v>
      </c>
      <c r="G18">
        <f>'Examen 5'!C18</f>
        <v>9</v>
      </c>
      <c r="H18">
        <f>'Examen 6'!D18</f>
        <v>11.11111111</v>
      </c>
      <c r="I18" t="str">
        <f t="shared" si="2"/>
        <v>SI</v>
      </c>
      <c r="J18">
        <f t="shared" si="3"/>
        <v>10.05555556</v>
      </c>
      <c r="K18">
        <f t="shared" si="4"/>
        <v>10</v>
      </c>
      <c r="L18">
        <f t="shared" si="5"/>
        <v>9.536111111</v>
      </c>
      <c r="M18">
        <f t="shared" si="19"/>
        <v>10</v>
      </c>
      <c r="N18" t="str">
        <f t="shared" ref="N18:S18" si="20">IF(C18&lt;5,"SI", "")</f>
        <v/>
      </c>
      <c r="O18" t="str">
        <f t="shared" si="20"/>
        <v/>
      </c>
      <c r="P18" t="str">
        <f t="shared" si="20"/>
        <v/>
      </c>
      <c r="Q18" t="str">
        <f t="shared" si="20"/>
        <v/>
      </c>
      <c r="R18" t="str">
        <f t="shared" si="20"/>
        <v/>
      </c>
      <c r="S18" t="str">
        <f t="shared" si="20"/>
        <v/>
      </c>
    </row>
    <row r="19">
      <c r="A19" t="str">
        <f>'Examen 6'!A19</f>
        <v>Canales Espinosa, Julián</v>
      </c>
      <c r="B19" t="str">
        <f>'Examen 6'!B19</f>
        <v>70593657X</v>
      </c>
      <c r="C19" s="6">
        <f>'Examen 1'!N18</f>
        <v>0</v>
      </c>
      <c r="D19">
        <f>'Examen 2'!C18</f>
        <v>1.25</v>
      </c>
      <c r="E19">
        <f>'Examen 3'!B18</f>
        <v>0</v>
      </c>
      <c r="F19">
        <f>'Examen 4'!C18</f>
        <v>0</v>
      </c>
      <c r="G19" t="str">
        <f>'Examen 5'!C19</f>
        <v/>
      </c>
      <c r="H19">
        <f>'Examen 6'!D19</f>
        <v>0</v>
      </c>
      <c r="I19" t="str">
        <f t="shared" si="2"/>
        <v>NO</v>
      </c>
      <c r="J19">
        <f t="shared" si="3"/>
        <v>0</v>
      </c>
      <c r="K19">
        <f t="shared" si="4"/>
        <v>0</v>
      </c>
      <c r="L19">
        <f t="shared" si="5"/>
        <v>0.25</v>
      </c>
      <c r="M19" t="str">
        <f t="shared" si="19"/>
        <v>3 (Pend. Septiembre)</v>
      </c>
      <c r="N19" t="str">
        <f t="shared" ref="N19:S19" si="21">IF(C19&lt;5,"SI", "")</f>
        <v>SI</v>
      </c>
      <c r="O19" t="str">
        <f t="shared" si="21"/>
        <v>SI</v>
      </c>
      <c r="P19" t="str">
        <f t="shared" si="21"/>
        <v>SI</v>
      </c>
      <c r="Q19" t="str">
        <f t="shared" si="21"/>
        <v>SI</v>
      </c>
      <c r="R19" t="str">
        <f t="shared" si="21"/>
        <v>SI</v>
      </c>
      <c r="S19" t="str">
        <f t="shared" si="21"/>
        <v>SI</v>
      </c>
    </row>
    <row r="20">
      <c r="A20" t="str">
        <f>'Examen 6'!A20</f>
        <v>Sánchez-Redondo Vázquez, Ramón</v>
      </c>
      <c r="B20" t="str">
        <f>'Examen 6'!B20</f>
        <v>71229715A</v>
      </c>
      <c r="C20" s="6">
        <f>'Examen 1'!N19</f>
        <v>0</v>
      </c>
      <c r="D20">
        <f>'Examen 2'!C19</f>
        <v>1.25</v>
      </c>
      <c r="E20">
        <f>'Examen 3'!B19</f>
        <v>0</v>
      </c>
      <c r="F20">
        <f>'Examen 4'!C19</f>
        <v>0</v>
      </c>
      <c r="G20" t="str">
        <f>'Examen 5'!C20</f>
        <v/>
      </c>
      <c r="H20">
        <f>'Examen 6'!D20</f>
        <v>0</v>
      </c>
      <c r="I20" t="str">
        <f t="shared" si="2"/>
        <v>NO</v>
      </c>
      <c r="J20">
        <f t="shared" si="3"/>
        <v>0</v>
      </c>
      <c r="K20">
        <f t="shared" si="4"/>
        <v>0</v>
      </c>
      <c r="L20">
        <f t="shared" si="5"/>
        <v>0.25</v>
      </c>
      <c r="M20" t="str">
        <f t="shared" si="19"/>
        <v>3 (Pend. Septiembre)</v>
      </c>
      <c r="N20" t="str">
        <f t="shared" ref="N20:S20" si="22">IF(C20&lt;5,"SI", "")</f>
        <v>SI</v>
      </c>
      <c r="O20" t="str">
        <f t="shared" si="22"/>
        <v>SI</v>
      </c>
      <c r="P20" t="str">
        <f t="shared" si="22"/>
        <v>SI</v>
      </c>
      <c r="Q20" t="str">
        <f t="shared" si="22"/>
        <v>SI</v>
      </c>
      <c r="R20" t="str">
        <f t="shared" si="22"/>
        <v>SI</v>
      </c>
      <c r="S20" t="str">
        <f t="shared" si="22"/>
        <v>SI</v>
      </c>
    </row>
    <row r="21">
      <c r="A21" t="str">
        <f>'Examen 6'!A21</f>
        <v>López Ruiz, Beatriz</v>
      </c>
      <c r="B21" t="str">
        <f>'Examen 6'!B21</f>
        <v>71229929X</v>
      </c>
      <c r="C21" s="6">
        <f>'Examen 1'!N20</f>
        <v>0</v>
      </c>
      <c r="D21">
        <f>'Examen 2'!C20</f>
        <v>0.625</v>
      </c>
      <c r="E21">
        <f>'Examen 3'!B20</f>
        <v>0</v>
      </c>
      <c r="F21">
        <f>'Examen 4'!C20</f>
        <v>0</v>
      </c>
      <c r="G21" t="str">
        <f>'Examen 5'!C21</f>
        <v/>
      </c>
      <c r="H21">
        <f>'Examen 6'!D21</f>
        <v>0</v>
      </c>
      <c r="I21" t="str">
        <f t="shared" si="2"/>
        <v>NO</v>
      </c>
      <c r="J21">
        <f t="shared" si="3"/>
        <v>0</v>
      </c>
      <c r="K21">
        <f t="shared" si="4"/>
        <v>0</v>
      </c>
      <c r="L21">
        <f t="shared" si="5"/>
        <v>0.125</v>
      </c>
      <c r="M21" t="str">
        <f t="shared" si="19"/>
        <v>3 (Pend. Septiembre)</v>
      </c>
      <c r="N21" t="str">
        <f t="shared" ref="N21:S21" si="23">IF(C21&lt;5,"SI", "")</f>
        <v>SI</v>
      </c>
      <c r="O21" t="str">
        <f t="shared" si="23"/>
        <v>SI</v>
      </c>
      <c r="P21" t="str">
        <f t="shared" si="23"/>
        <v>SI</v>
      </c>
      <c r="Q21" t="str">
        <f t="shared" si="23"/>
        <v>SI</v>
      </c>
      <c r="R21" t="str">
        <f t="shared" si="23"/>
        <v>SI</v>
      </c>
      <c r="S21" t="str">
        <f t="shared" si="23"/>
        <v>SI</v>
      </c>
    </row>
    <row r="22">
      <c r="A22" t="str">
        <f>'Examen 6'!A22</f>
        <v>Arroyo Serrano de la Cruz, David</v>
      </c>
      <c r="B22" t="str">
        <f>'Examen 6'!B22</f>
        <v>71356632Y</v>
      </c>
      <c r="C22" s="6">
        <f>'Examen 1'!N21</f>
        <v>8.5</v>
      </c>
      <c r="D22">
        <f>'Examen 2'!C21</f>
        <v>7.4375</v>
      </c>
      <c r="E22">
        <f>'Examen 3'!B21</f>
        <v>10</v>
      </c>
      <c r="F22">
        <f>'Examen 4'!C21</f>
        <v>9.5</v>
      </c>
      <c r="G22">
        <f>'Examen 5'!C22</f>
        <v>10</v>
      </c>
      <c r="H22">
        <f>'Examen 6'!D22</f>
        <v>7.777777778</v>
      </c>
      <c r="I22" t="str">
        <f t="shared" si="2"/>
        <v>SI</v>
      </c>
      <c r="J22">
        <f t="shared" si="3"/>
        <v>8.888888889</v>
      </c>
      <c r="K22">
        <f t="shared" si="4"/>
        <v>9</v>
      </c>
      <c r="L22">
        <f t="shared" si="5"/>
        <v>8.940277778</v>
      </c>
      <c r="M22">
        <f t="shared" si="19"/>
        <v>9</v>
      </c>
      <c r="N22" t="str">
        <f t="shared" ref="N22:S22" si="24">IF(C22&lt;5,"SI", "")</f>
        <v/>
      </c>
      <c r="O22" t="str">
        <f t="shared" si="24"/>
        <v/>
      </c>
      <c r="P22" t="str">
        <f t="shared" si="24"/>
        <v/>
      </c>
      <c r="Q22" t="str">
        <f t="shared" si="24"/>
        <v/>
      </c>
      <c r="R22" t="str">
        <f t="shared" si="24"/>
        <v/>
      </c>
      <c r="S22" t="str">
        <f t="shared" si="24"/>
        <v/>
      </c>
    </row>
    <row r="23">
      <c r="A23" t="str">
        <f>'Examen 6'!A23</f>
        <v>Fuentes Saavedra, Jorge</v>
      </c>
      <c r="B23" t="str">
        <f>'Examen 6'!B23</f>
        <v>71366419H</v>
      </c>
      <c r="C23" s="6">
        <f>'Examen 1'!N22</f>
        <v>7.75</v>
      </c>
      <c r="D23">
        <f>'Examen 2'!C22</f>
        <v>7.6875</v>
      </c>
      <c r="E23">
        <f>'Examen 3'!B22</f>
        <v>5.25</v>
      </c>
      <c r="F23">
        <f>'Examen 4'!C22</f>
        <v>5.5</v>
      </c>
      <c r="G23">
        <f>'Examen 5'!C23</f>
        <v>7.75</v>
      </c>
      <c r="H23">
        <f>'Examen 6'!D23</f>
        <v>6.388888889</v>
      </c>
      <c r="I23" t="str">
        <f t="shared" si="2"/>
        <v>SI</v>
      </c>
      <c r="J23">
        <f t="shared" si="3"/>
        <v>7.069444444</v>
      </c>
      <c r="K23">
        <f t="shared" si="4"/>
        <v>7</v>
      </c>
      <c r="L23">
        <f t="shared" si="5"/>
        <v>6.651388889</v>
      </c>
      <c r="M23">
        <f t="shared" si="19"/>
        <v>7</v>
      </c>
      <c r="N23" t="str">
        <f t="shared" ref="N23:S23" si="25">IF(C23&lt;5,"SI", "")</f>
        <v/>
      </c>
      <c r="O23" t="str">
        <f t="shared" si="25"/>
        <v/>
      </c>
      <c r="P23" t="str">
        <f t="shared" si="25"/>
        <v/>
      </c>
      <c r="Q23" t="str">
        <f t="shared" si="25"/>
        <v/>
      </c>
      <c r="R23" t="str">
        <f t="shared" si="25"/>
        <v/>
      </c>
      <c r="S23" t="str">
        <f t="shared" si="25"/>
        <v/>
      </c>
    </row>
    <row r="24">
      <c r="A24" t="str">
        <f>'Examen 6'!A24</f>
        <v>Sánchez Cotillas, Víctor Manuel</v>
      </c>
      <c r="B24" t="str">
        <f>'Examen 6'!B24</f>
        <v>71367941E</v>
      </c>
      <c r="C24" s="6">
        <f>'Examen 1'!N23</f>
        <v>5</v>
      </c>
      <c r="D24">
        <f>'Examen 2'!C23</f>
        <v>7.4375</v>
      </c>
      <c r="E24">
        <f>'Examen 3'!B23</f>
        <v>9</v>
      </c>
      <c r="F24">
        <f>'Examen 4'!C23</f>
        <v>6</v>
      </c>
      <c r="G24">
        <f>'Examen 5'!C24</f>
        <v>9</v>
      </c>
      <c r="H24">
        <f>'Examen 6'!D24</f>
        <v>7.222222222</v>
      </c>
      <c r="I24" t="str">
        <f t="shared" si="2"/>
        <v>SI</v>
      </c>
      <c r="J24">
        <f t="shared" si="3"/>
        <v>8.111111111</v>
      </c>
      <c r="K24">
        <f t="shared" si="4"/>
        <v>8</v>
      </c>
      <c r="L24">
        <f t="shared" si="5"/>
        <v>7.309722222</v>
      </c>
      <c r="M24">
        <f t="shared" si="19"/>
        <v>7</v>
      </c>
      <c r="N24" t="str">
        <f t="shared" ref="N24:S24" si="26">IF(C24&lt;5,"SI", "")</f>
        <v/>
      </c>
      <c r="O24" t="str">
        <f t="shared" si="26"/>
        <v/>
      </c>
      <c r="P24" t="str">
        <f t="shared" si="26"/>
        <v/>
      </c>
      <c r="Q24" t="str">
        <f t="shared" si="26"/>
        <v/>
      </c>
      <c r="R24" t="str">
        <f t="shared" si="26"/>
        <v/>
      </c>
      <c r="S24" t="str">
        <f t="shared" si="26"/>
        <v/>
      </c>
    </row>
    <row r="25">
      <c r="A25" t="str">
        <f>'Examen 6'!A25</f>
        <v>Felipe Chacón, Sergio de</v>
      </c>
      <c r="B25" t="str">
        <f>'Examen 6'!B25</f>
        <v>71720751N</v>
      </c>
      <c r="C25" s="6">
        <f>'Examen 1'!N24</f>
        <v>5.35</v>
      </c>
      <c r="D25">
        <f>'Examen 2'!C24</f>
        <v>8.1875</v>
      </c>
      <c r="E25">
        <f>'Examen 3'!B24</f>
        <v>5.25</v>
      </c>
      <c r="F25">
        <f>'Examen 4'!C24</f>
        <v>5</v>
      </c>
      <c r="G25">
        <f>'Examen 5'!C25</f>
        <v>6.75</v>
      </c>
      <c r="H25">
        <f>'Examen 6'!D25</f>
        <v>7.222222222</v>
      </c>
      <c r="I25" t="str">
        <f t="shared" si="2"/>
        <v>SI</v>
      </c>
      <c r="J25">
        <f t="shared" si="3"/>
        <v>6.986111111</v>
      </c>
      <c r="K25">
        <f t="shared" si="4"/>
        <v>7</v>
      </c>
      <c r="L25">
        <f t="shared" si="5"/>
        <v>6.224722222</v>
      </c>
      <c r="M25">
        <f t="shared" si="19"/>
        <v>6</v>
      </c>
      <c r="N25" t="str">
        <f t="shared" ref="N25:S25" si="27">IF(C25&lt;5,"SI", "")</f>
        <v/>
      </c>
      <c r="O25" t="str">
        <f t="shared" si="27"/>
        <v/>
      </c>
      <c r="P25" t="str">
        <f t="shared" si="27"/>
        <v/>
      </c>
      <c r="Q25" t="str">
        <f t="shared" si="27"/>
        <v/>
      </c>
      <c r="R25" t="str">
        <f t="shared" si="27"/>
        <v/>
      </c>
      <c r="S25" t="str">
        <f t="shared" si="27"/>
        <v/>
      </c>
    </row>
    <row r="26">
      <c r="A26" t="str">
        <f>'Examen 6'!A26</f>
        <v>Ossorio Rubio, Raquel Gema</v>
      </c>
      <c r="B26" t="str">
        <f>'Examen 6'!B26</f>
        <v>71720915S</v>
      </c>
      <c r="C26" s="6">
        <f>'Examen 1'!N25</f>
        <v>0</v>
      </c>
      <c r="D26">
        <f>'Examen 2'!C25</f>
        <v>0.9375</v>
      </c>
      <c r="E26">
        <f>'Examen 3'!B25</f>
        <v>0</v>
      </c>
      <c r="F26">
        <f>'Examen 4'!C25</f>
        <v>0</v>
      </c>
      <c r="G26" t="str">
        <f>'Examen 5'!C26</f>
        <v/>
      </c>
      <c r="H26">
        <f>'Examen 6'!D26</f>
        <v>0</v>
      </c>
      <c r="I26" t="str">
        <f t="shared" si="2"/>
        <v>NO</v>
      </c>
      <c r="J26">
        <f t="shared" si="3"/>
        <v>0</v>
      </c>
      <c r="K26">
        <f t="shared" si="4"/>
        <v>0</v>
      </c>
      <c r="L26">
        <f t="shared" si="5"/>
        <v>0.1875</v>
      </c>
      <c r="M26" t="str">
        <f t="shared" si="19"/>
        <v>3 (Pend. Septiembre)</v>
      </c>
      <c r="N26" t="str">
        <f t="shared" ref="N26:S26" si="28">IF(C26&lt;5,"SI", "")</f>
        <v>SI</v>
      </c>
      <c r="O26" t="str">
        <f t="shared" si="28"/>
        <v>SI</v>
      </c>
      <c r="P26" t="str">
        <f t="shared" si="28"/>
        <v>SI</v>
      </c>
      <c r="Q26" t="str">
        <f t="shared" si="28"/>
        <v>SI</v>
      </c>
      <c r="R26" t="str">
        <f t="shared" si="28"/>
        <v>SI</v>
      </c>
      <c r="S26" t="str">
        <f t="shared" si="28"/>
        <v>SI</v>
      </c>
    </row>
    <row r="27">
      <c r="A27" t="str">
        <f>'Examen 6'!A27</f>
        <v>Martín-Moreno Alises, Cándido</v>
      </c>
      <c r="B27" t="str">
        <f>'Examen 6'!B27</f>
        <v>71721089M</v>
      </c>
      <c r="C27" s="6">
        <f>'Examen 1'!N26</f>
        <v>7.5</v>
      </c>
      <c r="D27">
        <f>'Examen 2'!C26</f>
        <v>7.5</v>
      </c>
      <c r="E27">
        <f>'Examen 3'!B26</f>
        <v>8.5</v>
      </c>
      <c r="F27">
        <f>'Examen 4'!C26</f>
        <v>9</v>
      </c>
      <c r="G27">
        <f>'Examen 5'!C27</f>
        <v>8.75</v>
      </c>
      <c r="H27">
        <f>'Examen 6'!D27</f>
        <v>9.722222222</v>
      </c>
      <c r="I27" t="str">
        <f t="shared" si="2"/>
        <v>SI</v>
      </c>
      <c r="J27">
        <f t="shared" si="3"/>
        <v>9.236111111</v>
      </c>
      <c r="K27">
        <f t="shared" si="4"/>
        <v>9</v>
      </c>
      <c r="L27">
        <f t="shared" si="5"/>
        <v>8.409722222</v>
      </c>
      <c r="M27">
        <f t="shared" si="19"/>
        <v>8</v>
      </c>
      <c r="N27" t="str">
        <f t="shared" ref="N27:S27" si="29">IF(C27&lt;5,"SI", "")</f>
        <v/>
      </c>
      <c r="O27" t="str">
        <f t="shared" si="29"/>
        <v/>
      </c>
      <c r="P27" t="str">
        <f t="shared" si="29"/>
        <v/>
      </c>
      <c r="Q27" t="str">
        <f t="shared" si="29"/>
        <v/>
      </c>
      <c r="R27" t="str">
        <f t="shared" si="29"/>
        <v/>
      </c>
      <c r="S27" t="str">
        <f t="shared" si="29"/>
        <v/>
      </c>
    </row>
    <row r="28">
      <c r="A28" t="str">
        <f>'Examen 6'!A28</f>
        <v>Aranda García-Pardo, Francisco Julián</v>
      </c>
      <c r="B28" t="str">
        <f>'Examen 6'!B28</f>
        <v>71721206F</v>
      </c>
      <c r="C28" s="6">
        <f>'Examen 1'!N27</f>
        <v>5.5</v>
      </c>
      <c r="D28">
        <f>'Examen 2'!C27</f>
        <v>7.75</v>
      </c>
      <c r="E28">
        <f>'Examen 3'!B27</f>
        <v>9</v>
      </c>
      <c r="F28">
        <f>'Examen 4'!C27</f>
        <v>8.5</v>
      </c>
      <c r="G28">
        <f>'Examen 5'!C28</f>
        <v>8.75</v>
      </c>
      <c r="H28">
        <f>'Examen 6'!D28</f>
        <v>5.555555556</v>
      </c>
      <c r="I28" t="str">
        <f t="shared" si="2"/>
        <v>SI</v>
      </c>
      <c r="J28">
        <f t="shared" si="3"/>
        <v>7.152777778</v>
      </c>
      <c r="K28">
        <f t="shared" si="4"/>
        <v>7</v>
      </c>
      <c r="L28">
        <f t="shared" si="5"/>
        <v>7.743055556</v>
      </c>
      <c r="M28">
        <f t="shared" si="19"/>
        <v>8</v>
      </c>
      <c r="N28" t="str">
        <f t="shared" ref="N28:S28" si="30">IF(C28&lt;5,"SI", "")</f>
        <v/>
      </c>
      <c r="O28" t="str">
        <f t="shared" si="30"/>
        <v/>
      </c>
      <c r="P28" t="str">
        <f t="shared" si="30"/>
        <v/>
      </c>
      <c r="Q28" t="str">
        <f t="shared" si="30"/>
        <v/>
      </c>
      <c r="R28" t="str">
        <f t="shared" si="30"/>
        <v/>
      </c>
      <c r="S28" t="str">
        <f t="shared" si="30"/>
        <v/>
      </c>
    </row>
    <row r="29">
      <c r="A29" t="str">
        <f>'Examen 6'!A29</f>
        <v>Ximenes de Franca, Joao Filipe</v>
      </c>
      <c r="B29" t="str">
        <f>'Examen 6'!B29</f>
        <v>76655236P</v>
      </c>
      <c r="C29" s="6">
        <f>'Examen 1'!N28</f>
        <v>5.75</v>
      </c>
      <c r="D29">
        <f>'Examen 2'!C28</f>
        <v>7.5</v>
      </c>
      <c r="E29">
        <f>'Examen 3'!B28</f>
        <v>3.25</v>
      </c>
      <c r="F29">
        <f>'Examen 4'!C28</f>
        <v>3.5</v>
      </c>
      <c r="G29">
        <f>'Examen 5'!C29</f>
        <v>8.25</v>
      </c>
      <c r="H29">
        <f>'Examen 6'!D29</f>
        <v>7.777777778</v>
      </c>
      <c r="I29" t="str">
        <f t="shared" si="2"/>
        <v>NO</v>
      </c>
      <c r="J29">
        <f t="shared" si="3"/>
        <v>8.013888889</v>
      </c>
      <c r="K29">
        <f t="shared" si="4"/>
        <v>8</v>
      </c>
      <c r="L29">
        <f t="shared" si="5"/>
        <v>5.727777778</v>
      </c>
      <c r="M29" t="str">
        <f t="shared" si="19"/>
        <v>3 (Pend. Septiembre)</v>
      </c>
      <c r="N29" t="str">
        <f t="shared" ref="N29:S29" si="31">IF(C29&lt;5,"SI", "")</f>
        <v/>
      </c>
      <c r="O29" t="str">
        <f t="shared" si="31"/>
        <v/>
      </c>
      <c r="P29" t="str">
        <f t="shared" si="31"/>
        <v>SI</v>
      </c>
      <c r="Q29" t="str">
        <f t="shared" si="31"/>
        <v>SI</v>
      </c>
      <c r="R29" t="str">
        <f t="shared" si="31"/>
        <v/>
      </c>
      <c r="S29" t="str">
        <f t="shared" si="31"/>
        <v/>
      </c>
    </row>
    <row r="30">
      <c r="A30" t="str">
        <f>'Examen 6'!A30</f>
        <v>Muñoz Ortíz, Matilde Esteban</v>
      </c>
      <c r="B30" t="str">
        <f>'Examen 6'!B30</f>
        <v>X4898556Q</v>
      </c>
      <c r="C30" s="6">
        <f>'Examen 1'!N29</f>
        <v>4.5</v>
      </c>
      <c r="D30">
        <f>'Examen 2'!C29</f>
        <v>7.875</v>
      </c>
      <c r="E30">
        <f>'Examen 3'!B29</f>
        <v>1</v>
      </c>
      <c r="F30">
        <f>'Examen 4'!C29</f>
        <v>0</v>
      </c>
      <c r="G30" t="str">
        <f>'Examen 5'!C30</f>
        <v/>
      </c>
      <c r="H30">
        <f>'Examen 6'!D30</f>
        <v>4.166666667</v>
      </c>
      <c r="I30" t="str">
        <f t="shared" si="2"/>
        <v>NO</v>
      </c>
      <c r="J30">
        <f t="shared" si="3"/>
        <v>4.166666667</v>
      </c>
      <c r="K30">
        <f t="shared" si="4"/>
        <v>4</v>
      </c>
      <c r="L30">
        <f t="shared" si="5"/>
        <v>2.866666667</v>
      </c>
      <c r="M30" t="str">
        <f t="shared" si="19"/>
        <v>3 (Pend. Septiembre)</v>
      </c>
      <c r="N30" t="str">
        <f t="shared" ref="N30:S30" si="32">IF(C30&lt;5,"SI", "")</f>
        <v>SI</v>
      </c>
      <c r="O30" t="str">
        <f t="shared" si="32"/>
        <v/>
      </c>
      <c r="P30" t="str">
        <f t="shared" si="32"/>
        <v>SI</v>
      </c>
      <c r="Q30" t="str">
        <f t="shared" si="32"/>
        <v>SI</v>
      </c>
      <c r="R30" t="str">
        <f t="shared" si="32"/>
        <v>SI</v>
      </c>
      <c r="S30" t="str">
        <f t="shared" si="32"/>
        <v>SI</v>
      </c>
    </row>
    <row r="31">
      <c r="A31" t="str">
        <f>'Examen 6'!A31</f>
        <v>Porumb , Mirela</v>
      </c>
      <c r="B31" t="str">
        <f>'Examen 6'!B31</f>
        <v>Y1167506V</v>
      </c>
      <c r="C31" s="6">
        <f>'Examen 1'!N30</f>
        <v>9.5</v>
      </c>
      <c r="D31">
        <f>'Examen 2'!C30</f>
        <v>8.25</v>
      </c>
      <c r="E31">
        <f>'Examen 3'!B30</f>
        <v>9</v>
      </c>
      <c r="F31">
        <f>'Examen 4'!C30</f>
        <v>7.5</v>
      </c>
      <c r="G31">
        <f>'Examen 5'!C31</f>
        <v>10</v>
      </c>
      <c r="H31">
        <f>'Examen 6'!D31</f>
        <v>8.888888889</v>
      </c>
      <c r="I31" t="str">
        <f t="shared" si="2"/>
        <v>SI</v>
      </c>
      <c r="J31">
        <f t="shared" si="3"/>
        <v>9.444444444</v>
      </c>
      <c r="K31">
        <f t="shared" si="4"/>
        <v>9</v>
      </c>
      <c r="L31">
        <f t="shared" si="5"/>
        <v>8.763888889</v>
      </c>
      <c r="M31">
        <f t="shared" si="19"/>
        <v>9</v>
      </c>
      <c r="N31" t="str">
        <f t="shared" ref="N31:S31" si="33">IF(C31&lt;5,"SI", "")</f>
        <v/>
      </c>
      <c r="O31" t="str">
        <f t="shared" si="33"/>
        <v/>
      </c>
      <c r="P31" t="str">
        <f t="shared" si="33"/>
        <v/>
      </c>
      <c r="Q31" t="str">
        <f t="shared" si="33"/>
        <v/>
      </c>
      <c r="R31" t="str">
        <f t="shared" si="33"/>
        <v/>
      </c>
      <c r="S31" t="str">
        <f t="shared" si="33"/>
        <v/>
      </c>
    </row>
    <row r="32">
      <c r="A32" t="str">
        <f>'Examen 6'!A32</f>
        <v>Cespedes, Pedro</v>
      </c>
      <c r="B32" t="str">
        <f>'Examen 6'!B32</f>
        <v>05713660T</v>
      </c>
      <c r="C32" s="6">
        <v>5.0</v>
      </c>
      <c r="D32" s="6">
        <v>5.0</v>
      </c>
      <c r="E32" s="6">
        <v>5.0</v>
      </c>
      <c r="F32" s="6">
        <v>6.0</v>
      </c>
      <c r="G32">
        <f>'Examen 5'!C32</f>
        <v>5.5</v>
      </c>
      <c r="H32">
        <f>'Examen 6'!D32</f>
        <v>6.111111111</v>
      </c>
      <c r="I32" t="str">
        <f t="shared" si="2"/>
        <v>SI</v>
      </c>
      <c r="J32">
        <f t="shared" si="3"/>
        <v>5.805555556</v>
      </c>
      <c r="K32">
        <f t="shared" si="4"/>
        <v>6</v>
      </c>
      <c r="L32">
        <f t="shared" si="5"/>
        <v>5.386111111</v>
      </c>
      <c r="M32">
        <f t="shared" si="19"/>
        <v>5</v>
      </c>
      <c r="N32" t="str">
        <f t="shared" ref="N32:S32" si="34">IF(C32&lt;5,"SI", "")</f>
        <v/>
      </c>
      <c r="O32" t="str">
        <f t="shared" si="34"/>
        <v/>
      </c>
      <c r="P32" t="str">
        <f t="shared" si="34"/>
        <v/>
      </c>
      <c r="Q32" t="str">
        <f t="shared" si="34"/>
        <v/>
      </c>
      <c r="R32" t="str">
        <f t="shared" si="34"/>
        <v/>
      </c>
      <c r="S32" t="str">
        <f t="shared" si="34"/>
        <v/>
      </c>
    </row>
    <row r="33">
      <c r="A33" t="str">
        <f>'Examen 6'!A33</f>
        <v/>
      </c>
      <c r="B33" t="str">
        <f>'Examen 6'!B33</f>
        <v/>
      </c>
      <c r="C33" s="6" t="str">
        <f>'Examen 1'!N32</f>
        <v/>
      </c>
      <c r="E33" t="str">
        <f>'Examen 3'!B32</f>
        <v/>
      </c>
    </row>
    <row r="34">
      <c r="A34" t="str">
        <f>'Examen 6'!A34</f>
        <v/>
      </c>
      <c r="B34" t="str">
        <f>'Examen 6'!B34</f>
        <v/>
      </c>
    </row>
    <row r="35">
      <c r="A35" t="str">
        <f>'Examen 6'!A35</f>
        <v/>
      </c>
      <c r="B35" t="str">
        <f>'Examen 6'!B35</f>
        <v/>
      </c>
    </row>
    <row r="36">
      <c r="A36" t="str">
        <f>'Examen 6'!A36</f>
        <v/>
      </c>
      <c r="B36" t="str">
        <f>'Examen 6'!B36</f>
        <v/>
      </c>
    </row>
    <row r="37">
      <c r="A37" t="str">
        <f>'Examen 6'!A37</f>
        <v/>
      </c>
      <c r="B37" t="str">
        <f>'Examen 6'!B37</f>
        <v/>
      </c>
    </row>
    <row r="38">
      <c r="A38" t="str">
        <f>'Examen 6'!A38</f>
        <v/>
      </c>
      <c r="B38" t="str">
        <f>'Examen 6'!B38</f>
        <v/>
      </c>
    </row>
    <row r="39">
      <c r="A39" t="str">
        <f>'Examen 6'!A39</f>
        <v/>
      </c>
      <c r="B39" t="str">
        <f>'Examen 6'!B39</f>
        <v/>
      </c>
    </row>
    <row r="40">
      <c r="A40" t="str">
        <f>'Examen 6'!A40</f>
        <v/>
      </c>
      <c r="B40" t="str">
        <f>'Examen 6'!B40</f>
        <v/>
      </c>
    </row>
    <row r="41">
      <c r="A41" t="str">
        <f>'Examen 6'!A41</f>
        <v/>
      </c>
      <c r="B41" t="str">
        <f>'Examen 6'!B41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6" t="s">
        <v>0</v>
      </c>
      <c r="B1" s="6">
        <v>28.0</v>
      </c>
    </row>
    <row r="2">
      <c r="A2" s="6" t="s">
        <v>3</v>
      </c>
      <c r="B2">
        <f>COUNTIF(Medias!K5:K32,"&gt;=5")</f>
        <v>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14"/>
    <col customWidth="1" min="2" max="2" width="19.14"/>
    <col customWidth="1" min="3" max="3" width="13.14"/>
    <col customWidth="1" min="4" max="7" width="9.71"/>
    <col customWidth="1" min="8" max="8" width="8.0"/>
    <col customWidth="1" min="9" max="15" width="15.29"/>
    <col customWidth="1" min="16" max="21" width="13.86"/>
    <col customWidth="1" min="22" max="22" width="15.0"/>
    <col customWidth="1" min="23" max="27" width="9.71"/>
    <col customWidth="1" min="28" max="28" width="11.71"/>
    <col customWidth="1" min="29" max="29" width="9.71"/>
    <col customWidth="1" min="30" max="37" width="15.71"/>
  </cols>
  <sheetData>
    <row r="1" ht="12.75" customHeight="1">
      <c r="A1" s="2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ht="12.75" customHeight="1">
      <c r="A2" s="2"/>
      <c r="B2" s="4"/>
      <c r="C2" s="4"/>
      <c r="D2" s="4">
        <v>1.5</v>
      </c>
      <c r="E2" s="4">
        <v>1.5</v>
      </c>
      <c r="F2" s="4">
        <v>1.5</v>
      </c>
      <c r="G2" s="4">
        <v>1.0</v>
      </c>
      <c r="H2" s="4">
        <v>2.0</v>
      </c>
      <c r="I2" s="4">
        <v>2.5</v>
      </c>
      <c r="J2" s="4"/>
      <c r="K2" s="4"/>
      <c r="L2" s="4"/>
      <c r="M2" s="4"/>
      <c r="N2" s="4">
        <v>1.0</v>
      </c>
      <c r="O2" s="4">
        <v>1.0</v>
      </c>
      <c r="P2" s="4" t="s">
        <v>2</v>
      </c>
      <c r="Q2" s="4"/>
      <c r="R2" s="4"/>
      <c r="S2" s="4"/>
      <c r="T2" s="4"/>
      <c r="U2" s="4" t="s">
        <v>2</v>
      </c>
      <c r="V2" s="4">
        <v>1.25</v>
      </c>
      <c r="W2" s="4">
        <f t="shared" ref="W2:AB2" si="1">-2.5/8</f>
        <v>-0.3125</v>
      </c>
      <c r="X2" s="4">
        <f t="shared" si="1"/>
        <v>-0.3125</v>
      </c>
      <c r="Y2" s="4">
        <f t="shared" si="1"/>
        <v>-0.3125</v>
      </c>
      <c r="Z2" s="4">
        <f t="shared" si="1"/>
        <v>-0.3125</v>
      </c>
      <c r="AA2" s="4">
        <f t="shared" si="1"/>
        <v>-0.3125</v>
      </c>
      <c r="AB2" s="4">
        <f t="shared" si="1"/>
        <v>-0.3125</v>
      </c>
      <c r="AC2" s="4">
        <v>1.25</v>
      </c>
      <c r="AD2" s="4"/>
      <c r="AE2" s="4"/>
      <c r="AF2" s="4"/>
      <c r="AG2" s="4"/>
      <c r="AH2" s="4"/>
      <c r="AI2" s="4"/>
      <c r="AJ2" s="4" t="s">
        <v>2</v>
      </c>
      <c r="AK2" s="4" t="s">
        <v>2</v>
      </c>
    </row>
    <row r="3" ht="18.75" customHeight="1">
      <c r="A3" s="2"/>
      <c r="B3" s="8" t="s">
        <v>1</v>
      </c>
      <c r="C3" s="8" t="s">
        <v>15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9" t="s">
        <v>24</v>
      </c>
      <c r="L3" s="9" t="s">
        <v>25</v>
      </c>
      <c r="M3" s="9" t="s">
        <v>26</v>
      </c>
      <c r="N3" s="9" t="s">
        <v>27</v>
      </c>
      <c r="O3" s="9" t="s">
        <v>28</v>
      </c>
      <c r="P3" s="9" t="s">
        <v>29</v>
      </c>
      <c r="Q3" s="9" t="s">
        <v>30</v>
      </c>
      <c r="R3" s="9" t="s">
        <v>31</v>
      </c>
      <c r="S3" s="9" t="s">
        <v>32</v>
      </c>
      <c r="T3" s="9" t="s">
        <v>33</v>
      </c>
      <c r="U3" s="9" t="s">
        <v>34</v>
      </c>
      <c r="V3" s="9" t="s">
        <v>35</v>
      </c>
      <c r="W3" s="9" t="s">
        <v>36</v>
      </c>
      <c r="X3" s="9" t="s">
        <v>37</v>
      </c>
      <c r="Y3" s="9" t="s">
        <v>38</v>
      </c>
      <c r="Z3" s="9" t="s">
        <v>39</v>
      </c>
      <c r="AA3" s="9" t="s">
        <v>40</v>
      </c>
      <c r="AB3" s="9" t="s">
        <v>41</v>
      </c>
      <c r="AC3" s="9" t="s">
        <v>42</v>
      </c>
      <c r="AD3" s="9" t="s">
        <v>43</v>
      </c>
      <c r="AE3" s="9" t="s">
        <v>44</v>
      </c>
      <c r="AF3" s="9" t="s">
        <v>45</v>
      </c>
      <c r="AG3" s="9" t="s">
        <v>46</v>
      </c>
      <c r="AH3" s="9" t="s">
        <v>47</v>
      </c>
      <c r="AI3" s="9" t="s">
        <v>49</v>
      </c>
      <c r="AJ3" s="9" t="s">
        <v>50</v>
      </c>
      <c r="AK3" s="9" t="s">
        <v>51</v>
      </c>
    </row>
    <row r="4" ht="15.75" customHeight="1">
      <c r="A4" s="2" t="str">
        <f>'DNI Matriculas'!A1</f>
        <v>Aranda González, Francisco Javier</v>
      </c>
      <c r="B4" s="1" t="s">
        <v>16</v>
      </c>
      <c r="C4" s="1">
        <f t="shared" ref="C4:C12" si="4">SUM(D4:I4)</f>
        <v>9</v>
      </c>
      <c r="D4" s="9">
        <v>1.5</v>
      </c>
      <c r="E4" s="9">
        <v>1.5</v>
      </c>
      <c r="F4" s="9">
        <v>1.5</v>
      </c>
      <c r="G4" s="9">
        <v>1.0</v>
      </c>
      <c r="H4" s="9">
        <f t="shared" ref="H4:H30" si="5">SUM(J4:O4)</f>
        <v>1</v>
      </c>
      <c r="I4" s="9">
        <f t="shared" ref="I4:I30" si="6">SUM(V4:AC4)</f>
        <v>2.5</v>
      </c>
      <c r="J4" s="9">
        <f t="shared" ref="J4:O4" si="2">IF(P4,J$2,0)</f>
        <v>0</v>
      </c>
      <c r="K4" s="9">
        <f t="shared" si="2"/>
        <v>0</v>
      </c>
      <c r="L4" s="9">
        <f t="shared" si="2"/>
        <v>0</v>
      </c>
      <c r="M4" s="9">
        <f t="shared" si="2"/>
        <v>0</v>
      </c>
      <c r="N4" s="9">
        <f t="shared" si="2"/>
        <v>1</v>
      </c>
      <c r="O4" s="9">
        <f t="shared" si="2"/>
        <v>0</v>
      </c>
      <c r="P4" s="9"/>
      <c r="Q4" s="9"/>
      <c r="R4" s="9"/>
      <c r="S4" s="9"/>
      <c r="T4" s="10" t="b">
        <f t="shared" ref="T4:T6" si="8">TRUE()</f>
        <v>1</v>
      </c>
      <c r="U4" s="9"/>
      <c r="V4" s="9">
        <f t="shared" ref="V4:AC4" si="3">IF(AD4,V$2,0)</f>
        <v>1.25</v>
      </c>
      <c r="W4" s="9">
        <f t="shared" si="3"/>
        <v>0</v>
      </c>
      <c r="X4" s="9">
        <f t="shared" si="3"/>
        <v>0</v>
      </c>
      <c r="Y4" s="9">
        <f t="shared" si="3"/>
        <v>0</v>
      </c>
      <c r="Z4" s="9">
        <f t="shared" si="3"/>
        <v>0</v>
      </c>
      <c r="AA4" s="9">
        <f t="shared" si="3"/>
        <v>0</v>
      </c>
      <c r="AB4" s="9">
        <f t="shared" si="3"/>
        <v>0</v>
      </c>
      <c r="AC4" s="9">
        <f t="shared" si="3"/>
        <v>1.25</v>
      </c>
      <c r="AD4" s="10" t="b">
        <f>TRUE()</f>
        <v>1</v>
      </c>
      <c r="AE4" s="9"/>
      <c r="AF4" s="9"/>
      <c r="AG4" s="9"/>
      <c r="AH4" s="9"/>
      <c r="AI4" s="9"/>
      <c r="AJ4" s="9"/>
      <c r="AK4" s="10" t="b">
        <f t="shared" ref="AK4:AK5" si="10">TRUE()</f>
        <v>1</v>
      </c>
    </row>
    <row r="5" ht="15.75" customHeight="1">
      <c r="A5" s="2" t="str">
        <f>'DNI Matriculas'!A2</f>
        <v>Martín Calderón, Jennifer</v>
      </c>
      <c r="B5" s="1" t="s">
        <v>48</v>
      </c>
      <c r="C5" s="1">
        <f t="shared" si="4"/>
        <v>5.5</v>
      </c>
      <c r="D5" s="9">
        <v>1.5</v>
      </c>
      <c r="E5" s="9">
        <v>0.75</v>
      </c>
      <c r="F5" s="9"/>
      <c r="G5" s="9">
        <v>1.0</v>
      </c>
      <c r="H5" s="9">
        <f t="shared" si="5"/>
        <v>1</v>
      </c>
      <c r="I5" s="9">
        <f t="shared" si="6"/>
        <v>1.25</v>
      </c>
      <c r="J5" s="9">
        <f t="shared" ref="J5:O5" si="7">IF(P5,J$2,0)</f>
        <v>0</v>
      </c>
      <c r="K5" s="9">
        <f t="shared" si="7"/>
        <v>0</v>
      </c>
      <c r="L5" s="9">
        <f t="shared" si="7"/>
        <v>0</v>
      </c>
      <c r="M5" s="9">
        <f t="shared" si="7"/>
        <v>0</v>
      </c>
      <c r="N5" s="9">
        <f t="shared" si="7"/>
        <v>1</v>
      </c>
      <c r="O5" s="9">
        <f t="shared" si="7"/>
        <v>0</v>
      </c>
      <c r="P5" s="9"/>
      <c r="Q5" s="9"/>
      <c r="R5" s="9"/>
      <c r="S5" s="9"/>
      <c r="T5" s="10" t="b">
        <f t="shared" si="8"/>
        <v>1</v>
      </c>
      <c r="U5" s="9"/>
      <c r="V5" s="9">
        <f t="shared" ref="V5:AC5" si="9">IF(AD5,V$2,0)</f>
        <v>0</v>
      </c>
      <c r="W5" s="9">
        <f t="shared" si="9"/>
        <v>0</v>
      </c>
      <c r="X5" s="9">
        <f t="shared" si="9"/>
        <v>0</v>
      </c>
      <c r="Y5" s="9">
        <f t="shared" si="9"/>
        <v>0</v>
      </c>
      <c r="Z5" s="9">
        <f t="shared" si="9"/>
        <v>0</v>
      </c>
      <c r="AA5" s="9">
        <f t="shared" si="9"/>
        <v>0</v>
      </c>
      <c r="AB5" s="9">
        <f t="shared" si="9"/>
        <v>0</v>
      </c>
      <c r="AC5" s="9">
        <f t="shared" si="9"/>
        <v>1.25</v>
      </c>
      <c r="AD5" s="9"/>
      <c r="AE5" s="9"/>
      <c r="AF5" s="9"/>
      <c r="AG5" s="9"/>
      <c r="AH5" s="9"/>
      <c r="AI5" s="9"/>
      <c r="AJ5" s="9"/>
      <c r="AK5" s="10" t="b">
        <f t="shared" si="10"/>
        <v>1</v>
      </c>
    </row>
    <row r="6" ht="15.75" customHeight="1">
      <c r="A6" s="2" t="str">
        <f>'DNI Matriculas'!A3</f>
        <v>Bermejo Fajardo, Francisco José</v>
      </c>
      <c r="B6" s="1" t="s">
        <v>52</v>
      </c>
      <c r="C6" s="1">
        <f t="shared" si="4"/>
        <v>4.75</v>
      </c>
      <c r="D6" s="9"/>
      <c r="E6" s="9"/>
      <c r="F6" s="9"/>
      <c r="G6" s="9">
        <v>1.5</v>
      </c>
      <c r="H6" s="9">
        <f t="shared" si="5"/>
        <v>2</v>
      </c>
      <c r="I6" s="9">
        <f t="shared" si="6"/>
        <v>1.25</v>
      </c>
      <c r="J6" s="9">
        <f t="shared" ref="J6:O6" si="11">IF(P6,J$2,0)</f>
        <v>0</v>
      </c>
      <c r="K6" s="9" t="str">
        <f t="shared" si="11"/>
        <v/>
      </c>
      <c r="L6" s="9" t="str">
        <f t="shared" si="11"/>
        <v/>
      </c>
      <c r="M6" s="9">
        <f t="shared" si="11"/>
        <v>0</v>
      </c>
      <c r="N6" s="9">
        <f t="shared" si="11"/>
        <v>1</v>
      </c>
      <c r="O6" s="9">
        <f t="shared" si="11"/>
        <v>1</v>
      </c>
      <c r="P6" s="9"/>
      <c r="Q6" s="10" t="b">
        <f t="shared" ref="Q6:R6" si="12">TRUE()</f>
        <v>1</v>
      </c>
      <c r="R6" s="10" t="b">
        <f t="shared" si="12"/>
        <v>1</v>
      </c>
      <c r="S6" s="9"/>
      <c r="T6" s="10" t="b">
        <f t="shared" si="8"/>
        <v>1</v>
      </c>
      <c r="U6" s="10" t="b">
        <f>TRUE()</f>
        <v>1</v>
      </c>
      <c r="V6" s="9">
        <f t="shared" ref="V6:AC6" si="13">IF(AD6,V$2,0)</f>
        <v>1.25</v>
      </c>
      <c r="W6" s="9">
        <f t="shared" si="13"/>
        <v>-0.3125</v>
      </c>
      <c r="X6" s="9">
        <f t="shared" si="13"/>
        <v>0</v>
      </c>
      <c r="Y6" s="9">
        <f t="shared" si="13"/>
        <v>-0.3125</v>
      </c>
      <c r="Z6" s="9">
        <f t="shared" si="13"/>
        <v>0</v>
      </c>
      <c r="AA6" s="9">
        <f t="shared" si="13"/>
        <v>-0.3125</v>
      </c>
      <c r="AB6" s="9">
        <f t="shared" si="13"/>
        <v>-0.3125</v>
      </c>
      <c r="AC6" s="9">
        <f t="shared" si="13"/>
        <v>1.25</v>
      </c>
      <c r="AD6" s="10" t="b">
        <f t="shared" ref="AD6:AE6" si="14">TRUE()</f>
        <v>1</v>
      </c>
      <c r="AE6" s="10" t="b">
        <f t="shared" si="14"/>
        <v>1</v>
      </c>
      <c r="AF6" s="9"/>
      <c r="AG6" s="10" t="b">
        <f>TRUE()</f>
        <v>1</v>
      </c>
      <c r="AH6" s="9"/>
      <c r="AI6" s="10" t="b">
        <f t="shared" ref="AI6:AK6" si="15">TRUE()</f>
        <v>1</v>
      </c>
      <c r="AJ6" s="10" t="b">
        <f t="shared" si="15"/>
        <v>1</v>
      </c>
      <c r="AK6" s="10" t="b">
        <f t="shared" si="15"/>
        <v>1</v>
      </c>
    </row>
    <row r="7" ht="15.75" customHeight="1">
      <c r="A7" s="2" t="str">
        <f>'DNI Matriculas'!A4</f>
        <v>Cañizares Martín, Iván</v>
      </c>
      <c r="B7" s="1" t="s">
        <v>53</v>
      </c>
      <c r="C7" s="1">
        <f t="shared" si="4"/>
        <v>0.9375</v>
      </c>
      <c r="D7" s="9"/>
      <c r="E7" s="9"/>
      <c r="F7" s="9"/>
      <c r="G7" s="9"/>
      <c r="H7" s="9">
        <f t="shared" si="5"/>
        <v>0</v>
      </c>
      <c r="I7" s="9">
        <f t="shared" si="6"/>
        <v>0.9375</v>
      </c>
      <c r="J7" s="9">
        <f t="shared" ref="J7:O7" si="16">IF(P7,J$2,0)</f>
        <v>0</v>
      </c>
      <c r="K7" s="9">
        <f t="shared" si="16"/>
        <v>0</v>
      </c>
      <c r="L7" s="9">
        <f t="shared" si="16"/>
        <v>0</v>
      </c>
      <c r="M7" s="9">
        <f t="shared" si="16"/>
        <v>0</v>
      </c>
      <c r="N7" s="9">
        <f t="shared" si="16"/>
        <v>0</v>
      </c>
      <c r="O7" s="9">
        <f t="shared" si="16"/>
        <v>0</v>
      </c>
      <c r="P7" s="9"/>
      <c r="Q7" s="9"/>
      <c r="R7" s="9"/>
      <c r="S7" s="9"/>
      <c r="T7" s="9"/>
      <c r="U7" s="9"/>
      <c r="V7" s="9">
        <f t="shared" ref="V7:AC7" si="17">IF(AD7,V$2,0)</f>
        <v>0</v>
      </c>
      <c r="W7" s="9">
        <f t="shared" si="17"/>
        <v>0</v>
      </c>
      <c r="X7" s="9">
        <f t="shared" si="17"/>
        <v>0</v>
      </c>
      <c r="Y7" s="9">
        <f t="shared" si="17"/>
        <v>0</v>
      </c>
      <c r="Z7" s="9">
        <f t="shared" si="17"/>
        <v>0</v>
      </c>
      <c r="AA7" s="9">
        <f t="shared" si="17"/>
        <v>0</v>
      </c>
      <c r="AB7" s="9">
        <f t="shared" si="17"/>
        <v>-0.3125</v>
      </c>
      <c r="AC7" s="9">
        <f t="shared" si="17"/>
        <v>1.25</v>
      </c>
      <c r="AD7" s="9"/>
      <c r="AE7" s="9"/>
      <c r="AF7" s="9"/>
      <c r="AG7" s="9"/>
      <c r="AH7" s="9"/>
      <c r="AI7" s="9"/>
      <c r="AJ7" s="10" t="b">
        <f t="shared" ref="AJ7:AK7" si="18">TRUE()</f>
        <v>1</v>
      </c>
      <c r="AK7" s="10" t="b">
        <f t="shared" si="18"/>
        <v>1</v>
      </c>
    </row>
    <row r="8" ht="15.75" customHeight="1">
      <c r="A8" s="2" t="str">
        <f>'DNI Matriculas'!A5</f>
        <v>Monescillo Leal, Luis Miguel</v>
      </c>
      <c r="B8" s="1" t="s">
        <v>54</v>
      </c>
      <c r="C8" s="1">
        <f t="shared" si="4"/>
        <v>7.75</v>
      </c>
      <c r="D8" s="9">
        <v>1.5</v>
      </c>
      <c r="E8" s="9"/>
      <c r="F8" s="9">
        <v>0.75</v>
      </c>
      <c r="G8" s="9">
        <v>1.0</v>
      </c>
      <c r="H8" s="9">
        <f t="shared" si="5"/>
        <v>2</v>
      </c>
      <c r="I8" s="9">
        <f t="shared" si="6"/>
        <v>2.5</v>
      </c>
      <c r="J8" s="9">
        <f t="shared" ref="J8:O8" si="19">IF(P8,J$2,0)</f>
        <v>0</v>
      </c>
      <c r="K8" s="9">
        <f t="shared" si="19"/>
        <v>0</v>
      </c>
      <c r="L8" s="9">
        <f t="shared" si="19"/>
        <v>0</v>
      </c>
      <c r="M8" s="9">
        <f t="shared" si="19"/>
        <v>0</v>
      </c>
      <c r="N8" s="9">
        <f t="shared" si="19"/>
        <v>1</v>
      </c>
      <c r="O8" s="9">
        <f t="shared" si="19"/>
        <v>1</v>
      </c>
      <c r="P8" s="9"/>
      <c r="Q8" s="9"/>
      <c r="R8" s="9"/>
      <c r="S8" s="9"/>
      <c r="T8" s="10" t="b">
        <f t="shared" ref="T8:U8" si="20">TRUE()</f>
        <v>1</v>
      </c>
      <c r="U8" s="10" t="b">
        <f t="shared" si="20"/>
        <v>1</v>
      </c>
      <c r="V8" s="9">
        <f t="shared" ref="V8:AC8" si="21">IF(AD8,V$2,0)</f>
        <v>1.25</v>
      </c>
      <c r="W8" s="9">
        <f t="shared" si="21"/>
        <v>0</v>
      </c>
      <c r="X8" s="9">
        <f t="shared" si="21"/>
        <v>0</v>
      </c>
      <c r="Y8" s="9">
        <f t="shared" si="21"/>
        <v>0</v>
      </c>
      <c r="Z8" s="9">
        <f t="shared" si="21"/>
        <v>0</v>
      </c>
      <c r="AA8" s="9">
        <f t="shared" si="21"/>
        <v>0</v>
      </c>
      <c r="AB8" s="9">
        <f t="shared" si="21"/>
        <v>0</v>
      </c>
      <c r="AC8" s="9">
        <f t="shared" si="21"/>
        <v>1.25</v>
      </c>
      <c r="AD8" s="10" t="b">
        <f>TRUE()</f>
        <v>1</v>
      </c>
      <c r="AE8" s="10"/>
      <c r="AF8" s="9"/>
      <c r="AG8" s="10"/>
      <c r="AH8" s="9"/>
      <c r="AI8" s="10"/>
      <c r="AJ8" s="10"/>
      <c r="AK8" s="10" t="b">
        <f>TRUE()</f>
        <v>1</v>
      </c>
    </row>
    <row r="9" ht="15.75" customHeight="1">
      <c r="A9" s="2" t="str">
        <f>'DNI Matriculas'!A6</f>
        <v>Fernández Arévalo, Iván</v>
      </c>
      <c r="B9" s="1" t="s">
        <v>55</v>
      </c>
      <c r="C9" s="1">
        <f t="shared" si="4"/>
        <v>0</v>
      </c>
      <c r="D9" s="9"/>
      <c r="E9" s="9"/>
      <c r="F9" s="9"/>
      <c r="G9" s="9"/>
      <c r="H9" s="9">
        <f t="shared" si="5"/>
        <v>0</v>
      </c>
      <c r="I9" s="9">
        <f t="shared" si="6"/>
        <v>0</v>
      </c>
      <c r="J9" s="9">
        <f t="shared" ref="J9:O9" si="22">IF(P9,J$2,0)</f>
        <v>0</v>
      </c>
      <c r="K9" s="9">
        <f t="shared" si="22"/>
        <v>0</v>
      </c>
      <c r="L9" s="9">
        <f t="shared" si="22"/>
        <v>0</v>
      </c>
      <c r="M9" s="9">
        <f t="shared" si="22"/>
        <v>0</v>
      </c>
      <c r="N9" s="9">
        <f t="shared" si="22"/>
        <v>0</v>
      </c>
      <c r="O9" s="9">
        <f t="shared" si="22"/>
        <v>0</v>
      </c>
      <c r="P9" s="9"/>
      <c r="Q9" s="9"/>
      <c r="R9" s="9"/>
      <c r="S9" s="9"/>
      <c r="T9" s="9"/>
      <c r="U9" s="9"/>
      <c r="V9" s="9">
        <f t="shared" ref="V9:AC9" si="23">IF(AD9,V$2,0)</f>
        <v>0</v>
      </c>
      <c r="W9" s="9">
        <f t="shared" si="23"/>
        <v>0</v>
      </c>
      <c r="X9" s="9">
        <f t="shared" si="23"/>
        <v>0</v>
      </c>
      <c r="Y9" s="9">
        <f t="shared" si="23"/>
        <v>0</v>
      </c>
      <c r="Z9" s="9">
        <f t="shared" si="23"/>
        <v>0</v>
      </c>
      <c r="AA9" s="9">
        <f t="shared" si="23"/>
        <v>0</v>
      </c>
      <c r="AB9" s="9">
        <f t="shared" si="23"/>
        <v>0</v>
      </c>
      <c r="AC9" s="9">
        <f t="shared" si="23"/>
        <v>0</v>
      </c>
      <c r="AD9" s="9"/>
      <c r="AE9" s="9"/>
      <c r="AF9" s="9"/>
      <c r="AG9" s="9"/>
      <c r="AH9" s="9"/>
      <c r="AI9" s="9"/>
      <c r="AJ9" s="9"/>
      <c r="AK9" s="9"/>
    </row>
    <row r="10" ht="15.75" customHeight="1">
      <c r="A10" s="2" t="str">
        <f>'DNI Matriculas'!A7</f>
        <v>Rivas Oliver, Daniel</v>
      </c>
      <c r="B10" s="1" t="s">
        <v>58</v>
      </c>
      <c r="C10" s="1">
        <f t="shared" si="4"/>
        <v>7.1875</v>
      </c>
      <c r="D10" s="9">
        <v>1.5</v>
      </c>
      <c r="E10" s="9"/>
      <c r="F10" s="9">
        <v>0.5</v>
      </c>
      <c r="G10" s="9">
        <v>1.0</v>
      </c>
      <c r="H10" s="9">
        <f t="shared" si="5"/>
        <v>2</v>
      </c>
      <c r="I10" s="9">
        <f t="shared" si="6"/>
        <v>2.1875</v>
      </c>
      <c r="J10" s="9">
        <f t="shared" ref="J10:O10" si="24">IF(P10,J$2,0)</f>
        <v>0</v>
      </c>
      <c r="K10" s="9">
        <f t="shared" si="24"/>
        <v>0</v>
      </c>
      <c r="L10" s="9">
        <f t="shared" si="24"/>
        <v>0</v>
      </c>
      <c r="M10" s="9">
        <f t="shared" si="24"/>
        <v>0</v>
      </c>
      <c r="N10" s="9">
        <f t="shared" si="24"/>
        <v>1</v>
      </c>
      <c r="O10" s="9">
        <f t="shared" si="24"/>
        <v>1</v>
      </c>
      <c r="P10" s="9"/>
      <c r="Q10" s="9"/>
      <c r="R10" s="9"/>
      <c r="S10" s="9"/>
      <c r="T10" s="10" t="b">
        <f t="shared" ref="T10:U10" si="25">TRUE()</f>
        <v>1</v>
      </c>
      <c r="U10" s="10" t="b">
        <f t="shared" si="25"/>
        <v>1</v>
      </c>
      <c r="V10" s="9">
        <f t="shared" ref="V10:AC10" si="26">IF(AD10,V$2,0)</f>
        <v>1.25</v>
      </c>
      <c r="W10" s="9">
        <f t="shared" si="26"/>
        <v>0</v>
      </c>
      <c r="X10" s="9">
        <f t="shared" si="26"/>
        <v>0</v>
      </c>
      <c r="Y10" s="9">
        <f t="shared" si="26"/>
        <v>-0.3125</v>
      </c>
      <c r="Z10" s="9">
        <f t="shared" si="26"/>
        <v>0</v>
      </c>
      <c r="AA10" s="9">
        <f t="shared" si="26"/>
        <v>0</v>
      </c>
      <c r="AB10" s="9">
        <f t="shared" si="26"/>
        <v>0</v>
      </c>
      <c r="AC10" s="9">
        <f t="shared" si="26"/>
        <v>1.25</v>
      </c>
      <c r="AD10" s="10" t="b">
        <f t="shared" ref="AD10:AD12" si="29">TRUE()</f>
        <v>1</v>
      </c>
      <c r="AE10" s="9"/>
      <c r="AF10" s="9"/>
      <c r="AG10" s="10" t="b">
        <f t="shared" ref="AG10:AG12" si="30">TRUE()</f>
        <v>1</v>
      </c>
      <c r="AH10" s="9"/>
      <c r="AI10" s="9"/>
      <c r="AJ10" s="9"/>
      <c r="AK10" s="10" t="b">
        <f t="shared" ref="AK10:AK12" si="31">TRUE()</f>
        <v>1</v>
      </c>
    </row>
    <row r="11" ht="15.75" customHeight="1">
      <c r="A11" s="2" t="str">
        <f>'DNI Matriculas'!A8</f>
        <v>Alhambra Molina, David</v>
      </c>
      <c r="B11" s="1" t="s">
        <v>65</v>
      </c>
      <c r="C11" s="1">
        <f t="shared" si="4"/>
        <v>7.6875</v>
      </c>
      <c r="D11" s="9">
        <v>1.5</v>
      </c>
      <c r="E11" s="9">
        <v>1.5</v>
      </c>
      <c r="F11" s="9">
        <v>1.5</v>
      </c>
      <c r="G11" s="9">
        <v>1.0</v>
      </c>
      <c r="H11" s="9">
        <f t="shared" si="5"/>
        <v>0</v>
      </c>
      <c r="I11" s="9">
        <f t="shared" si="6"/>
        <v>2.1875</v>
      </c>
      <c r="J11" s="9">
        <f t="shared" ref="J11:O11" si="27">IF(P11,J$2,0)</f>
        <v>0</v>
      </c>
      <c r="K11" s="9">
        <f t="shared" si="27"/>
        <v>0</v>
      </c>
      <c r="L11" s="9">
        <f t="shared" si="27"/>
        <v>0</v>
      </c>
      <c r="M11" s="9">
        <f t="shared" si="27"/>
        <v>0</v>
      </c>
      <c r="N11" s="9">
        <f t="shared" si="27"/>
        <v>0</v>
      </c>
      <c r="O11" s="9">
        <f t="shared" si="27"/>
        <v>0</v>
      </c>
      <c r="P11" s="9"/>
      <c r="Q11" s="9"/>
      <c r="R11" s="9"/>
      <c r="S11" s="9"/>
      <c r="T11" s="9"/>
      <c r="U11" s="9"/>
      <c r="V11" s="9">
        <f t="shared" ref="V11:AC11" si="28">IF(AD11,V$2,0)</f>
        <v>1.25</v>
      </c>
      <c r="W11" s="9">
        <f t="shared" si="28"/>
        <v>0</v>
      </c>
      <c r="X11" s="9">
        <f t="shared" si="28"/>
        <v>0</v>
      </c>
      <c r="Y11" s="9">
        <f t="shared" si="28"/>
        <v>-0.3125</v>
      </c>
      <c r="Z11" s="9">
        <f t="shared" si="28"/>
        <v>0</v>
      </c>
      <c r="AA11" s="9">
        <f t="shared" si="28"/>
        <v>0</v>
      </c>
      <c r="AB11" s="9">
        <f t="shared" si="28"/>
        <v>0</v>
      </c>
      <c r="AC11" s="9">
        <f t="shared" si="28"/>
        <v>1.25</v>
      </c>
      <c r="AD11" s="10" t="b">
        <f t="shared" si="29"/>
        <v>1</v>
      </c>
      <c r="AE11" s="9"/>
      <c r="AF11" s="9"/>
      <c r="AG11" s="10" t="b">
        <f t="shared" si="30"/>
        <v>1</v>
      </c>
      <c r="AH11" s="9"/>
      <c r="AI11" s="9"/>
      <c r="AJ11" s="9"/>
      <c r="AK11" s="10" t="b">
        <f t="shared" si="31"/>
        <v>1</v>
      </c>
    </row>
    <row r="12" ht="15.75" customHeight="1">
      <c r="A12" s="2" t="str">
        <f>'DNI Matriculas'!A9</f>
        <v>Parra Viciconti, Carlos</v>
      </c>
      <c r="B12" s="1" t="s">
        <v>67</v>
      </c>
      <c r="C12" s="1">
        <f t="shared" si="4"/>
        <v>8.9375</v>
      </c>
      <c r="D12" s="9">
        <v>1.5</v>
      </c>
      <c r="E12" s="9">
        <v>1.5</v>
      </c>
      <c r="F12" s="9">
        <v>0.75</v>
      </c>
      <c r="G12" s="9">
        <v>1.0</v>
      </c>
      <c r="H12" s="9">
        <f t="shared" si="5"/>
        <v>2</v>
      </c>
      <c r="I12" s="9">
        <f t="shared" si="6"/>
        <v>2.1875</v>
      </c>
      <c r="J12" s="9">
        <f t="shared" ref="J12:O12" si="32">IF(P12,J$2,0)</f>
        <v>0</v>
      </c>
      <c r="K12" s="9">
        <f t="shared" si="32"/>
        <v>0</v>
      </c>
      <c r="L12" s="9">
        <f t="shared" si="32"/>
        <v>0</v>
      </c>
      <c r="M12" s="9">
        <f t="shared" si="32"/>
        <v>0</v>
      </c>
      <c r="N12" s="9">
        <f t="shared" si="32"/>
        <v>1</v>
      </c>
      <c r="O12" s="9">
        <f t="shared" si="32"/>
        <v>1</v>
      </c>
      <c r="P12" s="9"/>
      <c r="Q12" s="9"/>
      <c r="R12" s="9"/>
      <c r="S12" s="9"/>
      <c r="T12" s="10" t="b">
        <f t="shared" ref="T12:U12" si="33">TRUE()</f>
        <v>1</v>
      </c>
      <c r="U12" s="10" t="b">
        <f t="shared" si="33"/>
        <v>1</v>
      </c>
      <c r="V12" s="9">
        <f t="shared" ref="V12:AC12" si="34">IF(AD12,V$2,0)</f>
        <v>1.25</v>
      </c>
      <c r="W12" s="9">
        <f t="shared" si="34"/>
        <v>0</v>
      </c>
      <c r="X12" s="9">
        <f t="shared" si="34"/>
        <v>0</v>
      </c>
      <c r="Y12" s="9">
        <f t="shared" si="34"/>
        <v>-0.3125</v>
      </c>
      <c r="Z12" s="9">
        <f t="shared" si="34"/>
        <v>0</v>
      </c>
      <c r="AA12" s="9">
        <f t="shared" si="34"/>
        <v>0</v>
      </c>
      <c r="AB12" s="9">
        <f t="shared" si="34"/>
        <v>0</v>
      </c>
      <c r="AC12" s="9">
        <f t="shared" si="34"/>
        <v>1.25</v>
      </c>
      <c r="AD12" s="10" t="b">
        <f t="shared" si="29"/>
        <v>1</v>
      </c>
      <c r="AE12" s="9"/>
      <c r="AF12" s="9"/>
      <c r="AG12" s="10" t="b">
        <f t="shared" si="30"/>
        <v>1</v>
      </c>
      <c r="AH12" s="9"/>
      <c r="AI12" s="9"/>
      <c r="AJ12" s="9"/>
      <c r="AK12" s="10" t="b">
        <f t="shared" si="31"/>
        <v>1</v>
      </c>
    </row>
    <row r="13" ht="15.75" customHeight="1">
      <c r="A13" s="2" t="str">
        <f>'DNI Matriculas'!A10</f>
        <v>Fernández de Sevilla de Bustos, Pablo</v>
      </c>
      <c r="B13" s="1" t="s">
        <v>69</v>
      </c>
      <c r="C13" s="7">
        <v>6.75</v>
      </c>
      <c r="D13" s="9"/>
      <c r="E13" s="9"/>
      <c r="F13" s="9"/>
      <c r="G13" s="9"/>
      <c r="H13" s="9">
        <f t="shared" si="5"/>
        <v>0</v>
      </c>
      <c r="I13" s="9">
        <f t="shared" si="6"/>
        <v>0</v>
      </c>
      <c r="J13" s="9">
        <f t="shared" ref="J13:O13" si="35">IF(P13,J$2,0)</f>
        <v>0</v>
      </c>
      <c r="K13" s="9">
        <f t="shared" si="35"/>
        <v>0</v>
      </c>
      <c r="L13" s="9">
        <f t="shared" si="35"/>
        <v>0</v>
      </c>
      <c r="M13" s="9">
        <f t="shared" si="35"/>
        <v>0</v>
      </c>
      <c r="N13" s="9">
        <f t="shared" si="35"/>
        <v>0</v>
      </c>
      <c r="O13" s="9">
        <f t="shared" si="35"/>
        <v>0</v>
      </c>
      <c r="P13" s="9"/>
      <c r="Q13" s="9"/>
      <c r="R13" s="9"/>
      <c r="S13" s="9"/>
      <c r="T13" s="9"/>
      <c r="U13" s="9"/>
      <c r="V13" s="9">
        <f t="shared" ref="V13:AC13" si="36">IF(AD13,V$2,0)</f>
        <v>0</v>
      </c>
      <c r="W13" s="9">
        <f t="shared" si="36"/>
        <v>0</v>
      </c>
      <c r="X13" s="9">
        <f t="shared" si="36"/>
        <v>0</v>
      </c>
      <c r="Y13" s="9">
        <f t="shared" si="36"/>
        <v>0</v>
      </c>
      <c r="Z13" s="9">
        <f t="shared" si="36"/>
        <v>0</v>
      </c>
      <c r="AA13" s="9">
        <f t="shared" si="36"/>
        <v>0</v>
      </c>
      <c r="AB13" s="9">
        <f t="shared" si="36"/>
        <v>0</v>
      </c>
      <c r="AC13" s="9">
        <f t="shared" si="36"/>
        <v>0</v>
      </c>
      <c r="AD13" s="9"/>
      <c r="AE13" s="9"/>
      <c r="AF13" s="9"/>
      <c r="AG13" s="9"/>
      <c r="AH13" s="9"/>
      <c r="AI13" s="9"/>
      <c r="AJ13" s="9"/>
      <c r="AK13" s="9"/>
    </row>
    <row r="14" ht="15.75" customHeight="1">
      <c r="A14" s="2" t="str">
        <f>'DNI Matriculas'!A11</f>
        <v>Sanz García, Rafael</v>
      </c>
      <c r="B14" s="1" t="s">
        <v>71</v>
      </c>
      <c r="C14" s="1">
        <f t="shared" ref="C14:C30" si="41">SUM(D14:I14)</f>
        <v>7.6875</v>
      </c>
      <c r="D14" s="9">
        <v>1.5</v>
      </c>
      <c r="E14" s="9">
        <v>1.5</v>
      </c>
      <c r="F14" s="9">
        <v>0.5</v>
      </c>
      <c r="G14" s="9"/>
      <c r="H14" s="9">
        <f t="shared" si="5"/>
        <v>2</v>
      </c>
      <c r="I14" s="9">
        <f t="shared" si="6"/>
        <v>2.1875</v>
      </c>
      <c r="J14" s="9">
        <f t="shared" ref="J14:O14" si="37">IF(P14,J$2,0)</f>
        <v>0</v>
      </c>
      <c r="K14" s="9">
        <f t="shared" si="37"/>
        <v>0</v>
      </c>
      <c r="L14" s="9">
        <f t="shared" si="37"/>
        <v>0</v>
      </c>
      <c r="M14" s="9">
        <f t="shared" si="37"/>
        <v>0</v>
      </c>
      <c r="N14" s="9">
        <f t="shared" si="37"/>
        <v>1</v>
      </c>
      <c r="O14" s="9">
        <f t="shared" si="37"/>
        <v>1</v>
      </c>
      <c r="P14" s="9"/>
      <c r="Q14" s="9"/>
      <c r="R14" s="9"/>
      <c r="S14" s="9"/>
      <c r="T14" s="10" t="b">
        <f t="shared" ref="T14:U14" si="38">TRUE()</f>
        <v>1</v>
      </c>
      <c r="U14" s="10" t="b">
        <f t="shared" si="38"/>
        <v>1</v>
      </c>
      <c r="V14" s="9">
        <f t="shared" ref="V14:AC14" si="39">IF(AD14,V$2,0)</f>
        <v>1.25</v>
      </c>
      <c r="W14" s="9">
        <f t="shared" si="39"/>
        <v>0</v>
      </c>
      <c r="X14" s="9">
        <f t="shared" si="39"/>
        <v>0</v>
      </c>
      <c r="Y14" s="9">
        <f t="shared" si="39"/>
        <v>0</v>
      </c>
      <c r="Z14" s="9">
        <f t="shared" si="39"/>
        <v>0</v>
      </c>
      <c r="AA14" s="9">
        <f t="shared" si="39"/>
        <v>0</v>
      </c>
      <c r="AB14" s="9">
        <f t="shared" si="39"/>
        <v>-0.3125</v>
      </c>
      <c r="AC14" s="9">
        <f t="shared" si="39"/>
        <v>1.25</v>
      </c>
      <c r="AD14" s="10" t="b">
        <f t="shared" ref="AD14:AD17" si="45">TRUE()</f>
        <v>1</v>
      </c>
      <c r="AE14" s="9"/>
      <c r="AF14" s="9"/>
      <c r="AG14" s="9"/>
      <c r="AH14" s="9"/>
      <c r="AI14" s="9"/>
      <c r="AJ14" s="10" t="b">
        <f t="shared" ref="AJ14:AK14" si="40">TRUE()</f>
        <v>1</v>
      </c>
      <c r="AK14" s="10" t="b">
        <f t="shared" si="40"/>
        <v>1</v>
      </c>
    </row>
    <row r="15" ht="15.75" customHeight="1">
      <c r="A15" s="2" t="str">
        <f>'DNI Matriculas'!A12</f>
        <v>Motos Martínez, Javier</v>
      </c>
      <c r="B15" s="1" t="s">
        <v>73</v>
      </c>
      <c r="C15" s="1">
        <f t="shared" si="41"/>
        <v>7.5</v>
      </c>
      <c r="D15" s="9">
        <v>1.5</v>
      </c>
      <c r="E15" s="9"/>
      <c r="F15" s="9">
        <v>0.5</v>
      </c>
      <c r="G15" s="9">
        <v>1.0</v>
      </c>
      <c r="H15" s="9">
        <f t="shared" si="5"/>
        <v>2</v>
      </c>
      <c r="I15" s="9">
        <f t="shared" si="6"/>
        <v>2.5</v>
      </c>
      <c r="J15" s="9">
        <f t="shared" ref="J15:O15" si="42">IF(P15,J$2,0)</f>
        <v>0</v>
      </c>
      <c r="K15" s="9">
        <f t="shared" si="42"/>
        <v>0</v>
      </c>
      <c r="L15" s="9">
        <f t="shared" si="42"/>
        <v>0</v>
      </c>
      <c r="M15" s="9">
        <f t="shared" si="42"/>
        <v>0</v>
      </c>
      <c r="N15" s="9">
        <f t="shared" si="42"/>
        <v>1</v>
      </c>
      <c r="O15" s="9">
        <f t="shared" si="42"/>
        <v>1</v>
      </c>
      <c r="P15" s="9"/>
      <c r="Q15" s="9"/>
      <c r="R15" s="9"/>
      <c r="S15" s="9"/>
      <c r="T15" s="10" t="b">
        <f t="shared" ref="T15:U15" si="43">TRUE()</f>
        <v>1</v>
      </c>
      <c r="U15" s="10" t="b">
        <f t="shared" si="43"/>
        <v>1</v>
      </c>
      <c r="V15" s="9">
        <f t="shared" ref="V15:AC15" si="44">IF(AD15,V$2,0)</f>
        <v>1.25</v>
      </c>
      <c r="W15" s="9">
        <f t="shared" si="44"/>
        <v>0</v>
      </c>
      <c r="X15" s="9">
        <f t="shared" si="44"/>
        <v>0</v>
      </c>
      <c r="Y15" s="9">
        <f t="shared" si="44"/>
        <v>0</v>
      </c>
      <c r="Z15" s="9">
        <f t="shared" si="44"/>
        <v>0</v>
      </c>
      <c r="AA15" s="9">
        <f t="shared" si="44"/>
        <v>0</v>
      </c>
      <c r="AB15" s="9">
        <f t="shared" si="44"/>
        <v>0</v>
      </c>
      <c r="AC15" s="9">
        <f t="shared" si="44"/>
        <v>1.25</v>
      </c>
      <c r="AD15" s="10" t="b">
        <f t="shared" si="45"/>
        <v>1</v>
      </c>
      <c r="AE15" s="9"/>
      <c r="AF15" s="9"/>
      <c r="AG15" s="9"/>
      <c r="AH15" s="9"/>
      <c r="AI15" s="9"/>
      <c r="AJ15" s="9"/>
      <c r="AK15" s="10" t="b">
        <f>TRUE()</f>
        <v>1</v>
      </c>
    </row>
    <row r="16" ht="15.75" customHeight="1">
      <c r="A16" s="2" t="str">
        <f>'DNI Matriculas'!A13</f>
        <v>Seco Sánchez Camacho, José Alberto</v>
      </c>
      <c r="B16" s="1" t="s">
        <v>75</v>
      </c>
      <c r="C16" s="1">
        <f t="shared" si="41"/>
        <v>6.125</v>
      </c>
      <c r="D16" s="9"/>
      <c r="E16" s="9"/>
      <c r="F16" s="9">
        <v>1.25</v>
      </c>
      <c r="G16" s="9">
        <v>1.0</v>
      </c>
      <c r="H16" s="9">
        <f t="shared" si="5"/>
        <v>2</v>
      </c>
      <c r="I16" s="9">
        <f t="shared" si="6"/>
        <v>1.875</v>
      </c>
      <c r="J16" s="9">
        <f t="shared" ref="J16:O16" si="46">IF(P16,J$2,0)</f>
        <v>0</v>
      </c>
      <c r="K16" s="9">
        <f t="shared" si="46"/>
        <v>0</v>
      </c>
      <c r="L16" s="9">
        <f t="shared" si="46"/>
        <v>0</v>
      </c>
      <c r="M16" s="9">
        <f t="shared" si="46"/>
        <v>0</v>
      </c>
      <c r="N16" s="9">
        <f t="shared" si="46"/>
        <v>1</v>
      </c>
      <c r="O16" s="9">
        <f t="shared" si="46"/>
        <v>1</v>
      </c>
      <c r="P16" s="9"/>
      <c r="Q16" s="9"/>
      <c r="R16" s="9"/>
      <c r="S16" s="9"/>
      <c r="T16" s="10" t="b">
        <f t="shared" ref="T16:U16" si="47">TRUE()</f>
        <v>1</v>
      </c>
      <c r="U16" s="10" t="b">
        <f t="shared" si="47"/>
        <v>1</v>
      </c>
      <c r="V16" s="9">
        <f t="shared" ref="V16:AC16" si="48">IF(AD16,V$2,0)</f>
        <v>1.25</v>
      </c>
      <c r="W16" s="9">
        <f t="shared" si="48"/>
        <v>0</v>
      </c>
      <c r="X16" s="9">
        <f t="shared" si="48"/>
        <v>0</v>
      </c>
      <c r="Y16" s="9">
        <f t="shared" si="48"/>
        <v>0</v>
      </c>
      <c r="Z16" s="9">
        <f t="shared" si="48"/>
        <v>0</v>
      </c>
      <c r="AA16" s="9">
        <f t="shared" si="48"/>
        <v>-0.3125</v>
      </c>
      <c r="AB16" s="9">
        <f t="shared" si="48"/>
        <v>-0.3125</v>
      </c>
      <c r="AC16" s="9">
        <f t="shared" si="48"/>
        <v>1.25</v>
      </c>
      <c r="AD16" s="10" t="b">
        <f t="shared" si="45"/>
        <v>1</v>
      </c>
      <c r="AE16" s="9"/>
      <c r="AF16" s="9"/>
      <c r="AG16" s="9"/>
      <c r="AH16" s="9"/>
      <c r="AI16" s="10" t="b">
        <f t="shared" ref="AI16:AK16" si="49">TRUE()</f>
        <v>1</v>
      </c>
      <c r="AJ16" s="10" t="b">
        <f t="shared" si="49"/>
        <v>1</v>
      </c>
      <c r="AK16" s="10" t="b">
        <f t="shared" si="49"/>
        <v>1</v>
      </c>
    </row>
    <row r="17" ht="15.75" customHeight="1">
      <c r="A17" s="2" t="str">
        <f>'DNI Matriculas'!A14</f>
        <v>Nieto-Márquez Haro, Juan Antonio</v>
      </c>
      <c r="B17" s="1" t="s">
        <v>77</v>
      </c>
      <c r="C17" s="1">
        <f t="shared" si="41"/>
        <v>10</v>
      </c>
      <c r="D17" s="9">
        <v>1.5</v>
      </c>
      <c r="E17" s="9">
        <v>1.5</v>
      </c>
      <c r="F17" s="9">
        <v>1.5</v>
      </c>
      <c r="G17" s="9">
        <v>1.0</v>
      </c>
      <c r="H17" s="9">
        <f t="shared" si="5"/>
        <v>2</v>
      </c>
      <c r="I17" s="9">
        <f t="shared" si="6"/>
        <v>2.5</v>
      </c>
      <c r="J17" s="9">
        <f t="shared" ref="J17:O17" si="50">IF(P17,J$2,0)</f>
        <v>0</v>
      </c>
      <c r="K17" s="9">
        <f t="shared" si="50"/>
        <v>0</v>
      </c>
      <c r="L17" s="9">
        <f t="shared" si="50"/>
        <v>0</v>
      </c>
      <c r="M17" s="9">
        <f t="shared" si="50"/>
        <v>0</v>
      </c>
      <c r="N17" s="9">
        <f t="shared" si="50"/>
        <v>1</v>
      </c>
      <c r="O17" s="9">
        <f t="shared" si="50"/>
        <v>1</v>
      </c>
      <c r="P17" s="9"/>
      <c r="Q17" s="9"/>
      <c r="R17" s="9"/>
      <c r="S17" s="9"/>
      <c r="T17" s="10" t="b">
        <f t="shared" ref="T17:U17" si="51">TRUE()</f>
        <v>1</v>
      </c>
      <c r="U17" s="10" t="b">
        <f t="shared" si="51"/>
        <v>1</v>
      </c>
      <c r="V17" s="9">
        <f t="shared" ref="V17:AC17" si="52">IF(AD17,V$2,0)</f>
        <v>1.25</v>
      </c>
      <c r="W17" s="9">
        <f t="shared" si="52"/>
        <v>0</v>
      </c>
      <c r="X17" s="9">
        <f t="shared" si="52"/>
        <v>0</v>
      </c>
      <c r="Y17" s="9">
        <f t="shared" si="52"/>
        <v>0</v>
      </c>
      <c r="Z17" s="9">
        <f t="shared" si="52"/>
        <v>0</v>
      </c>
      <c r="AA17" s="9">
        <f t="shared" si="52"/>
        <v>0</v>
      </c>
      <c r="AB17" s="9">
        <f t="shared" si="52"/>
        <v>0</v>
      </c>
      <c r="AC17" s="9">
        <f t="shared" si="52"/>
        <v>1.25</v>
      </c>
      <c r="AD17" s="10" t="b">
        <f t="shared" si="45"/>
        <v>1</v>
      </c>
      <c r="AE17" s="9"/>
      <c r="AF17" s="9"/>
      <c r="AG17" s="9"/>
      <c r="AH17" s="9"/>
      <c r="AI17" s="9"/>
      <c r="AJ17" s="9"/>
      <c r="AK17" s="10" t="b">
        <f t="shared" ref="AK17:AK19" si="55">TRUE()</f>
        <v>1</v>
      </c>
    </row>
    <row r="18" ht="15.75" customHeight="1">
      <c r="A18" s="2" t="str">
        <f>'DNI Matriculas'!A15</f>
        <v>Canales Espinosa, Julián</v>
      </c>
      <c r="B18" s="1" t="s">
        <v>79</v>
      </c>
      <c r="C18" s="1">
        <f t="shared" si="41"/>
        <v>1.25</v>
      </c>
      <c r="D18" s="9"/>
      <c r="E18" s="9"/>
      <c r="F18" s="9"/>
      <c r="G18" s="9"/>
      <c r="H18" s="9">
        <f t="shared" si="5"/>
        <v>0</v>
      </c>
      <c r="I18" s="9">
        <f t="shared" si="6"/>
        <v>1.25</v>
      </c>
      <c r="J18" s="9">
        <f t="shared" ref="J18:O18" si="53">IF(P18,J$2,0)</f>
        <v>0</v>
      </c>
      <c r="K18" s="9">
        <f t="shared" si="53"/>
        <v>0</v>
      </c>
      <c r="L18" s="9">
        <f t="shared" si="53"/>
        <v>0</v>
      </c>
      <c r="M18" s="9">
        <f t="shared" si="53"/>
        <v>0</v>
      </c>
      <c r="N18" s="9">
        <f t="shared" si="53"/>
        <v>0</v>
      </c>
      <c r="O18" s="9">
        <f t="shared" si="53"/>
        <v>0</v>
      </c>
      <c r="P18" s="9"/>
      <c r="Q18" s="9"/>
      <c r="R18" s="9"/>
      <c r="S18" s="9"/>
      <c r="T18" s="9"/>
      <c r="U18" s="9"/>
      <c r="V18" s="9">
        <f t="shared" ref="V18:AC18" si="54">IF(AD18,V$2,0)</f>
        <v>0</v>
      </c>
      <c r="W18" s="9">
        <f t="shared" si="54"/>
        <v>0</v>
      </c>
      <c r="X18" s="9">
        <f t="shared" si="54"/>
        <v>0</v>
      </c>
      <c r="Y18" s="9">
        <f t="shared" si="54"/>
        <v>0</v>
      </c>
      <c r="Z18" s="9">
        <f t="shared" si="54"/>
        <v>0</v>
      </c>
      <c r="AA18" s="9">
        <f t="shared" si="54"/>
        <v>0</v>
      </c>
      <c r="AB18" s="9">
        <f t="shared" si="54"/>
        <v>0</v>
      </c>
      <c r="AC18" s="9">
        <f t="shared" si="54"/>
        <v>1.25</v>
      </c>
      <c r="AD18" s="9"/>
      <c r="AE18" s="9"/>
      <c r="AF18" s="9"/>
      <c r="AG18" s="9"/>
      <c r="AH18" s="9"/>
      <c r="AI18" s="9"/>
      <c r="AJ18" s="9"/>
      <c r="AK18" s="10" t="b">
        <f t="shared" si="55"/>
        <v>1</v>
      </c>
    </row>
    <row r="19" ht="15.75" customHeight="1">
      <c r="A19" s="2" t="str">
        <f>'DNI Matriculas'!A16</f>
        <v>Sánchez-Redondo Vázquez, Ramón</v>
      </c>
      <c r="B19" s="1" t="s">
        <v>81</v>
      </c>
      <c r="C19" s="1">
        <f t="shared" si="41"/>
        <v>1.25</v>
      </c>
      <c r="D19" s="9"/>
      <c r="E19" s="9"/>
      <c r="F19" s="9"/>
      <c r="G19" s="9"/>
      <c r="H19" s="9">
        <f t="shared" si="5"/>
        <v>0</v>
      </c>
      <c r="I19" s="9">
        <f t="shared" si="6"/>
        <v>1.25</v>
      </c>
      <c r="J19" s="9">
        <f t="shared" ref="J19:O19" si="56">IF(P19,J$2,0)</f>
        <v>0</v>
      </c>
      <c r="K19" s="9">
        <f t="shared" si="56"/>
        <v>0</v>
      </c>
      <c r="L19" s="9">
        <f t="shared" si="56"/>
        <v>0</v>
      </c>
      <c r="M19" s="9">
        <f t="shared" si="56"/>
        <v>0</v>
      </c>
      <c r="N19" s="9">
        <f t="shared" si="56"/>
        <v>0</v>
      </c>
      <c r="O19" s="9">
        <f t="shared" si="56"/>
        <v>0</v>
      </c>
      <c r="P19" s="9"/>
      <c r="Q19" s="9"/>
      <c r="R19" s="9"/>
      <c r="S19" s="9"/>
      <c r="T19" s="9"/>
      <c r="U19" s="9"/>
      <c r="V19" s="9">
        <f t="shared" ref="V19:AC19" si="57">IF(AD19,V$2,0)</f>
        <v>0</v>
      </c>
      <c r="W19" s="9">
        <f t="shared" si="57"/>
        <v>0</v>
      </c>
      <c r="X19" s="9">
        <f t="shared" si="57"/>
        <v>0</v>
      </c>
      <c r="Y19" s="9">
        <f t="shared" si="57"/>
        <v>0</v>
      </c>
      <c r="Z19" s="9">
        <f t="shared" si="57"/>
        <v>0</v>
      </c>
      <c r="AA19" s="9">
        <f t="shared" si="57"/>
        <v>0</v>
      </c>
      <c r="AB19" s="9">
        <f t="shared" si="57"/>
        <v>0</v>
      </c>
      <c r="AC19" s="9">
        <f t="shared" si="57"/>
        <v>1.25</v>
      </c>
      <c r="AD19" s="9"/>
      <c r="AE19" s="9"/>
      <c r="AF19" s="9"/>
      <c r="AG19" s="9"/>
      <c r="AH19" s="9"/>
      <c r="AI19" s="9"/>
      <c r="AJ19" s="9"/>
      <c r="AK19" s="10" t="b">
        <f t="shared" si="55"/>
        <v>1</v>
      </c>
    </row>
    <row r="20" ht="15.75" customHeight="1">
      <c r="A20" s="2" t="str">
        <f>'DNI Matriculas'!A17</f>
        <v>López Ruiz, Beatriz</v>
      </c>
      <c r="B20" s="1" t="s">
        <v>83</v>
      </c>
      <c r="C20" s="1">
        <f t="shared" si="41"/>
        <v>0.625</v>
      </c>
      <c r="D20" s="9"/>
      <c r="E20" s="9"/>
      <c r="F20" s="9"/>
      <c r="G20" s="9"/>
      <c r="H20" s="9">
        <f t="shared" si="5"/>
        <v>0</v>
      </c>
      <c r="I20" s="9">
        <f t="shared" si="6"/>
        <v>0.625</v>
      </c>
      <c r="J20" s="9">
        <f t="shared" ref="J20:O20" si="58">IF(P20,J$2,0)</f>
        <v>0</v>
      </c>
      <c r="K20" s="9">
        <f t="shared" si="58"/>
        <v>0</v>
      </c>
      <c r="L20" s="9">
        <f t="shared" si="58"/>
        <v>0</v>
      </c>
      <c r="M20" s="9">
        <f t="shared" si="58"/>
        <v>0</v>
      </c>
      <c r="N20" s="9">
        <f t="shared" si="58"/>
        <v>0</v>
      </c>
      <c r="O20" s="9">
        <f t="shared" si="58"/>
        <v>0</v>
      </c>
      <c r="P20" s="9"/>
      <c r="Q20" s="9"/>
      <c r="R20" s="9"/>
      <c r="S20" s="9"/>
      <c r="T20" s="9"/>
      <c r="U20" s="9"/>
      <c r="V20" s="9">
        <f t="shared" ref="V20:AC20" si="59">IF(AD20,V$2,0)</f>
        <v>0</v>
      </c>
      <c r="W20" s="9">
        <f t="shared" si="59"/>
        <v>0</v>
      </c>
      <c r="X20" s="9">
        <f t="shared" si="59"/>
        <v>0</v>
      </c>
      <c r="Y20" s="9">
        <f t="shared" si="59"/>
        <v>0</v>
      </c>
      <c r="Z20" s="9">
        <f t="shared" si="59"/>
        <v>0</v>
      </c>
      <c r="AA20" s="9">
        <f t="shared" si="59"/>
        <v>-0.3125</v>
      </c>
      <c r="AB20" s="9">
        <f t="shared" si="59"/>
        <v>-0.3125</v>
      </c>
      <c r="AC20" s="9">
        <f t="shared" si="59"/>
        <v>1.25</v>
      </c>
      <c r="AD20" s="9"/>
      <c r="AE20" s="9"/>
      <c r="AF20" s="9"/>
      <c r="AG20" s="9"/>
      <c r="AH20" s="9"/>
      <c r="AI20" s="10" t="b">
        <f t="shared" ref="AI20:AK20" si="60">TRUE()</f>
        <v>1</v>
      </c>
      <c r="AJ20" s="10" t="b">
        <f t="shared" si="60"/>
        <v>1</v>
      </c>
      <c r="AK20" s="10" t="b">
        <f t="shared" si="60"/>
        <v>1</v>
      </c>
    </row>
    <row r="21" ht="15.75" customHeight="1">
      <c r="A21" s="2" t="str">
        <f>'DNI Matriculas'!A18</f>
        <v>Arroyo Serrano de la Cruz, David</v>
      </c>
      <c r="B21" s="1" t="s">
        <v>85</v>
      </c>
      <c r="C21" s="1">
        <f t="shared" si="41"/>
        <v>7.4375</v>
      </c>
      <c r="D21" s="9">
        <v>1.5</v>
      </c>
      <c r="E21" s="9"/>
      <c r="F21" s="9">
        <v>0.75</v>
      </c>
      <c r="G21" s="9">
        <v>1.0</v>
      </c>
      <c r="H21" s="9">
        <f t="shared" si="5"/>
        <v>2</v>
      </c>
      <c r="I21" s="9">
        <f t="shared" si="6"/>
        <v>2.1875</v>
      </c>
      <c r="J21" s="9">
        <f t="shared" ref="J21:O21" si="61">IF(P21,J$2,0)</f>
        <v>0</v>
      </c>
      <c r="K21" s="9" t="str">
        <f t="shared" si="61"/>
        <v/>
      </c>
      <c r="L21" s="9">
        <f t="shared" si="61"/>
        <v>0</v>
      </c>
      <c r="M21" s="9">
        <f t="shared" si="61"/>
        <v>0</v>
      </c>
      <c r="N21" s="9">
        <f t="shared" si="61"/>
        <v>1</v>
      </c>
      <c r="O21" s="9">
        <f t="shared" si="61"/>
        <v>1</v>
      </c>
      <c r="P21" s="9"/>
      <c r="Q21" s="10" t="b">
        <f t="shared" ref="Q21:Q22" si="66">TRUE()</f>
        <v>1</v>
      </c>
      <c r="R21" s="9"/>
      <c r="S21" s="9"/>
      <c r="T21" s="10" t="b">
        <f t="shared" ref="T21:U21" si="62">TRUE()</f>
        <v>1</v>
      </c>
      <c r="U21" s="10" t="b">
        <f t="shared" si="62"/>
        <v>1</v>
      </c>
      <c r="V21" s="9">
        <f t="shared" ref="V21:AC21" si="63">IF(AD21,V$2,0)</f>
        <v>1.25</v>
      </c>
      <c r="W21" s="9">
        <f t="shared" si="63"/>
        <v>0</v>
      </c>
      <c r="X21" s="9">
        <f t="shared" si="63"/>
        <v>0</v>
      </c>
      <c r="Y21" s="9">
        <f t="shared" si="63"/>
        <v>0</v>
      </c>
      <c r="Z21" s="9">
        <f t="shared" si="63"/>
        <v>0</v>
      </c>
      <c r="AA21" s="9">
        <f t="shared" si="63"/>
        <v>0</v>
      </c>
      <c r="AB21" s="9">
        <f t="shared" si="63"/>
        <v>-0.3125</v>
      </c>
      <c r="AC21" s="9">
        <f t="shared" si="63"/>
        <v>1.25</v>
      </c>
      <c r="AD21" s="10" t="b">
        <f t="shared" ref="AD21:AD24" si="69">TRUE()</f>
        <v>1</v>
      </c>
      <c r="AE21" s="9"/>
      <c r="AF21" s="9"/>
      <c r="AG21" s="9"/>
      <c r="AH21" s="9"/>
      <c r="AI21" s="9"/>
      <c r="AJ21" s="10" t="b">
        <f t="shared" ref="AJ21:AK21" si="64">TRUE()</f>
        <v>1</v>
      </c>
      <c r="AK21" s="10" t="b">
        <f t="shared" si="64"/>
        <v>1</v>
      </c>
    </row>
    <row r="22" ht="15.75" customHeight="1">
      <c r="A22" s="2" t="str">
        <f>'DNI Matriculas'!A19</f>
        <v>Fuentes Saavedra, Jorge</v>
      </c>
      <c r="B22" s="1" t="s">
        <v>87</v>
      </c>
      <c r="C22" s="1">
        <f t="shared" si="41"/>
        <v>7.6875</v>
      </c>
      <c r="D22" s="9">
        <v>1.5</v>
      </c>
      <c r="E22" s="9"/>
      <c r="F22" s="9">
        <v>1.0</v>
      </c>
      <c r="G22" s="9">
        <v>1.0</v>
      </c>
      <c r="H22" s="9">
        <f t="shared" si="5"/>
        <v>2</v>
      </c>
      <c r="I22" s="9">
        <f t="shared" si="6"/>
        <v>2.1875</v>
      </c>
      <c r="J22" s="9">
        <f t="shared" ref="J22:O22" si="65">IF(P22,J$2,0)</f>
        <v>0</v>
      </c>
      <c r="K22" s="9" t="str">
        <f t="shared" si="65"/>
        <v/>
      </c>
      <c r="L22" s="9">
        <f t="shared" si="65"/>
        <v>0</v>
      </c>
      <c r="M22" s="9">
        <f t="shared" si="65"/>
        <v>0</v>
      </c>
      <c r="N22" s="9">
        <f t="shared" si="65"/>
        <v>1</v>
      </c>
      <c r="O22" s="9">
        <f t="shared" si="65"/>
        <v>1</v>
      </c>
      <c r="P22" s="9"/>
      <c r="Q22" s="10" t="b">
        <f t="shared" si="66"/>
        <v>1</v>
      </c>
      <c r="R22" s="9"/>
      <c r="S22" s="9"/>
      <c r="T22" s="10" t="b">
        <f t="shared" ref="T22:U22" si="67">TRUE()</f>
        <v>1</v>
      </c>
      <c r="U22" s="10" t="b">
        <f t="shared" si="67"/>
        <v>1</v>
      </c>
      <c r="V22" s="9">
        <f t="shared" ref="V22:AC22" si="68">IF(AD22,V$2,0)</f>
        <v>1.25</v>
      </c>
      <c r="W22" s="9">
        <f t="shared" si="68"/>
        <v>0</v>
      </c>
      <c r="X22" s="9">
        <f t="shared" si="68"/>
        <v>0</v>
      </c>
      <c r="Y22" s="9">
        <f t="shared" si="68"/>
        <v>0</v>
      </c>
      <c r="Z22" s="9">
        <f t="shared" si="68"/>
        <v>0</v>
      </c>
      <c r="AA22" s="9">
        <f t="shared" si="68"/>
        <v>0</v>
      </c>
      <c r="AB22" s="9">
        <f t="shared" si="68"/>
        <v>-0.3125</v>
      </c>
      <c r="AC22" s="9">
        <f t="shared" si="68"/>
        <v>1.25</v>
      </c>
      <c r="AD22" s="10" t="b">
        <f t="shared" si="69"/>
        <v>1</v>
      </c>
      <c r="AE22" s="9"/>
      <c r="AF22" s="9"/>
      <c r="AG22" s="9"/>
      <c r="AH22" s="9"/>
      <c r="AI22" s="9"/>
      <c r="AJ22" s="10" t="b">
        <f t="shared" ref="AJ22:AK22" si="70">TRUE()</f>
        <v>1</v>
      </c>
      <c r="AK22" s="10" t="b">
        <f t="shared" si="70"/>
        <v>1</v>
      </c>
    </row>
    <row r="23" ht="15.75" customHeight="1">
      <c r="A23" s="2" t="str">
        <f>'DNI Matriculas'!A20</f>
        <v>Sánchez Cotillas, Víctor Manuel</v>
      </c>
      <c r="B23" s="1" t="s">
        <v>89</v>
      </c>
      <c r="C23" s="1">
        <f t="shared" si="41"/>
        <v>7.4375</v>
      </c>
      <c r="D23" s="9">
        <v>1.5</v>
      </c>
      <c r="E23" s="9">
        <v>1.5</v>
      </c>
      <c r="F23" s="9">
        <v>1.5</v>
      </c>
      <c r="G23" s="9">
        <v>1.0</v>
      </c>
      <c r="H23" s="9">
        <f t="shared" si="5"/>
        <v>1</v>
      </c>
      <c r="I23" s="9">
        <f t="shared" si="6"/>
        <v>0.9375</v>
      </c>
      <c r="J23" s="9">
        <f t="shared" ref="J23:O23" si="71">IF(P23,J$2,0)</f>
        <v>0</v>
      </c>
      <c r="K23" s="9">
        <f t="shared" si="71"/>
        <v>0</v>
      </c>
      <c r="L23" s="9">
        <f t="shared" si="71"/>
        <v>0</v>
      </c>
      <c r="M23" s="9">
        <f t="shared" si="71"/>
        <v>0</v>
      </c>
      <c r="N23" s="9">
        <f t="shared" si="71"/>
        <v>1</v>
      </c>
      <c r="O23" s="9">
        <f t="shared" si="71"/>
        <v>0</v>
      </c>
      <c r="P23" s="9"/>
      <c r="Q23" s="9"/>
      <c r="R23" s="9"/>
      <c r="S23" s="9"/>
      <c r="T23" s="10" t="b">
        <f t="shared" ref="T23:T24" si="74">TRUE()</f>
        <v>1</v>
      </c>
      <c r="U23" s="9"/>
      <c r="V23" s="9">
        <f t="shared" ref="V23:AC23" si="72">IF(AD23,V$2,0)</f>
        <v>1.25</v>
      </c>
      <c r="W23" s="9">
        <f t="shared" si="72"/>
        <v>0</v>
      </c>
      <c r="X23" s="9">
        <f t="shared" si="72"/>
        <v>0</v>
      </c>
      <c r="Y23" s="9">
        <f t="shared" si="72"/>
        <v>0</v>
      </c>
      <c r="Z23" s="9">
        <f t="shared" si="72"/>
        <v>0</v>
      </c>
      <c r="AA23" s="9">
        <f t="shared" si="72"/>
        <v>0</v>
      </c>
      <c r="AB23" s="9">
        <f t="shared" si="72"/>
        <v>-0.3125</v>
      </c>
      <c r="AC23" s="9">
        <f t="shared" si="72"/>
        <v>0</v>
      </c>
      <c r="AD23" s="10" t="b">
        <f t="shared" si="69"/>
        <v>1</v>
      </c>
      <c r="AE23" s="9"/>
      <c r="AF23" s="9"/>
      <c r="AG23" s="10"/>
      <c r="AH23" s="9"/>
      <c r="AI23" s="9"/>
      <c r="AJ23" s="10" t="b">
        <f>TRUE()</f>
        <v>1</v>
      </c>
      <c r="AK23" s="10"/>
    </row>
    <row r="24" ht="15.75" customHeight="1">
      <c r="A24" s="2" t="str">
        <f>'DNI Matriculas'!A21</f>
        <v>Felipe Chacón, Sergio de</v>
      </c>
      <c r="B24" s="1" t="s">
        <v>91</v>
      </c>
      <c r="C24" s="1">
        <f t="shared" si="41"/>
        <v>8.1875</v>
      </c>
      <c r="D24" s="9"/>
      <c r="E24" s="9">
        <v>1.5</v>
      </c>
      <c r="F24" s="9">
        <v>1.5</v>
      </c>
      <c r="G24" s="9">
        <v>1.0</v>
      </c>
      <c r="H24" s="9">
        <f t="shared" si="5"/>
        <v>2</v>
      </c>
      <c r="I24" s="9">
        <f t="shared" si="6"/>
        <v>2.1875</v>
      </c>
      <c r="J24" s="9">
        <f t="shared" ref="J24:O24" si="73">IF(P24,J$2,0)</f>
        <v>0</v>
      </c>
      <c r="K24" s="9">
        <f t="shared" si="73"/>
        <v>0</v>
      </c>
      <c r="L24" s="9">
        <f t="shared" si="73"/>
        <v>0</v>
      </c>
      <c r="M24" s="9">
        <f t="shared" si="73"/>
        <v>0</v>
      </c>
      <c r="N24" s="9">
        <f t="shared" si="73"/>
        <v>1</v>
      </c>
      <c r="O24" s="9">
        <f t="shared" si="73"/>
        <v>1</v>
      </c>
      <c r="P24" s="9"/>
      <c r="Q24" s="9"/>
      <c r="R24" s="9"/>
      <c r="S24" s="9"/>
      <c r="T24" s="10" t="b">
        <f t="shared" si="74"/>
        <v>1</v>
      </c>
      <c r="U24" s="10" t="b">
        <f>TRUE()</f>
        <v>1</v>
      </c>
      <c r="V24" s="9">
        <f t="shared" ref="V24:AC24" si="75">IF(AD24,V$2,0)</f>
        <v>1.25</v>
      </c>
      <c r="W24" s="9">
        <f t="shared" si="75"/>
        <v>0</v>
      </c>
      <c r="X24" s="9">
        <f t="shared" si="75"/>
        <v>0</v>
      </c>
      <c r="Y24" s="9">
        <f t="shared" si="75"/>
        <v>-0.3125</v>
      </c>
      <c r="Z24" s="9">
        <f t="shared" si="75"/>
        <v>0</v>
      </c>
      <c r="AA24" s="9">
        <f t="shared" si="75"/>
        <v>0</v>
      </c>
      <c r="AB24" s="9">
        <f t="shared" si="75"/>
        <v>0</v>
      </c>
      <c r="AC24" s="9">
        <f t="shared" si="75"/>
        <v>1.25</v>
      </c>
      <c r="AD24" s="10" t="b">
        <f t="shared" si="69"/>
        <v>1</v>
      </c>
      <c r="AE24" s="9"/>
      <c r="AF24" s="9"/>
      <c r="AG24" s="10" t="b">
        <f t="shared" ref="AG24:AG25" si="78">TRUE()</f>
        <v>1</v>
      </c>
      <c r="AH24" s="9"/>
      <c r="AI24" s="9"/>
      <c r="AJ24" s="9"/>
      <c r="AK24" s="10" t="b">
        <f t="shared" ref="AK24:AK28" si="79">TRUE()</f>
        <v>1</v>
      </c>
    </row>
    <row r="25" ht="15.75" customHeight="1">
      <c r="A25" s="2" t="str">
        <f>'DNI Matriculas'!A22</f>
        <v>Ossorio Rubio, Raquel Gema</v>
      </c>
      <c r="B25" s="1" t="s">
        <v>93</v>
      </c>
      <c r="C25" s="1">
        <f t="shared" si="41"/>
        <v>0.9375</v>
      </c>
      <c r="D25" s="9"/>
      <c r="E25" s="9"/>
      <c r="F25" s="9"/>
      <c r="G25" s="9"/>
      <c r="H25" s="9">
        <f t="shared" si="5"/>
        <v>0</v>
      </c>
      <c r="I25" s="9">
        <f t="shared" si="6"/>
        <v>0.9375</v>
      </c>
      <c r="J25" s="9">
        <f t="shared" ref="J25:O25" si="76">IF(P25,J$2,0)</f>
        <v>0</v>
      </c>
      <c r="K25" s="9">
        <f t="shared" si="76"/>
        <v>0</v>
      </c>
      <c r="L25" s="9">
        <f t="shared" si="76"/>
        <v>0</v>
      </c>
      <c r="M25" s="9">
        <f t="shared" si="76"/>
        <v>0</v>
      </c>
      <c r="N25" s="9">
        <f t="shared" si="76"/>
        <v>0</v>
      </c>
      <c r="O25" s="9">
        <f t="shared" si="76"/>
        <v>0</v>
      </c>
      <c r="P25" s="9"/>
      <c r="Q25" s="9"/>
      <c r="R25" s="9"/>
      <c r="S25" s="9"/>
      <c r="T25" s="9"/>
      <c r="U25" s="9"/>
      <c r="V25" s="9">
        <f t="shared" ref="V25:AC25" si="77">IF(AD25,V$2,0)</f>
        <v>0</v>
      </c>
      <c r="W25" s="9">
        <f t="shared" si="77"/>
        <v>0</v>
      </c>
      <c r="X25" s="9">
        <f t="shared" si="77"/>
        <v>0</v>
      </c>
      <c r="Y25" s="9">
        <f t="shared" si="77"/>
        <v>-0.3125</v>
      </c>
      <c r="Z25" s="9">
        <f t="shared" si="77"/>
        <v>0</v>
      </c>
      <c r="AA25" s="9">
        <f t="shared" si="77"/>
        <v>0</v>
      </c>
      <c r="AB25" s="9">
        <f t="shared" si="77"/>
        <v>0</v>
      </c>
      <c r="AC25" s="9">
        <f t="shared" si="77"/>
        <v>1.25</v>
      </c>
      <c r="AD25" s="9"/>
      <c r="AE25" s="9"/>
      <c r="AF25" s="9"/>
      <c r="AG25" s="10" t="b">
        <f t="shared" si="78"/>
        <v>1</v>
      </c>
      <c r="AH25" s="9"/>
      <c r="AI25" s="9"/>
      <c r="AJ25" s="9"/>
      <c r="AK25" s="10" t="b">
        <f t="shared" si="79"/>
        <v>1</v>
      </c>
    </row>
    <row r="26" ht="15.75" customHeight="1">
      <c r="A26" s="2" t="str">
        <f>'DNI Matriculas'!A23</f>
        <v>Martín-Moreno Alises, Cándido</v>
      </c>
      <c r="B26" s="1" t="s">
        <v>95</v>
      </c>
      <c r="C26" s="1">
        <f t="shared" si="41"/>
        <v>7.5</v>
      </c>
      <c r="D26" s="9">
        <v>1.5</v>
      </c>
      <c r="E26" s="9"/>
      <c r="F26" s="9">
        <v>1.5</v>
      </c>
      <c r="G26" s="9"/>
      <c r="H26" s="9">
        <f t="shared" si="5"/>
        <v>2</v>
      </c>
      <c r="I26" s="9">
        <f t="shared" si="6"/>
        <v>2.5</v>
      </c>
      <c r="J26" s="9">
        <f t="shared" ref="J26:O26" si="80">IF(P26,J$2,0)</f>
        <v>0</v>
      </c>
      <c r="K26" s="9">
        <f t="shared" si="80"/>
        <v>0</v>
      </c>
      <c r="L26" s="9">
        <f t="shared" si="80"/>
        <v>0</v>
      </c>
      <c r="M26" s="9">
        <f t="shared" si="80"/>
        <v>0</v>
      </c>
      <c r="N26" s="9">
        <f t="shared" si="80"/>
        <v>1</v>
      </c>
      <c r="O26" s="9">
        <f t="shared" si="80"/>
        <v>1</v>
      </c>
      <c r="P26" s="9"/>
      <c r="Q26" s="9"/>
      <c r="R26" s="9"/>
      <c r="S26" s="9"/>
      <c r="T26" s="10" t="b">
        <f t="shared" ref="T26:U26" si="81">TRUE()</f>
        <v>1</v>
      </c>
      <c r="U26" s="10" t="b">
        <f t="shared" si="81"/>
        <v>1</v>
      </c>
      <c r="V26" s="9">
        <f t="shared" ref="V26:AC26" si="82">IF(AD26,V$2,0)</f>
        <v>1.25</v>
      </c>
      <c r="W26" s="9">
        <f t="shared" si="82"/>
        <v>0</v>
      </c>
      <c r="X26" s="9">
        <f t="shared" si="82"/>
        <v>0</v>
      </c>
      <c r="Y26" s="9">
        <f t="shared" si="82"/>
        <v>0</v>
      </c>
      <c r="Z26" s="9">
        <f t="shared" si="82"/>
        <v>0</v>
      </c>
      <c r="AA26" s="9">
        <f t="shared" si="82"/>
        <v>0</v>
      </c>
      <c r="AB26" s="9">
        <f t="shared" si="82"/>
        <v>0</v>
      </c>
      <c r="AC26" s="9">
        <f t="shared" si="82"/>
        <v>1.25</v>
      </c>
      <c r="AD26" s="10" t="b">
        <f t="shared" ref="AD26:AD30" si="86">TRUE()</f>
        <v>1</v>
      </c>
      <c r="AE26" s="9"/>
      <c r="AF26" s="9"/>
      <c r="AG26" s="9"/>
      <c r="AH26" s="9"/>
      <c r="AI26" s="9"/>
      <c r="AJ26" s="10"/>
      <c r="AK26" s="10" t="b">
        <f t="shared" si="79"/>
        <v>1</v>
      </c>
    </row>
    <row r="27" ht="15.75" customHeight="1">
      <c r="A27" s="2" t="str">
        <f>'DNI Matriculas'!A24</f>
        <v>Aranda García-Pardo, Francisco Julián</v>
      </c>
      <c r="B27" s="1" t="s">
        <v>97</v>
      </c>
      <c r="C27" s="1">
        <f t="shared" si="41"/>
        <v>7.75</v>
      </c>
      <c r="D27" s="9"/>
      <c r="E27" s="9">
        <v>1.5</v>
      </c>
      <c r="F27" s="9">
        <v>0.75</v>
      </c>
      <c r="G27" s="9">
        <v>1.0</v>
      </c>
      <c r="H27" s="9">
        <f t="shared" si="5"/>
        <v>2</v>
      </c>
      <c r="I27" s="9">
        <f t="shared" si="6"/>
        <v>2.5</v>
      </c>
      <c r="J27" s="9">
        <f t="shared" ref="J27:O27" si="83">IF(P27,J$2,0)</f>
        <v>0</v>
      </c>
      <c r="K27" s="9">
        <f t="shared" si="83"/>
        <v>0</v>
      </c>
      <c r="L27" s="9">
        <f t="shared" si="83"/>
        <v>0</v>
      </c>
      <c r="M27" s="9">
        <f t="shared" si="83"/>
        <v>0</v>
      </c>
      <c r="N27" s="9">
        <f t="shared" si="83"/>
        <v>1</v>
      </c>
      <c r="O27" s="9">
        <f t="shared" si="83"/>
        <v>1</v>
      </c>
      <c r="P27" s="9"/>
      <c r="Q27" s="9"/>
      <c r="R27" s="9"/>
      <c r="S27" s="9"/>
      <c r="T27" s="10" t="b">
        <f t="shared" ref="T27:U27" si="84">TRUE()</f>
        <v>1</v>
      </c>
      <c r="U27" s="10" t="b">
        <f t="shared" si="84"/>
        <v>1</v>
      </c>
      <c r="V27" s="9">
        <f t="shared" ref="V27:AC27" si="85">IF(AD27,V$2,0)</f>
        <v>1.25</v>
      </c>
      <c r="W27" s="9">
        <f t="shared" si="85"/>
        <v>0</v>
      </c>
      <c r="X27" s="9">
        <f t="shared" si="85"/>
        <v>0</v>
      </c>
      <c r="Y27" s="9">
        <f t="shared" si="85"/>
        <v>0</v>
      </c>
      <c r="Z27" s="9">
        <f t="shared" si="85"/>
        <v>0</v>
      </c>
      <c r="AA27" s="9">
        <f t="shared" si="85"/>
        <v>0</v>
      </c>
      <c r="AB27" s="9">
        <f t="shared" si="85"/>
        <v>0</v>
      </c>
      <c r="AC27" s="9">
        <f t="shared" si="85"/>
        <v>1.25</v>
      </c>
      <c r="AD27" s="10" t="b">
        <f t="shared" si="86"/>
        <v>1</v>
      </c>
      <c r="AE27" s="9"/>
      <c r="AF27" s="9"/>
      <c r="AG27" s="9"/>
      <c r="AH27" s="9"/>
      <c r="AI27" s="9"/>
      <c r="AJ27" s="9"/>
      <c r="AK27" s="10" t="b">
        <f t="shared" si="79"/>
        <v>1</v>
      </c>
    </row>
    <row r="28" ht="15.75" customHeight="1">
      <c r="A28" s="2" t="str">
        <f>'DNI Matriculas'!A25</f>
        <v>Ximenes de Franca, Joao Filipe</v>
      </c>
      <c r="B28" s="1" t="s">
        <v>99</v>
      </c>
      <c r="C28" s="1">
        <f t="shared" si="41"/>
        <v>7.5</v>
      </c>
      <c r="D28" s="9">
        <v>1.5</v>
      </c>
      <c r="E28" s="9"/>
      <c r="F28" s="9">
        <v>1.5</v>
      </c>
      <c r="G28" s="9"/>
      <c r="H28" s="9">
        <f t="shared" si="5"/>
        <v>2</v>
      </c>
      <c r="I28" s="9">
        <f t="shared" si="6"/>
        <v>2.5</v>
      </c>
      <c r="J28" s="9" t="str">
        <f t="shared" ref="J28:O28" si="87">IF(P28,J$2,0)</f>
        <v/>
      </c>
      <c r="K28" s="9" t="str">
        <f t="shared" si="87"/>
        <v/>
      </c>
      <c r="L28" s="9">
        <f t="shared" si="87"/>
        <v>0</v>
      </c>
      <c r="M28" s="9">
        <f t="shared" si="87"/>
        <v>0</v>
      </c>
      <c r="N28" s="9">
        <f t="shared" si="87"/>
        <v>1</v>
      </c>
      <c r="O28" s="9">
        <f t="shared" si="87"/>
        <v>1</v>
      </c>
      <c r="P28" s="10" t="b">
        <f t="shared" ref="P28:Q28" si="88">TRUE()</f>
        <v>1</v>
      </c>
      <c r="Q28" s="10" t="b">
        <f t="shared" si="88"/>
        <v>1</v>
      </c>
      <c r="R28" s="9"/>
      <c r="S28" s="9"/>
      <c r="T28" s="10" t="b">
        <f t="shared" ref="T28:U28" si="89">TRUE()</f>
        <v>1</v>
      </c>
      <c r="U28" s="10" t="b">
        <f t="shared" si="89"/>
        <v>1</v>
      </c>
      <c r="V28" s="9">
        <f t="shared" ref="V28:AC28" si="90">IF(AD28,V$2,0)</f>
        <v>1.25</v>
      </c>
      <c r="W28" s="9">
        <f t="shared" si="90"/>
        <v>0</v>
      </c>
      <c r="X28" s="9">
        <f t="shared" si="90"/>
        <v>0</v>
      </c>
      <c r="Y28" s="9">
        <f t="shared" si="90"/>
        <v>0</v>
      </c>
      <c r="Z28" s="9">
        <f t="shared" si="90"/>
        <v>0</v>
      </c>
      <c r="AA28" s="9">
        <f t="shared" si="90"/>
        <v>0</v>
      </c>
      <c r="AB28" s="9">
        <f t="shared" si="90"/>
        <v>0</v>
      </c>
      <c r="AC28" s="9">
        <f t="shared" si="90"/>
        <v>1.25</v>
      </c>
      <c r="AD28" s="10" t="b">
        <f t="shared" si="86"/>
        <v>1</v>
      </c>
      <c r="AE28" s="9"/>
      <c r="AF28" s="9"/>
      <c r="AG28" s="9"/>
      <c r="AH28" s="9"/>
      <c r="AI28" s="9"/>
      <c r="AJ28" s="9"/>
      <c r="AK28" s="10" t="b">
        <f t="shared" si="79"/>
        <v>1</v>
      </c>
    </row>
    <row r="29" ht="15.75" customHeight="1">
      <c r="A29" s="2" t="str">
        <f>'DNI Matriculas'!A26</f>
        <v>Muñoz Ortíz, Matilde Esteban</v>
      </c>
      <c r="B29" s="1" t="s">
        <v>101</v>
      </c>
      <c r="C29" s="1">
        <f t="shared" si="41"/>
        <v>7.875</v>
      </c>
      <c r="D29" s="9">
        <v>1.5</v>
      </c>
      <c r="E29" s="9"/>
      <c r="F29" s="9">
        <v>1.5</v>
      </c>
      <c r="G29" s="9">
        <v>1.0</v>
      </c>
      <c r="H29" s="9">
        <f t="shared" si="5"/>
        <v>2</v>
      </c>
      <c r="I29" s="9">
        <f t="shared" si="6"/>
        <v>1.875</v>
      </c>
      <c r="J29" s="9">
        <f t="shared" ref="J29:O29" si="91">IF(P29,J$2,0)</f>
        <v>0</v>
      </c>
      <c r="K29" s="9">
        <f t="shared" si="91"/>
        <v>0</v>
      </c>
      <c r="L29" s="9">
        <f t="shared" si="91"/>
        <v>0</v>
      </c>
      <c r="M29" s="9">
        <f t="shared" si="91"/>
        <v>0</v>
      </c>
      <c r="N29" s="9">
        <f t="shared" si="91"/>
        <v>1</v>
      </c>
      <c r="O29" s="9">
        <f t="shared" si="91"/>
        <v>1</v>
      </c>
      <c r="P29" s="9"/>
      <c r="Q29" s="9"/>
      <c r="R29" s="9"/>
      <c r="S29" s="9"/>
      <c r="T29" s="10" t="b">
        <f t="shared" ref="T29:U29" si="92">TRUE()</f>
        <v>1</v>
      </c>
      <c r="U29" s="10" t="b">
        <f t="shared" si="92"/>
        <v>1</v>
      </c>
      <c r="V29" s="9">
        <f t="shared" ref="V29:AC29" si="93">IF(AD29,V$2,0)</f>
        <v>1.25</v>
      </c>
      <c r="W29" s="9">
        <f t="shared" si="93"/>
        <v>0</v>
      </c>
      <c r="X29" s="9">
        <f t="shared" si="93"/>
        <v>0</v>
      </c>
      <c r="Y29" s="9">
        <f t="shared" si="93"/>
        <v>0</v>
      </c>
      <c r="Z29" s="9">
        <f t="shared" si="93"/>
        <v>0</v>
      </c>
      <c r="AA29" s="9">
        <f t="shared" si="93"/>
        <v>-0.3125</v>
      </c>
      <c r="AB29" s="9">
        <f t="shared" si="93"/>
        <v>-0.3125</v>
      </c>
      <c r="AC29" s="9">
        <f t="shared" si="93"/>
        <v>1.25</v>
      </c>
      <c r="AD29" s="10" t="b">
        <f t="shared" si="86"/>
        <v>1</v>
      </c>
      <c r="AE29" s="9"/>
      <c r="AF29" s="9"/>
      <c r="AG29" s="9"/>
      <c r="AH29" s="9"/>
      <c r="AI29" s="10" t="b">
        <f t="shared" ref="AI29:AK29" si="94">TRUE()</f>
        <v>1</v>
      </c>
      <c r="AJ29" s="10" t="b">
        <f t="shared" si="94"/>
        <v>1</v>
      </c>
      <c r="AK29" s="10" t="b">
        <f t="shared" si="94"/>
        <v>1</v>
      </c>
    </row>
    <row r="30" ht="15.75" customHeight="1">
      <c r="A30" s="2" t="str">
        <f>'DNI Matriculas'!A27</f>
        <v>Porumb , Mirela</v>
      </c>
      <c r="B30" s="1" t="s">
        <v>103</v>
      </c>
      <c r="C30" s="1">
        <f t="shared" si="41"/>
        <v>8.25</v>
      </c>
      <c r="D30" s="9">
        <v>1.0</v>
      </c>
      <c r="E30" s="9">
        <v>1.5</v>
      </c>
      <c r="F30" s="9">
        <v>1.5</v>
      </c>
      <c r="G30" s="9">
        <v>1.0</v>
      </c>
      <c r="H30" s="9">
        <f t="shared" si="5"/>
        <v>2</v>
      </c>
      <c r="I30" s="9">
        <f t="shared" si="6"/>
        <v>1.25</v>
      </c>
      <c r="J30" s="9">
        <f t="shared" ref="J30:O30" si="95">IF(P30,J$2,0)</f>
        <v>0</v>
      </c>
      <c r="K30" s="9">
        <f t="shared" si="95"/>
        <v>0</v>
      </c>
      <c r="L30" s="9">
        <f t="shared" si="95"/>
        <v>0</v>
      </c>
      <c r="M30" s="9">
        <f t="shared" si="95"/>
        <v>0</v>
      </c>
      <c r="N30" s="9">
        <f t="shared" si="95"/>
        <v>1</v>
      </c>
      <c r="O30" s="9">
        <f t="shared" si="95"/>
        <v>1</v>
      </c>
      <c r="P30" s="9"/>
      <c r="Q30" s="9"/>
      <c r="R30" s="9"/>
      <c r="S30" s="9"/>
      <c r="T30" s="10" t="b">
        <f t="shared" ref="T30:U30" si="96">TRUE()</f>
        <v>1</v>
      </c>
      <c r="U30" s="10" t="b">
        <f t="shared" si="96"/>
        <v>1</v>
      </c>
      <c r="V30" s="9">
        <f t="shared" ref="V30:AC30" si="97">IF(AD30,V$2,0)</f>
        <v>1.25</v>
      </c>
      <c r="W30" s="9">
        <f t="shared" si="97"/>
        <v>0</v>
      </c>
      <c r="X30" s="9">
        <f t="shared" si="97"/>
        <v>0</v>
      </c>
      <c r="Y30" s="9">
        <f t="shared" si="97"/>
        <v>0</v>
      </c>
      <c r="Z30" s="9">
        <f t="shared" si="97"/>
        <v>0</v>
      </c>
      <c r="AA30" s="9">
        <f t="shared" si="97"/>
        <v>0</v>
      </c>
      <c r="AB30" s="9">
        <f t="shared" si="97"/>
        <v>0</v>
      </c>
      <c r="AC30" s="9">
        <f t="shared" si="97"/>
        <v>0</v>
      </c>
      <c r="AD30" s="10" t="b">
        <f t="shared" si="86"/>
        <v>1</v>
      </c>
      <c r="AE30" s="9"/>
      <c r="AF30" s="9"/>
      <c r="AG30" s="9"/>
      <c r="AH30" s="9"/>
      <c r="AI30" s="9"/>
      <c r="AJ30" s="9"/>
      <c r="AK30" s="10"/>
    </row>
    <row r="31" ht="12.75" customHeight="1">
      <c r="A31" s="6" t="s">
        <v>104</v>
      </c>
      <c r="B31" s="6" t="s">
        <v>105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hidden="1" min="1" max="1" width="38.86"/>
    <col customWidth="1" min="2" max="2" width="25.0"/>
    <col customWidth="1" min="3" max="26" width="10.71"/>
  </cols>
  <sheetData>
    <row r="1" ht="15.75" customHeight="1">
      <c r="A1" s="1" t="s">
        <v>56</v>
      </c>
      <c r="B1" s="1" t="s">
        <v>16</v>
      </c>
    </row>
    <row r="2" ht="15.75" customHeight="1">
      <c r="A2" s="1" t="s">
        <v>57</v>
      </c>
      <c r="B2" s="1" t="s">
        <v>48</v>
      </c>
    </row>
    <row r="3" ht="15.75" customHeight="1">
      <c r="A3" s="1" t="s">
        <v>59</v>
      </c>
      <c r="B3" s="1" t="s">
        <v>52</v>
      </c>
    </row>
    <row r="4" ht="15.75" customHeight="1">
      <c r="A4" s="1" t="s">
        <v>60</v>
      </c>
      <c r="B4" s="1" t="s">
        <v>53</v>
      </c>
    </row>
    <row r="5" ht="15.75" customHeight="1">
      <c r="A5" s="1" t="s">
        <v>61</v>
      </c>
      <c r="B5" s="1" t="s">
        <v>54</v>
      </c>
    </row>
    <row r="6" ht="15.75" customHeight="1">
      <c r="A6" s="1" t="s">
        <v>62</v>
      </c>
      <c r="B6" s="1" t="s">
        <v>55</v>
      </c>
    </row>
    <row r="7" ht="15.75" customHeight="1">
      <c r="A7" s="1" t="s">
        <v>63</v>
      </c>
      <c r="B7" s="1" t="s">
        <v>58</v>
      </c>
    </row>
    <row r="8" ht="15.75" customHeight="1">
      <c r="A8" s="1" t="s">
        <v>64</v>
      </c>
      <c r="B8" s="1" t="s">
        <v>65</v>
      </c>
    </row>
    <row r="9" ht="15.75" customHeight="1">
      <c r="A9" s="1" t="s">
        <v>66</v>
      </c>
      <c r="B9" s="1" t="s">
        <v>67</v>
      </c>
    </row>
    <row r="10" ht="15.75" customHeight="1">
      <c r="A10" s="1" t="s">
        <v>68</v>
      </c>
      <c r="B10" s="1" t="s">
        <v>69</v>
      </c>
    </row>
    <row r="11" ht="15.75" customHeight="1">
      <c r="A11" s="1" t="s">
        <v>70</v>
      </c>
      <c r="B11" s="1" t="s">
        <v>71</v>
      </c>
    </row>
    <row r="12" ht="15.75" customHeight="1">
      <c r="A12" s="1" t="s">
        <v>72</v>
      </c>
      <c r="B12" s="1" t="s">
        <v>73</v>
      </c>
    </row>
    <row r="13" ht="15.75" customHeight="1">
      <c r="A13" s="1" t="s">
        <v>74</v>
      </c>
      <c r="B13" s="1" t="s">
        <v>75</v>
      </c>
    </row>
    <row r="14" ht="15.75" customHeight="1">
      <c r="A14" s="1" t="s">
        <v>76</v>
      </c>
      <c r="B14" s="1" t="s">
        <v>77</v>
      </c>
    </row>
    <row r="15" ht="15.75" customHeight="1">
      <c r="A15" s="1" t="s">
        <v>78</v>
      </c>
      <c r="B15" s="1" t="s">
        <v>79</v>
      </c>
    </row>
    <row r="16" ht="15.75" customHeight="1">
      <c r="A16" s="1" t="s">
        <v>80</v>
      </c>
      <c r="B16" s="1" t="s">
        <v>81</v>
      </c>
    </row>
    <row r="17" ht="15.75" customHeight="1">
      <c r="A17" s="1" t="s">
        <v>82</v>
      </c>
      <c r="B17" s="1" t="s">
        <v>83</v>
      </c>
    </row>
    <row r="18" ht="15.75" customHeight="1">
      <c r="A18" s="1" t="s">
        <v>84</v>
      </c>
      <c r="B18" s="1" t="s">
        <v>85</v>
      </c>
    </row>
    <row r="19" ht="15.75" customHeight="1">
      <c r="A19" s="1" t="s">
        <v>86</v>
      </c>
      <c r="B19" s="1" t="s">
        <v>87</v>
      </c>
    </row>
    <row r="20" ht="15.75" customHeight="1">
      <c r="A20" s="1" t="s">
        <v>88</v>
      </c>
      <c r="B20" s="1" t="s">
        <v>89</v>
      </c>
    </row>
    <row r="21" ht="15.75" customHeight="1">
      <c r="A21" s="1" t="s">
        <v>90</v>
      </c>
      <c r="B21" s="1" t="s">
        <v>91</v>
      </c>
    </row>
    <row r="22" ht="15.75" customHeight="1">
      <c r="A22" s="1" t="s">
        <v>92</v>
      </c>
      <c r="B22" s="1" t="s">
        <v>93</v>
      </c>
    </row>
    <row r="23" ht="15.75" customHeight="1">
      <c r="A23" s="1" t="s">
        <v>94</v>
      </c>
      <c r="B23" s="1" t="s">
        <v>95</v>
      </c>
    </row>
    <row r="24" ht="15.75" customHeight="1">
      <c r="A24" s="1" t="s">
        <v>96</v>
      </c>
      <c r="B24" s="1" t="s">
        <v>97</v>
      </c>
    </row>
    <row r="25" ht="15.75" customHeight="1">
      <c r="A25" s="1" t="s">
        <v>98</v>
      </c>
      <c r="B25" s="1" t="s">
        <v>99</v>
      </c>
    </row>
    <row r="26" ht="15.75" customHeight="1">
      <c r="A26" s="1" t="s">
        <v>100</v>
      </c>
      <c r="B26" s="1" t="s">
        <v>101</v>
      </c>
    </row>
    <row r="27" ht="15.75" customHeight="1">
      <c r="A27" s="1" t="s">
        <v>102</v>
      </c>
      <c r="B27" s="1" t="s">
        <v>103</v>
      </c>
    </row>
    <row r="28" ht="18.75" customHeight="1">
      <c r="A28" s="12"/>
      <c r="B28" s="12"/>
    </row>
    <row r="29" ht="12.75" customHeight="1">
      <c r="A29" s="5"/>
      <c r="B29" s="5"/>
    </row>
    <row r="30" ht="12.75" customHeight="1">
      <c r="A30" s="2"/>
      <c r="B30" s="2"/>
    </row>
    <row r="31" ht="12.75" customHeight="1">
      <c r="A31" s="2"/>
      <c r="B31" s="2"/>
    </row>
    <row r="32" ht="12.75" customHeight="1">
      <c r="A32" s="2"/>
      <c r="B32" s="2"/>
    </row>
    <row r="33" ht="12.75" customHeight="1">
      <c r="A33" s="2"/>
      <c r="B33" s="2"/>
    </row>
    <row r="34" ht="12.75" customHeight="1">
      <c r="A34" s="2"/>
      <c r="B34" s="2"/>
    </row>
    <row r="35" ht="12.75" customHeight="1">
      <c r="A35" s="2"/>
      <c r="B35" s="2"/>
    </row>
    <row r="36" ht="12.75" customHeight="1">
      <c r="A36" s="2"/>
      <c r="B36" s="2"/>
    </row>
    <row r="37" ht="12.75" customHeight="1">
      <c r="A37" s="2"/>
      <c r="B37" s="2"/>
    </row>
    <row r="38" ht="12.75" customHeight="1">
      <c r="A38" s="2"/>
      <c r="B38" s="2"/>
    </row>
    <row r="39" ht="12.75" customHeight="1">
      <c r="A39" s="2"/>
      <c r="B39" s="2"/>
    </row>
    <row r="40" ht="12.75" customHeight="1">
      <c r="A40" s="2"/>
      <c r="B40" s="2"/>
    </row>
    <row r="41" ht="12.75" customHeight="1">
      <c r="A41" s="2"/>
      <c r="B41" s="2"/>
    </row>
    <row r="42" ht="12.75" customHeight="1">
      <c r="A42" s="2"/>
      <c r="B42" s="2"/>
    </row>
    <row r="43" ht="12.75" customHeight="1">
      <c r="A43" s="2"/>
      <c r="B43" s="2"/>
    </row>
    <row r="44" ht="12.75" customHeight="1">
      <c r="A44" s="2"/>
      <c r="B44" s="2"/>
    </row>
    <row r="45" ht="12.75" customHeight="1">
      <c r="A45" s="2"/>
      <c r="B45" s="2"/>
    </row>
    <row r="46" ht="12.75" customHeight="1">
      <c r="A46" s="2"/>
      <c r="B46" s="2"/>
    </row>
    <row r="47" ht="12.75" customHeight="1">
      <c r="A47" s="2"/>
      <c r="B47" s="2"/>
    </row>
    <row r="48" ht="12.75" customHeight="1">
      <c r="A48" s="2"/>
      <c r="B48" s="2"/>
    </row>
    <row r="49" ht="12.75" customHeight="1">
      <c r="A49" s="2"/>
      <c r="B49" s="2"/>
    </row>
    <row r="50" ht="12.75" customHeight="1">
      <c r="A50" s="2"/>
      <c r="B50" s="2"/>
    </row>
    <row r="51" ht="12.75" customHeight="1">
      <c r="A51" s="2"/>
      <c r="B51" s="2"/>
    </row>
    <row r="52" ht="12.75" customHeight="1">
      <c r="A52" s="2"/>
      <c r="B52" s="2"/>
    </row>
    <row r="53" ht="12.75" customHeight="1">
      <c r="A53" s="2"/>
      <c r="B53" s="2"/>
    </row>
    <row r="54" ht="12.75" customHeight="1">
      <c r="A54" s="2"/>
      <c r="B54" s="2"/>
    </row>
    <row r="55" ht="12.75" customHeight="1">
      <c r="A55" s="2"/>
      <c r="B55" s="2"/>
    </row>
    <row r="56" ht="12.75" customHeight="1">
      <c r="A56" s="2"/>
      <c r="B56" s="2"/>
    </row>
    <row r="57" ht="12.75" customHeight="1">
      <c r="A57" s="2"/>
      <c r="B57" s="2"/>
    </row>
    <row r="58" ht="12.75" customHeight="1">
      <c r="A58" s="2"/>
      <c r="B58" s="2"/>
    </row>
    <row r="59" ht="12.75" customHeight="1">
      <c r="A59" s="2"/>
      <c r="B59" s="2"/>
    </row>
    <row r="60" ht="12.75" customHeight="1">
      <c r="A60" s="2"/>
      <c r="B60" s="2"/>
    </row>
    <row r="61" ht="12.75" customHeight="1">
      <c r="A61" s="2"/>
      <c r="B61" s="2"/>
    </row>
    <row r="62" ht="12.75" customHeight="1">
      <c r="A62" s="2"/>
      <c r="B62" s="2"/>
    </row>
    <row r="63" ht="12.75" customHeight="1">
      <c r="A63" s="2"/>
      <c r="B63" s="2"/>
    </row>
    <row r="64" ht="12.75" customHeight="1">
      <c r="A64" s="2"/>
      <c r="B64" s="2"/>
    </row>
    <row r="65" ht="12.75" customHeight="1">
      <c r="A65" s="2"/>
      <c r="B65" s="2"/>
    </row>
    <row r="66" ht="12.75" customHeight="1">
      <c r="A66" s="2"/>
      <c r="B66" s="2"/>
    </row>
    <row r="67" ht="12.75" customHeight="1">
      <c r="A67" s="2"/>
      <c r="B67" s="2"/>
    </row>
    <row r="68" ht="12.75" customHeight="1">
      <c r="A68" s="2"/>
      <c r="B68" s="2"/>
    </row>
    <row r="69" ht="12.75" customHeight="1">
      <c r="A69" s="2"/>
      <c r="B69" s="2"/>
    </row>
    <row r="70" ht="12.75" customHeight="1">
      <c r="A70" s="2"/>
      <c r="B70" s="2"/>
    </row>
    <row r="71" ht="12.75" customHeight="1">
      <c r="A71" s="2"/>
      <c r="B71" s="2"/>
    </row>
    <row r="72" ht="12.75" customHeight="1">
      <c r="A72" s="2"/>
      <c r="B72" s="2"/>
    </row>
    <row r="73" ht="12.75" customHeight="1">
      <c r="A73" s="2"/>
      <c r="B73" s="2"/>
    </row>
    <row r="74" ht="12.75" customHeight="1">
      <c r="A74" s="2"/>
      <c r="B74" s="2"/>
    </row>
    <row r="75" ht="12.75" customHeight="1">
      <c r="A75" s="2"/>
      <c r="B75" s="2"/>
    </row>
    <row r="76" ht="12.75" customHeight="1">
      <c r="A76" s="2"/>
      <c r="B76" s="2"/>
    </row>
    <row r="77" ht="12.75" customHeight="1">
      <c r="A77" s="2"/>
      <c r="B77" s="2"/>
    </row>
    <row r="78" ht="12.75" customHeight="1">
      <c r="A78" s="2"/>
      <c r="B78" s="2"/>
    </row>
    <row r="79" ht="12.75" customHeight="1">
      <c r="A79" s="2"/>
      <c r="B79" s="2"/>
    </row>
    <row r="80" ht="12.75" customHeight="1">
      <c r="A80" s="2"/>
      <c r="B80" s="2"/>
    </row>
    <row r="81" ht="12.75" customHeight="1">
      <c r="A81" s="2"/>
      <c r="B81" s="2"/>
    </row>
    <row r="82" ht="12.75" customHeight="1">
      <c r="A82" s="2"/>
      <c r="B82" s="2"/>
    </row>
    <row r="83" ht="12.75" customHeight="1">
      <c r="A83" s="2"/>
      <c r="B83" s="2"/>
    </row>
    <row r="84" ht="12.75" customHeight="1">
      <c r="A84" s="2"/>
      <c r="B84" s="2"/>
    </row>
    <row r="85" ht="12.75" customHeight="1">
      <c r="A85" s="2"/>
      <c r="B85" s="2"/>
    </row>
    <row r="86" ht="12.75" customHeight="1">
      <c r="A86" s="2"/>
      <c r="B86" s="2"/>
    </row>
    <row r="87" ht="12.75" customHeight="1">
      <c r="A87" s="2"/>
      <c r="B87" s="2"/>
    </row>
    <row r="88" ht="12.75" customHeight="1">
      <c r="A88" s="2"/>
      <c r="B88" s="2"/>
    </row>
    <row r="89" ht="12.75" customHeight="1">
      <c r="A89" s="2"/>
      <c r="B89" s="2"/>
    </row>
    <row r="90" ht="12.75" customHeight="1">
      <c r="A90" s="2"/>
      <c r="B90" s="2"/>
    </row>
    <row r="91" ht="12.75" customHeight="1">
      <c r="A91" s="2"/>
      <c r="B91" s="2"/>
    </row>
    <row r="92" ht="12.75" customHeight="1">
      <c r="A92" s="2"/>
      <c r="B92" s="2"/>
    </row>
    <row r="93" ht="12.75" customHeight="1">
      <c r="A93" s="2"/>
      <c r="B93" s="2"/>
    </row>
    <row r="94" ht="12.75" customHeight="1">
      <c r="A94" s="2"/>
      <c r="B94" s="2"/>
    </row>
    <row r="95" ht="12.75" customHeight="1">
      <c r="A95" s="2"/>
      <c r="B95" s="2"/>
    </row>
    <row r="96" ht="12.75" customHeight="1">
      <c r="A96" s="2"/>
      <c r="B96" s="2"/>
    </row>
    <row r="97" ht="12.75" customHeight="1">
      <c r="A97" s="2"/>
      <c r="B97" s="2"/>
    </row>
    <row r="98" ht="12.75" customHeight="1">
      <c r="A98" s="2"/>
      <c r="B98" s="2"/>
    </row>
    <row r="99" ht="12.75" customHeight="1">
      <c r="A99" s="2"/>
      <c r="B99" s="2"/>
    </row>
    <row r="100" ht="12.75" customHeight="1">
      <c r="A100" s="2"/>
      <c r="B100" s="2"/>
    </row>
    <row r="101" ht="12.75" customHeight="1">
      <c r="A101" s="2"/>
      <c r="B101" s="2"/>
    </row>
    <row r="102" ht="12.75" customHeight="1">
      <c r="A102" s="2"/>
      <c r="B102" s="2"/>
    </row>
    <row r="103" ht="12.75" customHeight="1">
      <c r="A103" s="2"/>
      <c r="B103" s="2"/>
    </row>
    <row r="104" ht="12.75" customHeight="1">
      <c r="A104" s="2"/>
      <c r="B104" s="2"/>
    </row>
    <row r="105" ht="12.75" customHeight="1">
      <c r="A105" s="2"/>
      <c r="B105" s="2"/>
    </row>
    <row r="106" ht="12.75" customHeight="1">
      <c r="A106" s="2"/>
      <c r="B106" s="2"/>
    </row>
    <row r="107" ht="12.75" customHeight="1">
      <c r="A107" s="2"/>
      <c r="B107" s="2"/>
    </row>
    <row r="108" ht="12.75" customHeight="1">
      <c r="A108" s="2"/>
      <c r="B108" s="2"/>
    </row>
    <row r="109" ht="12.75" customHeight="1">
      <c r="A109" s="2"/>
      <c r="B109" s="2"/>
    </row>
    <row r="110" ht="12.75" customHeight="1">
      <c r="A110" s="2"/>
      <c r="B110" s="2"/>
    </row>
    <row r="111" ht="12.75" customHeight="1">
      <c r="A111" s="2"/>
      <c r="B111" s="2"/>
    </row>
    <row r="112" ht="12.75" customHeight="1">
      <c r="A112" s="2"/>
      <c r="B112" s="2"/>
    </row>
    <row r="113" ht="12.75" customHeight="1">
      <c r="A113" s="2"/>
      <c r="B113" s="2"/>
    </row>
    <row r="114" ht="12.75" customHeight="1">
      <c r="A114" s="2"/>
      <c r="B114" s="2"/>
    </row>
    <row r="115" ht="12.75" customHeight="1">
      <c r="A115" s="2"/>
      <c r="B115" s="2"/>
    </row>
    <row r="116" ht="12.75" customHeight="1">
      <c r="A116" s="2"/>
      <c r="B116" s="2"/>
    </row>
    <row r="117" ht="12.75" customHeight="1">
      <c r="A117" s="2"/>
      <c r="B117" s="2"/>
    </row>
    <row r="118" ht="12.75" customHeight="1">
      <c r="A118" s="2"/>
      <c r="B118" s="2"/>
    </row>
    <row r="119" ht="12.75" customHeight="1">
      <c r="A119" s="2"/>
      <c r="B119" s="2"/>
    </row>
    <row r="120" ht="12.75" customHeight="1">
      <c r="A120" s="2"/>
      <c r="B120" s="2"/>
    </row>
    <row r="121" ht="12.75" customHeight="1">
      <c r="A121" s="2"/>
      <c r="B121" s="2"/>
    </row>
    <row r="122" ht="12.75" customHeight="1">
      <c r="A122" s="2"/>
      <c r="B122" s="2"/>
    </row>
    <row r="123" ht="12.75" customHeight="1">
      <c r="A123" s="2"/>
      <c r="B123" s="2"/>
    </row>
    <row r="124" ht="12.75" customHeight="1">
      <c r="A124" s="2"/>
      <c r="B124" s="2"/>
    </row>
    <row r="125" ht="12.75" customHeight="1">
      <c r="A125" s="2"/>
      <c r="B125" s="2"/>
    </row>
    <row r="126" ht="12.75" customHeight="1">
      <c r="A126" s="2"/>
      <c r="B126" s="2"/>
    </row>
    <row r="127" ht="12.75" customHeight="1">
      <c r="A127" s="2"/>
      <c r="B127" s="2"/>
    </row>
    <row r="128" ht="12.75" customHeight="1">
      <c r="A128" s="2"/>
      <c r="B128" s="2"/>
    </row>
    <row r="129" ht="12.75" customHeight="1">
      <c r="A129" s="2"/>
      <c r="B129" s="2"/>
    </row>
    <row r="130" ht="12.75" customHeight="1">
      <c r="A130" s="2"/>
      <c r="B130" s="2"/>
    </row>
    <row r="131" ht="12.75" customHeight="1">
      <c r="A131" s="2"/>
      <c r="B131" s="2"/>
    </row>
    <row r="132" ht="12.75" customHeight="1">
      <c r="A132" s="2"/>
      <c r="B132" s="2"/>
    </row>
    <row r="133" ht="12.75" customHeight="1">
      <c r="A133" s="2"/>
      <c r="B133" s="2"/>
    </row>
    <row r="134" ht="12.75" customHeight="1">
      <c r="A134" s="2"/>
      <c r="B134" s="2"/>
    </row>
    <row r="135" ht="12.75" customHeight="1">
      <c r="A135" s="2"/>
      <c r="B135" s="2"/>
    </row>
    <row r="136" ht="12.75" customHeight="1">
      <c r="A136" s="2"/>
      <c r="B136" s="2"/>
    </row>
    <row r="137" ht="12.75" customHeight="1">
      <c r="A137" s="2"/>
      <c r="B137" s="2"/>
    </row>
    <row r="138" ht="12.75" customHeight="1">
      <c r="A138" s="2"/>
      <c r="B138" s="2"/>
    </row>
    <row r="139" ht="12.75" customHeight="1">
      <c r="A139" s="2"/>
      <c r="B139" s="2"/>
    </row>
    <row r="140" ht="12.75" customHeight="1">
      <c r="A140" s="2"/>
      <c r="B140" s="2"/>
    </row>
    <row r="141" ht="12.75" customHeight="1">
      <c r="A141" s="2"/>
      <c r="B141" s="2"/>
    </row>
    <row r="142" ht="12.75" customHeight="1">
      <c r="A142" s="2"/>
      <c r="B142" s="2"/>
    </row>
    <row r="143" ht="12.75" customHeight="1">
      <c r="A143" s="2"/>
      <c r="B143" s="2"/>
    </row>
    <row r="144" ht="12.75" customHeight="1">
      <c r="A144" s="2"/>
      <c r="B144" s="2"/>
    </row>
    <row r="145" ht="12.75" customHeight="1">
      <c r="A145" s="2"/>
      <c r="B145" s="2"/>
    </row>
    <row r="146" ht="12.75" customHeight="1">
      <c r="A146" s="2"/>
      <c r="B146" s="2"/>
    </row>
    <row r="147" ht="12.75" customHeight="1">
      <c r="A147" s="2"/>
      <c r="B147" s="2"/>
    </row>
    <row r="148" ht="12.75" customHeight="1">
      <c r="A148" s="2"/>
      <c r="B148" s="2"/>
    </row>
    <row r="149" ht="12.75" customHeight="1">
      <c r="A149" s="2"/>
      <c r="B149" s="2"/>
    </row>
    <row r="150" ht="12.75" customHeight="1">
      <c r="A150" s="2"/>
      <c r="B150" s="2"/>
    </row>
    <row r="151" ht="12.75" customHeight="1">
      <c r="A151" s="2"/>
      <c r="B151" s="2"/>
    </row>
    <row r="152" ht="12.75" customHeight="1">
      <c r="A152" s="2"/>
      <c r="B152" s="2"/>
    </row>
    <row r="153" ht="12.75" customHeight="1">
      <c r="A153" s="2"/>
      <c r="B153" s="2"/>
    </row>
    <row r="154" ht="12.75" customHeight="1">
      <c r="A154" s="2"/>
      <c r="B154" s="2"/>
    </row>
    <row r="155" ht="12.75" customHeight="1">
      <c r="A155" s="2"/>
      <c r="B155" s="2"/>
    </row>
    <row r="156" ht="12.75" customHeight="1">
      <c r="A156" s="2"/>
      <c r="B156" s="2"/>
    </row>
    <row r="157" ht="12.75" customHeight="1">
      <c r="A157" s="2"/>
      <c r="B157" s="2"/>
    </row>
    <row r="158" ht="12.75" customHeight="1">
      <c r="A158" s="2"/>
      <c r="B158" s="2"/>
    </row>
    <row r="159" ht="12.75" customHeight="1">
      <c r="A159" s="2"/>
      <c r="B159" s="2"/>
    </row>
    <row r="160" ht="12.75" customHeight="1">
      <c r="A160" s="2"/>
      <c r="B160" s="2"/>
    </row>
    <row r="161" ht="12.75" customHeight="1">
      <c r="A161" s="2"/>
      <c r="B161" s="2"/>
    </row>
    <row r="162" ht="12.75" customHeight="1">
      <c r="A162" s="2"/>
      <c r="B162" s="2"/>
    </row>
    <row r="163" ht="12.75" customHeight="1">
      <c r="A163" s="2"/>
      <c r="B163" s="2"/>
    </row>
    <row r="164" ht="12.75" customHeight="1">
      <c r="A164" s="2"/>
      <c r="B164" s="2"/>
    </row>
    <row r="165" ht="12.75" customHeight="1">
      <c r="A165" s="2"/>
      <c r="B165" s="2"/>
    </row>
    <row r="166" ht="12.75" customHeight="1">
      <c r="A166" s="2"/>
      <c r="B166" s="2"/>
    </row>
    <row r="167" ht="12.75" customHeight="1">
      <c r="A167" s="2"/>
      <c r="B167" s="2"/>
    </row>
    <row r="168" ht="12.75" customHeight="1">
      <c r="A168" s="2"/>
      <c r="B168" s="2"/>
    </row>
    <row r="169" ht="12.75" customHeight="1">
      <c r="A169" s="2"/>
      <c r="B169" s="2"/>
    </row>
    <row r="170" ht="12.75" customHeight="1">
      <c r="A170" s="2"/>
      <c r="B170" s="2"/>
    </row>
    <row r="171" ht="12.75" customHeight="1">
      <c r="A171" s="2"/>
      <c r="B171" s="2"/>
    </row>
    <row r="172" ht="12.75" customHeight="1">
      <c r="A172" s="2"/>
      <c r="B172" s="2"/>
    </row>
    <row r="173" ht="12.75" customHeight="1">
      <c r="A173" s="2"/>
      <c r="B173" s="2"/>
    </row>
    <row r="174" ht="12.75" customHeight="1">
      <c r="A174" s="2"/>
      <c r="B174" s="2"/>
    </row>
    <row r="175" ht="12.75" customHeight="1">
      <c r="A175" s="2"/>
      <c r="B175" s="2"/>
    </row>
    <row r="176" ht="12.75" customHeight="1">
      <c r="A176" s="2"/>
      <c r="B176" s="2"/>
    </row>
    <row r="177" ht="12.75" customHeight="1">
      <c r="A177" s="2"/>
      <c r="B177" s="2"/>
    </row>
    <row r="178" ht="12.75" customHeight="1">
      <c r="A178" s="2"/>
      <c r="B178" s="2"/>
    </row>
    <row r="179" ht="12.75" customHeight="1">
      <c r="A179" s="2"/>
      <c r="B179" s="2"/>
    </row>
    <row r="180" ht="12.75" customHeight="1">
      <c r="A180" s="2"/>
      <c r="B180" s="2"/>
    </row>
    <row r="181" ht="12.75" customHeight="1">
      <c r="A181" s="2"/>
      <c r="B181" s="2"/>
    </row>
    <row r="182" ht="12.75" customHeight="1">
      <c r="A182" s="2"/>
      <c r="B182" s="2"/>
    </row>
    <row r="183" ht="12.75" customHeight="1">
      <c r="A183" s="2"/>
      <c r="B183" s="2"/>
    </row>
    <row r="184" ht="12.75" customHeight="1">
      <c r="A184" s="2"/>
      <c r="B184" s="2"/>
    </row>
    <row r="185" ht="12.75" customHeight="1">
      <c r="A185" s="2"/>
      <c r="B185" s="2"/>
    </row>
    <row r="186" ht="12.75" customHeight="1">
      <c r="A186" s="2"/>
      <c r="B186" s="2"/>
    </row>
    <row r="187" ht="12.75" customHeight="1">
      <c r="A187" s="2"/>
      <c r="B187" s="2"/>
    </row>
    <row r="188" ht="12.75" customHeight="1">
      <c r="A188" s="2"/>
      <c r="B188" s="2"/>
    </row>
    <row r="189" ht="12.75" customHeight="1">
      <c r="A189" s="2"/>
      <c r="B189" s="2"/>
    </row>
    <row r="190" ht="12.75" customHeight="1">
      <c r="A190" s="2"/>
      <c r="B190" s="2"/>
    </row>
    <row r="191" ht="12.75" customHeight="1">
      <c r="A191" s="2"/>
      <c r="B191" s="2"/>
    </row>
    <row r="192" ht="12.75" customHeight="1">
      <c r="A192" s="2"/>
      <c r="B192" s="2"/>
    </row>
    <row r="193" ht="12.75" customHeight="1">
      <c r="A193" s="2"/>
      <c r="B193" s="2"/>
    </row>
    <row r="194" ht="12.75" customHeight="1">
      <c r="A194" s="2"/>
      <c r="B194" s="2"/>
    </row>
    <row r="195" ht="12.75" customHeight="1">
      <c r="A195" s="2"/>
      <c r="B195" s="2"/>
    </row>
    <row r="196" ht="12.75" customHeight="1">
      <c r="A196" s="2"/>
      <c r="B196" s="2"/>
    </row>
    <row r="197" ht="12.75" customHeight="1">
      <c r="A197" s="2"/>
      <c r="B197" s="2"/>
    </row>
    <row r="198" ht="12.75" customHeight="1">
      <c r="A198" s="2"/>
      <c r="B198" s="2"/>
    </row>
    <row r="199" ht="12.75" customHeight="1">
      <c r="A199" s="2"/>
      <c r="B199" s="2"/>
    </row>
    <row r="200" ht="12.75" customHeight="1">
      <c r="A200" s="2"/>
      <c r="B200" s="2"/>
    </row>
    <row r="201" ht="12.75" customHeight="1">
      <c r="A201" s="2"/>
      <c r="B201" s="2"/>
    </row>
    <row r="202" ht="12.75" customHeight="1">
      <c r="A202" s="2"/>
      <c r="B202" s="2"/>
    </row>
    <row r="203" ht="12.75" customHeight="1">
      <c r="A203" s="2"/>
      <c r="B203" s="2"/>
    </row>
    <row r="204" ht="12.75" customHeight="1">
      <c r="A204" s="2"/>
      <c r="B204" s="2"/>
    </row>
    <row r="205" ht="12.75" customHeight="1">
      <c r="A205" s="2"/>
      <c r="B205" s="2"/>
    </row>
    <row r="206" ht="12.75" customHeight="1">
      <c r="A206" s="2"/>
      <c r="B206" s="2"/>
    </row>
    <row r="207" ht="12.75" customHeight="1">
      <c r="A207" s="2"/>
      <c r="B207" s="2"/>
    </row>
    <row r="208" ht="12.75" customHeight="1">
      <c r="A208" s="2"/>
      <c r="B208" s="2"/>
    </row>
    <row r="209" ht="12.75" customHeight="1">
      <c r="A209" s="2"/>
      <c r="B209" s="2"/>
    </row>
    <row r="210" ht="12.75" customHeight="1">
      <c r="A210" s="2"/>
      <c r="B210" s="2"/>
    </row>
    <row r="211" ht="12.75" customHeight="1">
      <c r="A211" s="2"/>
      <c r="B211" s="2"/>
    </row>
    <row r="212" ht="12.75" customHeight="1">
      <c r="A212" s="2"/>
      <c r="B212" s="2"/>
    </row>
    <row r="213" ht="12.75" customHeight="1">
      <c r="A213" s="2"/>
      <c r="B213" s="2"/>
    </row>
    <row r="214" ht="12.75" customHeight="1">
      <c r="A214" s="2"/>
      <c r="B214" s="2"/>
    </row>
    <row r="215" ht="12.75" customHeight="1">
      <c r="A215" s="2"/>
      <c r="B215" s="2"/>
    </row>
    <row r="216" ht="12.75" customHeight="1">
      <c r="A216" s="2"/>
      <c r="B216" s="2"/>
    </row>
    <row r="217" ht="12.75" customHeight="1">
      <c r="A217" s="2"/>
      <c r="B217" s="2"/>
    </row>
    <row r="218" ht="12.75" customHeight="1">
      <c r="A218" s="2"/>
      <c r="B218" s="2"/>
    </row>
    <row r="219" ht="12.75" customHeight="1">
      <c r="A219" s="2"/>
      <c r="B219" s="2"/>
    </row>
    <row r="220" ht="12.75" customHeight="1">
      <c r="A220" s="2"/>
      <c r="B220" s="2"/>
    </row>
    <row r="221" ht="12.75" customHeight="1">
      <c r="A221" s="2"/>
      <c r="B221" s="2"/>
    </row>
    <row r="222" ht="12.75" customHeight="1">
      <c r="A222" s="2"/>
      <c r="B222" s="2"/>
    </row>
    <row r="223" ht="12.75" customHeight="1">
      <c r="A223" s="2"/>
      <c r="B223" s="2"/>
    </row>
    <row r="224" ht="12.75" customHeight="1">
      <c r="A224" s="2"/>
      <c r="B224" s="2"/>
    </row>
    <row r="225" ht="12.75" customHeight="1">
      <c r="A225" s="2"/>
      <c r="B225" s="2"/>
    </row>
    <row r="226" ht="12.75" customHeight="1">
      <c r="A226" s="2"/>
      <c r="B226" s="2"/>
    </row>
    <row r="227" ht="12.75" customHeight="1">
      <c r="A227" s="2"/>
      <c r="B227" s="2"/>
    </row>
    <row r="228" ht="12.75" customHeight="1">
      <c r="A228" s="2"/>
      <c r="B228" s="2"/>
    </row>
    <row r="229" ht="12.75" customHeight="1">
      <c r="A229" s="2"/>
      <c r="B229" s="2"/>
    </row>
    <row r="230" ht="12.75" customHeight="1">
      <c r="A230" s="2"/>
      <c r="B230" s="2"/>
    </row>
    <row r="231" ht="12.75" customHeight="1">
      <c r="A231" s="2"/>
      <c r="B231" s="2"/>
    </row>
    <row r="232" ht="12.75" customHeight="1">
      <c r="A232" s="2"/>
      <c r="B232" s="2"/>
    </row>
    <row r="233" ht="12.75" customHeight="1">
      <c r="A233" s="2"/>
      <c r="B233" s="2"/>
    </row>
    <row r="234" ht="12.75" customHeight="1">
      <c r="A234" s="2"/>
      <c r="B234" s="2"/>
    </row>
    <row r="235" ht="12.75" customHeight="1">
      <c r="A235" s="2"/>
      <c r="B235" s="2"/>
    </row>
    <row r="236" ht="12.75" customHeight="1">
      <c r="A236" s="2"/>
      <c r="B236" s="2"/>
    </row>
    <row r="237" ht="12.75" customHeight="1">
      <c r="A237" s="2"/>
      <c r="B237" s="2"/>
    </row>
    <row r="238" ht="12.75" customHeight="1">
      <c r="A238" s="2"/>
      <c r="B238" s="2"/>
    </row>
    <row r="239" ht="12.75" customHeight="1">
      <c r="A239" s="2"/>
      <c r="B239" s="2"/>
    </row>
    <row r="240" ht="12.75" customHeight="1">
      <c r="A240" s="2"/>
      <c r="B240" s="2"/>
    </row>
    <row r="241" ht="12.75" customHeight="1">
      <c r="A241" s="2"/>
      <c r="B241" s="2"/>
    </row>
    <row r="242" ht="12.75" customHeight="1">
      <c r="A242" s="2"/>
      <c r="B242" s="2"/>
    </row>
    <row r="243" ht="12.75" customHeight="1">
      <c r="A243" s="2"/>
      <c r="B243" s="2"/>
    </row>
    <row r="244" ht="12.75" customHeight="1">
      <c r="A244" s="2"/>
      <c r="B244" s="2"/>
    </row>
    <row r="245" ht="12.75" customHeight="1">
      <c r="A245" s="2"/>
      <c r="B245" s="2"/>
    </row>
    <row r="246" ht="12.75" customHeight="1">
      <c r="A246" s="2"/>
      <c r="B246" s="2"/>
    </row>
    <row r="247" ht="12.75" customHeight="1">
      <c r="A247" s="2"/>
      <c r="B247" s="2"/>
    </row>
    <row r="248" ht="12.75" customHeight="1">
      <c r="A248" s="2"/>
      <c r="B248" s="2"/>
    </row>
    <row r="249" ht="12.75" customHeight="1">
      <c r="A249" s="2"/>
      <c r="B249" s="2"/>
    </row>
    <row r="250" ht="12.75" customHeight="1">
      <c r="A250" s="2"/>
      <c r="B250" s="2"/>
    </row>
    <row r="251" ht="12.75" customHeight="1">
      <c r="A251" s="2"/>
      <c r="B251" s="2"/>
    </row>
    <row r="252" ht="12.75" customHeight="1">
      <c r="A252" s="2"/>
      <c r="B252" s="2"/>
    </row>
    <row r="253" ht="12.75" customHeight="1">
      <c r="A253" s="2"/>
      <c r="B253" s="2"/>
    </row>
    <row r="254" ht="12.75" customHeight="1">
      <c r="A254" s="2"/>
      <c r="B254" s="2"/>
    </row>
    <row r="255" ht="12.75" customHeight="1">
      <c r="A255" s="2"/>
      <c r="B255" s="2"/>
    </row>
    <row r="256" ht="12.75" customHeight="1">
      <c r="A256" s="2"/>
      <c r="B256" s="2"/>
    </row>
    <row r="257" ht="12.75" customHeight="1">
      <c r="A257" s="2"/>
      <c r="B257" s="2"/>
    </row>
    <row r="258" ht="12.75" customHeight="1">
      <c r="A258" s="2"/>
      <c r="B258" s="2"/>
    </row>
    <row r="259" ht="12.75" customHeight="1">
      <c r="A259" s="2"/>
      <c r="B259" s="2"/>
    </row>
    <row r="260" ht="12.75" customHeight="1">
      <c r="A260" s="2"/>
      <c r="B260" s="2"/>
    </row>
    <row r="261" ht="12.75" customHeight="1">
      <c r="A261" s="2"/>
      <c r="B261" s="2"/>
    </row>
    <row r="262" ht="12.75" customHeight="1">
      <c r="A262" s="2"/>
      <c r="B262" s="2"/>
    </row>
    <row r="263" ht="12.75" customHeight="1">
      <c r="A263" s="2"/>
      <c r="B263" s="2"/>
    </row>
    <row r="264" ht="12.75" customHeight="1">
      <c r="A264" s="2"/>
      <c r="B264" s="2"/>
    </row>
    <row r="265" ht="12.75" customHeight="1">
      <c r="A265" s="2"/>
      <c r="B265" s="2"/>
    </row>
    <row r="266" ht="12.75" customHeight="1">
      <c r="A266" s="2"/>
      <c r="B266" s="2"/>
    </row>
    <row r="267" ht="12.75" customHeight="1">
      <c r="A267" s="2"/>
      <c r="B267" s="2"/>
    </row>
    <row r="268" ht="12.75" customHeight="1">
      <c r="A268" s="2"/>
      <c r="B268" s="2"/>
    </row>
    <row r="269" ht="12.75" customHeight="1">
      <c r="A269" s="2"/>
      <c r="B269" s="2"/>
    </row>
    <row r="270" ht="12.75" customHeight="1">
      <c r="A270" s="2"/>
      <c r="B270" s="2"/>
    </row>
    <row r="271" ht="12.75" customHeight="1">
      <c r="A271" s="2"/>
      <c r="B271" s="2"/>
    </row>
    <row r="272" ht="12.75" customHeight="1">
      <c r="A272" s="2"/>
      <c r="B272" s="2"/>
    </row>
    <row r="273" ht="12.75" customHeight="1">
      <c r="A273" s="2"/>
      <c r="B273" s="2"/>
    </row>
    <row r="274" ht="12.75" customHeight="1">
      <c r="A274" s="2"/>
      <c r="B274" s="2"/>
    </row>
    <row r="275" ht="12.75" customHeight="1">
      <c r="A275" s="2"/>
      <c r="B275" s="2"/>
    </row>
    <row r="276" ht="12.75" customHeight="1">
      <c r="A276" s="2"/>
      <c r="B276" s="2"/>
    </row>
    <row r="277" ht="12.75" customHeight="1">
      <c r="A277" s="2"/>
      <c r="B277" s="2"/>
    </row>
    <row r="278" ht="12.75" customHeight="1">
      <c r="A278" s="2"/>
      <c r="B278" s="2"/>
    </row>
    <row r="279" ht="12.75" customHeight="1">
      <c r="A279" s="2"/>
      <c r="B279" s="2"/>
    </row>
    <row r="280" ht="12.75" customHeight="1">
      <c r="A280" s="2"/>
      <c r="B280" s="2"/>
    </row>
    <row r="281" ht="12.75" customHeight="1">
      <c r="A281" s="2"/>
      <c r="B281" s="2"/>
    </row>
    <row r="282" ht="12.75" customHeight="1">
      <c r="A282" s="2"/>
      <c r="B282" s="2"/>
    </row>
    <row r="283" ht="12.75" customHeight="1">
      <c r="A283" s="2"/>
      <c r="B283" s="2"/>
    </row>
    <row r="284" ht="12.75" customHeight="1">
      <c r="A284" s="2"/>
      <c r="B284" s="2"/>
    </row>
    <row r="285" ht="12.75" customHeight="1">
      <c r="A285" s="2"/>
      <c r="B285" s="2"/>
    </row>
    <row r="286" ht="12.75" customHeight="1">
      <c r="A286" s="2"/>
      <c r="B286" s="2"/>
    </row>
    <row r="287" ht="12.75" customHeight="1">
      <c r="A287" s="2"/>
      <c r="B287" s="2"/>
    </row>
    <row r="288" ht="12.75" customHeight="1">
      <c r="A288" s="2"/>
      <c r="B288" s="2"/>
    </row>
    <row r="289" ht="12.75" customHeight="1">
      <c r="A289" s="2"/>
      <c r="B289" s="2"/>
    </row>
    <row r="290" ht="12.75" customHeight="1">
      <c r="A290" s="2"/>
      <c r="B290" s="2"/>
    </row>
    <row r="291" ht="12.75" customHeight="1">
      <c r="A291" s="2"/>
      <c r="B291" s="2"/>
    </row>
    <row r="292" ht="12.75" customHeight="1">
      <c r="A292" s="2"/>
      <c r="B292" s="2"/>
    </row>
    <row r="293" ht="12.75" customHeight="1">
      <c r="A293" s="2"/>
      <c r="B293" s="2"/>
    </row>
    <row r="294" ht="12.75" customHeight="1">
      <c r="A294" s="2"/>
      <c r="B294" s="2"/>
    </row>
    <row r="295" ht="12.75" customHeight="1">
      <c r="A295" s="2"/>
      <c r="B295" s="2"/>
    </row>
    <row r="296" ht="12.75" customHeight="1">
      <c r="A296" s="2"/>
      <c r="B296" s="2"/>
    </row>
    <row r="297" ht="12.75" customHeight="1">
      <c r="A297" s="2"/>
      <c r="B297" s="2"/>
    </row>
    <row r="298" ht="12.75" customHeight="1">
      <c r="A298" s="2"/>
      <c r="B298" s="2"/>
    </row>
    <row r="299" ht="12.75" customHeight="1">
      <c r="A299" s="2"/>
      <c r="B299" s="2"/>
    </row>
    <row r="300" ht="12.75" customHeight="1">
      <c r="A300" s="2"/>
      <c r="B300" s="2"/>
    </row>
    <row r="301" ht="12.75" customHeight="1">
      <c r="A301" s="2"/>
      <c r="B301" s="2"/>
    </row>
    <row r="302" ht="12.75" customHeight="1">
      <c r="A302" s="2"/>
      <c r="B302" s="2"/>
    </row>
    <row r="303" ht="12.75" customHeight="1">
      <c r="A303" s="2"/>
      <c r="B303" s="2"/>
    </row>
    <row r="304" ht="12.75" customHeight="1">
      <c r="A304" s="2"/>
      <c r="B304" s="2"/>
    </row>
    <row r="305" ht="12.75" customHeight="1">
      <c r="A305" s="2"/>
      <c r="B305" s="2"/>
    </row>
    <row r="306" ht="12.75" customHeight="1">
      <c r="A306" s="2"/>
      <c r="B306" s="2"/>
    </row>
    <row r="307" ht="12.75" customHeight="1">
      <c r="A307" s="2"/>
      <c r="B307" s="2"/>
    </row>
    <row r="308" ht="12.75" customHeight="1">
      <c r="A308" s="2"/>
      <c r="B308" s="2"/>
    </row>
    <row r="309" ht="12.75" customHeight="1">
      <c r="A309" s="2"/>
      <c r="B309" s="2"/>
    </row>
    <row r="310" ht="12.75" customHeight="1">
      <c r="A310" s="2"/>
      <c r="B310" s="2"/>
    </row>
    <row r="311" ht="12.75" customHeight="1">
      <c r="A311" s="2"/>
      <c r="B311" s="2"/>
    </row>
    <row r="312" ht="12.75" customHeight="1">
      <c r="A312" s="2"/>
      <c r="B312" s="2"/>
    </row>
    <row r="313" ht="12.75" customHeight="1">
      <c r="A313" s="2"/>
      <c r="B313" s="2"/>
    </row>
    <row r="314" ht="12.75" customHeight="1">
      <c r="A314" s="2"/>
      <c r="B314" s="2"/>
    </row>
    <row r="315" ht="12.75" customHeight="1">
      <c r="A315" s="2"/>
      <c r="B315" s="2"/>
    </row>
    <row r="316" ht="12.75" customHeight="1">
      <c r="A316" s="2"/>
      <c r="B316" s="2"/>
    </row>
    <row r="317" ht="12.75" customHeight="1">
      <c r="A317" s="2"/>
      <c r="B317" s="2"/>
    </row>
    <row r="318" ht="12.75" customHeight="1">
      <c r="A318" s="2"/>
      <c r="B318" s="2"/>
    </row>
    <row r="319" ht="12.75" customHeight="1">
      <c r="A319" s="2"/>
      <c r="B319" s="2"/>
    </row>
    <row r="320" ht="12.75" customHeight="1">
      <c r="A320" s="2"/>
      <c r="B320" s="2"/>
    </row>
    <row r="321" ht="12.75" customHeight="1">
      <c r="A321" s="2"/>
      <c r="B321" s="2"/>
    </row>
    <row r="322" ht="12.75" customHeight="1">
      <c r="A322" s="2"/>
      <c r="B322" s="2"/>
    </row>
    <row r="323" ht="12.75" customHeight="1">
      <c r="A323" s="2"/>
      <c r="B323" s="2"/>
    </row>
    <row r="324" ht="12.75" customHeight="1">
      <c r="A324" s="2"/>
      <c r="B324" s="2"/>
    </row>
    <row r="325" ht="12.75" customHeight="1">
      <c r="A325" s="2"/>
      <c r="B325" s="2"/>
    </row>
    <row r="326" ht="12.75" customHeight="1">
      <c r="A326" s="2"/>
      <c r="B326" s="2"/>
    </row>
    <row r="327" ht="12.75" customHeight="1">
      <c r="A327" s="2"/>
      <c r="B327" s="2"/>
    </row>
    <row r="328" ht="12.75" customHeight="1">
      <c r="A328" s="2"/>
      <c r="B328" s="2"/>
    </row>
    <row r="329" ht="12.75" customHeight="1">
      <c r="A329" s="2"/>
      <c r="B329" s="2"/>
    </row>
    <row r="330" ht="12.75" customHeight="1">
      <c r="A330" s="2"/>
      <c r="B330" s="2"/>
    </row>
    <row r="331" ht="12.75" customHeight="1">
      <c r="A331" s="2"/>
      <c r="B331" s="2"/>
    </row>
    <row r="332" ht="12.75" customHeight="1">
      <c r="A332" s="2"/>
      <c r="B332" s="2"/>
    </row>
    <row r="333" ht="12.75" customHeight="1">
      <c r="A333" s="2"/>
      <c r="B333" s="2"/>
    </row>
    <row r="334" ht="12.75" customHeight="1">
      <c r="A334" s="2"/>
      <c r="B334" s="2"/>
    </row>
    <row r="335" ht="12.75" customHeight="1">
      <c r="A335" s="2"/>
      <c r="B335" s="2"/>
    </row>
    <row r="336" ht="12.75" customHeight="1">
      <c r="A336" s="2"/>
      <c r="B336" s="2"/>
    </row>
    <row r="337" ht="12.75" customHeight="1">
      <c r="A337" s="2"/>
      <c r="B337" s="2"/>
    </row>
    <row r="338" ht="12.75" customHeight="1">
      <c r="A338" s="2"/>
      <c r="B338" s="2"/>
    </row>
    <row r="339" ht="12.75" customHeight="1">
      <c r="A339" s="2"/>
      <c r="B339" s="2"/>
    </row>
    <row r="340" ht="12.75" customHeight="1">
      <c r="A340" s="2"/>
      <c r="B340" s="2"/>
    </row>
    <row r="341" ht="12.75" customHeight="1">
      <c r="A341" s="2"/>
      <c r="B341" s="2"/>
    </row>
    <row r="342" ht="12.75" customHeight="1">
      <c r="A342" s="2"/>
      <c r="B342" s="2"/>
    </row>
    <row r="343" ht="12.75" customHeight="1">
      <c r="A343" s="2"/>
      <c r="B343" s="2"/>
    </row>
    <row r="344" ht="12.75" customHeight="1">
      <c r="A344" s="2"/>
      <c r="B344" s="2"/>
    </row>
    <row r="345" ht="12.75" customHeight="1">
      <c r="A345" s="2"/>
      <c r="B345" s="2"/>
    </row>
    <row r="346" ht="12.75" customHeight="1">
      <c r="A346" s="2"/>
      <c r="B346" s="2"/>
    </row>
    <row r="347" ht="12.75" customHeight="1">
      <c r="A347" s="2"/>
      <c r="B347" s="2"/>
    </row>
    <row r="348" ht="12.75" customHeight="1">
      <c r="A348" s="2"/>
      <c r="B348" s="2"/>
    </row>
    <row r="349" ht="12.75" customHeight="1">
      <c r="A349" s="2"/>
      <c r="B349" s="2"/>
    </row>
    <row r="350" ht="12.75" customHeight="1">
      <c r="A350" s="2"/>
      <c r="B350" s="2"/>
    </row>
    <row r="351" ht="12.75" customHeight="1">
      <c r="A351" s="2"/>
      <c r="B351" s="2"/>
    </row>
    <row r="352" ht="12.75" customHeight="1">
      <c r="A352" s="2"/>
      <c r="B352" s="2"/>
    </row>
    <row r="353" ht="12.75" customHeight="1">
      <c r="A353" s="2"/>
      <c r="B353" s="2"/>
    </row>
    <row r="354" ht="12.75" customHeight="1">
      <c r="A354" s="2"/>
      <c r="B354" s="2"/>
    </row>
    <row r="355" ht="12.75" customHeight="1">
      <c r="A355" s="2"/>
      <c r="B355" s="2"/>
    </row>
    <row r="356" ht="12.75" customHeight="1">
      <c r="A356" s="2"/>
      <c r="B356" s="2"/>
    </row>
    <row r="357" ht="12.75" customHeight="1">
      <c r="A357" s="2"/>
      <c r="B357" s="2"/>
    </row>
    <row r="358" ht="12.75" customHeight="1">
      <c r="A358" s="2"/>
      <c r="B358" s="2"/>
    </row>
    <row r="359" ht="12.75" customHeight="1">
      <c r="A359" s="2"/>
      <c r="B359" s="2"/>
    </row>
    <row r="360" ht="12.75" customHeight="1">
      <c r="A360" s="2"/>
      <c r="B360" s="2"/>
    </row>
    <row r="361" ht="12.75" customHeight="1">
      <c r="A361" s="2"/>
      <c r="B361" s="2"/>
    </row>
    <row r="362" ht="12.75" customHeight="1">
      <c r="A362" s="2"/>
      <c r="B362" s="2"/>
    </row>
    <row r="363" ht="12.75" customHeight="1">
      <c r="A363" s="2"/>
      <c r="B363" s="2"/>
    </row>
    <row r="364" ht="12.75" customHeight="1">
      <c r="A364" s="2"/>
      <c r="B364" s="2"/>
    </row>
    <row r="365" ht="12.75" customHeight="1">
      <c r="A365" s="2"/>
      <c r="B365" s="2"/>
    </row>
    <row r="366" ht="12.75" customHeight="1">
      <c r="A366" s="2"/>
      <c r="B366" s="2"/>
    </row>
    <row r="367" ht="12.75" customHeight="1">
      <c r="A367" s="2"/>
      <c r="B367" s="2"/>
    </row>
    <row r="368" ht="12.75" customHeight="1">
      <c r="A368" s="2"/>
      <c r="B368" s="2"/>
    </row>
    <row r="369" ht="12.75" customHeight="1">
      <c r="A369" s="2"/>
      <c r="B369" s="2"/>
    </row>
    <row r="370" ht="12.75" customHeight="1">
      <c r="A370" s="2"/>
      <c r="B370" s="2"/>
    </row>
    <row r="371" ht="12.75" customHeight="1">
      <c r="A371" s="2"/>
      <c r="B371" s="2"/>
    </row>
    <row r="372" ht="12.75" customHeight="1">
      <c r="A372" s="2"/>
      <c r="B372" s="2"/>
    </row>
    <row r="373" ht="12.75" customHeight="1">
      <c r="A373" s="2"/>
      <c r="B373" s="2"/>
    </row>
    <row r="374" ht="12.75" customHeight="1">
      <c r="A374" s="2"/>
      <c r="B374" s="2"/>
    </row>
    <row r="375" ht="12.75" customHeight="1">
      <c r="A375" s="2"/>
      <c r="B375" s="2"/>
    </row>
    <row r="376" ht="12.75" customHeight="1">
      <c r="A376" s="2"/>
      <c r="B376" s="2"/>
    </row>
    <row r="377" ht="12.75" customHeight="1">
      <c r="A377" s="2"/>
      <c r="B377" s="2"/>
    </row>
    <row r="378" ht="12.75" customHeight="1">
      <c r="A378" s="2"/>
      <c r="B378" s="2"/>
    </row>
    <row r="379" ht="12.75" customHeight="1">
      <c r="A379" s="2"/>
      <c r="B379" s="2"/>
    </row>
    <row r="380" ht="12.75" customHeight="1">
      <c r="A380" s="2"/>
      <c r="B380" s="2"/>
    </row>
    <row r="381" ht="12.75" customHeight="1">
      <c r="A381" s="2"/>
      <c r="B381" s="2"/>
    </row>
    <row r="382" ht="12.75" customHeight="1">
      <c r="A382" s="2"/>
      <c r="B382" s="2"/>
    </row>
    <row r="383" ht="12.75" customHeight="1">
      <c r="A383" s="2"/>
      <c r="B383" s="2"/>
    </row>
    <row r="384" ht="12.75" customHeight="1">
      <c r="A384" s="2"/>
      <c r="B384" s="2"/>
    </row>
    <row r="385" ht="12.75" customHeight="1">
      <c r="A385" s="2"/>
      <c r="B385" s="2"/>
    </row>
    <row r="386" ht="12.75" customHeight="1">
      <c r="A386" s="2"/>
      <c r="B386" s="2"/>
    </row>
    <row r="387" ht="12.75" customHeight="1">
      <c r="A387" s="2"/>
      <c r="B387" s="2"/>
    </row>
    <row r="388" ht="12.75" customHeight="1">
      <c r="A388" s="2"/>
      <c r="B388" s="2"/>
    </row>
    <row r="389" ht="12.75" customHeight="1">
      <c r="A389" s="2"/>
      <c r="B389" s="2"/>
    </row>
    <row r="390" ht="12.75" customHeight="1">
      <c r="A390" s="2"/>
      <c r="B390" s="2"/>
    </row>
    <row r="391" ht="12.75" customHeight="1">
      <c r="A391" s="2"/>
      <c r="B391" s="2"/>
    </row>
    <row r="392" ht="12.75" customHeight="1">
      <c r="A392" s="2"/>
      <c r="B392" s="2"/>
    </row>
    <row r="393" ht="12.75" customHeight="1">
      <c r="A393" s="2"/>
      <c r="B393" s="2"/>
    </row>
    <row r="394" ht="12.75" customHeight="1">
      <c r="A394" s="2"/>
      <c r="B394" s="2"/>
    </row>
    <row r="395" ht="12.75" customHeight="1">
      <c r="A395" s="2"/>
      <c r="B395" s="2"/>
    </row>
    <row r="396" ht="12.75" customHeight="1">
      <c r="A396" s="2"/>
      <c r="B396" s="2"/>
    </row>
    <row r="397" ht="12.75" customHeight="1">
      <c r="A397" s="2"/>
      <c r="B397" s="2"/>
    </row>
    <row r="398" ht="12.75" customHeight="1">
      <c r="A398" s="2"/>
      <c r="B398" s="2"/>
    </row>
    <row r="399" ht="12.75" customHeight="1">
      <c r="A399" s="2"/>
      <c r="B399" s="2"/>
    </row>
    <row r="400" ht="12.75" customHeight="1">
      <c r="A400" s="2"/>
      <c r="B400" s="2"/>
    </row>
    <row r="401" ht="12.75" customHeight="1">
      <c r="A401" s="2"/>
      <c r="B401" s="2"/>
    </row>
    <row r="402" ht="12.75" customHeight="1">
      <c r="A402" s="2"/>
      <c r="B402" s="2"/>
    </row>
    <row r="403" ht="12.75" customHeight="1">
      <c r="A403" s="2"/>
      <c r="B403" s="2"/>
    </row>
    <row r="404" ht="12.75" customHeight="1">
      <c r="A404" s="2"/>
      <c r="B404" s="2"/>
    </row>
    <row r="405" ht="12.75" customHeight="1">
      <c r="A405" s="2"/>
      <c r="B405" s="2"/>
    </row>
    <row r="406" ht="12.75" customHeight="1">
      <c r="A406" s="2"/>
      <c r="B406" s="2"/>
    </row>
    <row r="407" ht="12.75" customHeight="1">
      <c r="A407" s="2"/>
      <c r="B407" s="2"/>
    </row>
    <row r="408" ht="12.75" customHeight="1">
      <c r="A408" s="2"/>
      <c r="B408" s="2"/>
    </row>
    <row r="409" ht="12.75" customHeight="1">
      <c r="A409" s="2"/>
      <c r="B409" s="2"/>
    </row>
    <row r="410" ht="12.75" customHeight="1">
      <c r="A410" s="2"/>
      <c r="B410" s="2"/>
    </row>
    <row r="411" ht="12.75" customHeight="1">
      <c r="A411" s="2"/>
      <c r="B411" s="2"/>
    </row>
    <row r="412" ht="12.75" customHeight="1">
      <c r="A412" s="2"/>
      <c r="B412" s="2"/>
    </row>
    <row r="413" ht="12.75" customHeight="1">
      <c r="A413" s="2"/>
      <c r="B413" s="2"/>
    </row>
    <row r="414" ht="12.75" customHeight="1">
      <c r="A414" s="2"/>
      <c r="B414" s="2"/>
    </row>
    <row r="415" ht="12.75" customHeight="1">
      <c r="A415" s="2"/>
      <c r="B415" s="2"/>
    </row>
    <row r="416" ht="12.75" customHeight="1">
      <c r="A416" s="2"/>
      <c r="B416" s="2"/>
    </row>
    <row r="417" ht="12.75" customHeight="1">
      <c r="A417" s="2"/>
      <c r="B417" s="2"/>
    </row>
    <row r="418" ht="12.75" customHeight="1">
      <c r="A418" s="2"/>
      <c r="B418" s="2"/>
    </row>
    <row r="419" ht="12.75" customHeight="1">
      <c r="A419" s="2"/>
      <c r="B419" s="2"/>
    </row>
    <row r="420" ht="12.75" customHeight="1">
      <c r="A420" s="2"/>
      <c r="B420" s="2"/>
    </row>
    <row r="421" ht="12.75" customHeight="1">
      <c r="A421" s="2"/>
      <c r="B421" s="2"/>
    </row>
    <row r="422" ht="12.75" customHeight="1">
      <c r="A422" s="2"/>
      <c r="B422" s="2"/>
    </row>
    <row r="423" ht="12.75" customHeight="1">
      <c r="A423" s="2"/>
      <c r="B423" s="2"/>
    </row>
    <row r="424" ht="12.75" customHeight="1">
      <c r="A424" s="2"/>
      <c r="B424" s="2"/>
    </row>
    <row r="425" ht="12.75" customHeight="1">
      <c r="A425" s="2"/>
      <c r="B425" s="2"/>
    </row>
    <row r="426" ht="12.75" customHeight="1">
      <c r="A426" s="2"/>
      <c r="B426" s="2"/>
    </row>
    <row r="427" ht="12.75" customHeight="1">
      <c r="A427" s="2"/>
      <c r="B427" s="2"/>
    </row>
    <row r="428" ht="12.75" customHeight="1">
      <c r="A428" s="2"/>
      <c r="B428" s="2"/>
    </row>
    <row r="429" ht="12.75" customHeight="1">
      <c r="A429" s="2"/>
      <c r="B429" s="2"/>
    </row>
    <row r="430" ht="12.75" customHeight="1">
      <c r="A430" s="2"/>
      <c r="B430" s="2"/>
    </row>
    <row r="431" ht="12.75" customHeight="1">
      <c r="A431" s="2"/>
      <c r="B431" s="2"/>
    </row>
    <row r="432" ht="12.75" customHeight="1">
      <c r="A432" s="2"/>
      <c r="B432" s="2"/>
    </row>
    <row r="433" ht="12.75" customHeight="1">
      <c r="A433" s="2"/>
      <c r="B433" s="2"/>
    </row>
    <row r="434" ht="12.75" customHeight="1">
      <c r="A434" s="2"/>
      <c r="B434" s="2"/>
    </row>
    <row r="435" ht="12.75" customHeight="1">
      <c r="A435" s="2"/>
      <c r="B435" s="2"/>
    </row>
    <row r="436" ht="12.75" customHeight="1">
      <c r="A436" s="2"/>
      <c r="B436" s="2"/>
    </row>
    <row r="437" ht="12.75" customHeight="1">
      <c r="A437" s="2"/>
      <c r="B437" s="2"/>
    </row>
    <row r="438" ht="12.75" customHeight="1">
      <c r="A438" s="2"/>
      <c r="B438" s="2"/>
    </row>
    <row r="439" ht="12.75" customHeight="1">
      <c r="A439" s="2"/>
      <c r="B439" s="2"/>
    </row>
    <row r="440" ht="12.75" customHeight="1">
      <c r="A440" s="2"/>
      <c r="B440" s="2"/>
    </row>
    <row r="441" ht="12.75" customHeight="1">
      <c r="A441" s="2"/>
      <c r="B441" s="2"/>
    </row>
    <row r="442" ht="12.75" customHeight="1">
      <c r="A442" s="2"/>
      <c r="B442" s="2"/>
    </row>
    <row r="443" ht="12.75" customHeight="1">
      <c r="A443" s="2"/>
      <c r="B443" s="2"/>
    </row>
    <row r="444" ht="12.75" customHeight="1">
      <c r="A444" s="2"/>
      <c r="B444" s="2"/>
    </row>
    <row r="445" ht="12.75" customHeight="1">
      <c r="A445" s="2"/>
      <c r="B445" s="2"/>
    </row>
    <row r="446" ht="12.75" customHeight="1">
      <c r="A446" s="2"/>
      <c r="B446" s="2"/>
    </row>
    <row r="447" ht="12.75" customHeight="1">
      <c r="A447" s="2"/>
      <c r="B447" s="2"/>
    </row>
    <row r="448" ht="12.75" customHeight="1">
      <c r="A448" s="2"/>
      <c r="B448" s="2"/>
    </row>
    <row r="449" ht="12.75" customHeight="1">
      <c r="A449" s="2"/>
      <c r="B449" s="2"/>
    </row>
    <row r="450" ht="12.75" customHeight="1">
      <c r="A450" s="2"/>
      <c r="B450" s="2"/>
    </row>
    <row r="451" ht="12.75" customHeight="1">
      <c r="A451" s="2"/>
      <c r="B451" s="2"/>
    </row>
    <row r="452" ht="12.75" customHeight="1">
      <c r="A452" s="2"/>
      <c r="B452" s="2"/>
    </row>
    <row r="453" ht="12.75" customHeight="1">
      <c r="A453" s="2"/>
      <c r="B453" s="2"/>
    </row>
    <row r="454" ht="12.75" customHeight="1">
      <c r="A454" s="2"/>
      <c r="B454" s="2"/>
    </row>
    <row r="455" ht="12.75" customHeight="1">
      <c r="A455" s="2"/>
      <c r="B455" s="2"/>
    </row>
    <row r="456" ht="12.75" customHeight="1">
      <c r="A456" s="2"/>
      <c r="B456" s="2"/>
    </row>
    <row r="457" ht="12.75" customHeight="1">
      <c r="A457" s="2"/>
      <c r="B457" s="2"/>
    </row>
    <row r="458" ht="12.75" customHeight="1">
      <c r="A458" s="2"/>
      <c r="B458" s="2"/>
    </row>
    <row r="459" ht="12.75" customHeight="1">
      <c r="A459" s="2"/>
      <c r="B459" s="2"/>
    </row>
    <row r="460" ht="12.75" customHeight="1">
      <c r="A460" s="2"/>
      <c r="B460" s="2"/>
    </row>
    <row r="461" ht="12.75" customHeight="1">
      <c r="A461" s="2"/>
      <c r="B461" s="2"/>
    </row>
    <row r="462" ht="12.75" customHeight="1">
      <c r="A462" s="2"/>
      <c r="B462" s="2"/>
    </row>
    <row r="463" ht="12.75" customHeight="1">
      <c r="A463" s="2"/>
      <c r="B463" s="2"/>
    </row>
    <row r="464" ht="12.75" customHeight="1">
      <c r="A464" s="2"/>
      <c r="B464" s="2"/>
    </row>
    <row r="465" ht="12.75" customHeight="1">
      <c r="A465" s="2"/>
      <c r="B465" s="2"/>
    </row>
    <row r="466" ht="12.75" customHeight="1">
      <c r="A466" s="2"/>
      <c r="B466" s="2"/>
    </row>
    <row r="467" ht="12.75" customHeight="1">
      <c r="A467" s="2"/>
      <c r="B467" s="2"/>
    </row>
    <row r="468" ht="12.75" customHeight="1">
      <c r="A468" s="2"/>
      <c r="B468" s="2"/>
    </row>
    <row r="469" ht="12.75" customHeight="1">
      <c r="A469" s="2"/>
      <c r="B469" s="2"/>
    </row>
    <row r="470" ht="12.75" customHeight="1">
      <c r="A470" s="2"/>
      <c r="B470" s="2"/>
    </row>
    <row r="471" ht="12.75" customHeight="1">
      <c r="A471" s="2"/>
      <c r="B471" s="2"/>
    </row>
    <row r="472" ht="12.75" customHeight="1">
      <c r="A472" s="2"/>
      <c r="B472" s="2"/>
    </row>
    <row r="473" ht="12.75" customHeight="1">
      <c r="A473" s="2"/>
      <c r="B473" s="2"/>
    </row>
    <row r="474" ht="12.75" customHeight="1">
      <c r="A474" s="2"/>
      <c r="B474" s="2"/>
    </row>
    <row r="475" ht="12.75" customHeight="1">
      <c r="A475" s="2"/>
      <c r="B475" s="2"/>
    </row>
    <row r="476" ht="12.75" customHeight="1">
      <c r="A476" s="2"/>
      <c r="B476" s="2"/>
    </row>
    <row r="477" ht="12.75" customHeight="1">
      <c r="A477" s="2"/>
      <c r="B477" s="2"/>
    </row>
    <row r="478" ht="12.75" customHeight="1">
      <c r="A478" s="2"/>
      <c r="B478" s="2"/>
    </row>
    <row r="479" ht="12.75" customHeight="1">
      <c r="A479" s="2"/>
      <c r="B479" s="2"/>
    </row>
    <row r="480" ht="12.75" customHeight="1">
      <c r="A480" s="2"/>
      <c r="B480" s="2"/>
    </row>
    <row r="481" ht="12.75" customHeight="1">
      <c r="A481" s="2"/>
      <c r="B481" s="2"/>
    </row>
    <row r="482" ht="12.75" customHeight="1">
      <c r="A482" s="2"/>
      <c r="B482" s="2"/>
    </row>
    <row r="483" ht="12.75" customHeight="1">
      <c r="A483" s="2"/>
      <c r="B483" s="2"/>
    </row>
    <row r="484" ht="12.75" customHeight="1">
      <c r="A484" s="2"/>
      <c r="B484" s="2"/>
    </row>
    <row r="485" ht="12.75" customHeight="1">
      <c r="A485" s="2"/>
      <c r="B485" s="2"/>
    </row>
    <row r="486" ht="12.75" customHeight="1">
      <c r="A486" s="2"/>
      <c r="B486" s="2"/>
    </row>
    <row r="487" ht="12.75" customHeight="1">
      <c r="A487" s="2"/>
      <c r="B487" s="2"/>
    </row>
    <row r="488" ht="12.75" customHeight="1">
      <c r="A488" s="2"/>
      <c r="B488" s="2"/>
    </row>
    <row r="489" ht="12.75" customHeight="1">
      <c r="A489" s="2"/>
      <c r="B489" s="2"/>
    </row>
    <row r="490" ht="12.75" customHeight="1">
      <c r="A490" s="2"/>
      <c r="B490" s="2"/>
    </row>
    <row r="491" ht="12.75" customHeight="1">
      <c r="A491" s="2"/>
      <c r="B491" s="2"/>
    </row>
    <row r="492" ht="12.75" customHeight="1">
      <c r="A492" s="2"/>
      <c r="B492" s="2"/>
    </row>
    <row r="493" ht="12.75" customHeight="1">
      <c r="A493" s="2"/>
      <c r="B493" s="2"/>
    </row>
    <row r="494" ht="12.75" customHeight="1">
      <c r="A494" s="2"/>
      <c r="B494" s="2"/>
    </row>
    <row r="495" ht="12.75" customHeight="1">
      <c r="A495" s="2"/>
      <c r="B495" s="2"/>
    </row>
    <row r="496" ht="12.75" customHeight="1">
      <c r="A496" s="2"/>
      <c r="B496" s="2"/>
    </row>
    <row r="497" ht="12.75" customHeight="1">
      <c r="A497" s="2"/>
      <c r="B497" s="2"/>
    </row>
    <row r="498" ht="12.75" customHeight="1">
      <c r="A498" s="2"/>
      <c r="B498" s="2"/>
    </row>
    <row r="499" ht="12.75" customHeight="1">
      <c r="A499" s="2"/>
      <c r="B499" s="2"/>
    </row>
    <row r="500" ht="12.75" customHeight="1">
      <c r="A500" s="2"/>
      <c r="B500" s="2"/>
    </row>
    <row r="501" ht="12.75" customHeight="1">
      <c r="A501" s="2"/>
      <c r="B501" s="2"/>
    </row>
    <row r="502" ht="12.75" customHeight="1">
      <c r="A502" s="2"/>
      <c r="B502" s="2"/>
    </row>
    <row r="503" ht="12.75" customHeight="1">
      <c r="A503" s="2"/>
      <c r="B503" s="2"/>
    </row>
    <row r="504" ht="12.75" customHeight="1">
      <c r="A504" s="2"/>
      <c r="B504" s="2"/>
    </row>
    <row r="505" ht="12.75" customHeight="1">
      <c r="A505" s="2"/>
      <c r="B505" s="2"/>
    </row>
    <row r="506" ht="12.75" customHeight="1">
      <c r="A506" s="2"/>
      <c r="B506" s="2"/>
    </row>
    <row r="507" ht="12.75" customHeight="1">
      <c r="A507" s="2"/>
      <c r="B507" s="2"/>
    </row>
    <row r="508" ht="12.75" customHeight="1">
      <c r="A508" s="2"/>
      <c r="B508" s="2"/>
    </row>
    <row r="509" ht="12.75" customHeight="1">
      <c r="A509" s="2"/>
      <c r="B509" s="2"/>
    </row>
    <row r="510" ht="12.75" customHeight="1">
      <c r="A510" s="2"/>
      <c r="B510" s="2"/>
    </row>
    <row r="511" ht="12.75" customHeight="1">
      <c r="A511" s="2"/>
      <c r="B511" s="2"/>
    </row>
    <row r="512" ht="12.75" customHeight="1">
      <c r="A512" s="2"/>
      <c r="B512" s="2"/>
    </row>
    <row r="513" ht="12.75" customHeight="1">
      <c r="A513" s="2"/>
      <c r="B513" s="2"/>
    </row>
    <row r="514" ht="12.75" customHeight="1">
      <c r="A514" s="2"/>
      <c r="B514" s="2"/>
    </row>
    <row r="515" ht="12.75" customHeight="1">
      <c r="A515" s="2"/>
      <c r="B515" s="2"/>
    </row>
    <row r="516" ht="12.75" customHeight="1">
      <c r="A516" s="2"/>
      <c r="B516" s="2"/>
    </row>
    <row r="517" ht="12.75" customHeight="1">
      <c r="A517" s="2"/>
      <c r="B517" s="2"/>
    </row>
    <row r="518" ht="12.75" customHeight="1">
      <c r="A518" s="2"/>
      <c r="B518" s="2"/>
    </row>
    <row r="519" ht="12.75" customHeight="1">
      <c r="A519" s="2"/>
      <c r="B519" s="2"/>
    </row>
    <row r="520" ht="12.75" customHeight="1">
      <c r="A520" s="2"/>
      <c r="B520" s="2"/>
    </row>
    <row r="521" ht="12.75" customHeight="1">
      <c r="A521" s="2"/>
      <c r="B521" s="2"/>
    </row>
    <row r="522" ht="12.75" customHeight="1">
      <c r="A522" s="2"/>
      <c r="B522" s="2"/>
    </row>
    <row r="523" ht="12.75" customHeight="1">
      <c r="A523" s="2"/>
      <c r="B523" s="2"/>
    </row>
    <row r="524" ht="12.75" customHeight="1">
      <c r="A524" s="2"/>
      <c r="B524" s="2"/>
    </row>
    <row r="525" ht="12.75" customHeight="1">
      <c r="A525" s="2"/>
      <c r="B525" s="2"/>
    </row>
    <row r="526" ht="12.75" customHeight="1">
      <c r="A526" s="2"/>
      <c r="B526" s="2"/>
    </row>
    <row r="527" ht="12.75" customHeight="1">
      <c r="A527" s="2"/>
      <c r="B527" s="2"/>
    </row>
    <row r="528" ht="12.75" customHeight="1">
      <c r="A528" s="2"/>
      <c r="B528" s="2"/>
    </row>
    <row r="529" ht="12.75" customHeight="1">
      <c r="A529" s="2"/>
      <c r="B529" s="2"/>
    </row>
    <row r="530" ht="12.75" customHeight="1">
      <c r="A530" s="2"/>
      <c r="B530" s="2"/>
    </row>
    <row r="531" ht="12.75" customHeight="1">
      <c r="A531" s="2"/>
      <c r="B531" s="2"/>
    </row>
    <row r="532" ht="12.75" customHeight="1">
      <c r="A532" s="2"/>
      <c r="B532" s="2"/>
    </row>
    <row r="533" ht="12.75" customHeight="1">
      <c r="A533" s="2"/>
      <c r="B533" s="2"/>
    </row>
    <row r="534" ht="12.75" customHeight="1">
      <c r="A534" s="2"/>
      <c r="B534" s="2"/>
    </row>
    <row r="535" ht="12.75" customHeight="1">
      <c r="A535" s="2"/>
      <c r="B535" s="2"/>
    </row>
    <row r="536" ht="12.75" customHeight="1">
      <c r="A536" s="2"/>
      <c r="B536" s="2"/>
    </row>
    <row r="537" ht="12.75" customHeight="1">
      <c r="A537" s="2"/>
      <c r="B537" s="2"/>
    </row>
    <row r="538" ht="12.75" customHeight="1">
      <c r="A538" s="2"/>
      <c r="B538" s="2"/>
    </row>
    <row r="539" ht="12.75" customHeight="1">
      <c r="A539" s="2"/>
      <c r="B539" s="2"/>
    </row>
    <row r="540" ht="12.75" customHeight="1">
      <c r="A540" s="2"/>
      <c r="B540" s="2"/>
    </row>
    <row r="541" ht="12.75" customHeight="1">
      <c r="A541" s="2"/>
      <c r="B541" s="2"/>
    </row>
    <row r="542" ht="12.75" customHeight="1">
      <c r="A542" s="2"/>
      <c r="B542" s="2"/>
    </row>
    <row r="543" ht="12.75" customHeight="1">
      <c r="A543" s="2"/>
      <c r="B543" s="2"/>
    </row>
    <row r="544" ht="12.75" customHeight="1">
      <c r="A544" s="2"/>
      <c r="B544" s="2"/>
    </row>
    <row r="545" ht="12.75" customHeight="1">
      <c r="A545" s="2"/>
      <c r="B545" s="2"/>
    </row>
    <row r="546" ht="12.75" customHeight="1">
      <c r="A546" s="2"/>
      <c r="B546" s="2"/>
    </row>
    <row r="547" ht="12.75" customHeight="1">
      <c r="A547" s="2"/>
      <c r="B547" s="2"/>
    </row>
    <row r="548" ht="12.75" customHeight="1">
      <c r="A548" s="2"/>
      <c r="B548" s="2"/>
    </row>
    <row r="549" ht="12.75" customHeight="1">
      <c r="A549" s="2"/>
      <c r="B549" s="2"/>
    </row>
    <row r="550" ht="12.75" customHeight="1">
      <c r="A550" s="2"/>
      <c r="B550" s="2"/>
    </row>
    <row r="551" ht="12.75" customHeight="1">
      <c r="A551" s="2"/>
      <c r="B551" s="2"/>
    </row>
    <row r="552" ht="12.75" customHeight="1">
      <c r="A552" s="2"/>
      <c r="B552" s="2"/>
    </row>
    <row r="553" ht="12.75" customHeight="1">
      <c r="A553" s="2"/>
      <c r="B553" s="2"/>
    </row>
    <row r="554" ht="12.75" customHeight="1">
      <c r="A554" s="2"/>
      <c r="B554" s="2"/>
    </row>
    <row r="555" ht="12.75" customHeight="1">
      <c r="A555" s="2"/>
      <c r="B555" s="2"/>
    </row>
    <row r="556" ht="12.75" customHeight="1">
      <c r="A556" s="2"/>
      <c r="B556" s="2"/>
    </row>
    <row r="557" ht="12.75" customHeight="1">
      <c r="A557" s="2"/>
      <c r="B557" s="2"/>
    </row>
    <row r="558" ht="12.75" customHeight="1">
      <c r="A558" s="2"/>
      <c r="B558" s="2"/>
    </row>
    <row r="559" ht="12.75" customHeight="1">
      <c r="A559" s="2"/>
      <c r="B559" s="2"/>
    </row>
    <row r="560" ht="12.75" customHeight="1">
      <c r="A560" s="2"/>
      <c r="B560" s="2"/>
    </row>
    <row r="561" ht="12.75" customHeight="1">
      <c r="A561" s="2"/>
      <c r="B561" s="2"/>
    </row>
    <row r="562" ht="12.75" customHeight="1">
      <c r="A562" s="2"/>
      <c r="B562" s="2"/>
    </row>
    <row r="563" ht="12.75" customHeight="1">
      <c r="A563" s="2"/>
      <c r="B563" s="2"/>
    </row>
    <row r="564" ht="12.75" customHeight="1">
      <c r="A564" s="2"/>
      <c r="B564" s="2"/>
    </row>
    <row r="565" ht="12.75" customHeight="1">
      <c r="A565" s="2"/>
      <c r="B565" s="2"/>
    </row>
    <row r="566" ht="12.75" customHeight="1">
      <c r="A566" s="2"/>
      <c r="B566" s="2"/>
    </row>
    <row r="567" ht="12.75" customHeight="1">
      <c r="A567" s="2"/>
      <c r="B567" s="2"/>
    </row>
    <row r="568" ht="12.75" customHeight="1">
      <c r="A568" s="2"/>
      <c r="B568" s="2"/>
    </row>
    <row r="569" ht="12.75" customHeight="1">
      <c r="A569" s="2"/>
      <c r="B569" s="2"/>
    </row>
    <row r="570" ht="12.75" customHeight="1">
      <c r="A570" s="2"/>
      <c r="B570" s="2"/>
    </row>
    <row r="571" ht="12.75" customHeight="1">
      <c r="A571" s="2"/>
      <c r="B571" s="2"/>
    </row>
    <row r="572" ht="12.75" customHeight="1">
      <c r="A572" s="2"/>
      <c r="B572" s="2"/>
    </row>
    <row r="573" ht="12.75" customHeight="1">
      <c r="A573" s="2"/>
      <c r="B573" s="2"/>
    </row>
    <row r="574" ht="12.75" customHeight="1">
      <c r="A574" s="2"/>
      <c r="B574" s="2"/>
    </row>
    <row r="575" ht="12.75" customHeight="1">
      <c r="A575" s="2"/>
      <c r="B575" s="2"/>
    </row>
    <row r="576" ht="12.75" customHeight="1">
      <c r="A576" s="2"/>
      <c r="B576" s="2"/>
    </row>
    <row r="577" ht="12.75" customHeight="1">
      <c r="A577" s="2"/>
      <c r="B577" s="2"/>
    </row>
    <row r="578" ht="12.75" customHeight="1">
      <c r="A578" s="2"/>
      <c r="B578" s="2"/>
    </row>
    <row r="579" ht="12.75" customHeight="1">
      <c r="A579" s="2"/>
      <c r="B579" s="2"/>
    </row>
    <row r="580" ht="12.75" customHeight="1">
      <c r="A580" s="2"/>
      <c r="B580" s="2"/>
    </row>
    <row r="581" ht="12.75" customHeight="1">
      <c r="A581" s="2"/>
      <c r="B581" s="2"/>
    </row>
    <row r="582" ht="12.75" customHeight="1">
      <c r="A582" s="2"/>
      <c r="B582" s="2"/>
    </row>
    <row r="583" ht="12.75" customHeight="1">
      <c r="A583" s="2"/>
      <c r="B583" s="2"/>
    </row>
    <row r="584" ht="12.75" customHeight="1">
      <c r="A584" s="2"/>
      <c r="B584" s="2"/>
    </row>
    <row r="585" ht="12.75" customHeight="1">
      <c r="A585" s="2"/>
      <c r="B585" s="2"/>
    </row>
    <row r="586" ht="12.75" customHeight="1">
      <c r="A586" s="2"/>
      <c r="B586" s="2"/>
    </row>
    <row r="587" ht="12.75" customHeight="1">
      <c r="A587" s="2"/>
      <c r="B587" s="2"/>
    </row>
    <row r="588" ht="12.75" customHeight="1">
      <c r="A588" s="2"/>
      <c r="B588" s="2"/>
    </row>
    <row r="589" ht="12.75" customHeight="1">
      <c r="A589" s="2"/>
      <c r="B589" s="2"/>
    </row>
    <row r="590" ht="12.75" customHeight="1">
      <c r="A590" s="2"/>
      <c r="B590" s="2"/>
    </row>
    <row r="591" ht="12.75" customHeight="1">
      <c r="A591" s="2"/>
      <c r="B591" s="2"/>
    </row>
    <row r="592" ht="12.75" customHeight="1">
      <c r="A592" s="2"/>
      <c r="B592" s="2"/>
    </row>
    <row r="593" ht="12.75" customHeight="1">
      <c r="A593" s="2"/>
      <c r="B593" s="2"/>
    </row>
    <row r="594" ht="12.75" customHeight="1">
      <c r="A594" s="2"/>
      <c r="B594" s="2"/>
    </row>
    <row r="595" ht="12.75" customHeight="1">
      <c r="A595" s="2"/>
      <c r="B595" s="2"/>
    </row>
    <row r="596" ht="12.75" customHeight="1">
      <c r="A596" s="2"/>
      <c r="B596" s="2"/>
    </row>
    <row r="597" ht="12.75" customHeight="1">
      <c r="A597" s="2"/>
      <c r="B597" s="2"/>
    </row>
    <row r="598" ht="12.75" customHeight="1">
      <c r="A598" s="2"/>
      <c r="B598" s="2"/>
    </row>
    <row r="599" ht="12.75" customHeight="1">
      <c r="A599" s="2"/>
      <c r="B599" s="2"/>
    </row>
    <row r="600" ht="12.75" customHeight="1">
      <c r="A600" s="2"/>
      <c r="B600" s="2"/>
    </row>
    <row r="601" ht="12.75" customHeight="1">
      <c r="A601" s="2"/>
      <c r="B601" s="2"/>
    </row>
    <row r="602" ht="12.75" customHeight="1">
      <c r="A602" s="2"/>
      <c r="B602" s="2"/>
    </row>
    <row r="603" ht="12.75" customHeight="1">
      <c r="A603" s="2"/>
      <c r="B603" s="2"/>
    </row>
    <row r="604" ht="12.75" customHeight="1">
      <c r="A604" s="2"/>
      <c r="B604" s="2"/>
    </row>
    <row r="605" ht="12.75" customHeight="1">
      <c r="A605" s="2"/>
      <c r="B605" s="2"/>
    </row>
    <row r="606" ht="12.75" customHeight="1">
      <c r="A606" s="2"/>
      <c r="B606" s="2"/>
    </row>
    <row r="607" ht="12.75" customHeight="1">
      <c r="A607" s="2"/>
      <c r="B607" s="2"/>
    </row>
    <row r="608" ht="12.75" customHeight="1">
      <c r="A608" s="2"/>
      <c r="B608" s="2"/>
    </row>
    <row r="609" ht="12.75" customHeight="1">
      <c r="A609" s="2"/>
      <c r="B609" s="2"/>
    </row>
    <row r="610" ht="12.75" customHeight="1">
      <c r="A610" s="2"/>
      <c r="B610" s="2"/>
    </row>
    <row r="611" ht="12.75" customHeight="1">
      <c r="A611" s="2"/>
      <c r="B611" s="2"/>
    </row>
    <row r="612" ht="12.75" customHeight="1">
      <c r="A612" s="2"/>
      <c r="B612" s="2"/>
    </row>
    <row r="613" ht="12.75" customHeight="1">
      <c r="A613" s="2"/>
      <c r="B613" s="2"/>
    </row>
    <row r="614" ht="12.75" customHeight="1">
      <c r="A614" s="2"/>
      <c r="B614" s="2"/>
    </row>
    <row r="615" ht="12.75" customHeight="1">
      <c r="A615" s="2"/>
      <c r="B615" s="2"/>
    </row>
    <row r="616" ht="12.75" customHeight="1">
      <c r="A616" s="2"/>
      <c r="B616" s="2"/>
    </row>
    <row r="617" ht="12.75" customHeight="1">
      <c r="A617" s="2"/>
      <c r="B617" s="2"/>
    </row>
    <row r="618" ht="12.75" customHeight="1">
      <c r="A618" s="2"/>
      <c r="B618" s="2"/>
    </row>
    <row r="619" ht="12.75" customHeight="1">
      <c r="A619" s="2"/>
      <c r="B619" s="2"/>
    </row>
    <row r="620" ht="12.75" customHeight="1">
      <c r="A620" s="2"/>
      <c r="B620" s="2"/>
    </row>
    <row r="621" ht="12.75" customHeight="1">
      <c r="A621" s="2"/>
      <c r="B621" s="2"/>
    </row>
    <row r="622" ht="12.75" customHeight="1">
      <c r="A622" s="2"/>
      <c r="B622" s="2"/>
    </row>
    <row r="623" ht="12.75" customHeight="1">
      <c r="A623" s="2"/>
      <c r="B623" s="2"/>
    </row>
    <row r="624" ht="12.75" customHeight="1">
      <c r="A624" s="2"/>
      <c r="B624" s="2"/>
    </row>
    <row r="625" ht="12.75" customHeight="1">
      <c r="A625" s="2"/>
      <c r="B625" s="2"/>
    </row>
    <row r="626" ht="12.75" customHeight="1">
      <c r="A626" s="2"/>
      <c r="B626" s="2"/>
    </row>
    <row r="627" ht="12.75" customHeight="1">
      <c r="A627" s="2"/>
      <c r="B627" s="2"/>
    </row>
    <row r="628" ht="12.75" customHeight="1">
      <c r="A628" s="2"/>
      <c r="B628" s="2"/>
    </row>
    <row r="629" ht="12.75" customHeight="1">
      <c r="A629" s="2"/>
      <c r="B629" s="2"/>
    </row>
    <row r="630" ht="12.75" customHeight="1">
      <c r="A630" s="2"/>
      <c r="B630" s="2"/>
    </row>
    <row r="631" ht="12.75" customHeight="1">
      <c r="A631" s="2"/>
      <c r="B631" s="2"/>
    </row>
    <row r="632" ht="12.75" customHeight="1">
      <c r="A632" s="2"/>
      <c r="B632" s="2"/>
    </row>
    <row r="633" ht="12.75" customHeight="1">
      <c r="A633" s="2"/>
      <c r="B633" s="2"/>
    </row>
    <row r="634" ht="12.75" customHeight="1">
      <c r="A634" s="2"/>
      <c r="B634" s="2"/>
    </row>
    <row r="635" ht="12.75" customHeight="1">
      <c r="A635" s="2"/>
      <c r="B635" s="2"/>
    </row>
    <row r="636" ht="12.75" customHeight="1">
      <c r="A636" s="2"/>
      <c r="B636" s="2"/>
    </row>
    <row r="637" ht="12.75" customHeight="1">
      <c r="A637" s="2"/>
      <c r="B637" s="2"/>
    </row>
    <row r="638" ht="12.75" customHeight="1">
      <c r="A638" s="2"/>
      <c r="B638" s="2"/>
    </row>
    <row r="639" ht="12.75" customHeight="1">
      <c r="A639" s="2"/>
      <c r="B639" s="2"/>
    </row>
    <row r="640" ht="12.75" customHeight="1">
      <c r="A640" s="2"/>
      <c r="B640" s="2"/>
    </row>
    <row r="641" ht="12.75" customHeight="1">
      <c r="A641" s="2"/>
      <c r="B641" s="2"/>
    </row>
    <row r="642" ht="12.75" customHeight="1">
      <c r="A642" s="2"/>
      <c r="B642" s="2"/>
    </row>
    <row r="643" ht="12.75" customHeight="1">
      <c r="A643" s="2"/>
      <c r="B643" s="2"/>
    </row>
    <row r="644" ht="12.75" customHeight="1">
      <c r="A644" s="2"/>
      <c r="B644" s="2"/>
    </row>
    <row r="645" ht="12.75" customHeight="1">
      <c r="A645" s="2"/>
      <c r="B645" s="2"/>
    </row>
    <row r="646" ht="12.75" customHeight="1">
      <c r="A646" s="2"/>
      <c r="B646" s="2"/>
    </row>
    <row r="647" ht="12.75" customHeight="1">
      <c r="A647" s="2"/>
      <c r="B647" s="2"/>
    </row>
    <row r="648" ht="12.75" customHeight="1">
      <c r="A648" s="2"/>
      <c r="B648" s="2"/>
    </row>
    <row r="649" ht="12.75" customHeight="1">
      <c r="A649" s="2"/>
      <c r="B649" s="2"/>
    </row>
    <row r="650" ht="12.75" customHeight="1">
      <c r="A650" s="2"/>
      <c r="B650" s="2"/>
    </row>
    <row r="651" ht="12.75" customHeight="1">
      <c r="A651" s="2"/>
      <c r="B651" s="2"/>
    </row>
    <row r="652" ht="12.75" customHeight="1">
      <c r="A652" s="2"/>
      <c r="B652" s="2"/>
    </row>
    <row r="653" ht="12.75" customHeight="1">
      <c r="A653" s="2"/>
      <c r="B653" s="2"/>
    </row>
    <row r="654" ht="12.75" customHeight="1">
      <c r="A654" s="2"/>
      <c r="B654" s="2"/>
    </row>
    <row r="655" ht="12.75" customHeight="1">
      <c r="A655" s="2"/>
      <c r="B655" s="2"/>
    </row>
    <row r="656" ht="12.75" customHeight="1">
      <c r="A656" s="2"/>
      <c r="B656" s="2"/>
    </row>
    <row r="657" ht="12.75" customHeight="1">
      <c r="A657" s="2"/>
      <c r="B657" s="2"/>
    </row>
    <row r="658" ht="12.75" customHeight="1">
      <c r="A658" s="2"/>
      <c r="B658" s="2"/>
    </row>
    <row r="659" ht="12.75" customHeight="1">
      <c r="A659" s="2"/>
      <c r="B659" s="2"/>
    </row>
    <row r="660" ht="12.75" customHeight="1">
      <c r="A660" s="2"/>
      <c r="B660" s="2"/>
    </row>
    <row r="661" ht="12.75" customHeight="1">
      <c r="A661" s="2"/>
      <c r="B661" s="2"/>
    </row>
    <row r="662" ht="12.75" customHeight="1">
      <c r="A662" s="2"/>
      <c r="B662" s="2"/>
    </row>
    <row r="663" ht="12.75" customHeight="1">
      <c r="A663" s="2"/>
      <c r="B663" s="2"/>
    </row>
    <row r="664" ht="12.75" customHeight="1">
      <c r="A664" s="2"/>
      <c r="B664" s="2"/>
    </row>
    <row r="665" ht="12.75" customHeight="1">
      <c r="A665" s="2"/>
      <c r="B665" s="2"/>
    </row>
    <row r="666" ht="12.75" customHeight="1">
      <c r="A666" s="2"/>
      <c r="B666" s="2"/>
    </row>
    <row r="667" ht="12.75" customHeight="1">
      <c r="A667" s="2"/>
      <c r="B667" s="2"/>
    </row>
    <row r="668" ht="12.75" customHeight="1">
      <c r="A668" s="2"/>
      <c r="B668" s="2"/>
    </row>
    <row r="669" ht="12.75" customHeight="1">
      <c r="A669" s="2"/>
      <c r="B669" s="2"/>
    </row>
    <row r="670" ht="12.75" customHeight="1">
      <c r="A670" s="2"/>
      <c r="B670" s="2"/>
    </row>
    <row r="671" ht="12.75" customHeight="1">
      <c r="A671" s="2"/>
      <c r="B671" s="2"/>
    </row>
    <row r="672" ht="12.75" customHeight="1">
      <c r="A672" s="2"/>
      <c r="B672" s="2"/>
    </row>
    <row r="673" ht="12.75" customHeight="1">
      <c r="A673" s="2"/>
      <c r="B673" s="2"/>
    </row>
    <row r="674" ht="12.75" customHeight="1">
      <c r="A674" s="2"/>
      <c r="B674" s="2"/>
    </row>
    <row r="675" ht="12.75" customHeight="1">
      <c r="A675" s="2"/>
      <c r="B675" s="2"/>
    </row>
    <row r="676" ht="12.75" customHeight="1">
      <c r="A676" s="2"/>
      <c r="B676" s="2"/>
    </row>
    <row r="677" ht="12.75" customHeight="1">
      <c r="A677" s="2"/>
      <c r="B677" s="2"/>
    </row>
    <row r="678" ht="12.75" customHeight="1">
      <c r="A678" s="2"/>
      <c r="B678" s="2"/>
    </row>
    <row r="679" ht="12.75" customHeight="1">
      <c r="A679" s="2"/>
      <c r="B679" s="2"/>
    </row>
    <row r="680" ht="12.75" customHeight="1">
      <c r="A680" s="2"/>
      <c r="B680" s="2"/>
    </row>
    <row r="681" ht="12.75" customHeight="1">
      <c r="A681" s="2"/>
      <c r="B681" s="2"/>
    </row>
    <row r="682" ht="12.75" customHeight="1">
      <c r="A682" s="2"/>
      <c r="B682" s="2"/>
    </row>
    <row r="683" ht="12.75" customHeight="1">
      <c r="A683" s="2"/>
      <c r="B683" s="2"/>
    </row>
    <row r="684" ht="12.75" customHeight="1">
      <c r="A684" s="2"/>
      <c r="B684" s="2"/>
    </row>
    <row r="685" ht="12.75" customHeight="1">
      <c r="A685" s="2"/>
      <c r="B685" s="2"/>
    </row>
    <row r="686" ht="12.75" customHeight="1">
      <c r="A686" s="2"/>
      <c r="B686" s="2"/>
    </row>
    <row r="687" ht="12.75" customHeight="1">
      <c r="A687" s="2"/>
      <c r="B687" s="2"/>
    </row>
    <row r="688" ht="12.75" customHeight="1">
      <c r="A688" s="2"/>
      <c r="B688" s="2"/>
    </row>
    <row r="689" ht="12.75" customHeight="1">
      <c r="A689" s="2"/>
      <c r="B689" s="2"/>
    </row>
    <row r="690" ht="12.75" customHeight="1">
      <c r="A690" s="2"/>
      <c r="B690" s="2"/>
    </row>
    <row r="691" ht="12.75" customHeight="1">
      <c r="A691" s="2"/>
      <c r="B691" s="2"/>
    </row>
    <row r="692" ht="12.75" customHeight="1">
      <c r="A692" s="2"/>
      <c r="B692" s="2"/>
    </row>
    <row r="693" ht="12.75" customHeight="1">
      <c r="A693" s="2"/>
      <c r="B693" s="2"/>
    </row>
    <row r="694" ht="12.75" customHeight="1">
      <c r="A694" s="2"/>
      <c r="B694" s="2"/>
    </row>
    <row r="695" ht="12.75" customHeight="1">
      <c r="A695" s="2"/>
      <c r="B695" s="2"/>
    </row>
    <row r="696" ht="12.75" customHeight="1">
      <c r="A696" s="2"/>
      <c r="B696" s="2"/>
    </row>
    <row r="697" ht="12.75" customHeight="1">
      <c r="A697" s="2"/>
      <c r="B697" s="2"/>
    </row>
    <row r="698" ht="12.75" customHeight="1">
      <c r="A698" s="2"/>
      <c r="B698" s="2"/>
    </row>
    <row r="699" ht="12.75" customHeight="1">
      <c r="A699" s="2"/>
      <c r="B699" s="2"/>
    </row>
    <row r="700" ht="12.75" customHeight="1">
      <c r="A700" s="2"/>
      <c r="B700" s="2"/>
    </row>
    <row r="701" ht="12.75" customHeight="1">
      <c r="A701" s="2"/>
      <c r="B701" s="2"/>
    </row>
    <row r="702" ht="12.75" customHeight="1">
      <c r="A702" s="2"/>
      <c r="B702" s="2"/>
    </row>
    <row r="703" ht="12.75" customHeight="1">
      <c r="A703" s="2"/>
      <c r="B703" s="2"/>
    </row>
    <row r="704" ht="12.75" customHeight="1">
      <c r="A704" s="2"/>
      <c r="B704" s="2"/>
    </row>
    <row r="705" ht="12.75" customHeight="1">
      <c r="A705" s="2"/>
      <c r="B705" s="2"/>
    </row>
    <row r="706" ht="12.75" customHeight="1">
      <c r="A706" s="2"/>
      <c r="B706" s="2"/>
    </row>
    <row r="707" ht="12.75" customHeight="1">
      <c r="A707" s="2"/>
      <c r="B707" s="2"/>
    </row>
    <row r="708" ht="12.75" customHeight="1">
      <c r="A708" s="2"/>
      <c r="B708" s="2"/>
    </row>
    <row r="709" ht="12.75" customHeight="1">
      <c r="A709" s="2"/>
      <c r="B709" s="2"/>
    </row>
    <row r="710" ht="12.75" customHeight="1">
      <c r="A710" s="2"/>
      <c r="B710" s="2"/>
    </row>
    <row r="711" ht="12.75" customHeight="1">
      <c r="A711" s="2"/>
      <c r="B711" s="2"/>
    </row>
    <row r="712" ht="12.75" customHeight="1">
      <c r="A712" s="2"/>
      <c r="B712" s="2"/>
    </row>
    <row r="713" ht="12.75" customHeight="1">
      <c r="A713" s="2"/>
      <c r="B713" s="2"/>
    </row>
    <row r="714" ht="12.75" customHeight="1">
      <c r="A714" s="2"/>
      <c r="B714" s="2"/>
    </row>
    <row r="715" ht="12.75" customHeight="1">
      <c r="A715" s="2"/>
      <c r="B715" s="2"/>
    </row>
    <row r="716" ht="12.75" customHeight="1">
      <c r="A716" s="2"/>
      <c r="B716" s="2"/>
    </row>
    <row r="717" ht="12.75" customHeight="1">
      <c r="A717" s="2"/>
      <c r="B717" s="2"/>
    </row>
    <row r="718" ht="12.75" customHeight="1">
      <c r="A718" s="2"/>
      <c r="B718" s="2"/>
    </row>
    <row r="719" ht="12.75" customHeight="1">
      <c r="A719" s="2"/>
      <c r="B719" s="2"/>
    </row>
    <row r="720" ht="12.75" customHeight="1">
      <c r="A720" s="2"/>
      <c r="B720" s="2"/>
    </row>
    <row r="721" ht="12.75" customHeight="1">
      <c r="A721" s="2"/>
      <c r="B721" s="2"/>
    </row>
    <row r="722" ht="12.75" customHeight="1">
      <c r="A722" s="2"/>
      <c r="B722" s="2"/>
    </row>
    <row r="723" ht="12.75" customHeight="1">
      <c r="A723" s="2"/>
      <c r="B723" s="2"/>
    </row>
    <row r="724" ht="12.75" customHeight="1">
      <c r="A724" s="2"/>
      <c r="B724" s="2"/>
    </row>
    <row r="725" ht="12.75" customHeight="1">
      <c r="A725" s="2"/>
      <c r="B725" s="2"/>
    </row>
    <row r="726" ht="12.75" customHeight="1">
      <c r="A726" s="2"/>
      <c r="B726" s="2"/>
    </row>
    <row r="727" ht="12.75" customHeight="1">
      <c r="A727" s="2"/>
      <c r="B727" s="2"/>
    </row>
    <row r="728" ht="12.75" customHeight="1">
      <c r="A728" s="2"/>
      <c r="B728" s="2"/>
    </row>
    <row r="729" ht="12.75" customHeight="1">
      <c r="A729" s="2"/>
      <c r="B729" s="2"/>
    </row>
    <row r="730" ht="12.75" customHeight="1">
      <c r="A730" s="2"/>
      <c r="B730" s="2"/>
    </row>
    <row r="731" ht="12.75" customHeight="1">
      <c r="A731" s="2"/>
      <c r="B731" s="2"/>
    </row>
    <row r="732" ht="12.75" customHeight="1">
      <c r="A732" s="2"/>
      <c r="B732" s="2"/>
    </row>
    <row r="733" ht="12.75" customHeight="1">
      <c r="A733" s="2"/>
      <c r="B733" s="2"/>
    </row>
    <row r="734" ht="12.75" customHeight="1">
      <c r="A734" s="2"/>
      <c r="B734" s="2"/>
    </row>
    <row r="735" ht="12.75" customHeight="1">
      <c r="A735" s="2"/>
      <c r="B735" s="2"/>
    </row>
    <row r="736" ht="12.75" customHeight="1">
      <c r="A736" s="2"/>
      <c r="B736" s="2"/>
    </row>
    <row r="737" ht="12.75" customHeight="1">
      <c r="A737" s="2"/>
      <c r="B737" s="2"/>
    </row>
    <row r="738" ht="12.75" customHeight="1">
      <c r="A738" s="2"/>
      <c r="B738" s="2"/>
    </row>
    <row r="739" ht="12.75" customHeight="1">
      <c r="A739" s="2"/>
      <c r="B739" s="2"/>
    </row>
    <row r="740" ht="12.75" customHeight="1">
      <c r="A740" s="2"/>
      <c r="B740" s="2"/>
    </row>
    <row r="741" ht="12.75" customHeight="1">
      <c r="A741" s="2"/>
      <c r="B741" s="2"/>
    </row>
    <row r="742" ht="12.75" customHeight="1">
      <c r="A742" s="2"/>
      <c r="B742" s="2"/>
    </row>
    <row r="743" ht="12.75" customHeight="1">
      <c r="A743" s="2"/>
      <c r="B743" s="2"/>
    </row>
    <row r="744" ht="12.75" customHeight="1">
      <c r="A744" s="2"/>
      <c r="B744" s="2"/>
    </row>
    <row r="745" ht="12.75" customHeight="1">
      <c r="A745" s="2"/>
      <c r="B745" s="2"/>
    </row>
    <row r="746" ht="12.75" customHeight="1">
      <c r="A746" s="2"/>
      <c r="B746" s="2"/>
    </row>
    <row r="747" ht="12.75" customHeight="1">
      <c r="A747" s="2"/>
      <c r="B747" s="2"/>
    </row>
    <row r="748" ht="12.75" customHeight="1">
      <c r="A748" s="2"/>
      <c r="B748" s="2"/>
    </row>
    <row r="749" ht="12.75" customHeight="1">
      <c r="A749" s="2"/>
      <c r="B749" s="2"/>
    </row>
    <row r="750" ht="12.75" customHeight="1">
      <c r="A750" s="2"/>
      <c r="B750" s="2"/>
    </row>
    <row r="751" ht="12.75" customHeight="1">
      <c r="A751" s="2"/>
      <c r="B751" s="2"/>
    </row>
    <row r="752" ht="12.75" customHeight="1">
      <c r="A752" s="2"/>
      <c r="B752" s="2"/>
    </row>
    <row r="753" ht="12.75" customHeight="1">
      <c r="A753" s="2"/>
      <c r="B753" s="2"/>
    </row>
    <row r="754" ht="12.75" customHeight="1">
      <c r="A754" s="2"/>
      <c r="B754" s="2"/>
    </row>
    <row r="755" ht="12.75" customHeight="1">
      <c r="A755" s="2"/>
      <c r="B755" s="2"/>
    </row>
    <row r="756" ht="12.75" customHeight="1">
      <c r="A756" s="2"/>
      <c r="B756" s="2"/>
    </row>
    <row r="757" ht="12.75" customHeight="1">
      <c r="A757" s="2"/>
      <c r="B757" s="2"/>
    </row>
    <row r="758" ht="12.75" customHeight="1">
      <c r="A758" s="2"/>
      <c r="B758" s="2"/>
    </row>
    <row r="759" ht="12.75" customHeight="1">
      <c r="A759" s="2"/>
      <c r="B759" s="2"/>
    </row>
    <row r="760" ht="12.75" customHeight="1">
      <c r="A760" s="2"/>
      <c r="B760" s="2"/>
    </row>
    <row r="761" ht="12.75" customHeight="1">
      <c r="A761" s="2"/>
      <c r="B761" s="2"/>
    </row>
    <row r="762" ht="12.75" customHeight="1">
      <c r="A762" s="2"/>
      <c r="B762" s="2"/>
    </row>
    <row r="763" ht="12.75" customHeight="1">
      <c r="A763" s="2"/>
      <c r="B763" s="2"/>
    </row>
    <row r="764" ht="12.75" customHeight="1">
      <c r="A764" s="2"/>
      <c r="B764" s="2"/>
    </row>
    <row r="765" ht="12.75" customHeight="1">
      <c r="A765" s="2"/>
      <c r="B765" s="2"/>
    </row>
    <row r="766" ht="12.75" customHeight="1">
      <c r="A766" s="2"/>
      <c r="B766" s="2"/>
    </row>
    <row r="767" ht="12.75" customHeight="1">
      <c r="A767" s="2"/>
      <c r="B767" s="2"/>
    </row>
    <row r="768" ht="12.75" customHeight="1">
      <c r="A768" s="2"/>
      <c r="B768" s="2"/>
    </row>
    <row r="769" ht="12.75" customHeight="1">
      <c r="A769" s="2"/>
      <c r="B769" s="2"/>
    </row>
    <row r="770" ht="12.75" customHeight="1">
      <c r="A770" s="2"/>
      <c r="B770" s="2"/>
    </row>
    <row r="771" ht="12.75" customHeight="1">
      <c r="A771" s="2"/>
      <c r="B771" s="2"/>
    </row>
    <row r="772" ht="12.75" customHeight="1">
      <c r="A772" s="2"/>
      <c r="B772" s="2"/>
    </row>
    <row r="773" ht="12.75" customHeight="1">
      <c r="A773" s="2"/>
      <c r="B773" s="2"/>
    </row>
    <row r="774" ht="12.75" customHeight="1">
      <c r="A774" s="2"/>
      <c r="B774" s="2"/>
    </row>
    <row r="775" ht="12.75" customHeight="1">
      <c r="A775" s="2"/>
      <c r="B775" s="2"/>
    </row>
    <row r="776" ht="12.75" customHeight="1">
      <c r="A776" s="2"/>
      <c r="B776" s="2"/>
    </row>
    <row r="777" ht="12.75" customHeight="1">
      <c r="A777" s="2"/>
      <c r="B777" s="2"/>
    </row>
    <row r="778" ht="12.75" customHeight="1">
      <c r="A778" s="2"/>
      <c r="B778" s="2"/>
    </row>
    <row r="779" ht="12.75" customHeight="1">
      <c r="A779" s="2"/>
      <c r="B779" s="2"/>
    </row>
    <row r="780" ht="12.75" customHeight="1">
      <c r="A780" s="2"/>
      <c r="B780" s="2"/>
    </row>
    <row r="781" ht="12.75" customHeight="1">
      <c r="A781" s="2"/>
      <c r="B781" s="2"/>
    </row>
    <row r="782" ht="12.75" customHeight="1">
      <c r="A782" s="2"/>
      <c r="B782" s="2"/>
    </row>
    <row r="783" ht="12.75" customHeight="1">
      <c r="A783" s="2"/>
      <c r="B783" s="2"/>
    </row>
    <row r="784" ht="12.75" customHeight="1">
      <c r="A784" s="2"/>
      <c r="B784" s="2"/>
    </row>
    <row r="785" ht="12.75" customHeight="1">
      <c r="A785" s="2"/>
      <c r="B785" s="2"/>
    </row>
    <row r="786" ht="12.75" customHeight="1">
      <c r="A786" s="2"/>
      <c r="B786" s="2"/>
    </row>
    <row r="787" ht="12.75" customHeight="1">
      <c r="A787" s="2"/>
      <c r="B787" s="2"/>
    </row>
    <row r="788" ht="12.75" customHeight="1">
      <c r="A788" s="2"/>
      <c r="B788" s="2"/>
    </row>
    <row r="789" ht="12.75" customHeight="1">
      <c r="A789" s="2"/>
      <c r="B789" s="2"/>
    </row>
    <row r="790" ht="12.75" customHeight="1">
      <c r="A790" s="2"/>
      <c r="B790" s="2"/>
    </row>
    <row r="791" ht="12.75" customHeight="1">
      <c r="A791" s="2"/>
      <c r="B791" s="2"/>
    </row>
    <row r="792" ht="12.75" customHeight="1">
      <c r="A792" s="2"/>
      <c r="B792" s="2"/>
    </row>
    <row r="793" ht="12.75" customHeight="1">
      <c r="A793" s="2"/>
      <c r="B793" s="2"/>
    </row>
    <row r="794" ht="12.75" customHeight="1">
      <c r="A794" s="2"/>
      <c r="B794" s="2"/>
    </row>
    <row r="795" ht="12.75" customHeight="1">
      <c r="A795" s="2"/>
      <c r="B795" s="2"/>
    </row>
    <row r="796" ht="12.75" customHeight="1">
      <c r="A796" s="2"/>
      <c r="B796" s="2"/>
    </row>
    <row r="797" ht="12.75" customHeight="1">
      <c r="A797" s="2"/>
      <c r="B797" s="2"/>
    </row>
    <row r="798" ht="12.75" customHeight="1">
      <c r="A798" s="2"/>
      <c r="B798" s="2"/>
    </row>
    <row r="799" ht="12.75" customHeight="1">
      <c r="A799" s="2"/>
      <c r="B799" s="2"/>
    </row>
    <row r="800" ht="12.75" customHeight="1">
      <c r="A800" s="2"/>
      <c r="B800" s="2"/>
    </row>
    <row r="801" ht="12.75" customHeight="1">
      <c r="A801" s="2"/>
      <c r="B801" s="2"/>
    </row>
    <row r="802" ht="12.75" customHeight="1">
      <c r="A802" s="2"/>
      <c r="B802" s="2"/>
    </row>
    <row r="803" ht="12.75" customHeight="1">
      <c r="A803" s="2"/>
      <c r="B803" s="2"/>
    </row>
    <row r="804" ht="12.75" customHeight="1">
      <c r="A804" s="2"/>
      <c r="B804" s="2"/>
    </row>
    <row r="805" ht="12.75" customHeight="1">
      <c r="A805" s="2"/>
      <c r="B805" s="2"/>
    </row>
    <row r="806" ht="12.75" customHeight="1">
      <c r="A806" s="2"/>
      <c r="B806" s="2"/>
    </row>
    <row r="807" ht="12.75" customHeight="1">
      <c r="A807" s="2"/>
      <c r="B807" s="2"/>
    </row>
    <row r="808" ht="12.75" customHeight="1">
      <c r="A808" s="2"/>
      <c r="B808" s="2"/>
    </row>
    <row r="809" ht="12.75" customHeight="1">
      <c r="A809" s="2"/>
      <c r="B809" s="2"/>
    </row>
    <row r="810" ht="12.75" customHeight="1">
      <c r="A810" s="2"/>
      <c r="B810" s="2"/>
    </row>
    <row r="811" ht="12.75" customHeight="1">
      <c r="A811" s="2"/>
      <c r="B811" s="2"/>
    </row>
    <row r="812" ht="12.75" customHeight="1">
      <c r="A812" s="2"/>
      <c r="B812" s="2"/>
    </row>
    <row r="813" ht="12.75" customHeight="1">
      <c r="A813" s="2"/>
      <c r="B813" s="2"/>
    </row>
    <row r="814" ht="12.75" customHeight="1">
      <c r="A814" s="2"/>
      <c r="B814" s="2"/>
    </row>
    <row r="815" ht="12.75" customHeight="1">
      <c r="A815" s="2"/>
      <c r="B815" s="2"/>
    </row>
    <row r="816" ht="12.75" customHeight="1">
      <c r="A816" s="2"/>
      <c r="B816" s="2"/>
    </row>
    <row r="817" ht="12.75" customHeight="1">
      <c r="A817" s="2"/>
      <c r="B817" s="2"/>
    </row>
    <row r="818" ht="12.75" customHeight="1">
      <c r="A818" s="2"/>
      <c r="B818" s="2"/>
    </row>
    <row r="819" ht="12.75" customHeight="1">
      <c r="A819" s="2"/>
      <c r="B819" s="2"/>
    </row>
    <row r="820" ht="12.75" customHeight="1">
      <c r="A820" s="2"/>
      <c r="B820" s="2"/>
    </row>
    <row r="821" ht="12.75" customHeight="1">
      <c r="A821" s="2"/>
      <c r="B821" s="2"/>
    </row>
    <row r="822" ht="12.75" customHeight="1">
      <c r="A822" s="2"/>
      <c r="B822" s="2"/>
    </row>
    <row r="823" ht="12.75" customHeight="1">
      <c r="A823" s="2"/>
      <c r="B823" s="2"/>
    </row>
    <row r="824" ht="12.75" customHeight="1">
      <c r="A824" s="2"/>
      <c r="B824" s="2"/>
    </row>
    <row r="825" ht="12.75" customHeight="1">
      <c r="A825" s="2"/>
      <c r="B825" s="2"/>
    </row>
    <row r="826" ht="12.75" customHeight="1">
      <c r="A826" s="2"/>
      <c r="B826" s="2"/>
    </row>
    <row r="827" ht="12.75" customHeight="1">
      <c r="A827" s="2"/>
      <c r="B827" s="2"/>
    </row>
    <row r="828" ht="12.75" customHeight="1">
      <c r="A828" s="2"/>
      <c r="B828" s="2"/>
    </row>
    <row r="829" ht="12.75" customHeight="1">
      <c r="A829" s="2"/>
      <c r="B829" s="2"/>
    </row>
    <row r="830" ht="12.75" customHeight="1">
      <c r="A830" s="2"/>
      <c r="B830" s="2"/>
    </row>
    <row r="831" ht="12.75" customHeight="1">
      <c r="A831" s="2"/>
      <c r="B831" s="2"/>
    </row>
    <row r="832" ht="12.75" customHeight="1">
      <c r="A832" s="2"/>
      <c r="B832" s="2"/>
    </row>
    <row r="833" ht="12.75" customHeight="1">
      <c r="A833" s="2"/>
      <c r="B833" s="2"/>
    </row>
    <row r="834" ht="12.75" customHeight="1">
      <c r="A834" s="2"/>
      <c r="B834" s="2"/>
    </row>
    <row r="835" ht="12.75" customHeight="1">
      <c r="A835" s="2"/>
      <c r="B835" s="2"/>
    </row>
    <row r="836" ht="12.75" customHeight="1">
      <c r="A836" s="2"/>
      <c r="B836" s="2"/>
    </row>
    <row r="837" ht="12.75" customHeight="1">
      <c r="A837" s="2"/>
      <c r="B837" s="2"/>
    </row>
    <row r="838" ht="12.75" customHeight="1">
      <c r="A838" s="2"/>
      <c r="B838" s="2"/>
    </row>
    <row r="839" ht="12.75" customHeight="1">
      <c r="A839" s="2"/>
      <c r="B839" s="2"/>
    </row>
    <row r="840" ht="12.75" customHeight="1">
      <c r="A840" s="2"/>
      <c r="B840" s="2"/>
    </row>
    <row r="841" ht="12.75" customHeight="1">
      <c r="A841" s="2"/>
      <c r="B841" s="2"/>
    </row>
    <row r="842" ht="12.75" customHeight="1">
      <c r="A842" s="2"/>
      <c r="B842" s="2"/>
    </row>
    <row r="843" ht="12.75" customHeight="1">
      <c r="A843" s="2"/>
      <c r="B843" s="2"/>
    </row>
    <row r="844" ht="12.75" customHeight="1">
      <c r="A844" s="2"/>
      <c r="B844" s="2"/>
    </row>
    <row r="845" ht="12.75" customHeight="1">
      <c r="A845" s="2"/>
      <c r="B845" s="2"/>
    </row>
    <row r="846" ht="12.75" customHeight="1">
      <c r="A846" s="2"/>
      <c r="B846" s="2"/>
    </row>
    <row r="847" ht="12.75" customHeight="1">
      <c r="A847" s="2"/>
      <c r="B847" s="2"/>
    </row>
    <row r="848" ht="12.75" customHeight="1">
      <c r="A848" s="2"/>
      <c r="B848" s="2"/>
    </row>
    <row r="849" ht="12.75" customHeight="1">
      <c r="A849" s="2"/>
      <c r="B849" s="2"/>
    </row>
    <row r="850" ht="12.75" customHeight="1">
      <c r="A850" s="2"/>
      <c r="B850" s="2"/>
    </row>
    <row r="851" ht="12.75" customHeight="1">
      <c r="A851" s="2"/>
      <c r="B851" s="2"/>
    </row>
    <row r="852" ht="12.75" customHeight="1">
      <c r="A852" s="2"/>
      <c r="B852" s="2"/>
    </row>
    <row r="853" ht="12.75" customHeight="1">
      <c r="A853" s="2"/>
      <c r="B853" s="2"/>
    </row>
    <row r="854" ht="12.75" customHeight="1">
      <c r="A854" s="2"/>
      <c r="B854" s="2"/>
    </row>
    <row r="855" ht="12.75" customHeight="1">
      <c r="A855" s="2"/>
      <c r="B855" s="2"/>
    </row>
    <row r="856" ht="12.75" customHeight="1">
      <c r="A856" s="2"/>
      <c r="B856" s="2"/>
    </row>
    <row r="857" ht="12.75" customHeight="1">
      <c r="A857" s="2"/>
      <c r="B857" s="2"/>
    </row>
    <row r="858" ht="12.75" customHeight="1">
      <c r="A858" s="2"/>
      <c r="B858" s="2"/>
    </row>
    <row r="859" ht="12.75" customHeight="1">
      <c r="A859" s="2"/>
      <c r="B859" s="2"/>
    </row>
    <row r="860" ht="12.75" customHeight="1">
      <c r="A860" s="2"/>
      <c r="B860" s="2"/>
    </row>
    <row r="861" ht="12.75" customHeight="1">
      <c r="A861" s="2"/>
      <c r="B861" s="2"/>
    </row>
    <row r="862" ht="12.75" customHeight="1">
      <c r="A862" s="2"/>
      <c r="B862" s="2"/>
    </row>
    <row r="863" ht="12.75" customHeight="1">
      <c r="A863" s="2"/>
      <c r="B863" s="2"/>
    </row>
    <row r="864" ht="12.75" customHeight="1">
      <c r="A864" s="2"/>
      <c r="B864" s="2"/>
    </row>
    <row r="865" ht="12.75" customHeight="1">
      <c r="A865" s="2"/>
      <c r="B865" s="2"/>
    </row>
    <row r="866" ht="12.75" customHeight="1">
      <c r="A866" s="2"/>
      <c r="B866" s="2"/>
    </row>
    <row r="867" ht="12.75" customHeight="1">
      <c r="A867" s="2"/>
      <c r="B867" s="2"/>
    </row>
    <row r="868" ht="12.75" customHeight="1">
      <c r="A868" s="2"/>
      <c r="B868" s="2"/>
    </row>
    <row r="869" ht="12.75" customHeight="1">
      <c r="A869" s="2"/>
      <c r="B869" s="2"/>
    </row>
    <row r="870" ht="12.75" customHeight="1">
      <c r="A870" s="2"/>
      <c r="B870" s="2"/>
    </row>
    <row r="871" ht="12.75" customHeight="1">
      <c r="A871" s="2"/>
      <c r="B871" s="2"/>
    </row>
    <row r="872" ht="12.75" customHeight="1">
      <c r="A872" s="2"/>
      <c r="B872" s="2"/>
    </row>
    <row r="873" ht="12.75" customHeight="1">
      <c r="A873" s="2"/>
      <c r="B873" s="2"/>
    </row>
    <row r="874" ht="12.75" customHeight="1">
      <c r="A874" s="2"/>
      <c r="B874" s="2"/>
    </row>
    <row r="875" ht="12.75" customHeight="1">
      <c r="A875" s="2"/>
      <c r="B875" s="2"/>
    </row>
    <row r="876" ht="12.75" customHeight="1">
      <c r="A876" s="2"/>
      <c r="B876" s="2"/>
    </row>
    <row r="877" ht="12.75" customHeight="1">
      <c r="A877" s="2"/>
      <c r="B877" s="2"/>
    </row>
    <row r="878" ht="12.75" customHeight="1">
      <c r="A878" s="2"/>
      <c r="B878" s="2"/>
    </row>
    <row r="879" ht="12.75" customHeight="1">
      <c r="A879" s="2"/>
      <c r="B879" s="2"/>
    </row>
    <row r="880" ht="12.75" customHeight="1">
      <c r="A880" s="2"/>
      <c r="B880" s="2"/>
    </row>
    <row r="881" ht="12.75" customHeight="1">
      <c r="A881" s="2"/>
      <c r="B881" s="2"/>
    </row>
    <row r="882" ht="12.75" customHeight="1">
      <c r="A882" s="2"/>
      <c r="B882" s="2"/>
    </row>
    <row r="883" ht="12.75" customHeight="1">
      <c r="A883" s="2"/>
      <c r="B883" s="2"/>
    </row>
    <row r="884" ht="12.75" customHeight="1">
      <c r="A884" s="2"/>
      <c r="B884" s="2"/>
    </row>
    <row r="885" ht="12.75" customHeight="1">
      <c r="A885" s="2"/>
      <c r="B885" s="2"/>
    </row>
    <row r="886" ht="12.75" customHeight="1">
      <c r="A886" s="2"/>
      <c r="B886" s="2"/>
    </row>
    <row r="887" ht="12.75" customHeight="1">
      <c r="A887" s="2"/>
      <c r="B887" s="2"/>
    </row>
    <row r="888" ht="12.75" customHeight="1">
      <c r="A888" s="2"/>
      <c r="B888" s="2"/>
    </row>
    <row r="889" ht="12.75" customHeight="1">
      <c r="A889" s="2"/>
      <c r="B889" s="2"/>
    </row>
    <row r="890" ht="12.75" customHeight="1">
      <c r="A890" s="2"/>
      <c r="B890" s="2"/>
    </row>
    <row r="891" ht="12.75" customHeight="1">
      <c r="A891" s="2"/>
      <c r="B891" s="2"/>
    </row>
    <row r="892" ht="12.75" customHeight="1">
      <c r="A892" s="2"/>
      <c r="B892" s="2"/>
    </row>
    <row r="893" ht="12.75" customHeight="1">
      <c r="A893" s="2"/>
      <c r="B893" s="2"/>
    </row>
    <row r="894" ht="12.75" customHeight="1">
      <c r="A894" s="2"/>
      <c r="B894" s="2"/>
    </row>
    <row r="895" ht="12.75" customHeight="1">
      <c r="A895" s="2"/>
      <c r="B895" s="2"/>
    </row>
    <row r="896" ht="12.75" customHeight="1">
      <c r="A896" s="2"/>
      <c r="B896" s="2"/>
    </row>
    <row r="897" ht="12.75" customHeight="1">
      <c r="A897" s="2"/>
      <c r="B897" s="2"/>
    </row>
    <row r="898" ht="12.75" customHeight="1">
      <c r="A898" s="2"/>
      <c r="B898" s="2"/>
    </row>
    <row r="899" ht="12.75" customHeight="1">
      <c r="A899" s="2"/>
      <c r="B899" s="2"/>
    </row>
    <row r="900" ht="12.75" customHeight="1">
      <c r="A900" s="2"/>
      <c r="B900" s="2"/>
    </row>
    <row r="901" ht="12.75" customHeight="1">
      <c r="A901" s="2"/>
      <c r="B901" s="2"/>
    </row>
    <row r="902" ht="12.75" customHeight="1">
      <c r="A902" s="2"/>
      <c r="B902" s="2"/>
    </row>
    <row r="903" ht="12.75" customHeight="1">
      <c r="A903" s="2"/>
      <c r="B903" s="2"/>
    </row>
    <row r="904" ht="12.75" customHeight="1">
      <c r="A904" s="2"/>
      <c r="B904" s="2"/>
    </row>
    <row r="905" ht="12.75" customHeight="1">
      <c r="A905" s="2"/>
      <c r="B905" s="2"/>
    </row>
    <row r="906" ht="12.75" customHeight="1">
      <c r="A906" s="2"/>
      <c r="B906" s="2"/>
    </row>
    <row r="907" ht="12.75" customHeight="1">
      <c r="A907" s="2"/>
      <c r="B907" s="2"/>
    </row>
    <row r="908" ht="12.75" customHeight="1">
      <c r="A908" s="2"/>
      <c r="B908" s="2"/>
    </row>
    <row r="909" ht="12.75" customHeight="1">
      <c r="A909" s="2"/>
      <c r="B909" s="2"/>
    </row>
    <row r="910" ht="12.75" customHeight="1">
      <c r="A910" s="2"/>
      <c r="B910" s="2"/>
    </row>
    <row r="911" ht="12.75" customHeight="1">
      <c r="A911" s="2"/>
      <c r="B911" s="2"/>
    </row>
    <row r="912" ht="12.75" customHeight="1">
      <c r="A912" s="2"/>
      <c r="B912" s="2"/>
    </row>
    <row r="913" ht="12.75" customHeight="1">
      <c r="A913" s="2"/>
      <c r="B913" s="2"/>
    </row>
    <row r="914" ht="12.75" customHeight="1">
      <c r="A914" s="2"/>
      <c r="B914" s="2"/>
    </row>
    <row r="915" ht="12.75" customHeight="1">
      <c r="A915" s="2"/>
      <c r="B915" s="2"/>
    </row>
    <row r="916" ht="12.75" customHeight="1">
      <c r="A916" s="2"/>
      <c r="B916" s="2"/>
    </row>
    <row r="917" ht="12.75" customHeight="1">
      <c r="A917" s="2"/>
      <c r="B917" s="2"/>
    </row>
    <row r="918" ht="12.75" customHeight="1">
      <c r="A918" s="2"/>
      <c r="B918" s="2"/>
    </row>
    <row r="919" ht="12.75" customHeight="1">
      <c r="A919" s="2"/>
      <c r="B919" s="2"/>
    </row>
    <row r="920" ht="12.75" customHeight="1">
      <c r="A920" s="2"/>
      <c r="B920" s="2"/>
    </row>
    <row r="921" ht="12.75" customHeight="1">
      <c r="A921" s="2"/>
      <c r="B921" s="2"/>
    </row>
    <row r="922" ht="12.75" customHeight="1">
      <c r="A922" s="2"/>
      <c r="B922" s="2"/>
    </row>
    <row r="923" ht="12.75" customHeight="1">
      <c r="A923" s="2"/>
      <c r="B923" s="2"/>
    </row>
    <row r="924" ht="12.75" customHeight="1">
      <c r="A924" s="2"/>
      <c r="B924" s="2"/>
    </row>
    <row r="925" ht="12.75" customHeight="1">
      <c r="A925" s="2"/>
      <c r="B925" s="2"/>
    </row>
    <row r="926" ht="12.75" customHeight="1">
      <c r="A926" s="2"/>
      <c r="B926" s="2"/>
    </row>
    <row r="927" ht="12.75" customHeight="1">
      <c r="A927" s="2"/>
      <c r="B927" s="2"/>
    </row>
    <row r="928" ht="12.75" customHeight="1">
      <c r="A928" s="2"/>
      <c r="B928" s="2"/>
    </row>
    <row r="929" ht="12.75" customHeight="1">
      <c r="A929" s="2"/>
      <c r="B929" s="2"/>
    </row>
    <row r="930" ht="12.75" customHeight="1">
      <c r="A930" s="2"/>
      <c r="B930" s="2"/>
    </row>
    <row r="931" ht="12.75" customHeight="1">
      <c r="A931" s="2"/>
      <c r="B931" s="2"/>
    </row>
    <row r="932" ht="12.75" customHeight="1">
      <c r="A932" s="2"/>
      <c r="B932" s="2"/>
    </row>
    <row r="933" ht="12.75" customHeight="1">
      <c r="A933" s="2"/>
      <c r="B933" s="2"/>
    </row>
    <row r="934" ht="12.75" customHeight="1">
      <c r="A934" s="2"/>
      <c r="B934" s="2"/>
    </row>
    <row r="935" ht="12.75" customHeight="1">
      <c r="A935" s="2"/>
      <c r="B935" s="2"/>
    </row>
    <row r="936" ht="12.75" customHeight="1">
      <c r="A936" s="2"/>
      <c r="B936" s="2"/>
    </row>
    <row r="937" ht="12.75" customHeight="1">
      <c r="A937" s="2"/>
      <c r="B937" s="2"/>
    </row>
    <row r="938" ht="12.75" customHeight="1">
      <c r="A938" s="2"/>
      <c r="B938" s="2"/>
    </row>
    <row r="939" ht="12.75" customHeight="1">
      <c r="A939" s="2"/>
      <c r="B939" s="2"/>
    </row>
    <row r="940" ht="12.75" customHeight="1">
      <c r="A940" s="2"/>
      <c r="B940" s="2"/>
    </row>
    <row r="941" ht="12.75" customHeight="1">
      <c r="A941" s="2"/>
      <c r="B941" s="2"/>
    </row>
    <row r="942" ht="12.75" customHeight="1">
      <c r="A942" s="2"/>
      <c r="B942" s="2"/>
    </row>
    <row r="943" ht="12.75" customHeight="1">
      <c r="A943" s="2"/>
      <c r="B943" s="2"/>
    </row>
    <row r="944" ht="12.75" customHeight="1">
      <c r="A944" s="2"/>
      <c r="B944" s="2"/>
    </row>
    <row r="945" ht="12.75" customHeight="1">
      <c r="A945" s="2"/>
      <c r="B945" s="2"/>
    </row>
    <row r="946" ht="12.75" customHeight="1">
      <c r="A946" s="2"/>
      <c r="B946" s="2"/>
    </row>
    <row r="947" ht="12.75" customHeight="1">
      <c r="A947" s="2"/>
      <c r="B947" s="2"/>
    </row>
    <row r="948" ht="12.75" customHeight="1">
      <c r="A948" s="2"/>
      <c r="B948" s="2"/>
    </row>
    <row r="949" ht="12.75" customHeight="1">
      <c r="A949" s="2"/>
      <c r="B949" s="2"/>
    </row>
    <row r="950" ht="12.75" customHeight="1">
      <c r="A950" s="2"/>
      <c r="B950" s="2"/>
    </row>
    <row r="951" ht="12.75" customHeight="1">
      <c r="A951" s="2"/>
      <c r="B951" s="2"/>
    </row>
    <row r="952" ht="12.75" customHeight="1">
      <c r="A952" s="2"/>
      <c r="B952" s="2"/>
    </row>
    <row r="953" ht="12.75" customHeight="1">
      <c r="A953" s="2"/>
      <c r="B953" s="2"/>
    </row>
    <row r="954" ht="12.75" customHeight="1">
      <c r="A954" s="2"/>
      <c r="B954" s="2"/>
    </row>
    <row r="955" ht="12.75" customHeight="1">
      <c r="A955" s="2"/>
      <c r="B955" s="2"/>
    </row>
    <row r="956" ht="12.75" customHeight="1">
      <c r="A956" s="2"/>
      <c r="B956" s="2"/>
    </row>
    <row r="957" ht="12.75" customHeight="1">
      <c r="A957" s="2"/>
      <c r="B957" s="2"/>
    </row>
    <row r="958" ht="12.75" customHeight="1">
      <c r="A958" s="2"/>
      <c r="B958" s="2"/>
    </row>
    <row r="959" ht="12.75" customHeight="1">
      <c r="A959" s="2"/>
      <c r="B959" s="2"/>
    </row>
    <row r="960" ht="12.75" customHeight="1">
      <c r="A960" s="2"/>
      <c r="B960" s="2"/>
    </row>
    <row r="961" ht="12.75" customHeight="1">
      <c r="A961" s="2"/>
      <c r="B961" s="2"/>
    </row>
    <row r="962" ht="12.75" customHeight="1">
      <c r="A962" s="2"/>
      <c r="B962" s="2"/>
    </row>
    <row r="963" ht="12.75" customHeight="1">
      <c r="A963" s="2"/>
      <c r="B963" s="2"/>
    </row>
    <row r="964" ht="12.75" customHeight="1">
      <c r="A964" s="2"/>
      <c r="B964" s="2"/>
    </row>
    <row r="965" ht="12.75" customHeight="1">
      <c r="A965" s="2"/>
      <c r="B965" s="2"/>
    </row>
    <row r="966" ht="12.75" customHeight="1">
      <c r="A966" s="2"/>
      <c r="B966" s="2"/>
    </row>
    <row r="967" ht="12.75" customHeight="1">
      <c r="A967" s="2"/>
      <c r="B967" s="2"/>
    </row>
    <row r="968" ht="12.75" customHeight="1">
      <c r="A968" s="2"/>
      <c r="B968" s="2"/>
    </row>
    <row r="969" ht="12.75" customHeight="1">
      <c r="A969" s="2"/>
      <c r="B969" s="2"/>
    </row>
    <row r="970" ht="12.75" customHeight="1">
      <c r="A970" s="2"/>
      <c r="B970" s="2"/>
    </row>
    <row r="971" ht="12.75" customHeight="1">
      <c r="A971" s="2"/>
      <c r="B971" s="2"/>
    </row>
    <row r="972" ht="12.75" customHeight="1">
      <c r="A972" s="2"/>
      <c r="B972" s="2"/>
    </row>
    <row r="973" ht="12.75" customHeight="1">
      <c r="A973" s="2"/>
      <c r="B973" s="2"/>
    </row>
    <row r="974" ht="12.75" customHeight="1">
      <c r="A974" s="2"/>
      <c r="B974" s="2"/>
    </row>
    <row r="975" ht="12.75" customHeight="1">
      <c r="A975" s="2"/>
      <c r="B975" s="2"/>
    </row>
    <row r="976" ht="12.75" customHeight="1">
      <c r="A976" s="2"/>
      <c r="B976" s="2"/>
    </row>
    <row r="977" ht="12.75" customHeight="1">
      <c r="A977" s="2"/>
      <c r="B977" s="2"/>
    </row>
    <row r="978" ht="12.75" customHeight="1">
      <c r="A978" s="2"/>
      <c r="B978" s="2"/>
    </row>
    <row r="979" ht="12.75" customHeight="1">
      <c r="A979" s="2"/>
      <c r="B979" s="2"/>
    </row>
    <row r="980" ht="12.75" customHeight="1">
      <c r="A980" s="2"/>
      <c r="B980" s="2"/>
    </row>
    <row r="981" ht="12.75" customHeight="1">
      <c r="A981" s="2"/>
      <c r="B981" s="2"/>
    </row>
    <row r="982" ht="12.75" customHeight="1">
      <c r="A982" s="2"/>
      <c r="B982" s="2"/>
    </row>
    <row r="983" ht="12.75" customHeight="1">
      <c r="A983" s="2"/>
      <c r="B983" s="2"/>
    </row>
    <row r="984" ht="12.75" customHeight="1">
      <c r="A984" s="2"/>
      <c r="B984" s="2"/>
    </row>
    <row r="985" ht="12.75" customHeight="1">
      <c r="A985" s="2"/>
      <c r="B985" s="2"/>
    </row>
    <row r="986" ht="12.75" customHeight="1">
      <c r="A986" s="2"/>
      <c r="B986" s="2"/>
    </row>
    <row r="987" ht="12.75" customHeight="1">
      <c r="A987" s="2"/>
      <c r="B987" s="2"/>
    </row>
    <row r="988" ht="12.75" customHeight="1">
      <c r="A988" s="2"/>
      <c r="B988" s="2"/>
    </row>
    <row r="989" ht="12.75" customHeight="1">
      <c r="A989" s="2"/>
      <c r="B989" s="2"/>
    </row>
    <row r="990" ht="12.75" customHeight="1">
      <c r="A990" s="2"/>
      <c r="B990" s="2"/>
    </row>
    <row r="991" ht="12.75" customHeight="1">
      <c r="A991" s="2"/>
      <c r="B991" s="2"/>
    </row>
    <row r="992" ht="12.75" customHeight="1">
      <c r="A992" s="2"/>
      <c r="B992" s="2"/>
    </row>
    <row r="993" ht="12.75" customHeight="1">
      <c r="A993" s="2"/>
      <c r="B993" s="2"/>
    </row>
    <row r="994" ht="12.75" customHeight="1">
      <c r="A994" s="2"/>
      <c r="B994" s="2"/>
    </row>
    <row r="995" ht="12.75" customHeight="1">
      <c r="A995" s="2"/>
      <c r="B995" s="2"/>
    </row>
    <row r="996" ht="12.75" customHeight="1">
      <c r="A996" s="2"/>
      <c r="B996" s="2"/>
    </row>
    <row r="997" ht="12.75" customHeight="1">
      <c r="A997" s="2"/>
      <c r="B997" s="2"/>
    </row>
    <row r="998" ht="12.75" customHeight="1">
      <c r="A998" s="2"/>
      <c r="B998" s="2"/>
    </row>
    <row r="999" ht="12.75" customHeight="1">
      <c r="A999" s="2"/>
      <c r="B999" s="2"/>
    </row>
    <row r="1000" ht="12.75" customHeight="1">
      <c r="A1000" s="2"/>
      <c r="B100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6.14"/>
    <col customWidth="1" min="2" max="2" width="17.29"/>
    <col customWidth="1" min="3" max="8" width="18.29"/>
    <col customWidth="1" min="9" max="17" width="8.71"/>
  </cols>
  <sheetData>
    <row r="1" ht="13.5" customHeight="1">
      <c r="C1" s="14"/>
      <c r="D1" s="15"/>
      <c r="E1" s="15"/>
      <c r="F1" s="5"/>
      <c r="G1" s="5"/>
      <c r="H1" s="5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3.5" customHeight="1">
      <c r="C2" s="14" t="s">
        <v>106</v>
      </c>
      <c r="D2" s="15">
        <v>0.15</v>
      </c>
      <c r="E2" s="15">
        <v>0.15</v>
      </c>
      <c r="F2" s="5"/>
      <c r="G2" s="5"/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3.5" customHeight="1">
      <c r="C3" s="5"/>
      <c r="D3" s="14" t="s">
        <v>107</v>
      </c>
      <c r="E3" s="14" t="s">
        <v>108</v>
      </c>
      <c r="F3" s="14" t="s">
        <v>109</v>
      </c>
      <c r="G3" s="14" t="s">
        <v>110</v>
      </c>
      <c r="H3" s="16" t="s">
        <v>111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2.75" customHeight="1">
      <c r="A4" t="str">
        <f>'DNI Matriculas'!A1</f>
        <v>Aranda González, Francisco Javier</v>
      </c>
      <c r="B4" t="str">
        <f>'DNI Matriculas'!B1</f>
        <v>05700306D</v>
      </c>
      <c r="C4" s="5" t="str">
        <f>'Examen 1'!B4</f>
        <v>05700306D</v>
      </c>
      <c r="D4" s="5">
        <f>'Examen 1'!N4</f>
        <v>8</v>
      </c>
      <c r="E4" s="5">
        <f>'Examen 2'!C4</f>
        <v>9</v>
      </c>
      <c r="F4" s="5">
        <f t="shared" ref="F4:F30" si="1">AVERAGE(D4:E4)</f>
        <v>8.5</v>
      </c>
      <c r="G4" s="5">
        <f t="shared" ref="G4:G30" si="2">ROUND(F4,0)</f>
        <v>9</v>
      </c>
      <c r="H4" s="5" t="str">
        <f t="shared" ref="H4:H30" si="3">IF(gte(G4,5),"SI","NO")</f>
        <v>SI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2.75" customHeight="1">
      <c r="A5" t="str">
        <f>'DNI Matriculas'!A2</f>
        <v>Martín Calderón, Jennifer</v>
      </c>
      <c r="B5" t="str">
        <f>'DNI Matriculas'!B2</f>
        <v>05710048E</v>
      </c>
      <c r="C5" s="5" t="str">
        <f>'Examen 1'!B5</f>
        <v>05710048E</v>
      </c>
      <c r="D5" s="5">
        <f>'Examen 1'!N5</f>
        <v>6</v>
      </c>
      <c r="E5" s="5">
        <f>'Examen 2'!C5</f>
        <v>5.5</v>
      </c>
      <c r="F5" s="5">
        <f t="shared" si="1"/>
        <v>5.75</v>
      </c>
      <c r="G5" s="5">
        <f t="shared" si="2"/>
        <v>6</v>
      </c>
      <c r="H5" s="5" t="str">
        <f t="shared" si="3"/>
        <v>SI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2.75" customHeight="1">
      <c r="A6" t="str">
        <f>'DNI Matriculas'!A3</f>
        <v>Bermejo Fajardo, Francisco José</v>
      </c>
      <c r="B6" t="str">
        <f>'DNI Matriculas'!B3</f>
        <v>05711598P</v>
      </c>
      <c r="C6" s="5" t="str">
        <f>'Examen 1'!B6</f>
        <v>05711598P</v>
      </c>
      <c r="D6" s="5">
        <f>'Examen 1'!N6</f>
        <v>3.75</v>
      </c>
      <c r="E6" s="5">
        <f>'Examen 2'!C6</f>
        <v>4.75</v>
      </c>
      <c r="F6" s="5">
        <f t="shared" si="1"/>
        <v>4.25</v>
      </c>
      <c r="G6" s="5">
        <f t="shared" si="2"/>
        <v>4</v>
      </c>
      <c r="H6" s="5" t="str">
        <f t="shared" si="3"/>
        <v>NO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2.75" customHeight="1">
      <c r="A7" t="str">
        <f>'DNI Matriculas'!A4</f>
        <v>Cañizares Martín, Iván</v>
      </c>
      <c r="B7" t="str">
        <f>'DNI Matriculas'!B4</f>
        <v>05714058F</v>
      </c>
      <c r="C7" s="5" t="str">
        <f>'Examen 1'!B7</f>
        <v>05714058F</v>
      </c>
      <c r="D7" s="5">
        <f>'Examen 1'!N7</f>
        <v>0</v>
      </c>
      <c r="E7" s="5">
        <f>'Examen 2'!C7</f>
        <v>0.9375</v>
      </c>
      <c r="F7" s="5">
        <f t="shared" si="1"/>
        <v>0.46875</v>
      </c>
      <c r="G7" s="5">
        <f t="shared" si="2"/>
        <v>0</v>
      </c>
      <c r="H7" s="5" t="str">
        <f t="shared" si="3"/>
        <v>NO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2.75" customHeight="1">
      <c r="A8" t="str">
        <f>'DNI Matriculas'!A5</f>
        <v>Monescillo Leal, Luis Miguel</v>
      </c>
      <c r="B8" t="str">
        <f>'DNI Matriculas'!B5</f>
        <v>05714541F</v>
      </c>
      <c r="C8" s="5" t="str">
        <f>'Examen 1'!B8</f>
        <v>05714541F</v>
      </c>
      <c r="D8" s="5">
        <f>'Examen 1'!N8</f>
        <v>5.75</v>
      </c>
      <c r="E8" s="5">
        <f>'Examen 2'!C8</f>
        <v>7.75</v>
      </c>
      <c r="F8" s="5">
        <f t="shared" si="1"/>
        <v>6.75</v>
      </c>
      <c r="G8" s="5">
        <f t="shared" si="2"/>
        <v>7</v>
      </c>
      <c r="H8" s="5" t="str">
        <f t="shared" si="3"/>
        <v>SI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2.75" customHeight="1">
      <c r="A9" t="str">
        <f>'DNI Matriculas'!A6</f>
        <v>Fernández Arévalo, Iván</v>
      </c>
      <c r="B9" t="str">
        <f>'DNI Matriculas'!B6</f>
        <v>05714660B</v>
      </c>
      <c r="C9" s="5" t="str">
        <f>'Examen 1'!B9</f>
        <v>05714660B</v>
      </c>
      <c r="D9" s="5">
        <f>'Examen 1'!N9</f>
        <v>0</v>
      </c>
      <c r="E9" s="5">
        <f>'Examen 2'!C9</f>
        <v>0</v>
      </c>
      <c r="F9" s="5">
        <f t="shared" si="1"/>
        <v>0</v>
      </c>
      <c r="G9" s="5">
        <f t="shared" si="2"/>
        <v>0</v>
      </c>
      <c r="H9" s="5" t="str">
        <f t="shared" si="3"/>
        <v>NO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2.75" customHeight="1">
      <c r="A10" t="str">
        <f>'DNI Matriculas'!A7</f>
        <v>Rivas Oliver, Daniel</v>
      </c>
      <c r="B10" t="str">
        <f>'DNI Matriculas'!B7</f>
        <v>05722609W</v>
      </c>
      <c r="C10" s="5" t="str">
        <f>'Examen 1'!B10</f>
        <v>05722609W</v>
      </c>
      <c r="D10" s="5">
        <f>'Examen 1'!N10</f>
        <v>6.25</v>
      </c>
      <c r="E10" s="5">
        <f>'Examen 2'!C10</f>
        <v>7.1875</v>
      </c>
      <c r="F10" s="5">
        <f t="shared" si="1"/>
        <v>6.71875</v>
      </c>
      <c r="G10" s="5">
        <f t="shared" si="2"/>
        <v>7</v>
      </c>
      <c r="H10" s="5" t="str">
        <f t="shared" si="3"/>
        <v>SI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2.75" customHeight="1">
      <c r="A11" t="str">
        <f>'DNI Matriculas'!A8</f>
        <v>Alhambra Molina, David</v>
      </c>
      <c r="B11" t="str">
        <f>'DNI Matriculas'!B8</f>
        <v>05725411K</v>
      </c>
      <c r="C11" s="5" t="str">
        <f>'Examen 1'!B11</f>
        <v>05725411K</v>
      </c>
      <c r="D11" s="5">
        <f>'Examen 1'!N11</f>
        <v>0</v>
      </c>
      <c r="E11" s="5">
        <f>'Examen 2'!C11</f>
        <v>7.6875</v>
      </c>
      <c r="F11" s="5">
        <f t="shared" si="1"/>
        <v>3.84375</v>
      </c>
      <c r="G11" s="5">
        <f t="shared" si="2"/>
        <v>4</v>
      </c>
      <c r="H11" s="5" t="str">
        <f t="shared" si="3"/>
        <v>NO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2.75" customHeight="1">
      <c r="A12" t="str">
        <f>'DNI Matriculas'!A9</f>
        <v>Parra Viciconti, Carlos</v>
      </c>
      <c r="B12" t="str">
        <f>'DNI Matriculas'!B9</f>
        <v>05936779L</v>
      </c>
      <c r="C12" s="5" t="str">
        <f>'Examen 1'!B12</f>
        <v>05936779L</v>
      </c>
      <c r="D12" s="5">
        <f>'Examen 1'!N12</f>
        <v>7.75</v>
      </c>
      <c r="E12" s="5">
        <f>'Examen 2'!C12</f>
        <v>8.9375</v>
      </c>
      <c r="F12" s="5">
        <f t="shared" si="1"/>
        <v>8.34375</v>
      </c>
      <c r="G12" s="5">
        <f t="shared" si="2"/>
        <v>8</v>
      </c>
      <c r="H12" s="5" t="str">
        <f t="shared" si="3"/>
        <v>SI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2.75" customHeight="1">
      <c r="A13" t="str">
        <f>'DNI Matriculas'!A10</f>
        <v>Fernández de Sevilla de Bustos, Pablo</v>
      </c>
      <c r="B13" t="str">
        <f>'DNI Matriculas'!B10</f>
        <v>11860119P</v>
      </c>
      <c r="C13" s="5" t="str">
        <f>'Examen 1'!B13</f>
        <v>11860119P</v>
      </c>
      <c r="D13" s="5">
        <f>'Examen 1'!N13</f>
        <v>8.5</v>
      </c>
      <c r="E13" s="16">
        <v>6.75</v>
      </c>
      <c r="F13" s="5">
        <f t="shared" si="1"/>
        <v>7.625</v>
      </c>
      <c r="G13" s="5">
        <f t="shared" si="2"/>
        <v>8</v>
      </c>
      <c r="H13" s="5" t="str">
        <f t="shared" si="3"/>
        <v>SI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2.75" customHeight="1">
      <c r="A14" t="str">
        <f>'DNI Matriculas'!A11</f>
        <v>Sanz García, Rafael</v>
      </c>
      <c r="B14" t="str">
        <f>'DNI Matriculas'!B11</f>
        <v>43565008H</v>
      </c>
      <c r="C14" s="5" t="str">
        <f>'Examen 1'!B14</f>
        <v>43565008H</v>
      </c>
      <c r="D14" s="5">
        <f>'Examen 1'!N14</f>
        <v>2.75</v>
      </c>
      <c r="E14" s="5">
        <f>'Examen 2'!C14</f>
        <v>7.6875</v>
      </c>
      <c r="F14" s="5">
        <f t="shared" si="1"/>
        <v>5.21875</v>
      </c>
      <c r="G14" s="5">
        <f t="shared" si="2"/>
        <v>5</v>
      </c>
      <c r="H14" s="5" t="str">
        <f t="shared" si="3"/>
        <v>SI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2.75" customHeight="1">
      <c r="A15" t="str">
        <f>'DNI Matriculas'!A12</f>
        <v>Motos Martínez, Javier</v>
      </c>
      <c r="B15" t="str">
        <f>'DNI Matriculas'!B12</f>
        <v>48155310A</v>
      </c>
      <c r="C15" s="5" t="str">
        <f>'Examen 1'!B15</f>
        <v>48155310A</v>
      </c>
      <c r="D15" s="5">
        <f>'Examen 1'!N15</f>
        <v>7</v>
      </c>
      <c r="E15" s="5">
        <f>'Examen 2'!C15</f>
        <v>7.5</v>
      </c>
      <c r="F15" s="5">
        <f t="shared" si="1"/>
        <v>7.25</v>
      </c>
      <c r="G15" s="5">
        <f t="shared" si="2"/>
        <v>7</v>
      </c>
      <c r="H15" s="5" t="str">
        <f t="shared" si="3"/>
        <v>SI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2.75" customHeight="1">
      <c r="A16" t="str">
        <f>'DNI Matriculas'!A13</f>
        <v>Seco Sánchez Camacho, José Alberto</v>
      </c>
      <c r="B16" t="str">
        <f>'DNI Matriculas'!B13</f>
        <v>50636639T</v>
      </c>
      <c r="C16" s="5" t="str">
        <f>'Examen 1'!B16</f>
        <v>50636639T</v>
      </c>
      <c r="D16" s="5">
        <f>'Examen 1'!N16</f>
        <v>6</v>
      </c>
      <c r="E16" s="5">
        <f>'Examen 2'!C16</f>
        <v>6.125</v>
      </c>
      <c r="F16" s="5">
        <f t="shared" si="1"/>
        <v>6.0625</v>
      </c>
      <c r="G16" s="5">
        <f t="shared" si="2"/>
        <v>6</v>
      </c>
      <c r="H16" s="5" t="str">
        <f t="shared" si="3"/>
        <v>SI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2.75" customHeight="1">
      <c r="A17" t="str">
        <f>'DNI Matriculas'!A14</f>
        <v>Nieto-Márquez Haro, Juan Antonio</v>
      </c>
      <c r="B17" t="str">
        <f>'DNI Matriculas'!B14</f>
        <v>52381784C</v>
      </c>
      <c r="C17" s="5" t="str">
        <f>'Examen 1'!B17</f>
        <v>52381784C</v>
      </c>
      <c r="D17" s="5">
        <f>'Examen 1'!N17</f>
        <v>8.5</v>
      </c>
      <c r="E17" s="5">
        <f>'Examen 2'!C17</f>
        <v>10</v>
      </c>
      <c r="F17" s="5">
        <f t="shared" si="1"/>
        <v>9.25</v>
      </c>
      <c r="G17" s="5">
        <f t="shared" si="2"/>
        <v>9</v>
      </c>
      <c r="H17" s="5" t="str">
        <f t="shared" si="3"/>
        <v>SI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2.75" customHeight="1">
      <c r="A18" t="str">
        <f>'DNI Matriculas'!A15</f>
        <v>Canales Espinosa, Julián</v>
      </c>
      <c r="B18" t="str">
        <f>'DNI Matriculas'!B15</f>
        <v>70593657X</v>
      </c>
      <c r="C18" s="5" t="str">
        <f>'Examen 1'!B18</f>
        <v>70593657X</v>
      </c>
      <c r="D18" s="5">
        <f>'Examen 1'!N18</f>
        <v>0</v>
      </c>
      <c r="E18" s="5">
        <f>'Examen 2'!C18</f>
        <v>1.25</v>
      </c>
      <c r="F18" s="5">
        <f t="shared" si="1"/>
        <v>0.625</v>
      </c>
      <c r="G18" s="5">
        <f t="shared" si="2"/>
        <v>1</v>
      </c>
      <c r="H18" s="5" t="str">
        <f t="shared" si="3"/>
        <v>NO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2.75" customHeight="1">
      <c r="A19" t="str">
        <f>'DNI Matriculas'!A16</f>
        <v>Sánchez-Redondo Vázquez, Ramón</v>
      </c>
      <c r="B19" t="str">
        <f>'DNI Matriculas'!B16</f>
        <v>71229715A</v>
      </c>
      <c r="C19" s="5" t="str">
        <f>'Examen 1'!B19</f>
        <v>71229715A</v>
      </c>
      <c r="D19" s="5">
        <f>'Examen 1'!N19</f>
        <v>0</v>
      </c>
      <c r="E19" s="5">
        <f>'Examen 2'!C19</f>
        <v>1.25</v>
      </c>
      <c r="F19" s="5">
        <f t="shared" si="1"/>
        <v>0.625</v>
      </c>
      <c r="G19" s="5">
        <f t="shared" si="2"/>
        <v>1</v>
      </c>
      <c r="H19" s="5" t="str">
        <f t="shared" si="3"/>
        <v>NO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2.75" customHeight="1">
      <c r="A20" t="str">
        <f>'DNI Matriculas'!A17</f>
        <v>López Ruiz, Beatriz</v>
      </c>
      <c r="B20" t="str">
        <f>'DNI Matriculas'!B17</f>
        <v>71229929X</v>
      </c>
      <c r="C20" s="5" t="str">
        <f>'Examen 1'!B20</f>
        <v>71229929X</v>
      </c>
      <c r="D20" s="5">
        <f>'Examen 1'!N20</f>
        <v>0</v>
      </c>
      <c r="E20" s="5">
        <f>'Examen 2'!C20</f>
        <v>0.625</v>
      </c>
      <c r="F20" s="5">
        <f t="shared" si="1"/>
        <v>0.3125</v>
      </c>
      <c r="G20" s="5">
        <f t="shared" si="2"/>
        <v>0</v>
      </c>
      <c r="H20" s="5" t="str">
        <f t="shared" si="3"/>
        <v>NO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2.75" customHeight="1">
      <c r="A21" t="str">
        <f>'DNI Matriculas'!A18</f>
        <v>Arroyo Serrano de la Cruz, David</v>
      </c>
      <c r="B21" t="str">
        <f>'DNI Matriculas'!B18</f>
        <v>71356632Y</v>
      </c>
      <c r="C21" s="5" t="str">
        <f>'Examen 1'!B21</f>
        <v>71356632Y</v>
      </c>
      <c r="D21" s="5">
        <f>'Examen 1'!N21</f>
        <v>8.5</v>
      </c>
      <c r="E21" s="5">
        <f>'Examen 2'!C21</f>
        <v>7.4375</v>
      </c>
      <c r="F21" s="5">
        <f t="shared" si="1"/>
        <v>7.96875</v>
      </c>
      <c r="G21" s="5">
        <f t="shared" si="2"/>
        <v>8</v>
      </c>
      <c r="H21" s="5" t="str">
        <f t="shared" si="3"/>
        <v>SI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2.75" customHeight="1">
      <c r="A22" t="str">
        <f>'DNI Matriculas'!A19</f>
        <v>Fuentes Saavedra, Jorge</v>
      </c>
      <c r="B22" t="str">
        <f>'DNI Matriculas'!B19</f>
        <v>71366419H</v>
      </c>
      <c r="C22" s="5" t="str">
        <f>'Examen 1'!B22</f>
        <v>71366419H</v>
      </c>
      <c r="D22" s="5">
        <f>'Examen 1'!N22</f>
        <v>7.75</v>
      </c>
      <c r="E22" s="5">
        <f>'Examen 2'!C22</f>
        <v>7.6875</v>
      </c>
      <c r="F22" s="5">
        <f t="shared" si="1"/>
        <v>7.71875</v>
      </c>
      <c r="G22" s="5">
        <f t="shared" si="2"/>
        <v>8</v>
      </c>
      <c r="H22" s="5" t="str">
        <f t="shared" si="3"/>
        <v>SI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2.75" customHeight="1">
      <c r="A23" t="str">
        <f>'DNI Matriculas'!A20</f>
        <v>Sánchez Cotillas, Víctor Manuel</v>
      </c>
      <c r="B23" t="str">
        <f>'DNI Matriculas'!B20</f>
        <v>71367941E</v>
      </c>
      <c r="C23" s="5" t="str">
        <f>'Examen 1'!B23</f>
        <v>71367941E</v>
      </c>
      <c r="D23" s="5">
        <f>'Examen 1'!N23</f>
        <v>5</v>
      </c>
      <c r="E23" s="5">
        <f>'Examen 2'!C23</f>
        <v>7.4375</v>
      </c>
      <c r="F23" s="5">
        <f t="shared" si="1"/>
        <v>6.21875</v>
      </c>
      <c r="G23" s="5">
        <f t="shared" si="2"/>
        <v>6</v>
      </c>
      <c r="H23" s="5" t="str">
        <f t="shared" si="3"/>
        <v>SI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2.75" customHeight="1">
      <c r="A24" t="str">
        <f>'DNI Matriculas'!A21</f>
        <v>Felipe Chacón, Sergio de</v>
      </c>
      <c r="B24" t="str">
        <f>'DNI Matriculas'!B21</f>
        <v>71720751N</v>
      </c>
      <c r="C24" s="5" t="str">
        <f>'Examen 1'!B24</f>
        <v>71720751N</v>
      </c>
      <c r="D24" s="5">
        <f>'Examen 1'!N24</f>
        <v>5.35</v>
      </c>
      <c r="E24" s="5">
        <f>'Examen 2'!C24</f>
        <v>8.1875</v>
      </c>
      <c r="F24" s="5">
        <f t="shared" si="1"/>
        <v>6.76875</v>
      </c>
      <c r="G24" s="5">
        <f t="shared" si="2"/>
        <v>7</v>
      </c>
      <c r="H24" s="5" t="str">
        <f t="shared" si="3"/>
        <v>SI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2.75" customHeight="1">
      <c r="A25" t="str">
        <f>'DNI Matriculas'!A22</f>
        <v>Ossorio Rubio, Raquel Gema</v>
      </c>
      <c r="B25" t="str">
        <f>'DNI Matriculas'!B22</f>
        <v>71720915S</v>
      </c>
      <c r="C25" s="5" t="str">
        <f>'Examen 1'!B25</f>
        <v>71720915S</v>
      </c>
      <c r="D25" s="5">
        <f>'Examen 1'!N25</f>
        <v>0</v>
      </c>
      <c r="E25" s="5">
        <f>'Examen 2'!C25</f>
        <v>0.9375</v>
      </c>
      <c r="F25" s="5">
        <f t="shared" si="1"/>
        <v>0.46875</v>
      </c>
      <c r="G25" s="5">
        <f t="shared" si="2"/>
        <v>0</v>
      </c>
      <c r="H25" s="5" t="str">
        <f t="shared" si="3"/>
        <v>NO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2.75" customHeight="1">
      <c r="A26" t="str">
        <f>'DNI Matriculas'!A23</f>
        <v>Martín-Moreno Alises, Cándido</v>
      </c>
      <c r="B26" t="str">
        <f>'DNI Matriculas'!B23</f>
        <v>71721089M</v>
      </c>
      <c r="C26" s="5" t="str">
        <f>'Examen 1'!B26</f>
        <v>71721089M</v>
      </c>
      <c r="D26" s="5">
        <f>'Examen 1'!N26</f>
        <v>7.5</v>
      </c>
      <c r="E26" s="5">
        <f>'Examen 2'!C26</f>
        <v>7.5</v>
      </c>
      <c r="F26" s="5">
        <f t="shared" si="1"/>
        <v>7.5</v>
      </c>
      <c r="G26" s="5">
        <f t="shared" si="2"/>
        <v>8</v>
      </c>
      <c r="H26" s="5" t="str">
        <f t="shared" si="3"/>
        <v>SI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2.75" customHeight="1">
      <c r="A27" t="str">
        <f>'DNI Matriculas'!A24</f>
        <v>Aranda García-Pardo, Francisco Julián</v>
      </c>
      <c r="B27" t="str">
        <f>'DNI Matriculas'!B24</f>
        <v>71721206F</v>
      </c>
      <c r="C27" s="5" t="str">
        <f>'Examen 1'!B27</f>
        <v>71721206F</v>
      </c>
      <c r="D27" s="5">
        <f>'Examen 1'!N27</f>
        <v>5.5</v>
      </c>
      <c r="E27" s="5">
        <f>'Examen 2'!C27</f>
        <v>7.75</v>
      </c>
      <c r="F27" s="5">
        <f t="shared" si="1"/>
        <v>6.625</v>
      </c>
      <c r="G27" s="5">
        <f t="shared" si="2"/>
        <v>7</v>
      </c>
      <c r="H27" s="5" t="str">
        <f t="shared" si="3"/>
        <v>SI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2.75" customHeight="1">
      <c r="A28" t="str">
        <f>'DNI Matriculas'!A25</f>
        <v>Ximenes de Franca, Joao Filipe</v>
      </c>
      <c r="B28" t="str">
        <f>'DNI Matriculas'!B25</f>
        <v>76655236P</v>
      </c>
      <c r="C28" s="5" t="str">
        <f>'Examen 1'!B28</f>
        <v>76655236P</v>
      </c>
      <c r="D28" s="5">
        <f>'Examen 1'!N28</f>
        <v>5.75</v>
      </c>
      <c r="E28" s="5">
        <f>'Examen 2'!C28</f>
        <v>7.5</v>
      </c>
      <c r="F28" s="5">
        <f t="shared" si="1"/>
        <v>6.625</v>
      </c>
      <c r="G28" s="5">
        <f t="shared" si="2"/>
        <v>7</v>
      </c>
      <c r="H28" s="5" t="str">
        <f t="shared" si="3"/>
        <v>SI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2.75" customHeight="1">
      <c r="A29" t="str">
        <f>'DNI Matriculas'!A26</f>
        <v>Muñoz Ortíz, Matilde Esteban</v>
      </c>
      <c r="B29" t="str">
        <f>'DNI Matriculas'!B26</f>
        <v>X4898556Q</v>
      </c>
      <c r="C29" s="5" t="str">
        <f>'Examen 1'!B29</f>
        <v>X4898556Q</v>
      </c>
      <c r="D29" s="5">
        <f>'Examen 1'!N29</f>
        <v>4.5</v>
      </c>
      <c r="E29" s="5">
        <f>'Examen 2'!C29</f>
        <v>7.875</v>
      </c>
      <c r="F29" s="5">
        <f t="shared" si="1"/>
        <v>6.1875</v>
      </c>
      <c r="G29" s="5">
        <f t="shared" si="2"/>
        <v>6</v>
      </c>
      <c r="H29" s="5" t="str">
        <f t="shared" si="3"/>
        <v>SI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2.75" customHeight="1">
      <c r="A30" t="str">
        <f>'DNI Matriculas'!A27</f>
        <v>Porumb , Mirela</v>
      </c>
      <c r="B30" t="str">
        <f>'DNI Matriculas'!B27</f>
        <v>Y1167506V</v>
      </c>
      <c r="C30" s="5" t="str">
        <f>'Examen 1'!B30</f>
        <v>Y1167506V</v>
      </c>
      <c r="D30" s="5">
        <f>'Examen 1'!N30</f>
        <v>9.5</v>
      </c>
      <c r="E30" s="5">
        <f>'Examen 2'!C30</f>
        <v>8.25</v>
      </c>
      <c r="F30" s="5">
        <f t="shared" si="1"/>
        <v>8.875</v>
      </c>
      <c r="G30" s="5">
        <f t="shared" si="2"/>
        <v>9</v>
      </c>
      <c r="H30" s="5" t="str">
        <f t="shared" si="3"/>
        <v>SI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2.75" customHeight="1">
      <c r="C31" s="5"/>
      <c r="D31" s="5"/>
      <c r="E31" s="5"/>
      <c r="F31" s="5"/>
      <c r="G31" s="5"/>
      <c r="H31" s="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C32" s="2"/>
      <c r="D32" s="2"/>
      <c r="E32" s="2"/>
      <c r="F32" s="2"/>
      <c r="G32" s="17" t="s">
        <v>3</v>
      </c>
      <c r="H32" s="17">
        <f>COUNTIF(H4:H30,"=SI")</f>
        <v>19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C33" s="2"/>
      <c r="D33" s="2"/>
      <c r="E33" s="2"/>
      <c r="F33" s="2"/>
      <c r="G33" s="17" t="s">
        <v>112</v>
      </c>
      <c r="H33" s="2">
        <f>COUNTIF(H4:H30,"=NO")</f>
        <v>8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B1" s="6"/>
    </row>
    <row r="2">
      <c r="B2" s="6"/>
    </row>
    <row r="3">
      <c r="A3" s="6" t="s">
        <v>1</v>
      </c>
      <c r="B3" s="6" t="s">
        <v>15</v>
      </c>
    </row>
    <row r="4">
      <c r="A4" t="str">
        <f>'Examen 1'!B4</f>
        <v>05700306D</v>
      </c>
      <c r="B4" s="6">
        <v>8.75</v>
      </c>
    </row>
    <row r="5">
      <c r="A5" t="str">
        <f>'Examen 1'!B5</f>
        <v>05710048E</v>
      </c>
      <c r="B5" s="6">
        <v>3.5</v>
      </c>
    </row>
    <row r="6">
      <c r="A6" t="str">
        <f>'Examen 1'!B6</f>
        <v>05711598P</v>
      </c>
      <c r="B6" s="6">
        <v>0.0</v>
      </c>
    </row>
    <row r="7">
      <c r="A7" t="str">
        <f>'Examen 1'!B7</f>
        <v>05714058F</v>
      </c>
      <c r="B7" s="6">
        <v>0.0</v>
      </c>
    </row>
    <row r="8">
      <c r="A8" t="str">
        <f>'Examen 1'!B8</f>
        <v>05714541F</v>
      </c>
      <c r="B8" s="6">
        <v>5.0</v>
      </c>
    </row>
    <row r="9">
      <c r="A9" t="str">
        <f>'Examen 1'!B9</f>
        <v>05714660B</v>
      </c>
      <c r="B9" s="6">
        <v>0.0</v>
      </c>
    </row>
    <row r="10">
      <c r="A10" t="str">
        <f>'Examen 1'!B10</f>
        <v>05722609W</v>
      </c>
      <c r="B10" s="6">
        <v>9.25</v>
      </c>
    </row>
    <row r="11">
      <c r="A11" t="str">
        <f>'Examen 1'!B11</f>
        <v>05725411K</v>
      </c>
      <c r="B11" s="6">
        <v>0.0</v>
      </c>
    </row>
    <row r="12">
      <c r="A12" t="str">
        <f>'Examen 1'!B12</f>
        <v>05936779L</v>
      </c>
      <c r="B12" s="6">
        <v>8.75</v>
      </c>
    </row>
    <row r="13">
      <c r="A13" t="str">
        <f>'Examen 1'!B13</f>
        <v>11860119P</v>
      </c>
      <c r="B13" s="6">
        <v>8.75</v>
      </c>
    </row>
    <row r="14">
      <c r="A14" t="str">
        <f>'Examen 1'!B14</f>
        <v>43565008H</v>
      </c>
      <c r="B14" s="6">
        <v>0.0</v>
      </c>
    </row>
    <row r="15">
      <c r="A15" t="str">
        <f>'Examen 1'!B15</f>
        <v>48155310A</v>
      </c>
      <c r="B15" s="6">
        <v>7.5</v>
      </c>
    </row>
    <row r="16">
      <c r="A16" t="str">
        <f>'Examen 1'!B16</f>
        <v>50636639T</v>
      </c>
      <c r="B16" s="6">
        <v>8.5</v>
      </c>
    </row>
    <row r="17">
      <c r="A17" t="str">
        <f>'Examen 1'!B17</f>
        <v>52381784C</v>
      </c>
      <c r="B17" s="6">
        <v>9.0</v>
      </c>
    </row>
    <row r="18">
      <c r="A18" t="str">
        <f>'Examen 1'!B18</f>
        <v>70593657X</v>
      </c>
      <c r="B18" s="6">
        <v>0.0</v>
      </c>
    </row>
    <row r="19">
      <c r="A19" t="str">
        <f>'Examen 1'!B19</f>
        <v>71229715A</v>
      </c>
      <c r="B19" s="6">
        <v>0.0</v>
      </c>
    </row>
    <row r="20">
      <c r="A20" t="str">
        <f>'Examen 1'!B20</f>
        <v>71229929X</v>
      </c>
      <c r="B20" s="6">
        <v>0.0</v>
      </c>
    </row>
    <row r="21">
      <c r="A21" t="str">
        <f>'Examen 1'!B21</f>
        <v>71356632Y</v>
      </c>
      <c r="B21" s="6">
        <v>10.0</v>
      </c>
    </row>
    <row r="22">
      <c r="A22" t="str">
        <f>'Examen 1'!B22</f>
        <v>71366419H</v>
      </c>
      <c r="B22" s="6">
        <v>5.25</v>
      </c>
    </row>
    <row r="23">
      <c r="A23" t="str">
        <f>'Examen 1'!B23</f>
        <v>71367941E</v>
      </c>
      <c r="B23" s="6">
        <v>9.0</v>
      </c>
    </row>
    <row r="24">
      <c r="A24" t="str">
        <f>'Examen 1'!B24</f>
        <v>71720751N</v>
      </c>
      <c r="B24" s="6">
        <v>5.25</v>
      </c>
    </row>
    <row r="25">
      <c r="A25" t="str">
        <f>'Examen 1'!B25</f>
        <v>71720915S</v>
      </c>
      <c r="B25" s="6">
        <v>0.0</v>
      </c>
    </row>
    <row r="26">
      <c r="A26" t="str">
        <f>'Examen 1'!B26</f>
        <v>71721089M</v>
      </c>
      <c r="B26" s="6">
        <v>8.5</v>
      </c>
    </row>
    <row r="27">
      <c r="A27" t="str">
        <f>'Examen 1'!B27</f>
        <v>71721206F</v>
      </c>
      <c r="B27" s="6">
        <v>9.0</v>
      </c>
    </row>
    <row r="28">
      <c r="A28" t="str">
        <f>'Examen 1'!B28</f>
        <v>76655236P</v>
      </c>
      <c r="B28" s="6">
        <v>3.25</v>
      </c>
    </row>
    <row r="29">
      <c r="A29" t="str">
        <f>'Examen 1'!B29</f>
        <v>X4898556Q</v>
      </c>
      <c r="B29" s="6">
        <v>1.0</v>
      </c>
    </row>
    <row r="30">
      <c r="A30" t="str">
        <f>'Examen 1'!B30</f>
        <v>Y1167506V</v>
      </c>
      <c r="B30" s="6">
        <v>9.0</v>
      </c>
    </row>
    <row r="31">
      <c r="A31" s="6" t="s">
        <v>105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hidden="1" min="1" max="1" width="29.0"/>
  </cols>
  <sheetData>
    <row r="3">
      <c r="A3" t="str">
        <f>'Examen 2'!A3</f>
        <v/>
      </c>
      <c r="B3" t="str">
        <f>'Examen 2'!B3</f>
        <v>DNI</v>
      </c>
    </row>
    <row r="4">
      <c r="A4" t="str">
        <f>'Examen 2'!A4</f>
        <v>Aranda González, Francisco Javier</v>
      </c>
      <c r="B4" t="str">
        <f>'Examen 2'!B4</f>
        <v>05700306D</v>
      </c>
      <c r="C4" s="6">
        <v>9.5</v>
      </c>
    </row>
    <row r="5">
      <c r="A5" t="str">
        <f>'Examen 2'!A5</f>
        <v>Martín Calderón, Jennifer</v>
      </c>
      <c r="B5" t="str">
        <f>'Examen 2'!B5</f>
        <v>05710048E</v>
      </c>
      <c r="C5" s="6">
        <v>4.0</v>
      </c>
    </row>
    <row r="6">
      <c r="A6" t="str">
        <f>'Examen 2'!A6</f>
        <v>Bermejo Fajardo, Francisco José</v>
      </c>
      <c r="B6" t="str">
        <f>'Examen 2'!B6</f>
        <v>05711598P</v>
      </c>
      <c r="C6" s="6">
        <v>1.0</v>
      </c>
    </row>
    <row r="7">
      <c r="A7" t="str">
        <f>'Examen 2'!A7</f>
        <v>Cañizares Martín, Iván</v>
      </c>
      <c r="B7" t="str">
        <f>'Examen 2'!B7</f>
        <v>05714058F</v>
      </c>
      <c r="C7" s="6">
        <v>0.0</v>
      </c>
    </row>
    <row r="8">
      <c r="A8" t="str">
        <f>'Examen 2'!A8</f>
        <v>Monescillo Leal, Luis Miguel</v>
      </c>
      <c r="B8" t="str">
        <f>'Examen 2'!B8</f>
        <v>05714541F</v>
      </c>
      <c r="C8" s="6">
        <v>7.5</v>
      </c>
    </row>
    <row r="9">
      <c r="A9" t="str">
        <f>'Examen 2'!A9</f>
        <v>Fernández Arévalo, Iván</v>
      </c>
      <c r="B9" t="str">
        <f>'Examen 2'!B9</f>
        <v>05714660B</v>
      </c>
      <c r="C9" s="6">
        <v>0.0</v>
      </c>
    </row>
    <row r="10">
      <c r="A10" t="str">
        <f>'Examen 2'!A10</f>
        <v>Rivas Oliver, Daniel</v>
      </c>
      <c r="B10" t="str">
        <f>'Examen 2'!B10</f>
        <v>05722609W</v>
      </c>
      <c r="C10" s="6">
        <v>7.5</v>
      </c>
    </row>
    <row r="11">
      <c r="A11" t="str">
        <f>'Examen 2'!A11</f>
        <v>Alhambra Molina, David</v>
      </c>
      <c r="B11" t="str">
        <f>'Examen 2'!B11</f>
        <v>05725411K</v>
      </c>
      <c r="C11" s="6">
        <v>0.0</v>
      </c>
    </row>
    <row r="12">
      <c r="A12" t="str">
        <f>'Examen 2'!A12</f>
        <v>Parra Viciconti, Carlos</v>
      </c>
      <c r="B12" t="str">
        <f>'Examen 2'!B12</f>
        <v>05936779L</v>
      </c>
      <c r="C12" s="6">
        <v>7.5</v>
      </c>
    </row>
    <row r="13">
      <c r="A13" t="str">
        <f>'Examen 2'!A13</f>
        <v>Fernández de Sevilla de Bustos, Pablo</v>
      </c>
      <c r="B13" t="str">
        <f>'Examen 2'!B13</f>
        <v>11860119P</v>
      </c>
      <c r="C13" s="6">
        <v>8.5</v>
      </c>
    </row>
    <row r="14">
      <c r="A14" t="str">
        <f>'Examen 2'!A14</f>
        <v>Sanz García, Rafael</v>
      </c>
      <c r="B14" t="str">
        <f>'Examen 2'!B14</f>
        <v>43565008H</v>
      </c>
      <c r="C14" s="6">
        <v>5.0</v>
      </c>
      <c r="D14" s="6"/>
    </row>
    <row r="15">
      <c r="A15" t="str">
        <f>'Examen 2'!A15</f>
        <v>Motos Martínez, Javier</v>
      </c>
      <c r="B15" t="str">
        <f>'Examen 2'!B15</f>
        <v>48155310A</v>
      </c>
      <c r="C15" s="6">
        <v>7.5</v>
      </c>
    </row>
    <row r="16">
      <c r="A16" t="str">
        <f>'Examen 2'!A16</f>
        <v>Seco Sánchez Camacho, José Alberto</v>
      </c>
      <c r="B16" t="str">
        <f>'Examen 2'!B16</f>
        <v>50636639T</v>
      </c>
      <c r="C16" s="6">
        <v>9.0</v>
      </c>
    </row>
    <row r="17">
      <c r="A17" t="str">
        <f>'Examen 2'!A17</f>
        <v>Nieto-Márquez Haro, Juan Antonio</v>
      </c>
      <c r="B17" t="str">
        <f>'Examen 2'!B17</f>
        <v>52381784C</v>
      </c>
      <c r="C17" s="6">
        <v>10.0</v>
      </c>
    </row>
    <row r="18">
      <c r="A18" t="str">
        <f>'Examen 2'!A18</f>
        <v>Canales Espinosa, Julián</v>
      </c>
      <c r="B18" t="str">
        <f>'Examen 2'!B18</f>
        <v>70593657X</v>
      </c>
      <c r="C18" s="6">
        <v>0.0</v>
      </c>
    </row>
    <row r="19">
      <c r="A19" t="str">
        <f>'Examen 2'!A19</f>
        <v>Sánchez-Redondo Vázquez, Ramón</v>
      </c>
      <c r="B19" t="str">
        <f>'Examen 2'!B19</f>
        <v>71229715A</v>
      </c>
      <c r="C19" s="6">
        <v>0.0</v>
      </c>
    </row>
    <row r="20">
      <c r="A20" t="str">
        <f>'Examen 2'!A20</f>
        <v>López Ruiz, Beatriz</v>
      </c>
      <c r="B20" t="str">
        <f>'Examen 2'!B20</f>
        <v>71229929X</v>
      </c>
      <c r="C20" s="6">
        <v>0.0</v>
      </c>
    </row>
    <row r="21">
      <c r="A21" t="str">
        <f>'Examen 2'!A21</f>
        <v>Arroyo Serrano de la Cruz, David</v>
      </c>
      <c r="B21" t="str">
        <f>'Examen 2'!B21</f>
        <v>71356632Y</v>
      </c>
      <c r="C21" s="6">
        <v>9.5</v>
      </c>
    </row>
    <row r="22">
      <c r="A22" t="str">
        <f>'Examen 2'!A22</f>
        <v>Fuentes Saavedra, Jorge</v>
      </c>
      <c r="B22" t="str">
        <f>'Examen 2'!B22</f>
        <v>71366419H</v>
      </c>
      <c r="C22" s="6">
        <v>5.5</v>
      </c>
    </row>
    <row r="23">
      <c r="A23" t="str">
        <f>'Examen 2'!A23</f>
        <v>Sánchez Cotillas, Víctor Manuel</v>
      </c>
      <c r="B23" t="str">
        <f>'Examen 2'!B23</f>
        <v>71367941E</v>
      </c>
      <c r="C23" s="6">
        <v>6.0</v>
      </c>
    </row>
    <row r="24">
      <c r="A24" t="str">
        <f>'Examen 2'!A24</f>
        <v>Felipe Chacón, Sergio de</v>
      </c>
      <c r="B24" t="str">
        <f>'Examen 2'!B24</f>
        <v>71720751N</v>
      </c>
      <c r="C24" s="6">
        <v>5.0</v>
      </c>
    </row>
    <row r="25">
      <c r="A25" t="str">
        <f>'Examen 2'!A25</f>
        <v>Ossorio Rubio, Raquel Gema</v>
      </c>
      <c r="B25" t="str">
        <f>'Examen 2'!B25</f>
        <v>71720915S</v>
      </c>
      <c r="C25" s="6">
        <v>0.0</v>
      </c>
    </row>
    <row r="26">
      <c r="A26" t="str">
        <f>'Examen 2'!A26</f>
        <v>Martín-Moreno Alises, Cándido</v>
      </c>
      <c r="B26" t="str">
        <f>'Examen 2'!B26</f>
        <v>71721089M</v>
      </c>
      <c r="C26" s="6">
        <v>9.0</v>
      </c>
    </row>
    <row r="27">
      <c r="A27" t="str">
        <f>'Examen 2'!A27</f>
        <v>Aranda García-Pardo, Francisco Julián</v>
      </c>
      <c r="B27" t="str">
        <f>'Examen 2'!B27</f>
        <v>71721206F</v>
      </c>
      <c r="C27" s="6">
        <v>8.5</v>
      </c>
    </row>
    <row r="28">
      <c r="A28" t="str">
        <f>'Examen 2'!A28</f>
        <v>Ximenes de Franca, Joao Filipe</v>
      </c>
      <c r="B28" t="str">
        <f>'Examen 2'!B28</f>
        <v>76655236P</v>
      </c>
      <c r="C28" s="6">
        <v>3.5</v>
      </c>
    </row>
    <row r="29">
      <c r="A29" t="str">
        <f>'Examen 2'!A29</f>
        <v>Muñoz Ortíz, Matilde Esteban</v>
      </c>
      <c r="B29" t="str">
        <f>'Examen 2'!B29</f>
        <v>X4898556Q</v>
      </c>
      <c r="C29" s="6">
        <v>0.0</v>
      </c>
    </row>
    <row r="30">
      <c r="A30" t="str">
        <f>'Examen 2'!A30</f>
        <v>Porumb , Mirela</v>
      </c>
      <c r="B30" t="str">
        <f>'Examen 2'!B30</f>
        <v>Y1167506V</v>
      </c>
      <c r="C30" s="6">
        <v>7.5</v>
      </c>
    </row>
    <row r="31">
      <c r="A31" t="str">
        <f>'Examen 2'!A31</f>
        <v>Cespedes, Pedro</v>
      </c>
      <c r="B31" t="str">
        <f>'Examen 2'!B31</f>
        <v>05713660T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7.29"/>
  </cols>
  <sheetData>
    <row r="3">
      <c r="C3" s="6" t="s">
        <v>113</v>
      </c>
      <c r="D3" s="6" t="s">
        <v>114</v>
      </c>
      <c r="E3" s="6" t="s">
        <v>109</v>
      </c>
      <c r="F3" s="6" t="s">
        <v>110</v>
      </c>
    </row>
    <row r="4">
      <c r="A4" t="str">
        <f>'Examen 4'!A4</f>
        <v>Aranda González, Francisco Javier</v>
      </c>
      <c r="B4" t="str">
        <f>'Examen 4'!B4</f>
        <v>05700306D</v>
      </c>
      <c r="C4">
        <f>'Examen 3'!B4</f>
        <v>8.75</v>
      </c>
      <c r="D4">
        <f>'Examen 4'!C4</f>
        <v>9.5</v>
      </c>
      <c r="E4">
        <f t="shared" ref="E4:E30" si="1">AVERAGE(C4,D4)</f>
        <v>9.125</v>
      </c>
      <c r="F4">
        <f t="shared" ref="F4:F30" si="2">ROUND(E4,0)</f>
        <v>9</v>
      </c>
    </row>
    <row r="5">
      <c r="A5" t="str">
        <f>'Examen 4'!A5</f>
        <v>Martín Calderón, Jennifer</v>
      </c>
      <c r="B5" t="str">
        <f>'Examen 4'!B5</f>
        <v>05710048E</v>
      </c>
      <c r="C5">
        <f>'Examen 3'!B5</f>
        <v>3.5</v>
      </c>
      <c r="D5">
        <f>'Examen 4'!C5</f>
        <v>4</v>
      </c>
      <c r="E5">
        <f t="shared" si="1"/>
        <v>3.75</v>
      </c>
      <c r="F5">
        <f t="shared" si="2"/>
        <v>4</v>
      </c>
    </row>
    <row r="6">
      <c r="A6" t="str">
        <f>'Examen 4'!A6</f>
        <v>Bermejo Fajardo, Francisco José</v>
      </c>
      <c r="B6" t="str">
        <f>'Examen 4'!B6</f>
        <v>05711598P</v>
      </c>
      <c r="C6">
        <f>'Examen 3'!B6</f>
        <v>0</v>
      </c>
      <c r="D6">
        <f>'Examen 4'!C6</f>
        <v>1</v>
      </c>
      <c r="E6">
        <f t="shared" si="1"/>
        <v>0.5</v>
      </c>
      <c r="F6">
        <f t="shared" si="2"/>
        <v>1</v>
      </c>
    </row>
    <row r="7">
      <c r="A7" t="str">
        <f>'Examen 4'!A7</f>
        <v>Cañizares Martín, Iván</v>
      </c>
      <c r="B7" t="str">
        <f>'Examen 4'!B7</f>
        <v>05714058F</v>
      </c>
      <c r="C7">
        <f>'Examen 3'!B7</f>
        <v>0</v>
      </c>
      <c r="D7">
        <f>'Examen 4'!C7</f>
        <v>0</v>
      </c>
      <c r="E7">
        <f t="shared" si="1"/>
        <v>0</v>
      </c>
      <c r="F7">
        <f t="shared" si="2"/>
        <v>0</v>
      </c>
    </row>
    <row r="8">
      <c r="A8" t="str">
        <f>'Examen 4'!A8</f>
        <v>Monescillo Leal, Luis Miguel</v>
      </c>
      <c r="B8" t="str">
        <f>'Examen 4'!B8</f>
        <v>05714541F</v>
      </c>
      <c r="C8">
        <f>'Examen 3'!B8</f>
        <v>5</v>
      </c>
      <c r="D8">
        <f>'Examen 4'!C8</f>
        <v>7.5</v>
      </c>
      <c r="E8">
        <f t="shared" si="1"/>
        <v>6.25</v>
      </c>
      <c r="F8">
        <f t="shared" si="2"/>
        <v>6</v>
      </c>
    </row>
    <row r="9">
      <c r="A9" t="str">
        <f>'Examen 4'!A9</f>
        <v>Fernández Arévalo, Iván</v>
      </c>
      <c r="B9" t="str">
        <f>'Examen 4'!B9</f>
        <v>05714660B</v>
      </c>
      <c r="C9">
        <f>'Examen 3'!B9</f>
        <v>0</v>
      </c>
      <c r="D9">
        <f>'Examen 4'!C9</f>
        <v>0</v>
      </c>
      <c r="E9">
        <f t="shared" si="1"/>
        <v>0</v>
      </c>
      <c r="F9">
        <f t="shared" si="2"/>
        <v>0</v>
      </c>
    </row>
    <row r="10">
      <c r="A10" t="str">
        <f>'Examen 4'!A10</f>
        <v>Rivas Oliver, Daniel</v>
      </c>
      <c r="B10" t="str">
        <f>'Examen 4'!B10</f>
        <v>05722609W</v>
      </c>
      <c r="C10">
        <f>'Examen 3'!B10</f>
        <v>9.25</v>
      </c>
      <c r="D10">
        <f>'Examen 4'!C10</f>
        <v>7.5</v>
      </c>
      <c r="E10">
        <f t="shared" si="1"/>
        <v>8.375</v>
      </c>
      <c r="F10">
        <f t="shared" si="2"/>
        <v>8</v>
      </c>
    </row>
    <row r="11">
      <c r="A11" t="str">
        <f>'Examen 4'!A11</f>
        <v>Alhambra Molina, David</v>
      </c>
      <c r="B11" t="str">
        <f>'Examen 4'!B11</f>
        <v>05725411K</v>
      </c>
      <c r="C11">
        <f>'Examen 3'!B11</f>
        <v>0</v>
      </c>
      <c r="D11">
        <f>'Examen 4'!C11</f>
        <v>0</v>
      </c>
      <c r="E11">
        <f t="shared" si="1"/>
        <v>0</v>
      </c>
      <c r="F11">
        <f t="shared" si="2"/>
        <v>0</v>
      </c>
    </row>
    <row r="12">
      <c r="A12" t="str">
        <f>'Examen 4'!A12</f>
        <v>Parra Viciconti, Carlos</v>
      </c>
      <c r="B12" t="str">
        <f>'Examen 4'!B12</f>
        <v>05936779L</v>
      </c>
      <c r="C12">
        <f>'Examen 3'!B12</f>
        <v>8.75</v>
      </c>
      <c r="D12">
        <f>'Examen 4'!C12</f>
        <v>7.5</v>
      </c>
      <c r="E12">
        <f t="shared" si="1"/>
        <v>8.125</v>
      </c>
      <c r="F12">
        <f t="shared" si="2"/>
        <v>8</v>
      </c>
    </row>
    <row r="13">
      <c r="A13" t="str">
        <f>'Examen 4'!A13</f>
        <v>Fernández de Sevilla de Bustos, Pablo</v>
      </c>
      <c r="B13" t="str">
        <f>'Examen 4'!B13</f>
        <v>11860119P</v>
      </c>
      <c r="C13">
        <f>'Examen 3'!B13</f>
        <v>8.75</v>
      </c>
      <c r="D13">
        <f>'Examen 4'!C13</f>
        <v>8.5</v>
      </c>
      <c r="E13">
        <f t="shared" si="1"/>
        <v>8.625</v>
      </c>
      <c r="F13">
        <f t="shared" si="2"/>
        <v>9</v>
      </c>
    </row>
    <row r="14">
      <c r="A14" t="str">
        <f>'Examen 4'!A14</f>
        <v>Sanz García, Rafael</v>
      </c>
      <c r="B14" t="str">
        <f>'Examen 4'!B14</f>
        <v>43565008H</v>
      </c>
      <c r="C14">
        <f>'Examen 3'!B14</f>
        <v>0</v>
      </c>
      <c r="D14">
        <f>'Examen 4'!C14</f>
        <v>5</v>
      </c>
      <c r="E14">
        <f t="shared" si="1"/>
        <v>2.5</v>
      </c>
      <c r="F14">
        <f t="shared" si="2"/>
        <v>3</v>
      </c>
    </row>
    <row r="15">
      <c r="A15" t="str">
        <f>'Examen 4'!A15</f>
        <v>Motos Martínez, Javier</v>
      </c>
      <c r="B15" t="str">
        <f>'Examen 4'!B15</f>
        <v>48155310A</v>
      </c>
      <c r="C15">
        <f>'Examen 3'!B15</f>
        <v>7.5</v>
      </c>
      <c r="D15">
        <f>'Examen 4'!C15</f>
        <v>7.5</v>
      </c>
      <c r="E15">
        <f t="shared" si="1"/>
        <v>7.5</v>
      </c>
      <c r="F15">
        <f t="shared" si="2"/>
        <v>8</v>
      </c>
    </row>
    <row r="16">
      <c r="A16" t="str">
        <f>'Examen 4'!A16</f>
        <v>Seco Sánchez Camacho, José Alberto</v>
      </c>
      <c r="B16" t="str">
        <f>'Examen 4'!B16</f>
        <v>50636639T</v>
      </c>
      <c r="C16">
        <f>'Examen 3'!B16</f>
        <v>8.5</v>
      </c>
      <c r="D16">
        <f>'Examen 4'!C16</f>
        <v>9</v>
      </c>
      <c r="E16">
        <f t="shared" si="1"/>
        <v>8.75</v>
      </c>
      <c r="F16">
        <f t="shared" si="2"/>
        <v>9</v>
      </c>
    </row>
    <row r="17">
      <c r="A17" t="str">
        <f>'Examen 4'!A17</f>
        <v>Nieto-Márquez Haro, Juan Antonio</v>
      </c>
      <c r="B17" t="str">
        <f>'Examen 4'!B17</f>
        <v>52381784C</v>
      </c>
      <c r="C17">
        <f>'Examen 3'!B17</f>
        <v>9</v>
      </c>
      <c r="D17">
        <f>'Examen 4'!C17</f>
        <v>10</v>
      </c>
      <c r="E17">
        <f t="shared" si="1"/>
        <v>9.5</v>
      </c>
      <c r="F17">
        <f t="shared" si="2"/>
        <v>10</v>
      </c>
    </row>
    <row r="18">
      <c r="A18" t="str">
        <f>'Examen 4'!A18</f>
        <v>Canales Espinosa, Julián</v>
      </c>
      <c r="B18" t="str">
        <f>'Examen 4'!B18</f>
        <v>70593657X</v>
      </c>
      <c r="C18">
        <f>'Examen 3'!B18</f>
        <v>0</v>
      </c>
      <c r="D18">
        <f>'Examen 4'!C18</f>
        <v>0</v>
      </c>
      <c r="E18">
        <f t="shared" si="1"/>
        <v>0</v>
      </c>
      <c r="F18">
        <f t="shared" si="2"/>
        <v>0</v>
      </c>
    </row>
    <row r="19">
      <c r="A19" t="str">
        <f>'Examen 4'!A19</f>
        <v>Sánchez-Redondo Vázquez, Ramón</v>
      </c>
      <c r="B19" t="str">
        <f>'Examen 4'!B19</f>
        <v>71229715A</v>
      </c>
      <c r="C19">
        <f>'Examen 3'!B19</f>
        <v>0</v>
      </c>
      <c r="D19">
        <f>'Examen 4'!C19</f>
        <v>0</v>
      </c>
      <c r="E19">
        <f t="shared" si="1"/>
        <v>0</v>
      </c>
      <c r="F19">
        <f t="shared" si="2"/>
        <v>0</v>
      </c>
    </row>
    <row r="20">
      <c r="A20" t="str">
        <f>'Examen 4'!A20</f>
        <v>López Ruiz, Beatriz</v>
      </c>
      <c r="B20" t="str">
        <f>'Examen 4'!B20</f>
        <v>71229929X</v>
      </c>
      <c r="C20">
        <f>'Examen 3'!B20</f>
        <v>0</v>
      </c>
      <c r="D20">
        <f>'Examen 4'!C20</f>
        <v>0</v>
      </c>
      <c r="E20">
        <f t="shared" si="1"/>
        <v>0</v>
      </c>
      <c r="F20">
        <f t="shared" si="2"/>
        <v>0</v>
      </c>
    </row>
    <row r="21">
      <c r="A21" t="str">
        <f>'Examen 4'!A21</f>
        <v>Arroyo Serrano de la Cruz, David</v>
      </c>
      <c r="B21" t="str">
        <f>'Examen 4'!B21</f>
        <v>71356632Y</v>
      </c>
      <c r="C21">
        <f>'Examen 3'!B21</f>
        <v>10</v>
      </c>
      <c r="D21">
        <f>'Examen 4'!C21</f>
        <v>9.5</v>
      </c>
      <c r="E21">
        <f t="shared" si="1"/>
        <v>9.75</v>
      </c>
      <c r="F21">
        <f t="shared" si="2"/>
        <v>10</v>
      </c>
    </row>
    <row r="22">
      <c r="A22" t="str">
        <f>'Examen 4'!A22</f>
        <v>Fuentes Saavedra, Jorge</v>
      </c>
      <c r="B22" t="str">
        <f>'Examen 4'!B22</f>
        <v>71366419H</v>
      </c>
      <c r="C22">
        <f>'Examen 3'!B22</f>
        <v>5.25</v>
      </c>
      <c r="D22">
        <f>'Examen 4'!C22</f>
        <v>5.5</v>
      </c>
      <c r="E22">
        <f t="shared" si="1"/>
        <v>5.375</v>
      </c>
      <c r="F22">
        <f t="shared" si="2"/>
        <v>5</v>
      </c>
    </row>
    <row r="23">
      <c r="A23" t="str">
        <f>'Examen 4'!A23</f>
        <v>Sánchez Cotillas, Víctor Manuel</v>
      </c>
      <c r="B23" t="str">
        <f>'Examen 4'!B23</f>
        <v>71367941E</v>
      </c>
      <c r="C23">
        <f>'Examen 3'!B23</f>
        <v>9</v>
      </c>
      <c r="D23">
        <f>'Examen 4'!C23</f>
        <v>6</v>
      </c>
      <c r="E23">
        <f t="shared" si="1"/>
        <v>7.5</v>
      </c>
      <c r="F23">
        <f t="shared" si="2"/>
        <v>8</v>
      </c>
    </row>
    <row r="24">
      <c r="A24" t="str">
        <f>'Examen 4'!A24</f>
        <v>Felipe Chacón, Sergio de</v>
      </c>
      <c r="B24" t="str">
        <f>'Examen 4'!B24</f>
        <v>71720751N</v>
      </c>
      <c r="C24">
        <f>'Examen 3'!B24</f>
        <v>5.25</v>
      </c>
      <c r="D24">
        <f>'Examen 4'!C24</f>
        <v>5</v>
      </c>
      <c r="E24">
        <f t="shared" si="1"/>
        <v>5.125</v>
      </c>
      <c r="F24">
        <f t="shared" si="2"/>
        <v>5</v>
      </c>
    </row>
    <row r="25">
      <c r="A25" t="str">
        <f>'Examen 4'!A25</f>
        <v>Ossorio Rubio, Raquel Gema</v>
      </c>
      <c r="B25" t="str">
        <f>'Examen 4'!B25</f>
        <v>71720915S</v>
      </c>
      <c r="C25">
        <f>'Examen 3'!B25</f>
        <v>0</v>
      </c>
      <c r="D25">
        <f>'Examen 4'!C25</f>
        <v>0</v>
      </c>
      <c r="E25">
        <f t="shared" si="1"/>
        <v>0</v>
      </c>
      <c r="F25">
        <f t="shared" si="2"/>
        <v>0</v>
      </c>
    </row>
    <row r="26">
      <c r="A26" t="str">
        <f>'Examen 4'!A26</f>
        <v>Martín-Moreno Alises, Cándido</v>
      </c>
      <c r="B26" t="str">
        <f>'Examen 4'!B26</f>
        <v>71721089M</v>
      </c>
      <c r="C26">
        <f>'Examen 3'!B26</f>
        <v>8.5</v>
      </c>
      <c r="D26">
        <f>'Examen 4'!C26</f>
        <v>9</v>
      </c>
      <c r="E26">
        <f t="shared" si="1"/>
        <v>8.75</v>
      </c>
      <c r="F26">
        <f t="shared" si="2"/>
        <v>9</v>
      </c>
    </row>
    <row r="27">
      <c r="A27" t="str">
        <f>'Examen 4'!A27</f>
        <v>Aranda García-Pardo, Francisco Julián</v>
      </c>
      <c r="B27" t="str">
        <f>'Examen 4'!B27</f>
        <v>71721206F</v>
      </c>
      <c r="C27">
        <f>'Examen 3'!B27</f>
        <v>9</v>
      </c>
      <c r="D27">
        <f>'Examen 4'!C27</f>
        <v>8.5</v>
      </c>
      <c r="E27">
        <f t="shared" si="1"/>
        <v>8.75</v>
      </c>
      <c r="F27">
        <f t="shared" si="2"/>
        <v>9</v>
      </c>
    </row>
    <row r="28">
      <c r="A28" t="str">
        <f>'Examen 4'!A28</f>
        <v>Ximenes de Franca, Joao Filipe</v>
      </c>
      <c r="B28" t="str">
        <f>'Examen 4'!B28</f>
        <v>76655236P</v>
      </c>
      <c r="C28">
        <f>'Examen 3'!B28</f>
        <v>3.25</v>
      </c>
      <c r="D28">
        <f>'Examen 4'!C28</f>
        <v>3.5</v>
      </c>
      <c r="E28">
        <f t="shared" si="1"/>
        <v>3.375</v>
      </c>
      <c r="F28">
        <f t="shared" si="2"/>
        <v>3</v>
      </c>
    </row>
    <row r="29">
      <c r="A29" t="str">
        <f>'Examen 4'!A29</f>
        <v>Muñoz Ortíz, Matilde Esteban</v>
      </c>
      <c r="B29" t="str">
        <f>'Examen 4'!B29</f>
        <v>X4898556Q</v>
      </c>
      <c r="C29">
        <f>'Examen 3'!B29</f>
        <v>1</v>
      </c>
      <c r="D29">
        <f>'Examen 4'!C29</f>
        <v>0</v>
      </c>
      <c r="E29">
        <f t="shared" si="1"/>
        <v>0.5</v>
      </c>
      <c r="F29">
        <f t="shared" si="2"/>
        <v>1</v>
      </c>
    </row>
    <row r="30">
      <c r="A30" t="str">
        <f>'Examen 4'!A30</f>
        <v>Porumb , Mirela</v>
      </c>
      <c r="B30" t="str">
        <f>'Examen 4'!B30</f>
        <v>Y1167506V</v>
      </c>
      <c r="C30">
        <f>'Examen 3'!B30</f>
        <v>9</v>
      </c>
      <c r="D30">
        <f>'Examen 4'!C30</f>
        <v>7.5</v>
      </c>
      <c r="E30">
        <f t="shared" si="1"/>
        <v>8.25</v>
      </c>
      <c r="F30">
        <f t="shared" si="2"/>
        <v>8</v>
      </c>
    </row>
    <row r="31">
      <c r="A31" t="str">
        <f>'Examen 4'!A31</f>
        <v>Cespedes, Pedro</v>
      </c>
      <c r="B31" t="str">
        <f>'Examen 4'!B31</f>
        <v>05713660T</v>
      </c>
      <c r="C31" t="str">
        <f>'Examen 3'!B31</f>
        <v/>
      </c>
    </row>
    <row r="32">
      <c r="A32" t="str">
        <f>'Examen 4'!A32</f>
        <v/>
      </c>
      <c r="B32" t="str">
        <f>'Examen 4'!B32</f>
        <v/>
      </c>
    </row>
    <row r="33">
      <c r="A33" t="str">
        <f>'Examen 4'!A33</f>
        <v/>
      </c>
      <c r="B33" t="str">
        <f>'Examen 4'!B33</f>
        <v/>
      </c>
    </row>
    <row r="34">
      <c r="A34" t="str">
        <f>'Examen 4'!A34</f>
        <v/>
      </c>
      <c r="B34" t="str">
        <f>'Examen 4'!B34</f>
        <v/>
      </c>
    </row>
    <row r="35">
      <c r="A35" t="str">
        <f>'Examen 4'!A35</f>
        <v/>
      </c>
      <c r="B35" t="str">
        <f>'Examen 4'!B35</f>
        <v/>
      </c>
    </row>
    <row r="36">
      <c r="A36" t="str">
        <f>'Examen 4'!A36</f>
        <v/>
      </c>
      <c r="B36" t="str">
        <f>'Examen 4'!B36</f>
        <v/>
      </c>
    </row>
    <row r="37">
      <c r="A37" t="str">
        <f>'Examen 4'!A37</f>
        <v/>
      </c>
      <c r="B37" t="str">
        <f>'Examen 4'!B37</f>
        <v/>
      </c>
    </row>
    <row r="38">
      <c r="A38" t="str">
        <f>'Examen 4'!A38</f>
        <v/>
      </c>
      <c r="B38" t="str">
        <f>'Examen 4'!B38</f>
        <v/>
      </c>
    </row>
    <row r="39">
      <c r="A39" t="str">
        <f>'Examen 4'!A39</f>
        <v/>
      </c>
      <c r="B39" t="str">
        <f>'Examen 4'!B39</f>
        <v/>
      </c>
    </row>
    <row r="40">
      <c r="A40" t="str">
        <f>'Examen 4'!A40</f>
        <v/>
      </c>
      <c r="B40" t="str">
        <f>'Examen 4'!B40</f>
        <v/>
      </c>
    </row>
    <row r="41">
      <c r="A41" t="str">
        <f>'Examen 4'!A41</f>
        <v/>
      </c>
      <c r="B41" t="str">
        <f>'Examen 4'!B41</f>
        <v/>
      </c>
    </row>
    <row r="42">
      <c r="A42" t="str">
        <f>'Examen 4'!A42</f>
        <v/>
      </c>
      <c r="B42" t="str">
        <f>'Examen 4'!B42</f>
        <v/>
      </c>
    </row>
    <row r="43">
      <c r="A43" t="str">
        <f>'Examen 4'!A43</f>
        <v/>
      </c>
      <c r="B43" t="str">
        <f>'Examen 4'!B43</f>
        <v/>
      </c>
    </row>
    <row r="44">
      <c r="A44" t="str">
        <f>'Examen 4'!A44</f>
        <v/>
      </c>
      <c r="B44" t="str">
        <f>'Examen 4'!B44</f>
        <v/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9.71"/>
    <col customWidth="1" min="2" max="2" width="22.0"/>
  </cols>
  <sheetData>
    <row r="4">
      <c r="B4" s="18" t="s">
        <v>1</v>
      </c>
      <c r="C4" s="18" t="s">
        <v>15</v>
      </c>
    </row>
    <row r="5">
      <c r="A5" t="str">
        <f>'Examen 4'!A4</f>
        <v>Aranda González, Francisco Javier</v>
      </c>
      <c r="B5" s="19" t="str">
        <f>'Examen 4'!B4</f>
        <v>05700306D</v>
      </c>
      <c r="C5" s="18">
        <v>9.25</v>
      </c>
    </row>
    <row r="6">
      <c r="A6" t="str">
        <f>'Examen 4'!A5</f>
        <v>Martín Calderón, Jennifer</v>
      </c>
      <c r="B6" s="19" t="str">
        <f>'Examen 4'!B5</f>
        <v>05710048E</v>
      </c>
      <c r="C6" s="20"/>
    </row>
    <row r="7">
      <c r="A7" t="str">
        <f>'Examen 4'!A6</f>
        <v>Bermejo Fajardo, Francisco José</v>
      </c>
      <c r="B7" s="19" t="str">
        <f>'Examen 4'!B6</f>
        <v>05711598P</v>
      </c>
      <c r="C7" s="18">
        <v>6.75</v>
      </c>
    </row>
    <row r="8">
      <c r="A8" t="str">
        <f>'Examen 4'!A7</f>
        <v>Cañizares Martín, Iván</v>
      </c>
      <c r="B8" s="19" t="str">
        <f>'Examen 4'!B7</f>
        <v>05714058F</v>
      </c>
      <c r="C8" s="20"/>
    </row>
    <row r="9">
      <c r="A9" t="str">
        <f>'Examen 4'!A8</f>
        <v>Monescillo Leal, Luis Miguel</v>
      </c>
      <c r="B9" s="19" t="str">
        <f>'Examen 4'!B8</f>
        <v>05714541F</v>
      </c>
      <c r="C9" s="18">
        <v>7.0</v>
      </c>
    </row>
    <row r="10">
      <c r="A10" t="str">
        <f>'Examen 4'!A9</f>
        <v>Fernández Arévalo, Iván</v>
      </c>
      <c r="B10" s="19" t="str">
        <f>'Examen 4'!B9</f>
        <v>05714660B</v>
      </c>
      <c r="C10" s="20"/>
    </row>
    <row r="11">
      <c r="A11" t="str">
        <f>'Examen 4'!A10</f>
        <v>Rivas Oliver, Daniel</v>
      </c>
      <c r="B11" s="19" t="str">
        <f>'Examen 4'!B10</f>
        <v>05722609W</v>
      </c>
      <c r="C11" s="18">
        <v>8.75</v>
      </c>
    </row>
    <row r="12">
      <c r="A12" t="str">
        <f>'Examen 4'!A11</f>
        <v>Alhambra Molina, David</v>
      </c>
      <c r="B12" s="19" t="str">
        <f>'Examen 4'!B11</f>
        <v>05725411K</v>
      </c>
      <c r="C12" s="20"/>
    </row>
    <row r="13">
      <c r="A13" t="str">
        <f>'Examen 4'!A12</f>
        <v>Parra Viciconti, Carlos</v>
      </c>
      <c r="B13" s="19" t="str">
        <f>'Examen 4'!B12</f>
        <v>05936779L</v>
      </c>
      <c r="C13" s="18">
        <v>8.75</v>
      </c>
    </row>
    <row r="14">
      <c r="A14" t="str">
        <f>'Examen 4'!A13</f>
        <v>Fernández de Sevilla de Bustos, Pablo</v>
      </c>
      <c r="B14" s="19" t="str">
        <f>'Examen 4'!B13</f>
        <v>11860119P</v>
      </c>
      <c r="C14" s="18">
        <v>7.0</v>
      </c>
    </row>
    <row r="15">
      <c r="A15" t="str">
        <f>'Examen 4'!A14</f>
        <v>Sanz García, Rafael</v>
      </c>
      <c r="B15" s="19" t="str">
        <f>'Examen 4'!B14</f>
        <v>43565008H</v>
      </c>
      <c r="C15" s="18">
        <v>7.75</v>
      </c>
    </row>
    <row r="16">
      <c r="A16" t="str">
        <f>'Examen 4'!A15</f>
        <v>Motos Martínez, Javier</v>
      </c>
      <c r="B16" s="19" t="str">
        <f>'Examen 4'!B15</f>
        <v>48155310A</v>
      </c>
      <c r="C16" s="20"/>
    </row>
    <row r="17">
      <c r="A17" t="str">
        <f>'Examen 4'!A16</f>
        <v>Seco Sánchez Camacho, José Alberto</v>
      </c>
      <c r="B17" s="19" t="str">
        <f>'Examen 4'!B16</f>
        <v>50636639T</v>
      </c>
      <c r="C17" s="18">
        <v>7.75</v>
      </c>
    </row>
    <row r="18">
      <c r="A18" t="str">
        <f>'Examen 4'!A17</f>
        <v>Nieto-Márquez Haro, Juan Antonio</v>
      </c>
      <c r="B18" s="19" t="str">
        <f>'Examen 4'!B17</f>
        <v>52381784C</v>
      </c>
      <c r="C18" s="18">
        <v>9.0</v>
      </c>
    </row>
    <row r="19">
      <c r="A19" t="str">
        <f>'Examen 4'!A18</f>
        <v>Canales Espinosa, Julián</v>
      </c>
      <c r="B19" s="19" t="str">
        <f>'Examen 4'!B18</f>
        <v>70593657X</v>
      </c>
      <c r="C19" s="20"/>
    </row>
    <row r="20">
      <c r="A20" t="str">
        <f>'Examen 4'!A19</f>
        <v>Sánchez-Redondo Vázquez, Ramón</v>
      </c>
      <c r="B20" s="19" t="str">
        <f>'Examen 4'!B19</f>
        <v>71229715A</v>
      </c>
      <c r="C20" s="20"/>
    </row>
    <row r="21">
      <c r="A21" t="str">
        <f>'Examen 4'!A20</f>
        <v>López Ruiz, Beatriz</v>
      </c>
      <c r="B21" s="19" t="str">
        <f>'Examen 4'!B20</f>
        <v>71229929X</v>
      </c>
      <c r="C21" s="20"/>
    </row>
    <row r="22">
      <c r="A22" t="str">
        <f>'Examen 4'!A21</f>
        <v>Arroyo Serrano de la Cruz, David</v>
      </c>
      <c r="B22" s="19" t="str">
        <f>'Examen 4'!B21</f>
        <v>71356632Y</v>
      </c>
      <c r="C22" s="18">
        <v>10.0</v>
      </c>
    </row>
    <row r="23">
      <c r="A23" t="str">
        <f>'Examen 4'!A22</f>
        <v>Fuentes Saavedra, Jorge</v>
      </c>
      <c r="B23" s="19" t="str">
        <f>'Examen 4'!B22</f>
        <v>71366419H</v>
      </c>
      <c r="C23" s="18">
        <v>7.75</v>
      </c>
    </row>
    <row r="24">
      <c r="A24" t="str">
        <f>'Examen 4'!A23</f>
        <v>Sánchez Cotillas, Víctor Manuel</v>
      </c>
      <c r="B24" s="19" t="str">
        <f>'Examen 4'!B23</f>
        <v>71367941E</v>
      </c>
      <c r="C24" s="18">
        <v>9.0</v>
      </c>
    </row>
    <row r="25">
      <c r="A25" t="str">
        <f>'Examen 4'!A24</f>
        <v>Felipe Chacón, Sergio de</v>
      </c>
      <c r="B25" s="19" t="str">
        <f>'Examen 4'!B24</f>
        <v>71720751N</v>
      </c>
      <c r="C25" s="18">
        <v>6.75</v>
      </c>
    </row>
    <row r="26">
      <c r="A26" t="str">
        <f>'Examen 4'!A25</f>
        <v>Ossorio Rubio, Raquel Gema</v>
      </c>
      <c r="B26" s="19" t="str">
        <f>'Examen 4'!B25</f>
        <v>71720915S</v>
      </c>
      <c r="C26" s="20"/>
    </row>
    <row r="27">
      <c r="A27" t="str">
        <f>'Examen 4'!A26</f>
        <v>Martín-Moreno Alises, Cándido</v>
      </c>
      <c r="B27" s="19" t="str">
        <f>'Examen 4'!B26</f>
        <v>71721089M</v>
      </c>
      <c r="C27" s="18">
        <v>8.75</v>
      </c>
    </row>
    <row r="28">
      <c r="A28" t="str">
        <f>'Examen 4'!A27</f>
        <v>Aranda García-Pardo, Francisco Julián</v>
      </c>
      <c r="B28" s="19" t="str">
        <f>'Examen 4'!B27</f>
        <v>71721206F</v>
      </c>
      <c r="C28" s="18">
        <v>8.75</v>
      </c>
    </row>
    <row r="29">
      <c r="A29" t="str">
        <f>'Examen 4'!A28</f>
        <v>Ximenes de Franca, Joao Filipe</v>
      </c>
      <c r="B29" s="19" t="str">
        <f>'Examen 4'!B28</f>
        <v>76655236P</v>
      </c>
      <c r="C29" s="18">
        <v>8.25</v>
      </c>
    </row>
    <row r="30">
      <c r="A30" t="str">
        <f>'Examen 4'!A29</f>
        <v>Muñoz Ortíz, Matilde Esteban</v>
      </c>
      <c r="B30" s="19" t="str">
        <f>'Examen 4'!B29</f>
        <v>X4898556Q</v>
      </c>
      <c r="C30" s="20"/>
    </row>
    <row r="31">
      <c r="A31" t="str">
        <f>'Examen 4'!A30</f>
        <v>Porumb , Mirela</v>
      </c>
      <c r="B31" s="19" t="str">
        <f>'Examen 4'!B30</f>
        <v>Y1167506V</v>
      </c>
      <c r="C31" s="18">
        <v>10.0</v>
      </c>
    </row>
    <row r="32">
      <c r="A32" t="str">
        <f>'Examen 4'!A31</f>
        <v>Cespedes, Pedro</v>
      </c>
      <c r="B32" s="21" t="s">
        <v>105</v>
      </c>
      <c r="C32" s="18">
        <v>5.5</v>
      </c>
    </row>
    <row r="33">
      <c r="A33" t="str">
        <f>'Examen 4'!A32</f>
        <v/>
      </c>
      <c r="B33" s="22" t="str">
        <f>'Examen 4'!B32</f>
        <v/>
      </c>
    </row>
    <row r="34">
      <c r="A34" t="str">
        <f>'Examen 4'!A33</f>
        <v/>
      </c>
      <c r="B34" s="22" t="str">
        <f>'Examen 4'!B33</f>
        <v/>
      </c>
    </row>
    <row r="35">
      <c r="A35" t="str">
        <f>'Examen 4'!A34</f>
        <v/>
      </c>
      <c r="B35" s="22" t="str">
        <f>'Examen 4'!B34</f>
        <v/>
      </c>
    </row>
    <row r="36">
      <c r="A36" t="str">
        <f>'Examen 4'!A35</f>
        <v/>
      </c>
      <c r="B36" s="22" t="str">
        <f>'Examen 4'!B35</f>
        <v/>
      </c>
    </row>
  </sheetData>
  <drawing r:id="rId1"/>
</worksheet>
</file>