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<sst xmlns="http://schemas.openxmlformats.org/spreadsheetml/2006/main" count="49" uniqueCount="47">
  <si>
    <t>"спам"</t>
  </si>
  <si>
    <t>"не спам"</t>
  </si>
  <si>
    <t>Вероятность того, что письмо является спамом</t>
  </si>
  <si>
    <t>Вероятность того, что письмо не является спамом</t>
  </si>
  <si>
    <t>писем</t>
  </si>
  <si>
    <t>P(cпам)</t>
  </si>
  <si>
    <t>ln(P(спам))</t>
  </si>
  <si>
    <t>P(не cпам)</t>
  </si>
  <si>
    <t>ln(P(не спам))</t>
  </si>
  <si>
    <t>слов</t>
  </si>
  <si>
    <t>Количество слов в словаре</t>
  </si>
  <si>
    <t>Общее количество слов в классе «спам»</t>
  </si>
  <si>
    <t>Кол-во слов в классе «не спам»</t>
  </si>
  <si>
    <t xml:space="preserve">Membership
</t>
  </si>
  <si>
    <t>|V|</t>
  </si>
  <si>
    <t>Bill</t>
  </si>
  <si>
    <t>Online</t>
  </si>
  <si>
    <t>Money</t>
  </si>
  <si>
    <t>Cash</t>
  </si>
  <si>
    <t>Investment</t>
  </si>
  <si>
    <t>Coupon</t>
  </si>
  <si>
    <t>Remove</t>
  </si>
  <si>
    <t>Prize</t>
  </si>
  <si>
    <t>Bonus</t>
  </si>
  <si>
    <t>Письмо:</t>
  </si>
  <si>
    <r>
      <rPr>
        <rFont val="Arial"/>
        <color rgb="FF222222"/>
        <sz val="11.0"/>
      </rPr>
      <t xml:space="preserve">Coupon Online </t>
    </r>
    <r>
      <rPr>
        <rFont val="Arial"/>
        <color rgb="FFFF0000"/>
        <sz val="11.0"/>
      </rPr>
      <t>Access</t>
    </r>
    <r>
      <rPr>
        <rFont val="Arial"/>
        <color rgb="FF222222"/>
        <sz val="11.0"/>
      </rPr>
      <t xml:space="preserve"> Investment Remove Bonus </t>
    </r>
    <r>
      <rPr>
        <rFont val="Arial"/>
        <color rgb="FFFF0000"/>
        <sz val="11.0"/>
      </rPr>
      <t>Purchase</t>
    </r>
  </si>
  <si>
    <t>Количество слов в письме, которых нет в словаре</t>
  </si>
  <si>
    <t>P(X = Coupon | Класс = "спам")</t>
  </si>
  <si>
    <t>P(X = Online | Класс = "спам")</t>
  </si>
  <si>
    <t>P(X = Access | Класс = "спам")</t>
  </si>
  <si>
    <t>P(X = Investment | Класс = "спам")</t>
  </si>
  <si>
    <t>P(X = Remove | Класс = "спам")</t>
  </si>
  <si>
    <t>P(X = Bonus | Класс = "спам")</t>
  </si>
  <si>
    <t>P(X = Purchase | Класс = "спам")</t>
  </si>
  <si>
    <t>r</t>
  </si>
  <si>
    <t>F(спам)</t>
  </si>
  <si>
    <t>F(не спам)</t>
  </si>
  <si>
    <t>P(X = Coupon | Класс = "не спам")</t>
  </si>
  <si>
    <t>P(X = Online | Класс = "не спам")</t>
  </si>
  <si>
    <t>P(X = Access | Класс = "не спам")</t>
  </si>
  <si>
    <t>P(X = investment | Класс = "не спам")</t>
  </si>
  <si>
    <t>P(X = Remove | Класс = "не спам")</t>
  </si>
  <si>
    <t>P(X = Bonus | Класс = "не спам")</t>
  </si>
  <si>
    <t>P(X = Purchase | Класс = "не спам")</t>
  </si>
  <si>
    <t xml:space="preserve">Вероятность, что письмо является спамом        </t>
  </si>
  <si>
    <t>P(Класс = "спам" | письмо)</t>
  </si>
  <si>
    <t>Класс письма: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</si>
</sst>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222222"/>
      <name val="Arial"/>
    </font>
    <font>
      <b/>
      <sz val="10.0"/>
      <color rgb="FF1F1F1F"/>
      <name val="&quot;Google San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3"/>
      <c r="E1" s="4" t="s">
        <v>2</v>
      </c>
      <c r="G1" s="4" t="s">
        <v>3</v>
      </c>
      <c r="I1" s="3"/>
      <c r="J1" s="3"/>
      <c r="K1" s="3"/>
    </row>
    <row r="2">
      <c r="A2" s="2" t="s">
        <v>4</v>
      </c>
      <c r="B2" s="2">
        <v>14.0</v>
      </c>
      <c r="C2" s="2">
        <v>21.0</v>
      </c>
      <c r="D2" s="3"/>
      <c r="E2" s="5" t="s">
        <v>5</v>
      </c>
      <c r="F2" s="5" t="s">
        <v>6</v>
      </c>
      <c r="G2" s="5" t="s">
        <v>7</v>
      </c>
      <c r="H2" s="5" t="s">
        <v>8</v>
      </c>
      <c r="I2" s="3"/>
      <c r="J2" s="3"/>
      <c r="K2" s="3"/>
    </row>
    <row r="3">
      <c r="A3" s="2" t="s">
        <v>9</v>
      </c>
      <c r="B3" s="2">
        <v>68.0</v>
      </c>
      <c r="C3" s="2">
        <v>127.0</v>
      </c>
      <c r="D3" s="3"/>
      <c r="E3" s="6">
        <f>B2/(B2+C2)</f>
        <v>0.4</v>
      </c>
      <c r="F3" s="6">
        <f>LN(E3)</f>
        <v>-0.9162907319</v>
      </c>
      <c r="G3" s="6">
        <f>C2/(B2+C2)</f>
        <v>0.6</v>
      </c>
      <c r="H3" s="6">
        <f>LN(G3)</f>
        <v>-0.5108256238</v>
      </c>
      <c r="I3" s="3"/>
      <c r="J3" s="3"/>
      <c r="K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1"/>
      <c r="B5" s="2" t="s">
        <v>0</v>
      </c>
      <c r="C5" s="2" t="s">
        <v>1</v>
      </c>
      <c r="D5" s="3"/>
      <c r="E5" s="4" t="s">
        <v>10</v>
      </c>
      <c r="F5" s="7" t="s">
        <v>11</v>
      </c>
      <c r="G5" s="7" t="s">
        <v>12</v>
      </c>
      <c r="H5" s="3"/>
      <c r="I5" s="3"/>
      <c r="J5" s="3"/>
      <c r="K5" s="3"/>
    </row>
    <row r="6">
      <c r="A6" s="2" t="s">
        <v>13</v>
      </c>
      <c r="B6" s="2">
        <v>1.0</v>
      </c>
      <c r="C6" s="2">
        <v>3.0</v>
      </c>
      <c r="D6" s="3"/>
      <c r="E6" s="5" t="s">
        <v>14</v>
      </c>
      <c r="H6" s="3"/>
      <c r="I6" s="3"/>
      <c r="J6" s="3"/>
      <c r="K6" s="3"/>
    </row>
    <row r="7">
      <c r="A7" s="2" t="s">
        <v>15</v>
      </c>
      <c r="B7" s="2">
        <v>0.0</v>
      </c>
      <c r="C7" s="2">
        <v>6.0</v>
      </c>
      <c r="D7" s="3"/>
      <c r="E7" s="3">
        <f>COUNTA(A6:A15)</f>
        <v>10</v>
      </c>
      <c r="F7" s="3">
        <f t="shared" ref="F7:G7" si="1">SUM(B6:B15)</f>
        <v>68</v>
      </c>
      <c r="G7" s="3">
        <f t="shared" si="1"/>
        <v>127</v>
      </c>
      <c r="H7" s="3"/>
      <c r="I7" s="3"/>
      <c r="J7" s="3"/>
      <c r="K7" s="3"/>
    </row>
    <row r="8">
      <c r="A8" s="2" t="s">
        <v>16</v>
      </c>
      <c r="B8" s="2">
        <v>3.0</v>
      </c>
      <c r="C8" s="2">
        <v>1.0</v>
      </c>
      <c r="D8" s="3"/>
      <c r="E8" s="3"/>
      <c r="F8" s="3"/>
      <c r="G8" s="3"/>
      <c r="H8" s="3"/>
      <c r="I8" s="3"/>
      <c r="J8" s="3"/>
      <c r="K8" s="3"/>
    </row>
    <row r="9">
      <c r="A9" s="2" t="s">
        <v>17</v>
      </c>
      <c r="B9" s="2">
        <v>5.0</v>
      </c>
      <c r="C9" s="2">
        <v>1.0</v>
      </c>
      <c r="D9" s="3"/>
      <c r="E9" s="3"/>
      <c r="F9" s="3"/>
      <c r="G9" s="3"/>
      <c r="H9" s="3"/>
      <c r="I9" s="3"/>
      <c r="J9" s="3"/>
      <c r="K9" s="3"/>
    </row>
    <row r="10">
      <c r="A10" s="2" t="s">
        <v>18</v>
      </c>
      <c r="B10" s="2">
        <v>5.0</v>
      </c>
      <c r="C10" s="2">
        <v>0.0</v>
      </c>
      <c r="D10" s="3"/>
      <c r="E10" s="3"/>
      <c r="F10" s="3"/>
      <c r="G10" s="3"/>
      <c r="H10" s="3"/>
      <c r="I10" s="3"/>
      <c r="J10" s="3"/>
      <c r="K10" s="3"/>
    </row>
    <row r="11">
      <c r="A11" s="2" t="s">
        <v>19</v>
      </c>
      <c r="B11" s="2">
        <v>13.0</v>
      </c>
      <c r="C11" s="2">
        <v>11.0</v>
      </c>
      <c r="D11" s="3"/>
      <c r="E11" s="3"/>
      <c r="F11" s="3"/>
      <c r="G11" s="3"/>
      <c r="H11" s="3"/>
      <c r="I11" s="3"/>
      <c r="J11" s="3"/>
      <c r="K11" s="3"/>
    </row>
    <row r="12">
      <c r="A12" s="2" t="s">
        <v>20</v>
      </c>
      <c r="B12" s="2">
        <v>14.0</v>
      </c>
      <c r="C12" s="2">
        <v>23.0</v>
      </c>
      <c r="D12" s="3"/>
      <c r="E12" s="3"/>
      <c r="F12" s="3"/>
      <c r="G12" s="3"/>
      <c r="H12" s="3"/>
      <c r="I12" s="3"/>
      <c r="J12" s="3"/>
      <c r="K12" s="3"/>
    </row>
    <row r="13">
      <c r="A13" s="2" t="s">
        <v>21</v>
      </c>
      <c r="B13" s="2">
        <v>3.0</v>
      </c>
      <c r="C13" s="2">
        <v>14.0</v>
      </c>
      <c r="D13" s="3"/>
      <c r="E13" s="3"/>
      <c r="F13" s="3"/>
      <c r="G13" s="3"/>
      <c r="H13" s="3"/>
      <c r="I13" s="3"/>
      <c r="J13" s="3"/>
      <c r="K13" s="3"/>
    </row>
    <row r="14">
      <c r="A14" s="2" t="s">
        <v>22</v>
      </c>
      <c r="B14" s="2">
        <v>23.0</v>
      </c>
      <c r="C14" s="2">
        <v>42.0</v>
      </c>
      <c r="D14" s="3"/>
      <c r="E14" s="3"/>
      <c r="F14" s="3"/>
      <c r="G14" s="3"/>
      <c r="H14" s="3"/>
      <c r="I14" s="3"/>
      <c r="J14" s="3"/>
      <c r="K14" s="3"/>
    </row>
    <row r="15">
      <c r="A15" s="2" t="s">
        <v>23</v>
      </c>
      <c r="B15" s="2">
        <v>1.0</v>
      </c>
      <c r="C15" s="2">
        <v>26.0</v>
      </c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8" t="s">
        <v>24</v>
      </c>
      <c r="B17" s="9" t="s">
        <v>25</v>
      </c>
      <c r="D17" s="3"/>
      <c r="E17" s="4" t="s">
        <v>26</v>
      </c>
      <c r="F17" s="10" t="s">
        <v>27</v>
      </c>
      <c r="H17" s="5" t="s">
        <v>28</v>
      </c>
      <c r="J17" s="5" t="s">
        <v>29</v>
      </c>
      <c r="L17" s="10" t="s">
        <v>30</v>
      </c>
      <c r="N17" s="5" t="s">
        <v>31</v>
      </c>
      <c r="P17" s="5" t="s">
        <v>32</v>
      </c>
      <c r="R17" s="5" t="s">
        <v>33</v>
      </c>
    </row>
    <row r="18">
      <c r="A18" s="3"/>
      <c r="B18" s="3"/>
      <c r="C18" s="3"/>
      <c r="D18" s="3"/>
      <c r="E18" s="5" t="s">
        <v>34</v>
      </c>
    </row>
    <row r="19">
      <c r="A19" s="3"/>
      <c r="B19" s="5" t="s">
        <v>35</v>
      </c>
      <c r="C19" s="5" t="s">
        <v>36</v>
      </c>
      <c r="D19" s="3"/>
      <c r="E19" s="3">
        <f>2</f>
        <v>2</v>
      </c>
      <c r="F19" s="6">
        <f>(B12+1)/(F7+E19+E7)</f>
        <v>0.1875</v>
      </c>
      <c r="H19" s="6">
        <f>(B8+1)/(F7+E19+E7)</f>
        <v>0.05</v>
      </c>
      <c r="J19" s="6">
        <f>(0+1)/(F7+E19+E7)</f>
        <v>0.0125</v>
      </c>
      <c r="L19" s="6">
        <f>(B11+1)/(F7+E7+E19)</f>
        <v>0.175</v>
      </c>
      <c r="N19" s="6">
        <f>(B13+1)/(F7+E7+E19)</f>
        <v>0.05</v>
      </c>
      <c r="P19" s="6">
        <f>(B15+1)/(F7+E7+E19)</f>
        <v>0.025</v>
      </c>
      <c r="R19" s="6">
        <f>(0+1)/(F7+E7+E19)</f>
        <v>0.0125</v>
      </c>
    </row>
    <row r="20">
      <c r="A20" s="3"/>
      <c r="B20" s="6">
        <f>F3+ln(F19)+ln(H19)+ln(J19)+ln(L19)+ln(N19)+ln(P19)+ln(R19)</f>
        <v>-22.77763374</v>
      </c>
      <c r="C20" s="6">
        <f>H3+ln(F21)+ln(H21)+ln(J21)+ln(L21)+ln(N21)+ln(P21)+ln(R21)</f>
        <v>-22.69214843</v>
      </c>
      <c r="D20" s="3"/>
      <c r="E20" s="3"/>
      <c r="F20" s="10" t="s">
        <v>37</v>
      </c>
      <c r="H20" s="5" t="s">
        <v>38</v>
      </c>
      <c r="J20" s="5" t="s">
        <v>39</v>
      </c>
      <c r="L20" s="10" t="s">
        <v>40</v>
      </c>
      <c r="N20" s="5" t="s">
        <v>41</v>
      </c>
      <c r="P20" s="5" t="s">
        <v>42</v>
      </c>
      <c r="R20" s="5" t="s">
        <v>43</v>
      </c>
    </row>
    <row r="21">
      <c r="A21" s="3"/>
      <c r="B21" s="4" t="s">
        <v>44</v>
      </c>
      <c r="D21" s="3"/>
      <c r="E21" s="3"/>
      <c r="F21" s="6">
        <f>(C12+1)/(G7+E7+E19)</f>
        <v>0.1726618705</v>
      </c>
      <c r="H21" s="6">
        <f>(C8+1)/(G7+E7+E19)</f>
        <v>0.01438848921</v>
      </c>
      <c r="J21" s="6">
        <f>(0+1)/(G7+E7+E19)</f>
        <v>0.007194244604</v>
      </c>
      <c r="L21" s="6">
        <f>(C11+1)/(G7+E7+E19)</f>
        <v>0.08633093525</v>
      </c>
      <c r="N21" s="6">
        <f>(C13+1)/(G7+E7+E19)</f>
        <v>0.1079136691</v>
      </c>
      <c r="P21" s="6">
        <f>(C15+1)/(G7+E7+E19)</f>
        <v>0.1942446043</v>
      </c>
      <c r="R21" s="6">
        <f>(0+1)/(G7+E7+E19)</f>
        <v>0.007194244604</v>
      </c>
    </row>
    <row r="22">
      <c r="A22" s="3"/>
      <c r="B22" s="5" t="s">
        <v>45</v>
      </c>
      <c r="D22" s="3"/>
      <c r="E22" s="3"/>
      <c r="F22" s="3"/>
      <c r="G22" s="3"/>
      <c r="H22" s="3"/>
      <c r="I22" s="3"/>
      <c r="J22" s="3"/>
      <c r="K22" s="3"/>
    </row>
    <row r="23">
      <c r="A23" s="3"/>
      <c r="B23" s="6">
        <f>1/(1+exp(C20-B20))</f>
        <v>0.4786416769</v>
      </c>
      <c r="D23" s="3"/>
      <c r="E23" s="3"/>
      <c r="F23" s="3"/>
      <c r="G23" s="3"/>
      <c r="H23" s="3"/>
      <c r="I23" s="3"/>
      <c r="J23" s="3"/>
      <c r="K23" s="3"/>
    </row>
    <row r="24">
      <c r="A24" s="8" t="s">
        <v>46</v>
      </c>
      <c r="B24" s="3">
        <f>IF(ROUND(B23, 0)=1,1,0)</f>
        <v>0</v>
      </c>
      <c r="C24" s="3" t="str">
        <f>IF(B24=0,"НЕ СПАМ","СПАМ")</f>
        <v>НЕ СПАМ</v>
      </c>
      <c r="D24" s="3"/>
      <c r="E24" s="3"/>
      <c r="F24" s="3"/>
      <c r="G24" s="3"/>
      <c r="H24" s="3"/>
      <c r="I24" s="3"/>
      <c r="J24" s="3"/>
      <c r="K24" s="3"/>
    </row>
  </sheetData>
  <mergeCells count="36">
    <mergeCell ref="J17:K18"/>
    <mergeCell ref="L17:M18"/>
    <mergeCell ref="N17:O18"/>
    <mergeCell ref="P17:Q18"/>
    <mergeCell ref="R17:S18"/>
    <mergeCell ref="E1:F1"/>
    <mergeCell ref="G1:H1"/>
    <mergeCell ref="F5:F6"/>
    <mergeCell ref="G5:G6"/>
    <mergeCell ref="B17:C17"/>
    <mergeCell ref="F17:G18"/>
    <mergeCell ref="H17:I18"/>
    <mergeCell ref="F19:G19"/>
    <mergeCell ref="H19:I19"/>
    <mergeCell ref="J19:K19"/>
    <mergeCell ref="L19:M19"/>
    <mergeCell ref="N19:O19"/>
    <mergeCell ref="P19:Q19"/>
    <mergeCell ref="R19:S19"/>
    <mergeCell ref="F20:G20"/>
    <mergeCell ref="F21:G21"/>
    <mergeCell ref="B22:C22"/>
    <mergeCell ref="B23:C23"/>
    <mergeCell ref="H21:I21"/>
    <mergeCell ref="J21:K21"/>
    <mergeCell ref="L21:M21"/>
    <mergeCell ref="N21:O21"/>
    <mergeCell ref="P21:Q21"/>
    <mergeCell ref="R21:S21"/>
    <mergeCell ref="H20:I20"/>
    <mergeCell ref="J20:K20"/>
    <mergeCell ref="L20:M20"/>
    <mergeCell ref="N20:O20"/>
    <mergeCell ref="P20:Q20"/>
    <mergeCell ref="R20:S20"/>
    <mergeCell ref="B21:C21"/>
  </mergeCells>
  <conditionalFormatting sqref="C24">
    <cfRule type="cellIs" dxfId="0" priority="1" operator="equal">
      <formula>"НЕ СПАМ"</formula>
    </cfRule>
  </conditionalFormatting>
  <conditionalFormatting sqref="C24">
    <cfRule type="cellIs" dxfId="1" priority="2" operator="equal">
      <formula>"СПАМ"</formula>
    </cfRule>
  </conditionalFormatting>
  <drawing r:id="rId1"/>
</worksheet>
</file>