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a2978a7aba44beb8/ドキュメント/"/>
    </mc:Choice>
  </mc:AlternateContent>
  <xr:revisionPtr revIDLastSave="0" documentId="8_{786E59BB-15DA-4D8B-AC83-5ACC2FA7554A}" xr6:coauthVersionLast="47" xr6:coauthVersionMax="47" xr10:uidLastSave="{00000000-0000-0000-0000-000000000000}"/>
  <bookViews>
    <workbookView xWindow="-108" yWindow="-108" windowWidth="23256" windowHeight="12576" tabRatio="788" activeTab="6" xr2:uid="{00000000-000D-0000-FFFF-FFFF00000000}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月'!$K$2</definedName>
    <definedName name="ColumnTitleRegion1..H12.1">'1 月'!$B$2</definedName>
    <definedName name="ColumnTitleRegion1..H12.10">'10 月'!$B$2</definedName>
    <definedName name="ColumnTitleRegion1..H12.11">'11 月'!$B$2</definedName>
    <definedName name="ColumnTitleRegion1..H12.12">'12 月'!$B$2</definedName>
    <definedName name="ColumnTitleRegion1..H12.2">'2 月'!$B$2</definedName>
    <definedName name="ColumnTitleRegion1..H12.3">'3 月'!$B$2</definedName>
    <definedName name="ColumnTitleRegion1..H12.4">'4 月'!$B$2</definedName>
    <definedName name="ColumnTitleRegion1..H12.5">'5 月'!$B$2</definedName>
    <definedName name="ColumnTitleRegion1..H12.6">'6 月'!$B$2</definedName>
    <definedName name="ColumnTitleRegion1..H12.7">'7 月'!$B$2</definedName>
    <definedName name="ColumnTitleRegion1..H12.8">'8 月'!$B$2</definedName>
    <definedName name="ColumnTitleRegion1..H12.9">'9 月'!$B$2</definedName>
    <definedName name="ColumnTitleRegion2..C14.1">'1 月'!$B$2</definedName>
    <definedName name="ColumnTitleRegion2..C14.10">'10 月'!$B$2</definedName>
    <definedName name="ColumnTitleRegion2..C14.11">'11 月'!$B$2</definedName>
    <definedName name="ColumnTitleRegion2..C14.12">'12 月'!$B$2</definedName>
    <definedName name="ColumnTitleRegion2..C14.2">'2 月'!$B$2</definedName>
    <definedName name="ColumnTitleRegion2..C14.3">'3 月'!$B$2</definedName>
    <definedName name="ColumnTitleRegion2..C14.4">'4 月'!$B$2</definedName>
    <definedName name="ColumnTitleRegion2..C14.5">'5 月'!$B$2</definedName>
    <definedName name="ColumnTitleRegion2..C14.6">'6 月'!$B$2</definedName>
    <definedName name="ColumnTitleRegion2..C14.7">'7 月'!$B$2</definedName>
    <definedName name="ColumnTitleRegion2..C14.8">'8 月'!$B$2</definedName>
    <definedName name="ColumnTitleRegion2..C14.9">'9 月'!$B$2</definedName>
    <definedName name="DaysAndWeeks">{0,1,2,3,4,5,6} + {0;1;2;3;4;5}*7</definedName>
    <definedName name="_xlnm.Print_Area" localSheetId="0">'1 月'!$A$1:$H$14</definedName>
    <definedName name="RowTitleRegion1..K3">'1 月'!$J$2</definedName>
    <definedName name="週の始まり">'1 月'!$K$3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6" l="1"/>
  <c r="B2" i="17"/>
  <c r="B2" i="18"/>
  <c r="B2" i="19"/>
  <c r="B2" i="20"/>
  <c r="B2" i="21"/>
  <c r="B2" i="22"/>
  <c r="B2" i="23"/>
  <c r="B2" i="24"/>
  <c r="B2" i="25"/>
  <c r="B2" i="15"/>
  <c r="K2" i="14" l="1"/>
  <c r="B1" i="24" l="1"/>
  <c r="B1" i="25"/>
  <c r="B1" i="22"/>
  <c r="B1" i="23"/>
  <c r="B1" i="20"/>
  <c r="B1" i="21"/>
  <c r="B1" i="18"/>
  <c r="B1" i="19"/>
  <c r="B1" i="16"/>
  <c r="B1" i="17"/>
  <c r="B1" i="14"/>
  <c r="B1" i="15"/>
  <c r="B13" i="16" a="1"/>
  <c r="B11" i="16" a="1"/>
  <c r="B9" i="16" a="1"/>
  <c r="B7" i="16" a="1"/>
  <c r="B5" i="16" a="1"/>
  <c r="B3" i="16" a="1"/>
  <c r="B13" i="17" a="1"/>
  <c r="B11" i="17" a="1"/>
  <c r="B9" i="17" a="1"/>
  <c r="B7" i="17" a="1"/>
  <c r="B5" i="17" a="1"/>
  <c r="B3" i="17" a="1"/>
  <c r="B13" i="18" a="1"/>
  <c r="B11" i="18" a="1"/>
  <c r="B9" i="18" a="1"/>
  <c r="B7" i="18" a="1"/>
  <c r="B5" i="18" a="1"/>
  <c r="B3" i="18" a="1"/>
  <c r="B13" i="19" a="1"/>
  <c r="B11" i="19" a="1"/>
  <c r="B9" i="19" a="1"/>
  <c r="B7" i="19" a="1"/>
  <c r="B5" i="19" a="1"/>
  <c r="B3" i="19" a="1"/>
  <c r="B13" i="20" a="1"/>
  <c r="B11" i="20" a="1"/>
  <c r="B9" i="20" a="1"/>
  <c r="B7" i="20" a="1"/>
  <c r="B5" i="20" a="1"/>
  <c r="B13" i="21" a="1"/>
  <c r="B11" i="21" a="1"/>
  <c r="B9" i="21" a="1"/>
  <c r="B7" i="21" a="1"/>
  <c r="B5" i="21" a="1"/>
  <c r="B3" i="21" a="1"/>
  <c r="B13" i="23" a="1"/>
  <c r="B11" i="23" a="1"/>
  <c r="B9" i="23" a="1"/>
  <c r="B7" i="23" a="1"/>
  <c r="B5" i="23" a="1"/>
  <c r="B3" i="23" a="1"/>
  <c r="B13" i="25" a="1"/>
  <c r="B11" i="25" a="1"/>
  <c r="B9" i="25" a="1"/>
  <c r="B7" i="25" a="1"/>
  <c r="B5" i="25" a="1"/>
  <c r="B13" i="15" a="1"/>
  <c r="B11" i="15" a="1"/>
  <c r="B3" i="20" a="1"/>
  <c r="B13" i="22" a="1"/>
  <c r="B11" i="22" a="1"/>
  <c r="B9" i="22" a="1"/>
  <c r="B7" i="22" a="1"/>
  <c r="B5" i="22" a="1"/>
  <c r="B3" i="22" a="1"/>
  <c r="B13" i="24" a="1"/>
  <c r="B11" i="24" a="1"/>
  <c r="B9" i="24" a="1"/>
  <c r="B7" i="24" a="1"/>
  <c r="B5" i="24" a="1"/>
  <c r="B3" i="24" a="1"/>
  <c r="B3" i="25" a="1"/>
  <c r="B13" i="14" a="1"/>
  <c r="B11" i="14" a="1"/>
  <c r="B9" i="14" a="1"/>
  <c r="B7" i="14" a="1"/>
  <c r="B5" i="14" a="1"/>
  <c r="B3" i="14" a="1"/>
  <c r="B5" i="15" a="1"/>
  <c r="B9" i="15" a="1"/>
  <c r="B7" i="15" a="1"/>
  <c r="B3" i="15" a="1"/>
  <c r="H7" i="15" l="1"/>
  <c r="F7" i="15"/>
  <c r="D7" i="15"/>
  <c r="B7" i="15"/>
  <c r="G7" i="15"/>
  <c r="E7" i="15"/>
  <c r="C7" i="15"/>
  <c r="H5" i="15"/>
  <c r="F5" i="15"/>
  <c r="D5" i="15"/>
  <c r="B5" i="15"/>
  <c r="E5" i="15"/>
  <c r="G5" i="15"/>
  <c r="C5" i="15"/>
  <c r="H5" i="14"/>
  <c r="F5" i="14"/>
  <c r="D5" i="14"/>
  <c r="B5" i="14"/>
  <c r="G5" i="14"/>
  <c r="E5" i="14"/>
  <c r="C5" i="14"/>
  <c r="H9" i="14"/>
  <c r="F9" i="14"/>
  <c r="D9" i="14"/>
  <c r="B9" i="14"/>
  <c r="G9" i="14"/>
  <c r="E9" i="14"/>
  <c r="C9" i="14"/>
  <c r="B13" i="14"/>
  <c r="C13" i="14"/>
  <c r="H3" i="24"/>
  <c r="H2" i="24" s="1"/>
  <c r="F3" i="24"/>
  <c r="F2" i="24" s="1"/>
  <c r="D3" i="24"/>
  <c r="B3" i="24"/>
  <c r="G3" i="24"/>
  <c r="G2" i="24" s="1"/>
  <c r="C3" i="24"/>
  <c r="C2" i="24" s="1"/>
  <c r="E3" i="24"/>
  <c r="E2" i="24" s="1"/>
  <c r="H7" i="24"/>
  <c r="F7" i="24"/>
  <c r="D7" i="24"/>
  <c r="B7" i="24"/>
  <c r="G7" i="24"/>
  <c r="C7" i="24"/>
  <c r="E7" i="24"/>
  <c r="H11" i="24"/>
  <c r="F11" i="24"/>
  <c r="D11" i="24"/>
  <c r="B11" i="24"/>
  <c r="G11" i="24"/>
  <c r="C11" i="24"/>
  <c r="E11" i="24"/>
  <c r="H3" i="22"/>
  <c r="H2" i="22" s="1"/>
  <c r="F3" i="22"/>
  <c r="F2" i="22" s="1"/>
  <c r="D3" i="22"/>
  <c r="D2" i="22" s="1"/>
  <c r="B3" i="22"/>
  <c r="G3" i="22"/>
  <c r="G2" i="22" s="1"/>
  <c r="C3" i="22"/>
  <c r="C2" i="22" s="1"/>
  <c r="E3" i="22"/>
  <c r="E2" i="22" s="1"/>
  <c r="H7" i="22"/>
  <c r="F7" i="22"/>
  <c r="D7" i="22"/>
  <c r="B7" i="22"/>
  <c r="G7" i="22"/>
  <c r="C7" i="22"/>
  <c r="E7" i="22"/>
  <c r="H11" i="22"/>
  <c r="F11" i="22"/>
  <c r="D11" i="22"/>
  <c r="B11" i="22"/>
  <c r="G11" i="22"/>
  <c r="C11" i="22"/>
  <c r="E11" i="22"/>
  <c r="H3" i="20"/>
  <c r="H2" i="20" s="1"/>
  <c r="F3" i="20"/>
  <c r="F2" i="20" s="1"/>
  <c r="D3" i="20"/>
  <c r="D2" i="20" s="1"/>
  <c r="B3" i="20"/>
  <c r="G3" i="20"/>
  <c r="G2" i="20" s="1"/>
  <c r="C3" i="20"/>
  <c r="C2" i="20" s="1"/>
  <c r="E3" i="20"/>
  <c r="E2" i="20" s="1"/>
  <c r="C13" i="15"/>
  <c r="B13" i="15"/>
  <c r="H7" i="25"/>
  <c r="F7" i="25"/>
  <c r="D7" i="25"/>
  <c r="B7" i="25"/>
  <c r="E7" i="25"/>
  <c r="G7" i="25"/>
  <c r="C7" i="25"/>
  <c r="H11" i="25"/>
  <c r="F11" i="25"/>
  <c r="D11" i="25"/>
  <c r="B11" i="25"/>
  <c r="E11" i="25"/>
  <c r="G11" i="25"/>
  <c r="C11" i="25"/>
  <c r="H3" i="23"/>
  <c r="H2" i="23" s="1"/>
  <c r="F3" i="23"/>
  <c r="D3" i="23"/>
  <c r="B3" i="23"/>
  <c r="E3" i="23"/>
  <c r="E2" i="23" s="1"/>
  <c r="G3" i="23"/>
  <c r="G2" i="23" s="1"/>
  <c r="C3" i="23"/>
  <c r="C2" i="23" s="1"/>
  <c r="H7" i="23"/>
  <c r="F7" i="23"/>
  <c r="D7" i="23"/>
  <c r="B7" i="23"/>
  <c r="E7" i="23"/>
  <c r="G7" i="23"/>
  <c r="C7" i="23"/>
  <c r="H11" i="23"/>
  <c r="F11" i="23"/>
  <c r="D11" i="23"/>
  <c r="B11" i="23"/>
  <c r="E11" i="23"/>
  <c r="G11" i="23"/>
  <c r="C11" i="23"/>
  <c r="H3" i="21"/>
  <c r="H2" i="21" s="1"/>
  <c r="F3" i="21"/>
  <c r="F2" i="21" s="1"/>
  <c r="D3" i="21"/>
  <c r="D2" i="21" s="1"/>
  <c r="B3" i="21"/>
  <c r="E3" i="21"/>
  <c r="E2" i="21" s="1"/>
  <c r="G3" i="21"/>
  <c r="G2" i="21" s="1"/>
  <c r="C3" i="21"/>
  <c r="C2" i="21" s="1"/>
  <c r="H7" i="21"/>
  <c r="F7" i="21"/>
  <c r="D7" i="21"/>
  <c r="B7" i="21"/>
  <c r="E7" i="21"/>
  <c r="G7" i="21"/>
  <c r="C7" i="21"/>
  <c r="H11" i="21"/>
  <c r="F11" i="21"/>
  <c r="D11" i="21"/>
  <c r="B11" i="21"/>
  <c r="E11" i="21"/>
  <c r="G11" i="21"/>
  <c r="C11" i="21"/>
  <c r="H5" i="20"/>
  <c r="F5" i="20"/>
  <c r="D5" i="20"/>
  <c r="B5" i="20"/>
  <c r="G5" i="20"/>
  <c r="E5" i="20"/>
  <c r="C5" i="20"/>
  <c r="H9" i="20"/>
  <c r="F9" i="20"/>
  <c r="D9" i="20"/>
  <c r="B9" i="20"/>
  <c r="G9" i="20"/>
  <c r="E9" i="20"/>
  <c r="C9" i="20"/>
  <c r="B13" i="20"/>
  <c r="C13" i="20"/>
  <c r="G5" i="19"/>
  <c r="E5" i="19"/>
  <c r="C5" i="19"/>
  <c r="F5" i="19"/>
  <c r="B5" i="19"/>
  <c r="H5" i="19"/>
  <c r="D5" i="19"/>
  <c r="G9" i="19"/>
  <c r="E9" i="19"/>
  <c r="C9" i="19"/>
  <c r="F9" i="19"/>
  <c r="B9" i="19"/>
  <c r="H9" i="19"/>
  <c r="D9" i="19"/>
  <c r="C13" i="19"/>
  <c r="B13" i="19"/>
  <c r="G5" i="18"/>
  <c r="E5" i="18"/>
  <c r="C5" i="18"/>
  <c r="F5" i="18"/>
  <c r="B5" i="18"/>
  <c r="H5" i="18"/>
  <c r="D5" i="18"/>
  <c r="G9" i="18"/>
  <c r="E9" i="18"/>
  <c r="C9" i="18"/>
  <c r="F9" i="18"/>
  <c r="B9" i="18"/>
  <c r="H9" i="18"/>
  <c r="D9" i="18"/>
  <c r="C13" i="18"/>
  <c r="B13" i="18"/>
  <c r="G5" i="17"/>
  <c r="E5" i="17"/>
  <c r="C5" i="17"/>
  <c r="F5" i="17"/>
  <c r="B5" i="17"/>
  <c r="H5" i="17"/>
  <c r="D5" i="17"/>
  <c r="G9" i="17"/>
  <c r="E9" i="17"/>
  <c r="C9" i="17"/>
  <c r="F9" i="17"/>
  <c r="B9" i="17"/>
  <c r="H9" i="17"/>
  <c r="D9" i="17"/>
  <c r="C13" i="17"/>
  <c r="B13" i="17"/>
  <c r="G5" i="16"/>
  <c r="E5" i="16"/>
  <c r="C5" i="16"/>
  <c r="F5" i="16"/>
  <c r="B5" i="16"/>
  <c r="H5" i="16"/>
  <c r="D5" i="16"/>
  <c r="G9" i="16"/>
  <c r="E9" i="16"/>
  <c r="C9" i="16"/>
  <c r="F9" i="16"/>
  <c r="B9" i="16"/>
  <c r="H9" i="16"/>
  <c r="D9" i="16"/>
  <c r="C13" i="16"/>
  <c r="B13" i="16"/>
  <c r="H3" i="15"/>
  <c r="H2" i="15" s="1"/>
  <c r="F3" i="15"/>
  <c r="F2" i="15" s="1"/>
  <c r="D3" i="15"/>
  <c r="D2" i="15" s="1"/>
  <c r="B3" i="15"/>
  <c r="G3" i="15"/>
  <c r="G2" i="15" s="1"/>
  <c r="E3" i="15"/>
  <c r="E2" i="15" s="1"/>
  <c r="C3" i="15"/>
  <c r="C2" i="15" s="1"/>
  <c r="H9" i="15"/>
  <c r="F9" i="15"/>
  <c r="D9" i="15"/>
  <c r="B9" i="15"/>
  <c r="G9" i="15"/>
  <c r="E9" i="15"/>
  <c r="C9" i="15"/>
  <c r="H3" i="14"/>
  <c r="F3" i="14"/>
  <c r="D3" i="14"/>
  <c r="B3" i="14"/>
  <c r="G3" i="14"/>
  <c r="E3" i="14"/>
  <c r="C3" i="14"/>
  <c r="H7" i="14"/>
  <c r="F7" i="14"/>
  <c r="D7" i="14"/>
  <c r="B7" i="14"/>
  <c r="G7" i="14"/>
  <c r="E7" i="14"/>
  <c r="C7" i="14"/>
  <c r="H11" i="14"/>
  <c r="F11" i="14"/>
  <c r="D11" i="14"/>
  <c r="B11" i="14"/>
  <c r="G11" i="14"/>
  <c r="E11" i="14"/>
  <c r="C11" i="14"/>
  <c r="H3" i="25"/>
  <c r="H2" i="25" s="1"/>
  <c r="F3" i="25"/>
  <c r="D3" i="25"/>
  <c r="D2" i="25" s="1"/>
  <c r="E3" i="25"/>
  <c r="E2" i="25" s="1"/>
  <c r="B3" i="25"/>
  <c r="G3" i="25"/>
  <c r="G2" i="25" s="1"/>
  <c r="C3" i="25"/>
  <c r="H5" i="24"/>
  <c r="F5" i="24"/>
  <c r="D5" i="24"/>
  <c r="B5" i="24"/>
  <c r="G5" i="24"/>
  <c r="C5" i="24"/>
  <c r="E5" i="24"/>
  <c r="H9" i="24"/>
  <c r="F9" i="24"/>
  <c r="D9" i="24"/>
  <c r="B9" i="24"/>
  <c r="G9" i="24"/>
  <c r="C9" i="24"/>
  <c r="E9" i="24"/>
  <c r="B13" i="24"/>
  <c r="C13" i="24"/>
  <c r="H5" i="22"/>
  <c r="F5" i="22"/>
  <c r="D5" i="22"/>
  <c r="B5" i="22"/>
  <c r="G5" i="22"/>
  <c r="C5" i="22"/>
  <c r="E5" i="22"/>
  <c r="H9" i="22"/>
  <c r="F9" i="22"/>
  <c r="D9" i="22"/>
  <c r="B9" i="22"/>
  <c r="G9" i="22"/>
  <c r="C9" i="22"/>
  <c r="E9" i="22"/>
  <c r="B13" i="22"/>
  <c r="C13" i="22"/>
  <c r="G11" i="15"/>
  <c r="E11" i="15"/>
  <c r="C11" i="15"/>
  <c r="H11" i="15"/>
  <c r="F11" i="15"/>
  <c r="D11" i="15"/>
  <c r="B11" i="15"/>
  <c r="H5" i="25"/>
  <c r="F5" i="25"/>
  <c r="D5" i="25"/>
  <c r="B5" i="25"/>
  <c r="E5" i="25"/>
  <c r="G5" i="25"/>
  <c r="C5" i="25"/>
  <c r="H9" i="25"/>
  <c r="F9" i="25"/>
  <c r="D9" i="25"/>
  <c r="B9" i="25"/>
  <c r="E9" i="25"/>
  <c r="G9" i="25"/>
  <c r="C9" i="25"/>
  <c r="B13" i="25"/>
  <c r="C13" i="25"/>
  <c r="H5" i="23"/>
  <c r="F5" i="23"/>
  <c r="D5" i="23"/>
  <c r="B5" i="23"/>
  <c r="E5" i="23"/>
  <c r="G5" i="23"/>
  <c r="C5" i="23"/>
  <c r="H9" i="23"/>
  <c r="F9" i="23"/>
  <c r="D9" i="23"/>
  <c r="B9" i="23"/>
  <c r="E9" i="23"/>
  <c r="G9" i="23"/>
  <c r="C9" i="23"/>
  <c r="B13" i="23"/>
  <c r="C13" i="23"/>
  <c r="H5" i="21"/>
  <c r="F5" i="21"/>
  <c r="D5" i="21"/>
  <c r="B5" i="21"/>
  <c r="E5" i="21"/>
  <c r="G5" i="21"/>
  <c r="C5" i="21"/>
  <c r="H9" i="21"/>
  <c r="F9" i="21"/>
  <c r="D9" i="21"/>
  <c r="B9" i="21"/>
  <c r="E9" i="21"/>
  <c r="G9" i="21"/>
  <c r="C9" i="21"/>
  <c r="B13" i="21"/>
  <c r="C13" i="21"/>
  <c r="H7" i="20"/>
  <c r="F7" i="20"/>
  <c r="D7" i="20"/>
  <c r="B7" i="20"/>
  <c r="G7" i="20"/>
  <c r="E7" i="20"/>
  <c r="C7" i="20"/>
  <c r="H11" i="20"/>
  <c r="F11" i="20"/>
  <c r="D11" i="20"/>
  <c r="B11" i="20"/>
  <c r="G11" i="20"/>
  <c r="E11" i="20"/>
  <c r="C11" i="20"/>
  <c r="G3" i="19"/>
  <c r="G2" i="19" s="1"/>
  <c r="F3" i="19"/>
  <c r="F2" i="19" s="1"/>
  <c r="D3" i="19"/>
  <c r="D2" i="19" s="1"/>
  <c r="B3" i="19"/>
  <c r="H3" i="19"/>
  <c r="H2" i="19" s="1"/>
  <c r="E3" i="19"/>
  <c r="E2" i="19" s="1"/>
  <c r="C3" i="19"/>
  <c r="C2" i="19" s="1"/>
  <c r="G7" i="19"/>
  <c r="E7" i="19"/>
  <c r="C7" i="19"/>
  <c r="F7" i="19"/>
  <c r="B7" i="19"/>
  <c r="H7" i="19"/>
  <c r="D7" i="19"/>
  <c r="G11" i="19"/>
  <c r="E11" i="19"/>
  <c r="C11" i="19"/>
  <c r="F11" i="19"/>
  <c r="B11" i="19"/>
  <c r="H11" i="19"/>
  <c r="D11" i="19"/>
  <c r="G3" i="18"/>
  <c r="G2" i="18" s="1"/>
  <c r="E3" i="18"/>
  <c r="E2" i="18" s="1"/>
  <c r="C3" i="18"/>
  <c r="C2" i="18" s="1"/>
  <c r="F3" i="18"/>
  <c r="F2" i="18" s="1"/>
  <c r="B3" i="18"/>
  <c r="H3" i="18"/>
  <c r="D3" i="18"/>
  <c r="D2" i="18" s="1"/>
  <c r="G7" i="18"/>
  <c r="E7" i="18"/>
  <c r="C7" i="18"/>
  <c r="F7" i="18"/>
  <c r="B7" i="18"/>
  <c r="H7" i="18"/>
  <c r="D7" i="18"/>
  <c r="G11" i="18"/>
  <c r="E11" i="18"/>
  <c r="C11" i="18"/>
  <c r="F11" i="18"/>
  <c r="B11" i="18"/>
  <c r="H11" i="18"/>
  <c r="D11" i="18"/>
  <c r="G3" i="17"/>
  <c r="G2" i="17" s="1"/>
  <c r="E3" i="17"/>
  <c r="E2" i="17" s="1"/>
  <c r="C3" i="17"/>
  <c r="C2" i="17" s="1"/>
  <c r="F3" i="17"/>
  <c r="F2" i="17" s="1"/>
  <c r="B3" i="17"/>
  <c r="H3" i="17"/>
  <c r="H2" i="17" s="1"/>
  <c r="D3" i="17"/>
  <c r="D2" i="17" s="1"/>
  <c r="G7" i="17"/>
  <c r="E7" i="17"/>
  <c r="C7" i="17"/>
  <c r="F7" i="17"/>
  <c r="B7" i="17"/>
  <c r="H7" i="17"/>
  <c r="D7" i="17"/>
  <c r="G11" i="17"/>
  <c r="E11" i="17"/>
  <c r="C11" i="17"/>
  <c r="F11" i="17"/>
  <c r="B11" i="17"/>
  <c r="H11" i="17"/>
  <c r="D11" i="17"/>
  <c r="G3" i="16"/>
  <c r="G2" i="16" s="1"/>
  <c r="E3" i="16"/>
  <c r="E2" i="16" s="1"/>
  <c r="C3" i="16"/>
  <c r="C2" i="16" s="1"/>
  <c r="F3" i="16"/>
  <c r="F2" i="16" s="1"/>
  <c r="B3" i="16"/>
  <c r="H3" i="16"/>
  <c r="H2" i="16" s="1"/>
  <c r="D3" i="16"/>
  <c r="D2" i="16" s="1"/>
  <c r="G7" i="16"/>
  <c r="E7" i="16"/>
  <c r="C7" i="16"/>
  <c r="F7" i="16"/>
  <c r="B7" i="16"/>
  <c r="H7" i="16"/>
  <c r="D7" i="16"/>
  <c r="G11" i="16"/>
  <c r="E11" i="16"/>
  <c r="C11" i="16"/>
  <c r="F11" i="16"/>
  <c r="B11" i="16"/>
  <c r="H11" i="16"/>
  <c r="D11" i="16"/>
  <c r="H2" i="18"/>
  <c r="F2" i="25"/>
  <c r="C2" i="25"/>
  <c r="D2" i="24"/>
  <c r="D2" i="23"/>
  <c r="F2" i="23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<sst xmlns="http://schemas.openxmlformats.org/spreadsheetml/2006/main" count="39" uniqueCount="13">
  <si>
    <t>メモ</t>
  </si>
  <si>
    <t>カレンダーの設定</t>
  </si>
  <si>
    <t>年</t>
  </si>
  <si>
    <t>週の始まり</t>
  </si>
  <si>
    <t>日曜日</t>
  </si>
  <si>
    <t>laravelの設定</t>
    <rPh sb="8" eb="10">
      <t>セッテイ</t>
    </rPh>
    <phoneticPr fontId="28"/>
  </si>
  <si>
    <t>laravelのデプロイ</t>
    <phoneticPr fontId="28"/>
  </si>
  <si>
    <t>大喜利ファイブリリース</t>
    <rPh sb="0" eb="3">
      <t>オオギリ</t>
    </rPh>
    <phoneticPr fontId="28"/>
  </si>
  <si>
    <t>マイページ</t>
    <phoneticPr fontId="28"/>
  </si>
  <si>
    <t>細かい修正</t>
    <rPh sb="0" eb="1">
      <t>コマ</t>
    </rPh>
    <rPh sb="3" eb="5">
      <t>シュウセイ</t>
    </rPh>
    <phoneticPr fontId="28"/>
  </si>
  <si>
    <t>ギャラリー</t>
    <phoneticPr fontId="28"/>
  </si>
  <si>
    <t>ギャラリー＆ランキング</t>
    <phoneticPr fontId="28"/>
  </si>
  <si>
    <t>デザイン</t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</si>
</sst>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"/>
    <numFmt numFmtId="179" formatCode="yyyy/m/d;@"/>
  </numFmts>
  <fonts count="30" x14ac:knownFonts="1">
    <font>
      <sz val="11"/>
      <color theme="1" tint="0.24994659260841701"/>
      <name val="Meiryo UI"/>
      <family val="2"/>
      <charset val="128"/>
    </font>
    <font>
      <sz val="8"/>
      <name val="Arial"/>
      <family val="2"/>
    </font>
    <font>
      <sz val="11"/>
      <color theme="1"/>
      <name val="Meiryo UI"/>
      <family val="2"/>
      <charset val="128"/>
    </font>
    <font>
      <sz val="11"/>
      <color indexed="63"/>
      <name val="Meiryo UI"/>
      <family val="2"/>
      <charset val="128"/>
    </font>
    <font>
      <sz val="11"/>
      <color theme="1" tint="0.34998626667073579"/>
      <name val="Meiryo UI"/>
      <family val="2"/>
      <charset val="128"/>
    </font>
    <font>
      <sz val="35"/>
      <color theme="4"/>
      <name val="Meiryo UI"/>
      <family val="2"/>
      <charset val="128"/>
    </font>
    <font>
      <sz val="11"/>
      <color theme="4" tint="-0.24994659260841701"/>
      <name val="Meiryo UI"/>
      <family val="2"/>
      <charset val="128"/>
    </font>
    <font>
      <sz val="11"/>
      <color theme="1" tint="0.24994659260841701"/>
      <name val="Meiryo UI"/>
      <family val="2"/>
      <charset val="128"/>
    </font>
    <font>
      <b/>
      <sz val="11"/>
      <color theme="1" tint="0.34998626667073579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name val="Meiryo UI"/>
      <family val="2"/>
      <charset val="128"/>
    </font>
    <font>
      <sz val="11"/>
      <color rgb="FF006100"/>
      <name val="Meiryo UI"/>
      <family val="2"/>
      <charset val="128"/>
    </font>
    <font>
      <b/>
      <sz val="11"/>
      <color theme="1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rgb="FFFA7D00"/>
      <name val="Meiryo UI"/>
      <family val="2"/>
      <charset val="128"/>
    </font>
    <font>
      <sz val="12"/>
      <color theme="4" tint="-0.24994659260841701"/>
      <name val="Meiryo UI"/>
      <family val="2"/>
      <charset val="128"/>
    </font>
    <font>
      <sz val="11"/>
      <color rgb="FF9C5700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3F3F76"/>
      <name val="Meiryo UI"/>
      <family val="2"/>
      <charset val="128"/>
    </font>
    <font>
      <sz val="11"/>
      <color theme="0"/>
      <name val="Meiryo UI"/>
      <family val="2"/>
      <charset val="128"/>
    </font>
    <font>
      <b/>
      <sz val="14"/>
      <color theme="0"/>
      <name val="Meiryo UI"/>
      <family val="2"/>
      <charset val="128"/>
    </font>
    <font>
      <sz val="10"/>
      <name val="Meiryo UI"/>
      <family val="2"/>
    </font>
    <font>
      <sz val="11"/>
      <color theme="1" tint="0.34998626667073579"/>
      <name val="Meiryo UI"/>
      <family val="2"/>
    </font>
    <font>
      <sz val="10"/>
      <name val="Meiryo UI"/>
      <family val="3"/>
      <charset val="128"/>
    </font>
    <font>
      <sz val="11"/>
      <color theme="1" tint="0.24994659260841701"/>
      <name val="Meiryo UI"/>
      <family val="3"/>
      <charset val="128"/>
    </font>
    <font>
      <sz val="6"/>
      <name val="Meiryo UI"/>
      <family val="2"/>
      <charset val="128"/>
    </font>
    <font>
      <sz val="11"/>
      <color theme="1" tint="0.24994659260841701"/>
      <name val="Meiryo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top"/>
    </xf>
    <xf numFmtId="0" fontId="3" fillId="3" borderId="0" applyNumberFormat="0" applyBorder="0" applyAlignment="0" applyProtection="0"/>
    <xf numFmtId="0" fontId="6" fillId="0" borderId="3" applyNumberFormat="0" applyFill="0" applyProtection="0">
      <alignment horizontal="left" vertical="center" indent="1"/>
    </xf>
    <xf numFmtId="0" fontId="14" fillId="4" borderId="1" applyNumberFormat="0" applyAlignment="0" applyProtection="0"/>
    <xf numFmtId="0" fontId="23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6" borderId="0" applyBorder="0" applyProtection="0">
      <alignment horizontal="left" vertical="top" wrapText="1" indent="1"/>
    </xf>
    <xf numFmtId="178" fontId="4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18" fillId="0" borderId="0">
      <alignment horizontal="left" indent="1"/>
    </xf>
    <xf numFmtId="0" fontId="6" fillId="0" borderId="0" applyFill="0" applyProtection="0"/>
    <xf numFmtId="0" fontId="7" fillId="0" borderId="0" applyFill="0" applyProtection="0"/>
    <xf numFmtId="0" fontId="11" fillId="7" borderId="0" applyNumberFormat="0" applyBorder="0" applyAlignment="0" applyProtection="0"/>
    <xf numFmtId="0" fontId="9" fillId="8" borderId="0" applyNumberFormat="0" applyBorder="0" applyAlignment="0" applyProtection="0"/>
    <xf numFmtId="0" fontId="19" fillId="9" borderId="0" applyNumberFormat="0" applyBorder="0" applyAlignment="0" applyProtection="0"/>
    <xf numFmtId="0" fontId="21" fillId="10" borderId="4" applyNumberFormat="0" applyAlignment="0" applyProtection="0"/>
    <xf numFmtId="0" fontId="20" fillId="11" borderId="5" applyNumberFormat="0" applyAlignment="0" applyProtection="0"/>
    <xf numFmtId="0" fontId="13" fillId="11" borderId="4" applyNumberFormat="0" applyAlignment="0" applyProtection="0"/>
    <xf numFmtId="0" fontId="17" fillId="0" borderId="6" applyNumberFormat="0" applyFill="0" applyAlignment="0" applyProtection="0"/>
    <xf numFmtId="0" fontId="14" fillId="12" borderId="7" applyNumberFormat="0" applyAlignment="0" applyProtection="0"/>
    <xf numFmtId="0" fontId="16" fillId="0" borderId="0" applyNumberFormat="0" applyFill="0" applyBorder="0" applyAlignment="0" applyProtection="0"/>
    <xf numFmtId="0" fontId="7" fillId="13" borderId="8" applyNumberFormat="0" applyFont="0" applyAlignment="0" applyProtection="0"/>
    <xf numFmtId="0" fontId="15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29">
    <xf numFmtId="0" fontId="0" fillId="0" borderId="0" xfId="0">
      <alignment vertical="top"/>
    </xf>
    <xf numFmtId="0" fontId="0" fillId="2" borderId="0" xfId="0" applyFill="1">
      <alignment vertical="top"/>
    </xf>
    <xf numFmtId="0" fontId="6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0" fontId="6" fillId="0" borderId="3" xfId="2" applyFill="1">
      <alignment horizontal="left" vertical="center" indent="1"/>
    </xf>
    <xf numFmtId="0" fontId="18" fillId="0" borderId="0" xfId="14">
      <alignment horizontal="left" indent="1"/>
    </xf>
    <xf numFmtId="0" fontId="0" fillId="0" borderId="0" xfId="0">
      <alignment vertical="top"/>
    </xf>
    <xf numFmtId="0" fontId="0" fillId="0" borderId="0" xfId="0">
      <alignment vertical="top"/>
    </xf>
    <xf numFmtId="0" fontId="7" fillId="0" borderId="0" xfId="16"/>
    <xf numFmtId="0" fontId="0" fillId="6" borderId="0" xfId="13" applyFont="1" applyAlignment="1">
      <alignment vertical="top"/>
    </xf>
    <xf numFmtId="0" fontId="24" fillId="0" borderId="0" xfId="0" applyFont="1">
      <alignment vertical="top"/>
    </xf>
    <xf numFmtId="179" fontId="0" fillId="0" borderId="0" xfId="0" applyNumberFormat="1">
      <alignment vertical="top"/>
    </xf>
    <xf numFmtId="0" fontId="26" fillId="0" borderId="0" xfId="0" applyFont="1">
      <alignment vertical="top"/>
    </xf>
    <xf numFmtId="0" fontId="27" fillId="0" borderId="0" xfId="0" applyFont="1" applyAlignment="1">
      <alignment horizontal="left" indent="1"/>
    </xf>
    <xf numFmtId="0" fontId="27" fillId="0" borderId="0" xfId="0" applyFont="1">
      <alignment vertical="top"/>
    </xf>
    <xf numFmtId="178" fontId="4" fillId="0" borderId="0" xfId="12" applyNumberFormat="1">
      <alignment horizontal="left" indent="1"/>
    </xf>
    <xf numFmtId="178" fontId="25" fillId="6" borderId="0" xfId="13" applyNumberFormat="1" applyFont="1" applyAlignment="1">
      <alignment horizontal="left" indent="1"/>
    </xf>
    <xf numFmtId="178" fontId="25" fillId="6" borderId="0" xfId="13" applyNumberFormat="1" applyFont="1" applyAlignment="1">
      <alignment horizontal="left" wrapText="1" indent="1"/>
    </xf>
    <xf numFmtId="0" fontId="29" fillId="0" borderId="0" xfId="0" applyFont="1">
      <alignment vertical="top"/>
    </xf>
    <xf numFmtId="0" fontId="8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6" fillId="2" borderId="0" xfId="15" applyFill="1"/>
    <xf numFmtId="0" fontId="5" fillId="2" borderId="0" xfId="5" applyFill="1" applyBorder="1">
      <alignment vertical="center"/>
    </xf>
    <xf numFmtId="0" fontId="5" fillId="2" borderId="0" xfId="5" applyFill="1" applyBorder="1" applyAlignment="1">
      <alignment horizontal="left" vertical="center"/>
    </xf>
  </cellXfs>
  <cellStyles count="50">
    <cellStyle name="20% - アクセント 1" xfId="29" builtinId="30" customBuiltin="1"/>
    <cellStyle name="20% - アクセント 2" xfId="32" builtinId="34" customBuiltin="1"/>
    <cellStyle name="20% - アクセント 3" xfId="36" builtinId="38" customBuiltin="1"/>
    <cellStyle name="20% - アクセント 4" xfId="40" builtinId="42" customBuiltin="1"/>
    <cellStyle name="20% - アクセント 5" xfId="43" builtinId="46" customBuiltin="1"/>
    <cellStyle name="20% - アクセント 6" xfId="47" builtinId="50" customBuiltin="1"/>
    <cellStyle name="40% - アクセント 1" xfId="1" builtinId="31" customBuiltin="1"/>
    <cellStyle name="40% - アクセント 2" xfId="33" builtinId="35" customBuiltin="1"/>
    <cellStyle name="40% - アクセント 3" xfId="37" builtinId="39" customBuiltin="1"/>
    <cellStyle name="40% - アクセント 4" xfId="41" builtinId="43" customBuiltin="1"/>
    <cellStyle name="40% - アクセント 5" xfId="44" builtinId="47" customBuiltin="1"/>
    <cellStyle name="40% - アクセント 6" xfId="48" builtinId="51" customBuiltin="1"/>
    <cellStyle name="60% - アクセント 1" xfId="30" builtinId="32" customBuiltin="1"/>
    <cellStyle name="60% - アクセント 2" xfId="34" builtinId="36" customBuiltin="1"/>
    <cellStyle name="60% - アクセント 3" xfId="38" builtinId="40" customBuiltin="1"/>
    <cellStyle name="60% - アクセント 4" xfId="42" builtinId="44" customBuiltin="1"/>
    <cellStyle name="60% - アクセント 5" xfId="45" builtinId="48" customBuiltin="1"/>
    <cellStyle name="60% - アクセント 6" xfId="49" builtinId="52" customBuiltin="1"/>
    <cellStyle name="アクセント 1" xfId="3" builtinId="29" customBuiltin="1"/>
    <cellStyle name="アクセント 2" xfId="31" builtinId="33" customBuiltin="1"/>
    <cellStyle name="アクセント 3" xfId="35" builtinId="37" customBuiltin="1"/>
    <cellStyle name="アクセント 4" xfId="39" builtinId="41" customBuiltin="1"/>
    <cellStyle name="アクセント 5" xfId="4" builtinId="45" customBuiltin="1"/>
    <cellStyle name="アクセント 6" xfId="46" builtinId="49" customBuiltin="1"/>
    <cellStyle name="タイトル" xfId="5" builtinId="15" customBuiltin="1"/>
    <cellStyle name="チェック セル" xfId="24" builtinId="23" customBuiltin="1"/>
    <cellStyle name="どちらでもない" xfId="19" builtinId="28" customBuiltin="1"/>
    <cellStyle name="パーセント" xfId="10" builtinId="5" customBuiltin="1"/>
    <cellStyle name="メモ" xfId="26" builtinId="10" customBuiltin="1"/>
    <cellStyle name="リンク セル" xfId="23" builtinId="24" customBuiltin="1"/>
    <cellStyle name="悪い" xfId="18" builtinId="27" customBuiltin="1"/>
    <cellStyle name="計算" xfId="22" builtinId="22" customBuiltin="1"/>
    <cellStyle name="警告文" xfId="25" builtinId="11" customBuiltin="1"/>
    <cellStyle name="桁区切り" xfId="7" builtinId="6" customBuiltin="1"/>
    <cellStyle name="桁区切り [0.00]" xfId="6" builtinId="3" customBuiltin="1"/>
    <cellStyle name="見出し 1" xfId="2" builtinId="16" customBuiltin="1"/>
    <cellStyle name="見出し 2" xfId="15" builtinId="17" customBuiltin="1"/>
    <cellStyle name="見出し 3" xfId="16" builtinId="18" customBuiltin="1"/>
    <cellStyle name="見出し 4" xfId="11" builtinId="19" customBuiltin="1"/>
    <cellStyle name="縞模様" xfId="13" xr:uid="{00000000-0005-0000-0000-000003000000}"/>
    <cellStyle name="集計" xfId="28" builtinId="25" customBuiltin="1"/>
    <cellStyle name="出力" xfId="21" builtinId="21" customBuiltin="1"/>
    <cellStyle name="設定エントリ" xfId="14" xr:uid="{00000000-0005-0000-0000-00000F000000}"/>
    <cellStyle name="説明文" xfId="27" builtinId="53" customBuiltin="1"/>
    <cellStyle name="通貨" xfId="9" builtinId="7" customBuiltin="1"/>
    <cellStyle name="通貨 [0.00]" xfId="8" builtinId="4" customBuiltin="1"/>
    <cellStyle name="日" xfId="12" xr:uid="{00000000-0005-0000-0000-000008000000}"/>
    <cellStyle name="入力" xfId="20" builtinId="20" customBuiltin="1"/>
    <cellStyle name="標準" xfId="0" builtinId="0" customBuiltin="1"/>
    <cellStyle name="良い" xfId="17" builtinId="26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zoomScaleNormal="100" workbookViewId="0"/>
  </sheetViews>
  <sheetFormatPr defaultColWidth="8.90625" defaultRowHeight="15" x14ac:dyDescent="0.3"/>
  <cols>
    <col min="1" max="1" width="2.81640625" style="11" customWidth="1"/>
    <col min="2" max="2" width="18.453125" customWidth="1"/>
    <col min="3" max="8" width="17.81640625" customWidth="1"/>
    <col min="9" max="9" width="2.81640625" customWidth="1"/>
    <col min="10" max="10" width="15.81640625" customWidth="1"/>
    <col min="11" max="11" width="13.81640625" customWidth="1"/>
    <col min="12" max="16384" width="8.90625" style="19"/>
  </cols>
  <sheetData>
    <row r="1" spans="1:11" s="1" customFormat="1" ht="60" customHeight="1" x14ac:dyDescent="0.3">
      <c r="A1" s="11"/>
      <c r="B1" s="27" t="str">
        <f ca="1">CalendarYear&amp;" 年"&amp;" 1 月"</f>
        <v>2022 年 1 月</v>
      </c>
      <c r="C1" s="27"/>
      <c r="D1" s="27"/>
      <c r="E1" s="2"/>
      <c r="F1" s="2"/>
      <c r="G1" s="2"/>
      <c r="H1" s="6"/>
      <c r="J1" s="26" t="s">
        <v>1</v>
      </c>
      <c r="K1" s="26"/>
    </row>
    <row r="2" spans="1:11" s="17" customFormat="1" ht="21.75" customHeight="1" thickBot="1" x14ac:dyDescent="0.35">
      <c r="A2" s="11"/>
      <c r="B2" s="9" t="str">
        <f>週の始まり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  <c r="I2" s="15"/>
      <c r="J2" s="13" t="s">
        <v>2</v>
      </c>
      <c r="K2" s="10">
        <f ca="1">YEAR(TODAY())</f>
        <v>2022</v>
      </c>
    </row>
    <row r="3" spans="1:11" s="18" customFormat="1" ht="19.5" customHeight="1" x14ac:dyDescent="0.3">
      <c r="A3" s="11"/>
      <c r="B3" s="20">
        <f t="array" aca="1" ref="B3:H3" ca="1">DaysAndWeeks+DATE(CalendarYear,1,1)-WEEKDAY(DATE(CalendarYear,1,1),(週の始まり="月曜日")+1)+1</f>
        <v>44556</v>
      </c>
      <c r="C3" s="20">
        <f ca="1"/>
        <v>44557</v>
      </c>
      <c r="D3" s="20">
        <f ca="1"/>
        <v>44558</v>
      </c>
      <c r="E3" s="20">
        <f ca="1"/>
        <v>44559</v>
      </c>
      <c r="F3" s="20">
        <f ca="1"/>
        <v>44560</v>
      </c>
      <c r="G3" s="20">
        <f ca="1"/>
        <v>44561</v>
      </c>
      <c r="H3" s="20">
        <f ca="1"/>
        <v>44562</v>
      </c>
      <c r="I3" s="4"/>
      <c r="J3" s="13" t="s">
        <v>3</v>
      </c>
      <c r="K3" s="10" t="s">
        <v>4</v>
      </c>
    </row>
    <row r="4" spans="1:11" ht="57.9" customHeight="1" x14ac:dyDescent="0.3">
      <c r="B4" s="12"/>
      <c r="C4" s="12"/>
      <c r="D4" s="12"/>
      <c r="E4" s="12"/>
      <c r="F4" s="12"/>
      <c r="G4" s="12"/>
      <c r="H4" s="12"/>
      <c r="J4" s="16"/>
    </row>
    <row r="5" spans="1:11" s="18" customFormat="1" ht="19.5" customHeight="1" x14ac:dyDescent="0.3">
      <c r="A5" s="11"/>
      <c r="B5" s="22">
        <f t="array" aca="1" ref="B5:H5" ca="1">DaysAndWeeks+DATE(CalendarYear,1,1)-WEEKDAY(DATE(CalendarYear,1,1),(週の始まり="月曜日")+1)+8</f>
        <v>44563</v>
      </c>
      <c r="C5" s="22">
        <f ca="1"/>
        <v>44564</v>
      </c>
      <c r="D5" s="22">
        <f ca="1"/>
        <v>44565</v>
      </c>
      <c r="E5" s="22">
        <f ca="1"/>
        <v>44566</v>
      </c>
      <c r="F5" s="22">
        <f ca="1"/>
        <v>44567</v>
      </c>
      <c r="G5" s="22">
        <f ca="1"/>
        <v>44568</v>
      </c>
      <c r="H5" s="22">
        <f ca="1"/>
        <v>44569</v>
      </c>
      <c r="I5" s="4"/>
      <c r="J5" s="4"/>
      <c r="K5" s="4"/>
    </row>
    <row r="6" spans="1:11" ht="57.9" customHeight="1" x14ac:dyDescent="0.3">
      <c r="B6" s="14"/>
      <c r="C6" s="14"/>
      <c r="D6" s="14"/>
      <c r="E6" s="14"/>
      <c r="F6" s="14"/>
      <c r="G6" s="14"/>
      <c r="H6" s="14"/>
      <c r="I6" s="7"/>
      <c r="J6" s="8"/>
      <c r="K6" s="7"/>
    </row>
    <row r="7" spans="1:11" s="18" customFormat="1" ht="19.5" customHeight="1" x14ac:dyDescent="0.3">
      <c r="A7" s="11"/>
      <c r="B7" s="20">
        <f t="array" aca="1" ref="B7:H7" ca="1">DaysAndWeeks+DATE(CalendarYear,1,1)-WEEKDAY(DATE(CalendarYear,1,1),(週の始まり="月曜日")+1)+15</f>
        <v>44570</v>
      </c>
      <c r="C7" s="20">
        <f ca="1"/>
        <v>44571</v>
      </c>
      <c r="D7" s="20">
        <f ca="1"/>
        <v>44572</v>
      </c>
      <c r="E7" s="20">
        <f ca="1"/>
        <v>44573</v>
      </c>
      <c r="F7" s="20">
        <f ca="1"/>
        <v>44574</v>
      </c>
      <c r="G7" s="20">
        <f ca="1"/>
        <v>44575</v>
      </c>
      <c r="H7" s="20">
        <f ca="1"/>
        <v>44576</v>
      </c>
      <c r="I7" s="4"/>
      <c r="J7" s="5"/>
      <c r="K7" s="4"/>
    </row>
    <row r="8" spans="1:11" ht="57.9" customHeight="1" x14ac:dyDescent="0.3">
      <c r="B8" s="12"/>
      <c r="C8" s="12"/>
      <c r="D8" s="12"/>
      <c r="E8" s="12"/>
      <c r="F8" s="12"/>
      <c r="G8" s="12"/>
      <c r="H8" s="12"/>
      <c r="I8" s="7"/>
      <c r="J8" s="7"/>
      <c r="K8" s="7"/>
    </row>
    <row r="9" spans="1:11" s="18" customFormat="1" ht="19.5" customHeight="1" x14ac:dyDescent="0.3">
      <c r="A9" s="11"/>
      <c r="B9" s="22">
        <f t="array" aca="1" ref="B9:H9" ca="1">DaysAndWeeks+DATE(CalendarYear,1,1)-WEEKDAY(DATE(CalendarYear,1,1),(週の始まり="月曜日")+1)+22</f>
        <v>44577</v>
      </c>
      <c r="C9" s="22">
        <f ca="1"/>
        <v>44578</v>
      </c>
      <c r="D9" s="22">
        <f ca="1"/>
        <v>44579</v>
      </c>
      <c r="E9" s="22">
        <f ca="1"/>
        <v>44580</v>
      </c>
      <c r="F9" s="22">
        <f ca="1"/>
        <v>44581</v>
      </c>
      <c r="G9" s="22">
        <f ca="1"/>
        <v>44582</v>
      </c>
      <c r="H9" s="22">
        <f ca="1"/>
        <v>44583</v>
      </c>
      <c r="I9" s="4"/>
      <c r="J9" s="4"/>
      <c r="K9" s="4"/>
    </row>
    <row r="10" spans="1:11" ht="57.9" customHeight="1" x14ac:dyDescent="0.3">
      <c r="B10" s="14"/>
      <c r="C10" s="14"/>
      <c r="D10" s="14"/>
      <c r="E10" s="14"/>
      <c r="F10" s="14"/>
      <c r="G10" s="14"/>
      <c r="H10" s="14"/>
      <c r="I10" s="7"/>
      <c r="J10" s="7"/>
      <c r="K10" s="7"/>
    </row>
    <row r="11" spans="1:11" s="18" customFormat="1" ht="19.5" customHeight="1" x14ac:dyDescent="0.3">
      <c r="A11" s="11"/>
      <c r="B11" s="20">
        <f t="array" aca="1" ref="B11:H11" ca="1">DaysAndWeeks+DATE(CalendarYear,1,1)-WEEKDAY(DATE(CalendarYear,1,1),(週の始まり="月曜日")+1)+29</f>
        <v>44584</v>
      </c>
      <c r="C11" s="20">
        <f ca="1"/>
        <v>44585</v>
      </c>
      <c r="D11" s="20">
        <f ca="1"/>
        <v>44586</v>
      </c>
      <c r="E11" s="20">
        <f ca="1"/>
        <v>44587</v>
      </c>
      <c r="F11" s="20">
        <f ca="1"/>
        <v>44588</v>
      </c>
      <c r="G11" s="20">
        <f ca="1"/>
        <v>44589</v>
      </c>
      <c r="H11" s="20">
        <f ca="1"/>
        <v>44590</v>
      </c>
      <c r="I11" s="4"/>
      <c r="J11" s="4"/>
      <c r="K11" s="4"/>
    </row>
    <row r="12" spans="1:11" ht="57.9" customHeight="1" x14ac:dyDescent="0.3">
      <c r="B12" s="12"/>
      <c r="C12" s="12"/>
      <c r="D12" s="12"/>
      <c r="E12" s="12"/>
      <c r="F12" s="12"/>
      <c r="G12" s="12"/>
      <c r="H12" s="12"/>
      <c r="I12" s="7"/>
      <c r="J12" s="7"/>
      <c r="K12" s="7"/>
    </row>
    <row r="13" spans="1:11" s="18" customFormat="1" ht="19.5" customHeight="1" x14ac:dyDescent="0.3">
      <c r="A13" s="11"/>
      <c r="B13" s="22">
        <f t="array" aca="1" ref="B13:C13" ca="1">DaysAndWeeks+DATE(CalendarYear,1,1)-WEEKDAY(DATE(CalendarYear,1,1),(週の始まり="月曜日")+1)+36</f>
        <v>44591</v>
      </c>
      <c r="C13" s="22">
        <f ca="1"/>
        <v>44592</v>
      </c>
      <c r="D13" s="24" t="s">
        <v>0</v>
      </c>
      <c r="E13" s="25"/>
      <c r="F13" s="25"/>
      <c r="G13" s="25"/>
      <c r="H13" s="25"/>
      <c r="I13" s="4"/>
      <c r="J13" s="4"/>
      <c r="K13" s="4"/>
    </row>
    <row r="14" spans="1:11" ht="57.9" customHeight="1" x14ac:dyDescent="0.3">
      <c r="B14" s="14"/>
      <c r="C14" s="14"/>
      <c r="D14" s="24"/>
      <c r="E14" s="25"/>
      <c r="F14" s="25"/>
      <c r="G14" s="25"/>
      <c r="H14" s="25"/>
      <c r="I14" s="7"/>
      <c r="J14" s="7"/>
      <c r="K14" s="7"/>
    </row>
  </sheetData>
  <mergeCells count="4">
    <mergeCell ref="D13:D14"/>
    <mergeCell ref="E13:H14"/>
    <mergeCell ref="J1:K1"/>
    <mergeCell ref="B1:D1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3">
    <dataValidation type="list" errorStyle="warning" allowBlank="1" showInputMessage="1" showErrorMessage="1" error="リストから曜日を選びます。[キャンセル] を選択し、Alt キーを押しながら下矢印キーを押して、ドロップダウン リストから曜日を選びます。" prompt="このセルで、週の最初の曜日を選択します。Alt + 下矢印キーを押してドロップダウン リストを開きます。下矢印キーで移動し、Enter キーを押して選択します。" sqref="K3" xr:uid="{00000000-0002-0000-0000-000000000000}">
      <formula1>"日曜日,月曜日"</formula1>
    </dataValidation>
    <dataValidation allowBlank="1" showInputMessage="1" showErrorMessage="1" prompt="このブックでは、カスタムの 1 か月カレンダーを作成します。この 1 月のワークシートを使って、すべての月の年および週の最初の曜日をカスタマイズします。各月は、個別のワークシート上にあります" sqref="A1" xr:uid="{00000000-0002-0000-0000-000001000000}"/>
    <dataValidation allowBlank="1" showInputMessage="1" showErrorMessage="1" prompt="年を入力し、下のセルでカレンダーの最初の日を選択します。これらのカレンダー設定用のセルは印刷されません。" sqref="J1:K1" xr:uid="{00000000-0002-0000-0000-000002000000}"/>
    <dataValidation allowBlank="1" showInputMessage="1" showErrorMessage="1" prompt="右のセルに年を入力します" sqref="J2" xr:uid="{00000000-0002-0000-0000-000003000000}"/>
    <dataValidation allowBlank="1" showInputMessage="1" showErrorMessage="1" prompt="右側のセルで週の最初の曜日を選びます" sqref="J3" xr:uid="{00000000-0002-0000-0000-000004000000}"/>
    <dataValidation allowBlank="1" showInputMessage="1" showErrorMessage="1" prompt="このセルに年を入力します" sqref="K2" xr:uid="{00000000-0002-0000-0000-000005000000}"/>
    <dataValidation allowBlank="1" showInputMessage="1" showErrorMessage="1" prompt="この行には、このカレンダーの曜日名が含まれます。このセルには、週の最初の曜日が含まれます。週の最初の曜日を変更するには、このワークシートのセル K3 に新しい曜日を入力します" sqref="B2" xr:uid="{00000000-0002-0000-0000-000006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000-000007000000}"/>
    <dataValidation allowBlank="1" showInputMessage="1" showErrorMessage="1" prompt="このセルの年は、セル K2 に入力された年に基づいて自動的に更新されます。下のカレンダーには、細字フォントの網掛けの前の月と次の月の日付が含まれます" sqref="B1:D1" xr:uid="{00000000-0002-0000-0000-000008000000}"/>
    <dataValidation allowBlank="1" showInputMessage="1" showErrorMessage="1" prompt="曜日は自動的に決定されます" sqref="C2:H2" xr:uid="{00000000-0002-0000-0000-000009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000-00000A000000}"/>
    <dataValidation allowBlank="1" showInputMessage="1" showErrorMessage="1" prompt="このセルにメモを入力します" sqref="E13:H14" xr:uid="{00000000-0002-0000-0000-00000B000000}"/>
    <dataValidation allowBlank="1" showInputMessage="1" showErrorMessage="1" prompt="右のセルにメモを入力します" sqref="D13:D14" xr:uid="{00000000-0002-0000-0000-00000C000000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K14"/>
  <sheetViews>
    <sheetView showGridLines="0" workbookViewId="0"/>
  </sheetViews>
  <sheetFormatPr defaultColWidth="8.90625" defaultRowHeight="15" x14ac:dyDescent="0.3"/>
  <cols>
    <col min="1" max="1" width="2.81640625" style="11" customWidth="1"/>
    <col min="2" max="2" width="18.453125" customWidth="1"/>
    <col min="3" max="8" width="17.81640625" customWidth="1"/>
    <col min="9" max="9" width="2.81640625" customWidth="1"/>
    <col min="10" max="10" width="10.6328125" customWidth="1"/>
    <col min="12" max="16384" width="8.90625" style="19"/>
  </cols>
  <sheetData>
    <row r="1" spans="1:11" s="1" customFormat="1" ht="60" customHeight="1" x14ac:dyDescent="0.3">
      <c r="A1" s="11"/>
      <c r="B1" s="28" t="str">
        <f ca="1">CalendarYear&amp;" 年"&amp;" 2 月"</f>
        <v>2022 年 2 月</v>
      </c>
      <c r="C1" s="28"/>
      <c r="D1" s="28"/>
      <c r="E1" s="2"/>
      <c r="F1" s="2"/>
      <c r="G1" s="2"/>
      <c r="H1" s="3"/>
    </row>
    <row r="2" spans="1:11" s="15" customFormat="1" ht="21.75" customHeight="1" thickBot="1" x14ac:dyDescent="0.35">
      <c r="A2" s="11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11" s="18" customFormat="1" ht="19.5" customHeight="1" x14ac:dyDescent="0.3">
      <c r="A3" s="11"/>
      <c r="B3" s="20">
        <f t="array" aca="1" ref="B3:H3" ca="1">DaysAndWeeks+DATE(CalendarYear,2,1)-WEEKDAY(DATE(CalendarYear,2,1),(週の始まり="月曜日")+1)+1</f>
        <v>44591</v>
      </c>
      <c r="C3" s="20">
        <f ca="1"/>
        <v>44592</v>
      </c>
      <c r="D3" s="20">
        <f ca="1"/>
        <v>44593</v>
      </c>
      <c r="E3" s="20">
        <f ca="1"/>
        <v>44594</v>
      </c>
      <c r="F3" s="20">
        <f ca="1"/>
        <v>44595</v>
      </c>
      <c r="G3" s="20">
        <f ca="1"/>
        <v>44596</v>
      </c>
      <c r="H3" s="20">
        <f ca="1"/>
        <v>44597</v>
      </c>
      <c r="I3" s="4"/>
      <c r="J3" s="4"/>
      <c r="K3" s="4"/>
    </row>
    <row r="4" spans="1:11" ht="57.9" customHeight="1" x14ac:dyDescent="0.3">
      <c r="B4" s="11"/>
      <c r="C4" s="11"/>
      <c r="D4" s="11"/>
      <c r="E4" s="11"/>
      <c r="F4" s="11"/>
      <c r="G4" s="11"/>
      <c r="H4" s="11"/>
    </row>
    <row r="5" spans="1:11" s="18" customFormat="1" ht="19.5" customHeight="1" x14ac:dyDescent="0.3">
      <c r="A5" s="11"/>
      <c r="B5" s="21">
        <f t="array" aca="1" ref="B5:H5" ca="1">DaysAndWeeks+DATE(CalendarYear,2,1)-WEEKDAY(DATE(CalendarYear,2,1),(週の始まり="月曜日")+1)+8</f>
        <v>44598</v>
      </c>
      <c r="C5" s="21">
        <f ca="1"/>
        <v>44599</v>
      </c>
      <c r="D5" s="21">
        <f ca="1"/>
        <v>44600</v>
      </c>
      <c r="E5" s="21">
        <f ca="1"/>
        <v>44601</v>
      </c>
      <c r="F5" s="21">
        <f ca="1"/>
        <v>44602</v>
      </c>
      <c r="G5" s="21">
        <f ca="1"/>
        <v>44603</v>
      </c>
      <c r="H5" s="21">
        <f ca="1"/>
        <v>44604</v>
      </c>
      <c r="I5" s="4"/>
      <c r="J5" s="4"/>
      <c r="K5" s="4"/>
    </row>
    <row r="6" spans="1:11" ht="57.9" customHeight="1" x14ac:dyDescent="0.3">
      <c r="B6" s="14"/>
      <c r="C6" s="14"/>
      <c r="D6" s="14"/>
      <c r="E6" s="14"/>
      <c r="F6" s="14"/>
      <c r="G6" s="14"/>
      <c r="H6" s="14"/>
    </row>
    <row r="7" spans="1:11" s="18" customFormat="1" ht="19.5" customHeight="1" x14ac:dyDescent="0.3">
      <c r="A7" s="11"/>
      <c r="B7" s="20">
        <f t="array" aca="1" ref="B7:H7" ca="1">DaysAndWeeks+DATE(CalendarYear,2,1)-WEEKDAY(DATE(CalendarYear,2,1),(週の始まり="月曜日")+1)+15</f>
        <v>44605</v>
      </c>
      <c r="C7" s="20">
        <f ca="1"/>
        <v>44606</v>
      </c>
      <c r="D7" s="20">
        <f ca="1"/>
        <v>44607</v>
      </c>
      <c r="E7" s="20">
        <f ca="1"/>
        <v>44608</v>
      </c>
      <c r="F7" s="20">
        <f ca="1"/>
        <v>44609</v>
      </c>
      <c r="G7" s="20">
        <f ca="1"/>
        <v>44610</v>
      </c>
      <c r="H7" s="20">
        <f ca="1"/>
        <v>44611</v>
      </c>
      <c r="I7" s="4"/>
      <c r="J7" s="4"/>
      <c r="K7" s="4"/>
    </row>
    <row r="8" spans="1:11" ht="57.9" customHeight="1" x14ac:dyDescent="0.3">
      <c r="B8" s="11"/>
      <c r="C8" s="11"/>
      <c r="D8" s="11"/>
      <c r="E8" s="11"/>
      <c r="F8" s="11"/>
      <c r="G8" s="11"/>
      <c r="H8" s="11"/>
    </row>
    <row r="9" spans="1:11" s="18" customFormat="1" ht="19.5" customHeight="1" x14ac:dyDescent="0.3">
      <c r="A9" s="11"/>
      <c r="B9" s="21">
        <f t="array" aca="1" ref="B9:H9" ca="1">DaysAndWeeks+DATE(CalendarYear,2,1)-WEEKDAY(DATE(CalendarYear,2,1),(週の始まり="月曜日")+1)+22</f>
        <v>44612</v>
      </c>
      <c r="C9" s="21">
        <f ca="1"/>
        <v>44613</v>
      </c>
      <c r="D9" s="21">
        <f ca="1"/>
        <v>44614</v>
      </c>
      <c r="E9" s="21">
        <f ca="1"/>
        <v>44615</v>
      </c>
      <c r="F9" s="21">
        <f ca="1"/>
        <v>44616</v>
      </c>
      <c r="G9" s="21">
        <f ca="1"/>
        <v>44617</v>
      </c>
      <c r="H9" s="21">
        <f ca="1"/>
        <v>44618</v>
      </c>
      <c r="I9" s="4"/>
      <c r="J9" s="4"/>
      <c r="K9" s="4"/>
    </row>
    <row r="10" spans="1:11" ht="57.9" customHeight="1" x14ac:dyDescent="0.3">
      <c r="B10" s="14"/>
      <c r="C10" s="14"/>
      <c r="D10" s="14"/>
      <c r="E10" s="14"/>
      <c r="F10" s="14"/>
      <c r="G10" s="14"/>
      <c r="H10" s="14"/>
    </row>
    <row r="11" spans="1:11" s="18" customFormat="1" ht="19.5" customHeight="1" x14ac:dyDescent="0.3">
      <c r="A11" s="11"/>
      <c r="B11" s="20">
        <f t="array" aca="1" ref="B11:H11" ca="1">DaysAndWeeks+DATE(CalendarYear,2,1)-WEEKDAY(DATE(CalendarYear,2,1),(週の始まり="月曜日")+1)+29</f>
        <v>44619</v>
      </c>
      <c r="C11" s="20">
        <f ca="1"/>
        <v>44620</v>
      </c>
      <c r="D11" s="20">
        <f ca="1"/>
        <v>44621</v>
      </c>
      <c r="E11" s="20">
        <f ca="1"/>
        <v>44622</v>
      </c>
      <c r="F11" s="20">
        <f ca="1"/>
        <v>44623</v>
      </c>
      <c r="G11" s="20">
        <f ca="1"/>
        <v>44624</v>
      </c>
      <c r="H11" s="20">
        <f ca="1"/>
        <v>44625</v>
      </c>
      <c r="I11" s="4"/>
      <c r="J11" s="4"/>
      <c r="K11" s="4"/>
    </row>
    <row r="12" spans="1:11" ht="57.9" customHeight="1" x14ac:dyDescent="0.3">
      <c r="B12" s="11"/>
      <c r="C12" s="11"/>
      <c r="D12" s="11"/>
      <c r="E12" s="11"/>
      <c r="F12" s="11"/>
      <c r="G12" s="11"/>
      <c r="H12" s="11"/>
    </row>
    <row r="13" spans="1:11" s="18" customFormat="1" ht="19.5" customHeight="1" x14ac:dyDescent="0.3">
      <c r="A13" s="11"/>
      <c r="B13" s="21">
        <f t="array" aca="1" ref="B13:C13" ca="1">DaysAndWeeks+DATE(CalendarYear,2,1)-WEEKDAY(DATE(CalendarYear,2,1),(週の始まり="月曜日")+1)+36</f>
        <v>44626</v>
      </c>
      <c r="C13" s="21">
        <f ca="1"/>
        <v>44627</v>
      </c>
      <c r="D13" s="24" t="s">
        <v>0</v>
      </c>
      <c r="E13" s="25"/>
      <c r="F13" s="25"/>
      <c r="G13" s="25"/>
      <c r="H13" s="25"/>
      <c r="I13" s="4"/>
      <c r="J13" s="4"/>
      <c r="K13" s="4"/>
    </row>
    <row r="14" spans="1:11" ht="57.9" customHeight="1" x14ac:dyDescent="0.3">
      <c r="B14" s="14"/>
      <c r="C14" s="14"/>
      <c r="D14" s="24"/>
      <c r="E14" s="25"/>
      <c r="F14" s="25"/>
      <c r="G14" s="25"/>
      <c r="H14" s="25"/>
    </row>
  </sheetData>
  <mergeCells count="3">
    <mergeCell ref="D13:D14"/>
    <mergeCell ref="E13:H14"/>
    <mergeCell ref="B1:D1"/>
  </mergeCells>
  <phoneticPr fontId="28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1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1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100-000002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100-000003000000}"/>
    <dataValidation allowBlank="1" showInputMessage="1" showErrorMessage="1" prompt="2 月の月間カレンダー" sqref="A1" xr:uid="{00000000-0002-0000-0100-000004000000}"/>
    <dataValidation allowBlank="1" showInputMessage="1" showErrorMessage="1" prompt="右側のセルにメモを入力します" sqref="D13:D14" xr:uid="{00000000-0002-0000-0100-000005000000}"/>
    <dataValidation allowBlank="1" showInputMessage="1" showErrorMessage="1" prompt="このセルにメモを入力します" sqref="E13:H14" xr:uid="{00000000-0002-0000-0100-000006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1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K14"/>
  <sheetViews>
    <sheetView showGridLines="0" workbookViewId="0"/>
  </sheetViews>
  <sheetFormatPr defaultColWidth="8.90625" defaultRowHeight="15" x14ac:dyDescent="0.3"/>
  <cols>
    <col min="1" max="1" width="2.81640625" customWidth="1"/>
    <col min="2" max="2" width="18.453125" customWidth="1"/>
    <col min="3" max="8" width="17.81640625" customWidth="1"/>
    <col min="9" max="9" width="2.81640625" customWidth="1"/>
    <col min="10" max="10" width="10.6328125" customWidth="1"/>
    <col min="12" max="16384" width="8.90625" style="19"/>
  </cols>
  <sheetData>
    <row r="1" spans="1:8" customFormat="1" ht="60" customHeight="1" x14ac:dyDescent="0.3">
      <c r="A1" s="12"/>
      <c r="B1" s="28" t="str">
        <f ca="1">CalendarYear&amp;" 年"&amp;" 3 月"</f>
        <v>2022 年 3 月</v>
      </c>
      <c r="C1" s="28"/>
      <c r="D1" s="28"/>
      <c r="E1" s="2"/>
      <c r="F1" s="2"/>
      <c r="G1" s="2"/>
      <c r="H1" s="3"/>
    </row>
    <row r="2" spans="1:8" s="23" customFormat="1" ht="21.75" customHeight="1" thickBot="1" x14ac:dyDescent="0.35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3">
      <c r="A3" s="12"/>
      <c r="B3" s="20">
        <f t="array" aca="1" ref="B3:H3" ca="1">DaysAndWeeks+DATE(CalendarYear,3,1)-WEEKDAY(DATE(CalendarYear,3,1),(週の始まり="月曜日")+1)+1</f>
        <v>44619</v>
      </c>
      <c r="C3" s="20">
        <f ca="1"/>
        <v>44620</v>
      </c>
      <c r="D3" s="20">
        <f ca="1"/>
        <v>44621</v>
      </c>
      <c r="E3" s="20">
        <f ca="1"/>
        <v>44622</v>
      </c>
      <c r="F3" s="20">
        <f ca="1"/>
        <v>44623</v>
      </c>
      <c r="G3" s="20">
        <f ca="1"/>
        <v>44624</v>
      </c>
      <c r="H3" s="20">
        <f ca="1"/>
        <v>44625</v>
      </c>
    </row>
    <row r="4" spans="1:8" ht="57.9" customHeight="1" x14ac:dyDescent="0.3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3">
      <c r="A5" s="12"/>
      <c r="B5" s="21">
        <f t="array" aca="1" ref="B5:H5" ca="1">DaysAndWeeks+DATE(CalendarYear,3,1)-WEEKDAY(DATE(CalendarYear,3,1),(週の始まり="月曜日")+1)+8</f>
        <v>44626</v>
      </c>
      <c r="C5" s="21">
        <f ca="1"/>
        <v>44627</v>
      </c>
      <c r="D5" s="21">
        <f ca="1"/>
        <v>44628</v>
      </c>
      <c r="E5" s="21">
        <f ca="1"/>
        <v>44629</v>
      </c>
      <c r="F5" s="21">
        <f ca="1"/>
        <v>44630</v>
      </c>
      <c r="G5" s="21">
        <f ca="1"/>
        <v>44631</v>
      </c>
      <c r="H5" s="21">
        <f ca="1"/>
        <v>44632</v>
      </c>
    </row>
    <row r="6" spans="1:8" ht="57.9" customHeight="1" x14ac:dyDescent="0.3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3">
      <c r="A7" s="12"/>
      <c r="B7" s="20">
        <f t="array" aca="1" ref="B7:H7" ca="1">DaysAndWeeks+DATE(CalendarYear,3,1)-WEEKDAY(DATE(CalendarYear,3,1),(週の始まり="月曜日")+1)+15</f>
        <v>44633</v>
      </c>
      <c r="C7" s="20">
        <f ca="1"/>
        <v>44634</v>
      </c>
      <c r="D7" s="20">
        <f ca="1"/>
        <v>44635</v>
      </c>
      <c r="E7" s="20">
        <f ca="1"/>
        <v>44636</v>
      </c>
      <c r="F7" s="20">
        <f ca="1"/>
        <v>44637</v>
      </c>
      <c r="G7" s="20">
        <f ca="1"/>
        <v>44638</v>
      </c>
      <c r="H7" s="20">
        <f ca="1"/>
        <v>44639</v>
      </c>
    </row>
    <row r="8" spans="1:8" ht="57.9" customHeight="1" x14ac:dyDescent="0.3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3">
      <c r="A9" s="12"/>
      <c r="B9" s="21">
        <f t="array" aca="1" ref="B9:H9" ca="1">DaysAndWeeks+DATE(CalendarYear,3,1)-WEEKDAY(DATE(CalendarYear,3,1),(週の始まり="月曜日")+1)+22</f>
        <v>44640</v>
      </c>
      <c r="C9" s="21">
        <f ca="1"/>
        <v>44641</v>
      </c>
      <c r="D9" s="21">
        <f ca="1"/>
        <v>44642</v>
      </c>
      <c r="E9" s="21">
        <f ca="1"/>
        <v>44643</v>
      </c>
      <c r="F9" s="21">
        <f ca="1"/>
        <v>44644</v>
      </c>
      <c r="G9" s="21">
        <f ca="1"/>
        <v>44645</v>
      </c>
      <c r="H9" s="21">
        <f ca="1"/>
        <v>44646</v>
      </c>
    </row>
    <row r="10" spans="1:8" ht="57.9" customHeight="1" x14ac:dyDescent="0.3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3">
      <c r="A11" s="12"/>
      <c r="B11" s="20">
        <f t="array" aca="1" ref="B11:H11" ca="1">DaysAndWeeks+DATE(CalendarYear,3,1)-WEEKDAY(DATE(CalendarYear,3,1),(週の始まり="月曜日")+1)+29</f>
        <v>44647</v>
      </c>
      <c r="C11" s="20">
        <f ca="1"/>
        <v>44648</v>
      </c>
      <c r="D11" s="20">
        <f ca="1"/>
        <v>44649</v>
      </c>
      <c r="E11" s="20">
        <f ca="1"/>
        <v>44650</v>
      </c>
      <c r="F11" s="20">
        <f ca="1"/>
        <v>44651</v>
      </c>
      <c r="G11" s="20">
        <f ca="1"/>
        <v>44652</v>
      </c>
      <c r="H11" s="20">
        <f ca="1"/>
        <v>44653</v>
      </c>
    </row>
    <row r="12" spans="1:8" ht="57.9" customHeight="1" x14ac:dyDescent="0.3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3">
      <c r="A13" s="12"/>
      <c r="B13" s="21">
        <f t="array" aca="1" ref="B13:C13" ca="1">DaysAndWeeks+DATE(CalendarYear,3,1)-WEEKDAY(DATE(CalendarYear,3,1),(週の始まり="月曜日")+1)+36</f>
        <v>44654</v>
      </c>
      <c r="C13" s="21">
        <f ca="1"/>
        <v>44655</v>
      </c>
      <c r="D13" s="24" t="s">
        <v>0</v>
      </c>
      <c r="E13" s="25"/>
      <c r="F13" s="25"/>
      <c r="G13" s="25"/>
      <c r="H13" s="25"/>
    </row>
    <row r="14" spans="1:8" ht="57.9" customHeight="1" x14ac:dyDescent="0.3">
      <c r="A14" s="12"/>
      <c r="B14" s="14"/>
      <c r="C14" s="14"/>
      <c r="D14" s="24"/>
      <c r="E14" s="25"/>
      <c r="F14" s="25"/>
      <c r="G14" s="25"/>
      <c r="H14" s="25"/>
    </row>
  </sheetData>
  <mergeCells count="3">
    <mergeCell ref="D13:D14"/>
    <mergeCell ref="E13:H14"/>
    <mergeCell ref="B1:D1"/>
  </mergeCells>
  <phoneticPr fontId="28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この行と行 6、8、10、12、14 は、上のセルのカレンダー日に関連する毎日のメモを入力するためのセルです" sqref="B4" xr:uid="{00000000-0002-0000-0200-000000000000}"/>
    <dataValidation allowBlank="1" showInputMessage="1" showErrorMessage="1" prompt="このセルにメモを入力します" sqref="E13:H14" xr:uid="{00000000-0002-0000-0200-000001000000}"/>
    <dataValidation allowBlank="1" showInputMessage="1" showErrorMessage="1" prompt="右側のセルにメモを入力します" sqref="D13:D14" xr:uid="{00000000-0002-0000-0200-000002000000}"/>
    <dataValidation allowBlank="1" showInputMessage="1" showErrorMessage="1" prompt="3 月の月間カレンダー" sqref="A1" xr:uid="{00000000-0002-0000-0200-000003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2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200-000005000000}"/>
    <dataValidation allowBlank="1" showInputMessage="1" showErrorMessage="1" prompt="曜日は自動的に決定されます" sqref="C2:H2" xr:uid="{00000000-0002-0000-02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2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K14"/>
  <sheetViews>
    <sheetView showGridLines="0" workbookViewId="0"/>
  </sheetViews>
  <sheetFormatPr defaultColWidth="8.90625" defaultRowHeight="15" x14ac:dyDescent="0.3"/>
  <cols>
    <col min="1" max="1" width="2.81640625" customWidth="1"/>
    <col min="2" max="2" width="18.453125" customWidth="1"/>
    <col min="3" max="8" width="17.81640625" customWidth="1"/>
    <col min="9" max="9" width="2.81640625" customWidth="1"/>
    <col min="10" max="10" width="10.6328125" customWidth="1"/>
    <col min="12" max="16384" width="8.90625" style="19"/>
  </cols>
  <sheetData>
    <row r="1" spans="1:8" customFormat="1" ht="60" customHeight="1" x14ac:dyDescent="0.3">
      <c r="A1" s="12"/>
      <c r="B1" s="28" t="str">
        <f ca="1">CalendarYear&amp;" 年"&amp;" 4 月"</f>
        <v>2022 年 4 月</v>
      </c>
      <c r="C1" s="28"/>
      <c r="D1" s="28"/>
      <c r="E1" s="2"/>
      <c r="F1" s="2"/>
      <c r="G1" s="2"/>
      <c r="H1" s="3"/>
    </row>
    <row r="2" spans="1:8" s="23" customFormat="1" ht="21.75" customHeight="1" thickBot="1" x14ac:dyDescent="0.35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3">
      <c r="A3" s="12"/>
      <c r="B3" s="20">
        <f t="array" aca="1" ref="B3:H3" ca="1">DaysAndWeeks+DATE(CalendarYear,4,1)-WEEKDAY(DATE(CalendarYear,4,1),(週の始まり="月曜日")+1)+1</f>
        <v>44647</v>
      </c>
      <c r="C3" s="20">
        <f ca="1"/>
        <v>44648</v>
      </c>
      <c r="D3" s="20">
        <f ca="1"/>
        <v>44649</v>
      </c>
      <c r="E3" s="20">
        <f ca="1"/>
        <v>44650</v>
      </c>
      <c r="F3" s="20">
        <f ca="1"/>
        <v>44651</v>
      </c>
      <c r="G3" s="20">
        <f ca="1"/>
        <v>44652</v>
      </c>
      <c r="H3" s="20">
        <f ca="1"/>
        <v>44653</v>
      </c>
    </row>
    <row r="4" spans="1:8" ht="57.9" customHeight="1" x14ac:dyDescent="0.3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3">
      <c r="A5" s="12"/>
      <c r="B5" s="21">
        <f t="array" aca="1" ref="B5:H5" ca="1">DaysAndWeeks+DATE(CalendarYear,4,1)-WEEKDAY(DATE(CalendarYear,4,1),(週の始まり="月曜日")+1)+8</f>
        <v>44654</v>
      </c>
      <c r="C5" s="21">
        <f ca="1"/>
        <v>44655</v>
      </c>
      <c r="D5" s="21">
        <f ca="1"/>
        <v>44656</v>
      </c>
      <c r="E5" s="21">
        <f ca="1"/>
        <v>44657</v>
      </c>
      <c r="F5" s="21">
        <f ca="1"/>
        <v>44658</v>
      </c>
      <c r="G5" s="21">
        <f ca="1"/>
        <v>44659</v>
      </c>
      <c r="H5" s="21">
        <f ca="1"/>
        <v>44660</v>
      </c>
    </row>
    <row r="6" spans="1:8" ht="57.9" customHeight="1" x14ac:dyDescent="0.3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3">
      <c r="A7" s="12"/>
      <c r="B7" s="20">
        <f t="array" aca="1" ref="B7:H7" ca="1">DaysAndWeeks+DATE(CalendarYear,4,1)-WEEKDAY(DATE(CalendarYear,4,1),(週の始まり="月曜日")+1)+15</f>
        <v>44661</v>
      </c>
      <c r="C7" s="20">
        <f ca="1"/>
        <v>44662</v>
      </c>
      <c r="D7" s="20">
        <f ca="1"/>
        <v>44663</v>
      </c>
      <c r="E7" s="20">
        <f ca="1"/>
        <v>44664</v>
      </c>
      <c r="F7" s="20">
        <f ca="1"/>
        <v>44665</v>
      </c>
      <c r="G7" s="20">
        <f ca="1"/>
        <v>44666</v>
      </c>
      <c r="H7" s="20">
        <f ca="1"/>
        <v>44667</v>
      </c>
    </row>
    <row r="8" spans="1:8" ht="57.9" customHeight="1" x14ac:dyDescent="0.3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3">
      <c r="A9" s="12"/>
      <c r="B9" s="21">
        <f t="array" aca="1" ref="B9:H9" ca="1">DaysAndWeeks+DATE(CalendarYear,4,1)-WEEKDAY(DATE(CalendarYear,4,1),(週の始まり="月曜日")+1)+22</f>
        <v>44668</v>
      </c>
      <c r="C9" s="21">
        <f ca="1"/>
        <v>44669</v>
      </c>
      <c r="D9" s="21">
        <f ca="1"/>
        <v>44670</v>
      </c>
      <c r="E9" s="21">
        <f ca="1"/>
        <v>44671</v>
      </c>
      <c r="F9" s="21">
        <f ca="1"/>
        <v>44672</v>
      </c>
      <c r="G9" s="21">
        <f ca="1"/>
        <v>44673</v>
      </c>
      <c r="H9" s="21">
        <f ca="1"/>
        <v>44674</v>
      </c>
    </row>
    <row r="10" spans="1:8" ht="57.9" customHeight="1" x14ac:dyDescent="0.3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3">
      <c r="A11" s="12"/>
      <c r="B11" s="20">
        <f t="array" aca="1" ref="B11:H11" ca="1">DaysAndWeeks+DATE(CalendarYear,4,1)-WEEKDAY(DATE(CalendarYear,4,1),(週の始まり="月曜日")+1)+29</f>
        <v>44675</v>
      </c>
      <c r="C11" s="20">
        <f ca="1"/>
        <v>44676</v>
      </c>
      <c r="D11" s="20">
        <f ca="1"/>
        <v>44677</v>
      </c>
      <c r="E11" s="20">
        <f ca="1"/>
        <v>44678</v>
      </c>
      <c r="F11" s="20">
        <f ca="1"/>
        <v>44679</v>
      </c>
      <c r="G11" s="20">
        <f ca="1"/>
        <v>44680</v>
      </c>
      <c r="H11" s="20">
        <f ca="1"/>
        <v>44681</v>
      </c>
    </row>
    <row r="12" spans="1:8" ht="57.9" customHeight="1" x14ac:dyDescent="0.3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3">
      <c r="A13" s="12"/>
      <c r="B13" s="21">
        <f t="array" aca="1" ref="B13:C13" ca="1">DaysAndWeeks+DATE(CalendarYear,4,1)-WEEKDAY(DATE(CalendarYear,4,1),(週の始まり="月曜日")+1)+36</f>
        <v>44682</v>
      </c>
      <c r="C13" s="21">
        <f ca="1"/>
        <v>44683</v>
      </c>
      <c r="D13" s="24" t="s">
        <v>0</v>
      </c>
      <c r="E13" s="25"/>
      <c r="F13" s="25"/>
      <c r="G13" s="25"/>
      <c r="H13" s="25"/>
    </row>
    <row r="14" spans="1:8" ht="57.9" customHeight="1" x14ac:dyDescent="0.3">
      <c r="A14" s="12"/>
      <c r="B14" s="14"/>
      <c r="C14" s="14"/>
      <c r="D14" s="24"/>
      <c r="E14" s="25"/>
      <c r="F14" s="25"/>
      <c r="G14" s="25"/>
      <c r="H14" s="25"/>
    </row>
  </sheetData>
  <mergeCells count="3">
    <mergeCell ref="D13:D14"/>
    <mergeCell ref="E13:H14"/>
    <mergeCell ref="B1:D1"/>
  </mergeCells>
  <phoneticPr fontId="28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3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3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300-000002000000}"/>
    <dataValidation allowBlank="1" showInputMessage="1" showErrorMessage="1" prompt="4 月の月間カレンダー" sqref="A1" xr:uid="{00000000-0002-0000-0300-000003000000}"/>
    <dataValidation allowBlank="1" showInputMessage="1" showErrorMessage="1" prompt="右側のセルにメモを入力します" sqref="D13:D14" xr:uid="{00000000-0002-0000-0300-000004000000}"/>
    <dataValidation allowBlank="1" showInputMessage="1" showErrorMessage="1" prompt="このセルにメモを入力します" sqref="E13:H14" xr:uid="{00000000-0002-0000-03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3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3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K14"/>
  <sheetViews>
    <sheetView showGridLines="0" workbookViewId="0"/>
  </sheetViews>
  <sheetFormatPr defaultColWidth="8.90625" defaultRowHeight="15" x14ac:dyDescent="0.3"/>
  <cols>
    <col min="1" max="1" width="2.81640625" customWidth="1"/>
    <col min="2" max="2" width="18.453125" customWidth="1"/>
    <col min="3" max="8" width="17.81640625" customWidth="1"/>
    <col min="9" max="9" width="2.81640625" customWidth="1"/>
    <col min="10" max="10" width="10.6328125" customWidth="1"/>
    <col min="12" max="16384" width="8.90625" style="19"/>
  </cols>
  <sheetData>
    <row r="1" spans="1:8" customFormat="1" ht="60" customHeight="1" x14ac:dyDescent="0.3">
      <c r="A1" s="12"/>
      <c r="B1" s="28" t="str">
        <f ca="1">CalendarYear&amp;" 年"&amp;" 5 月"</f>
        <v>2022 年 5 月</v>
      </c>
      <c r="C1" s="28"/>
      <c r="D1" s="28"/>
      <c r="E1" s="2"/>
      <c r="F1" s="2"/>
      <c r="G1" s="2"/>
      <c r="H1" s="3"/>
    </row>
    <row r="2" spans="1:8" s="23" customFormat="1" ht="21.75" customHeight="1" thickBot="1" x14ac:dyDescent="0.35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3">
      <c r="A3" s="12"/>
      <c r="B3" s="20">
        <f t="array" aca="1" ref="B3:H3" ca="1">DaysAndWeeks+DATE(CalendarYear,5,1)-WEEKDAY(DATE(CalendarYear,5,1),(週の始まり="月曜日")+1)+1</f>
        <v>44682</v>
      </c>
      <c r="C3" s="20">
        <f ca="1"/>
        <v>44683</v>
      </c>
      <c r="D3" s="20">
        <f ca="1"/>
        <v>44684</v>
      </c>
      <c r="E3" s="20">
        <f ca="1"/>
        <v>44685</v>
      </c>
      <c r="F3" s="20">
        <f ca="1"/>
        <v>44686</v>
      </c>
      <c r="G3" s="20">
        <f ca="1"/>
        <v>44687</v>
      </c>
      <c r="H3" s="20">
        <f ca="1"/>
        <v>44688</v>
      </c>
    </row>
    <row r="4" spans="1:8" ht="57.9" customHeight="1" x14ac:dyDescent="0.3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3">
      <c r="A5" s="12"/>
      <c r="B5" s="21">
        <f t="array" aca="1" ref="B5:H5" ca="1">DaysAndWeeks+DATE(CalendarYear,5,1)-WEEKDAY(DATE(CalendarYear,5,1),(週の始まり="月曜日")+1)+8</f>
        <v>44689</v>
      </c>
      <c r="C5" s="21">
        <f ca="1"/>
        <v>44690</v>
      </c>
      <c r="D5" s="21">
        <f ca="1"/>
        <v>44691</v>
      </c>
      <c r="E5" s="21">
        <f ca="1"/>
        <v>44692</v>
      </c>
      <c r="F5" s="21">
        <f ca="1"/>
        <v>44693</v>
      </c>
      <c r="G5" s="21">
        <f ca="1"/>
        <v>44694</v>
      </c>
      <c r="H5" s="21">
        <f ca="1"/>
        <v>44695</v>
      </c>
    </row>
    <row r="6" spans="1:8" ht="57.9" customHeight="1" x14ac:dyDescent="0.3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3">
      <c r="A7" s="12"/>
      <c r="B7" s="20">
        <f t="array" aca="1" ref="B7:H7" ca="1">DaysAndWeeks+DATE(CalendarYear,5,1)-WEEKDAY(DATE(CalendarYear,5,1),(週の始まり="月曜日")+1)+15</f>
        <v>44696</v>
      </c>
      <c r="C7" s="20">
        <f ca="1"/>
        <v>44697</v>
      </c>
      <c r="D7" s="20">
        <f ca="1"/>
        <v>44698</v>
      </c>
      <c r="E7" s="20">
        <f ca="1"/>
        <v>44699</v>
      </c>
      <c r="F7" s="20">
        <f ca="1"/>
        <v>44700</v>
      </c>
      <c r="G7" s="20">
        <f ca="1"/>
        <v>44701</v>
      </c>
      <c r="H7" s="20">
        <f ca="1"/>
        <v>44702</v>
      </c>
    </row>
    <row r="8" spans="1:8" ht="57.9" customHeight="1" x14ac:dyDescent="0.3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3">
      <c r="A9" s="12"/>
      <c r="B9" s="21">
        <f t="array" aca="1" ref="B9:H9" ca="1">DaysAndWeeks+DATE(CalendarYear,5,1)-WEEKDAY(DATE(CalendarYear,5,1),(週の始まり="月曜日")+1)+22</f>
        <v>44703</v>
      </c>
      <c r="C9" s="21">
        <f ca="1"/>
        <v>44704</v>
      </c>
      <c r="D9" s="21">
        <f ca="1"/>
        <v>44705</v>
      </c>
      <c r="E9" s="21">
        <f ca="1"/>
        <v>44706</v>
      </c>
      <c r="F9" s="21">
        <f ca="1"/>
        <v>44707</v>
      </c>
      <c r="G9" s="21">
        <f ca="1"/>
        <v>44708</v>
      </c>
      <c r="H9" s="21">
        <f ca="1"/>
        <v>44709</v>
      </c>
    </row>
    <row r="10" spans="1:8" ht="57.9" customHeight="1" x14ac:dyDescent="0.3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3">
      <c r="A11" s="12"/>
      <c r="B11" s="20">
        <f t="array" aca="1" ref="B11:H11" ca="1">DaysAndWeeks+DATE(CalendarYear,5,1)-WEEKDAY(DATE(CalendarYear,5,1),(週の始まり="月曜日")+1)+29</f>
        <v>44710</v>
      </c>
      <c r="C11" s="20">
        <f ca="1"/>
        <v>44711</v>
      </c>
      <c r="D11" s="20">
        <f ca="1"/>
        <v>44712</v>
      </c>
      <c r="E11" s="20">
        <f ca="1"/>
        <v>44713</v>
      </c>
      <c r="F11" s="20">
        <f ca="1"/>
        <v>44714</v>
      </c>
      <c r="G11" s="20">
        <f ca="1"/>
        <v>44715</v>
      </c>
      <c r="H11" s="20">
        <f ca="1"/>
        <v>44716</v>
      </c>
    </row>
    <row r="12" spans="1:8" ht="57.9" customHeight="1" x14ac:dyDescent="0.3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3">
      <c r="A13" s="12"/>
      <c r="B13" s="21">
        <f t="array" aca="1" ref="B13:C13" ca="1">DaysAndWeeks+DATE(CalendarYear,5,1)-WEEKDAY(DATE(CalendarYear,5,1),(週の始まり="月曜日")+1)+36</f>
        <v>44717</v>
      </c>
      <c r="C13" s="21">
        <f ca="1"/>
        <v>44718</v>
      </c>
      <c r="D13" s="24" t="s">
        <v>0</v>
      </c>
      <c r="E13" s="25"/>
      <c r="F13" s="25"/>
      <c r="G13" s="25"/>
      <c r="H13" s="25"/>
    </row>
    <row r="14" spans="1:8" ht="57.9" customHeight="1" x14ac:dyDescent="0.3">
      <c r="A14" s="12"/>
      <c r="B14" s="14"/>
      <c r="C14" s="14"/>
      <c r="D14" s="24"/>
      <c r="E14" s="25"/>
      <c r="F14" s="25"/>
      <c r="G14" s="25"/>
      <c r="H14" s="25"/>
    </row>
  </sheetData>
  <mergeCells count="3">
    <mergeCell ref="D13:D14"/>
    <mergeCell ref="E13:H14"/>
    <mergeCell ref="B1:D1"/>
  </mergeCells>
  <phoneticPr fontId="28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4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4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400-000002000000}"/>
    <dataValidation allowBlank="1" showInputMessage="1" showErrorMessage="1" prompt="5 月の月間カレンダー" sqref="A1" xr:uid="{00000000-0002-0000-0400-000003000000}"/>
    <dataValidation allowBlank="1" showInputMessage="1" showErrorMessage="1" prompt="右側のセルにメモを入力します" sqref="D13:D14" xr:uid="{00000000-0002-0000-0400-000004000000}"/>
    <dataValidation allowBlank="1" showInputMessage="1" showErrorMessage="1" prompt="このセルにメモを入力します" sqref="E13:H14" xr:uid="{00000000-0002-0000-04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4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4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K14"/>
  <sheetViews>
    <sheetView showGridLines="0" workbookViewId="0"/>
  </sheetViews>
  <sheetFormatPr defaultColWidth="8.90625" defaultRowHeight="15" x14ac:dyDescent="0.3"/>
  <cols>
    <col min="1" max="1" width="2.81640625" customWidth="1"/>
    <col min="2" max="2" width="18.453125" customWidth="1"/>
    <col min="3" max="8" width="17.81640625" customWidth="1"/>
    <col min="9" max="9" width="2.81640625" customWidth="1"/>
    <col min="10" max="10" width="10.6328125" customWidth="1"/>
    <col min="12" max="16384" width="8.90625" style="19"/>
  </cols>
  <sheetData>
    <row r="1" spans="1:8" customFormat="1" ht="60" customHeight="1" x14ac:dyDescent="0.3">
      <c r="A1" s="12"/>
      <c r="B1" s="28" t="str">
        <f ca="1">CalendarYear&amp;" 年"&amp;" 6 月"</f>
        <v>2022 年 6 月</v>
      </c>
      <c r="C1" s="28"/>
      <c r="D1" s="28"/>
      <c r="E1" s="2"/>
      <c r="F1" s="2"/>
      <c r="G1" s="2"/>
      <c r="H1" s="3"/>
    </row>
    <row r="2" spans="1:8" s="23" customFormat="1" ht="21.75" customHeight="1" thickBot="1" x14ac:dyDescent="0.35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3">
      <c r="A3" s="12"/>
      <c r="B3" s="20">
        <f t="array" aca="1" ref="B3:H3" ca="1">DaysAndWeeks+DATE(CalendarYear,6,1)-WEEKDAY(DATE(CalendarYear,6,1),(週の始まり="月曜日")+1)+1</f>
        <v>44710</v>
      </c>
      <c r="C3" s="20">
        <f ca="1"/>
        <v>44711</v>
      </c>
      <c r="D3" s="20">
        <f ca="1"/>
        <v>44712</v>
      </c>
      <c r="E3" s="20">
        <f ca="1"/>
        <v>44713</v>
      </c>
      <c r="F3" s="20">
        <f ca="1"/>
        <v>44714</v>
      </c>
      <c r="G3" s="20">
        <f ca="1"/>
        <v>44715</v>
      </c>
      <c r="H3" s="20">
        <f ca="1"/>
        <v>44716</v>
      </c>
    </row>
    <row r="4" spans="1:8" ht="57.9" customHeight="1" x14ac:dyDescent="0.3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3">
      <c r="A5" s="12"/>
      <c r="B5" s="21">
        <f t="array" aca="1" ref="B5:H5" ca="1">DaysAndWeeks+DATE(CalendarYear,6,1)-WEEKDAY(DATE(CalendarYear,6,1),(週の始まり="月曜日")+1)+8</f>
        <v>44717</v>
      </c>
      <c r="C5" s="21">
        <f ca="1"/>
        <v>44718</v>
      </c>
      <c r="D5" s="21">
        <f ca="1"/>
        <v>44719</v>
      </c>
      <c r="E5" s="21">
        <f ca="1"/>
        <v>44720</v>
      </c>
      <c r="F5" s="21">
        <f ca="1"/>
        <v>44721</v>
      </c>
      <c r="G5" s="21">
        <f ca="1"/>
        <v>44722</v>
      </c>
      <c r="H5" s="21">
        <f ca="1"/>
        <v>44723</v>
      </c>
    </row>
    <row r="6" spans="1:8" ht="57.9" customHeight="1" x14ac:dyDescent="0.3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3">
      <c r="A7" s="12"/>
      <c r="B7" s="20">
        <f t="array" aca="1" ref="B7:H7" ca="1">DaysAndWeeks+DATE(CalendarYear,6,1)-WEEKDAY(DATE(CalendarYear,6,1),(週の始まり="月曜日")+1)+15</f>
        <v>44724</v>
      </c>
      <c r="C7" s="20">
        <f ca="1"/>
        <v>44725</v>
      </c>
      <c r="D7" s="20">
        <f ca="1"/>
        <v>44726</v>
      </c>
      <c r="E7" s="20">
        <f ca="1"/>
        <v>44727</v>
      </c>
      <c r="F7" s="20">
        <f ca="1"/>
        <v>44728</v>
      </c>
      <c r="G7" s="20">
        <f ca="1"/>
        <v>44729</v>
      </c>
      <c r="H7" s="20">
        <f ca="1"/>
        <v>44730</v>
      </c>
    </row>
    <row r="8" spans="1:8" ht="57.9" customHeight="1" x14ac:dyDescent="0.3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3">
      <c r="A9" s="12"/>
      <c r="B9" s="21">
        <f t="array" aca="1" ref="B9:H9" ca="1">DaysAndWeeks+DATE(CalendarYear,6,1)-WEEKDAY(DATE(CalendarYear,6,1),(週の始まり="月曜日")+1)+22</f>
        <v>44731</v>
      </c>
      <c r="C9" s="21">
        <f ca="1"/>
        <v>44732</v>
      </c>
      <c r="D9" s="21">
        <f ca="1"/>
        <v>44733</v>
      </c>
      <c r="E9" s="21">
        <f ca="1"/>
        <v>44734</v>
      </c>
      <c r="F9" s="21">
        <f ca="1"/>
        <v>44735</v>
      </c>
      <c r="G9" s="21">
        <f ca="1"/>
        <v>44736</v>
      </c>
      <c r="H9" s="21">
        <f ca="1"/>
        <v>44737</v>
      </c>
    </row>
    <row r="10" spans="1:8" ht="57.9" customHeight="1" x14ac:dyDescent="0.3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3">
      <c r="A11" s="12"/>
      <c r="B11" s="20">
        <f t="array" aca="1" ref="B11:H11" ca="1">DaysAndWeeks+DATE(CalendarYear,6,1)-WEEKDAY(DATE(CalendarYear,6,1),(週の始まり="月曜日")+1)+29</f>
        <v>44738</v>
      </c>
      <c r="C11" s="20">
        <f ca="1"/>
        <v>44739</v>
      </c>
      <c r="D11" s="20">
        <f ca="1"/>
        <v>44740</v>
      </c>
      <c r="E11" s="20">
        <f ca="1"/>
        <v>44741</v>
      </c>
      <c r="F11" s="20">
        <f ca="1"/>
        <v>44742</v>
      </c>
      <c r="G11" s="20">
        <f ca="1"/>
        <v>44743</v>
      </c>
      <c r="H11" s="20">
        <f ca="1"/>
        <v>44744</v>
      </c>
    </row>
    <row r="12" spans="1:8" ht="57.9" customHeight="1" x14ac:dyDescent="0.3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3">
      <c r="A13" s="12"/>
      <c r="B13" s="21">
        <f t="array" aca="1" ref="B13:C13" ca="1">DaysAndWeeks+DATE(CalendarYear,6,1)-WEEKDAY(DATE(CalendarYear,6,1),(週の始まり="月曜日")+1)+36</f>
        <v>44745</v>
      </c>
      <c r="C13" s="21">
        <f ca="1"/>
        <v>44746</v>
      </c>
      <c r="D13" s="24" t="s">
        <v>0</v>
      </c>
      <c r="E13" s="25"/>
      <c r="F13" s="25"/>
      <c r="G13" s="25"/>
      <c r="H13" s="25"/>
    </row>
    <row r="14" spans="1:8" ht="57.9" customHeight="1" x14ac:dyDescent="0.3">
      <c r="A14" s="12"/>
      <c r="B14" s="14"/>
      <c r="C14" s="14"/>
      <c r="D14" s="24"/>
      <c r="E14" s="25"/>
      <c r="F14" s="25"/>
      <c r="G14" s="25"/>
      <c r="H14" s="25"/>
    </row>
  </sheetData>
  <mergeCells count="3">
    <mergeCell ref="D13:D14"/>
    <mergeCell ref="E13:H14"/>
    <mergeCell ref="B1:D1"/>
  </mergeCells>
  <phoneticPr fontId="28"/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5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500-000001000000}"/>
    <dataValidation allowBlank="1" showInputMessage="1" showErrorMessage="1" prompt="6 月の月間カレンダー" sqref="A1" xr:uid="{00000000-0002-0000-0500-000002000000}"/>
    <dataValidation allowBlank="1" showInputMessage="1" showErrorMessage="1" prompt="右側のセルにメモを入力します" sqref="D13:D14" xr:uid="{00000000-0002-0000-0500-000003000000}"/>
    <dataValidation allowBlank="1" showInputMessage="1" showErrorMessage="1" prompt="このセルにメモを入力します" sqref="E13:H14" xr:uid="{00000000-0002-0000-05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5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5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5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K14"/>
  <sheetViews>
    <sheetView showGridLines="0" tabSelected="1" topLeftCell="A6" zoomScaleNormal="100" workbookViewId="0">
      <selection activeCell="J11" sqref="J11"/>
    </sheetView>
  </sheetViews>
  <sheetFormatPr defaultColWidth="8.90625" defaultRowHeight="15" x14ac:dyDescent="0.3"/>
  <cols>
    <col min="1" max="1" width="2.81640625" customWidth="1"/>
    <col min="2" max="2" width="18.453125" customWidth="1"/>
    <col min="3" max="8" width="17.81640625" customWidth="1"/>
    <col min="9" max="9" width="2.81640625" customWidth="1"/>
    <col min="10" max="10" width="10.6328125" customWidth="1"/>
    <col min="12" max="16384" width="8.90625" style="19"/>
  </cols>
  <sheetData>
    <row r="1" spans="1:8" customFormat="1" ht="60" customHeight="1" x14ac:dyDescent="0.3">
      <c r="A1" s="12"/>
      <c r="B1" s="28" t="str">
        <f ca="1">CalendarYear&amp;" 年"&amp;" 7 月"</f>
        <v>2022 年 7 月</v>
      </c>
      <c r="C1" s="28"/>
      <c r="D1" s="28"/>
      <c r="E1" s="2"/>
      <c r="F1" s="2"/>
      <c r="G1" s="2"/>
      <c r="H1" s="3"/>
    </row>
    <row r="2" spans="1:8" s="23" customFormat="1" ht="21.75" customHeight="1" thickBot="1" x14ac:dyDescent="0.35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3">
      <c r="A3" s="12"/>
      <c r="B3" s="20">
        <f t="array" aca="1" ref="B3:H3" ca="1">DaysAndWeeks+DATE(CalendarYear,7,1)-WEEKDAY(DATE(CalendarYear,7,1),(週の始まり="月曜日")+1)+1</f>
        <v>44738</v>
      </c>
      <c r="C3" s="20">
        <f ca="1"/>
        <v>44739</v>
      </c>
      <c r="D3" s="20">
        <f ca="1"/>
        <v>44740</v>
      </c>
      <c r="E3" s="20">
        <f ca="1"/>
        <v>44741</v>
      </c>
      <c r="F3" s="20">
        <f ca="1"/>
        <v>44742</v>
      </c>
      <c r="G3" s="20">
        <f ca="1"/>
        <v>44743</v>
      </c>
      <c r="H3" s="20">
        <f ca="1"/>
        <v>44744</v>
      </c>
    </row>
    <row r="4" spans="1:8" ht="57.9" customHeight="1" x14ac:dyDescent="0.3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3">
      <c r="A5" s="12"/>
      <c r="B5" s="21">
        <f t="array" aca="1" ref="B5:H5" ca="1">DaysAndWeeks+DATE(CalendarYear,7,1)-WEEKDAY(DATE(CalendarYear,7,1),(週の始まり="月曜日")+1)+8</f>
        <v>44745</v>
      </c>
      <c r="C5" s="21">
        <f ca="1"/>
        <v>44746</v>
      </c>
      <c r="D5" s="21">
        <f ca="1"/>
        <v>44747</v>
      </c>
      <c r="E5" s="21">
        <f ca="1"/>
        <v>44748</v>
      </c>
      <c r="F5" s="21">
        <f ca="1"/>
        <v>44749</v>
      </c>
      <c r="G5" s="21">
        <f ca="1"/>
        <v>44750</v>
      </c>
      <c r="H5" s="21">
        <f ca="1"/>
        <v>44751</v>
      </c>
    </row>
    <row r="6" spans="1:8" ht="57.9" customHeight="1" x14ac:dyDescent="0.3">
      <c r="A6" s="12"/>
      <c r="B6" s="14"/>
      <c r="C6" s="14"/>
      <c r="D6" s="14"/>
      <c r="E6" s="14"/>
      <c r="F6" s="14"/>
      <c r="G6" s="14"/>
      <c r="H6" s="14" t="s">
        <v>5</v>
      </c>
    </row>
    <row r="7" spans="1:8" ht="19.5" customHeight="1" x14ac:dyDescent="0.3">
      <c r="A7" s="12"/>
      <c r="B7" s="20">
        <f t="array" aca="1" ref="B7:H7" ca="1">DaysAndWeeks+DATE(CalendarYear,7,1)-WEEKDAY(DATE(CalendarYear,7,1),(週の始まり="月曜日")+1)+15</f>
        <v>44752</v>
      </c>
      <c r="C7" s="20">
        <f ca="1"/>
        <v>44753</v>
      </c>
      <c r="D7" s="20">
        <f ca="1"/>
        <v>44754</v>
      </c>
      <c r="E7" s="20">
        <f ca="1"/>
        <v>44755</v>
      </c>
      <c r="F7" s="20">
        <f ca="1"/>
        <v>44756</v>
      </c>
      <c r="G7" s="20">
        <f ca="1"/>
        <v>44757</v>
      </c>
      <c r="H7" s="20">
        <f ca="1"/>
        <v>44758</v>
      </c>
    </row>
    <row r="8" spans="1:8" ht="57.9" customHeight="1" x14ac:dyDescent="0.3">
      <c r="A8" s="12"/>
      <c r="B8" s="12" t="s">
        <v>6</v>
      </c>
      <c r="C8" s="12" t="s">
        <v>8</v>
      </c>
      <c r="D8" s="12" t="s">
        <v>8</v>
      </c>
      <c r="E8" s="12" t="s">
        <v>8</v>
      </c>
      <c r="F8" s="12" t="s">
        <v>8</v>
      </c>
      <c r="G8" s="12" t="s">
        <v>8</v>
      </c>
      <c r="H8" s="12" t="s">
        <v>8</v>
      </c>
    </row>
    <row r="9" spans="1:8" ht="19.5" customHeight="1" x14ac:dyDescent="0.3">
      <c r="A9" s="12"/>
      <c r="B9" s="21">
        <f t="array" aca="1" ref="B9:H9" ca="1">DaysAndWeeks+DATE(CalendarYear,7,1)-WEEKDAY(DATE(CalendarYear,7,1),(週の始まり="月曜日")+1)+22</f>
        <v>44759</v>
      </c>
      <c r="C9" s="21">
        <f ca="1"/>
        <v>44760</v>
      </c>
      <c r="D9" s="21">
        <f ca="1"/>
        <v>44761</v>
      </c>
      <c r="E9" s="21">
        <f ca="1"/>
        <v>44762</v>
      </c>
      <c r="F9" s="21">
        <f ca="1"/>
        <v>44763</v>
      </c>
      <c r="G9" s="21">
        <f ca="1"/>
        <v>44764</v>
      </c>
      <c r="H9" s="21">
        <f ca="1"/>
        <v>44765</v>
      </c>
    </row>
    <row r="10" spans="1:8" ht="57.9" customHeight="1" x14ac:dyDescent="0.3">
      <c r="A10" s="12"/>
      <c r="B10" s="14" t="s">
        <v>8</v>
      </c>
      <c r="C10" s="14" t="s">
        <v>10</v>
      </c>
      <c r="D10" s="14" t="s">
        <v>10</v>
      </c>
      <c r="E10" s="14" t="s">
        <v>10</v>
      </c>
      <c r="F10" s="14" t="s">
        <v>10</v>
      </c>
      <c r="G10" s="14" t="s">
        <v>10</v>
      </c>
      <c r="H10" s="14" t="s">
        <v>10</v>
      </c>
    </row>
    <row r="11" spans="1:8" ht="19.5" customHeight="1" x14ac:dyDescent="0.3">
      <c r="A11" s="12"/>
      <c r="B11" s="20">
        <f t="array" aca="1" ref="B11:H11" ca="1">DaysAndWeeks+DATE(CalendarYear,7,1)-WEEKDAY(DATE(CalendarYear,7,1),(週の始まり="月曜日")+1)+29</f>
        <v>44766</v>
      </c>
      <c r="C11" s="20">
        <f ca="1"/>
        <v>44767</v>
      </c>
      <c r="D11" s="20">
        <f ca="1"/>
        <v>44768</v>
      </c>
      <c r="E11" s="20">
        <f ca="1"/>
        <v>44769</v>
      </c>
      <c r="F11" s="20">
        <f ca="1"/>
        <v>44770</v>
      </c>
      <c r="G11" s="20">
        <f ca="1"/>
        <v>44771</v>
      </c>
      <c r="H11" s="20">
        <f ca="1"/>
        <v>44772</v>
      </c>
    </row>
    <row r="12" spans="1:8" ht="57.9" customHeight="1" x14ac:dyDescent="0.3">
      <c r="A12" s="12"/>
      <c r="B12" s="12" t="s">
        <v>11</v>
      </c>
      <c r="C12" s="12" t="s">
        <v>12</v>
      </c>
      <c r="D12" s="12" t="s">
        <v>12</v>
      </c>
      <c r="E12" s="12" t="s">
        <v>12</v>
      </c>
      <c r="F12" s="12" t="s">
        <v>12</v>
      </c>
      <c r="G12" s="12" t="s">
        <v>12</v>
      </c>
      <c r="H12" s="12" t="s">
        <v>9</v>
      </c>
    </row>
    <row r="13" spans="1:8" ht="19.5" customHeight="1" x14ac:dyDescent="0.3">
      <c r="A13" s="12"/>
      <c r="B13" s="21">
        <f t="array" aca="1" ref="B13:C13" ca="1">DaysAndWeeks+DATE(CalendarYear,7,1)-WEEKDAY(DATE(CalendarYear,7,1),(週の始まり="月曜日")+1)+36</f>
        <v>44773</v>
      </c>
      <c r="C13" s="21">
        <f ca="1"/>
        <v>44774</v>
      </c>
      <c r="D13" s="24" t="s">
        <v>0</v>
      </c>
      <c r="E13" s="25"/>
      <c r="F13" s="25"/>
      <c r="G13" s="25"/>
      <c r="H13" s="25"/>
    </row>
    <row r="14" spans="1:8" ht="57.9" customHeight="1" x14ac:dyDescent="0.3">
      <c r="A14" s="12"/>
      <c r="B14" s="14" t="s">
        <v>7</v>
      </c>
      <c r="C14" s="14"/>
      <c r="D14" s="24"/>
      <c r="E14" s="25"/>
      <c r="F14" s="25"/>
      <c r="G14" s="25"/>
      <c r="H14" s="25"/>
    </row>
  </sheetData>
  <mergeCells count="3">
    <mergeCell ref="D13:D14"/>
    <mergeCell ref="E13:H14"/>
    <mergeCell ref="B1:D1"/>
  </mergeCells>
  <phoneticPr fontId="28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6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600-000001000000}"/>
    <dataValidation allowBlank="1" showInputMessage="1" showErrorMessage="1" prompt="7 月の月間カレンダー" sqref="A1" xr:uid="{00000000-0002-0000-0600-000002000000}"/>
    <dataValidation allowBlank="1" showInputMessage="1" showErrorMessage="1" prompt="右側のセルにメモを入力します" sqref="D13:D14" xr:uid="{00000000-0002-0000-0600-000003000000}"/>
    <dataValidation allowBlank="1" showInputMessage="1" showErrorMessage="1" prompt="このセルにメモを入力します" sqref="E13:H14" xr:uid="{00000000-0002-0000-06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6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6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6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K14"/>
  <sheetViews>
    <sheetView showGridLines="0" workbookViewId="0"/>
  </sheetViews>
  <sheetFormatPr defaultColWidth="8.90625" defaultRowHeight="15" x14ac:dyDescent="0.3"/>
  <cols>
    <col min="1" max="1" width="2.81640625" customWidth="1"/>
    <col min="2" max="2" width="18.453125" customWidth="1"/>
    <col min="3" max="8" width="17.81640625" customWidth="1"/>
    <col min="9" max="9" width="2.81640625" customWidth="1"/>
    <col min="10" max="10" width="10.6328125" customWidth="1"/>
    <col min="12" max="16384" width="8.90625" style="19"/>
  </cols>
  <sheetData>
    <row r="1" spans="1:8" customFormat="1" ht="60" customHeight="1" x14ac:dyDescent="0.3">
      <c r="A1" s="12"/>
      <c r="B1" s="28" t="str">
        <f ca="1">CalendarYear&amp;" 年"&amp;" 8 月"</f>
        <v>2022 年 8 月</v>
      </c>
      <c r="C1" s="28"/>
      <c r="D1" s="28"/>
      <c r="E1" s="2"/>
      <c r="F1" s="2"/>
      <c r="G1" s="2"/>
      <c r="H1" s="3"/>
    </row>
    <row r="2" spans="1:8" s="23" customFormat="1" ht="21.75" customHeight="1" thickBot="1" x14ac:dyDescent="0.35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3">
      <c r="A3" s="12"/>
      <c r="B3" s="20">
        <f t="array" aca="1" ref="B3:H3" ca="1">DaysAndWeeks+DATE(CalendarYear,8,1)-WEEKDAY(DATE(CalendarYear,8,1),(週の始まり="月曜日")+1)+1</f>
        <v>44773</v>
      </c>
      <c r="C3" s="20">
        <f ca="1"/>
        <v>44774</v>
      </c>
      <c r="D3" s="20">
        <f ca="1"/>
        <v>44775</v>
      </c>
      <c r="E3" s="20">
        <f ca="1"/>
        <v>44776</v>
      </c>
      <c r="F3" s="20">
        <f ca="1"/>
        <v>44777</v>
      </c>
      <c r="G3" s="20">
        <f ca="1"/>
        <v>44778</v>
      </c>
      <c r="H3" s="20">
        <f ca="1"/>
        <v>44779</v>
      </c>
    </row>
    <row r="4" spans="1:8" ht="57.9" customHeight="1" x14ac:dyDescent="0.3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3">
      <c r="A5" s="12"/>
      <c r="B5" s="21">
        <f t="array" aca="1" ref="B5:H5" ca="1">DaysAndWeeks+DATE(CalendarYear,8,1)-WEEKDAY(DATE(CalendarYear,8,1),(週の始まり="月曜日")+1)+8</f>
        <v>44780</v>
      </c>
      <c r="C5" s="21">
        <f ca="1"/>
        <v>44781</v>
      </c>
      <c r="D5" s="21">
        <f ca="1"/>
        <v>44782</v>
      </c>
      <c r="E5" s="21">
        <f ca="1"/>
        <v>44783</v>
      </c>
      <c r="F5" s="21">
        <f ca="1"/>
        <v>44784</v>
      </c>
      <c r="G5" s="21">
        <f ca="1"/>
        <v>44785</v>
      </c>
      <c r="H5" s="21">
        <f ca="1"/>
        <v>44786</v>
      </c>
    </row>
    <row r="6" spans="1:8" ht="57.9" customHeight="1" x14ac:dyDescent="0.3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3">
      <c r="A7" s="12"/>
      <c r="B7" s="20">
        <f t="array" aca="1" ref="B7:H7" ca="1">DaysAndWeeks+DATE(CalendarYear,8,1)-WEEKDAY(DATE(CalendarYear,8,1),(週の始まり="月曜日")+1)+15</f>
        <v>44787</v>
      </c>
      <c r="C7" s="20">
        <f ca="1"/>
        <v>44788</v>
      </c>
      <c r="D7" s="20">
        <f ca="1"/>
        <v>44789</v>
      </c>
      <c r="E7" s="20">
        <f ca="1"/>
        <v>44790</v>
      </c>
      <c r="F7" s="20">
        <f ca="1"/>
        <v>44791</v>
      </c>
      <c r="G7" s="20">
        <f ca="1"/>
        <v>44792</v>
      </c>
      <c r="H7" s="20">
        <f ca="1"/>
        <v>44793</v>
      </c>
    </row>
    <row r="8" spans="1:8" ht="57.9" customHeight="1" x14ac:dyDescent="0.3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3">
      <c r="A9" s="12"/>
      <c r="B9" s="21">
        <f t="array" aca="1" ref="B9:H9" ca="1">DaysAndWeeks+DATE(CalendarYear,8,1)-WEEKDAY(DATE(CalendarYear,8,1),(週の始まり="月曜日")+1)+22</f>
        <v>44794</v>
      </c>
      <c r="C9" s="21">
        <f ca="1"/>
        <v>44795</v>
      </c>
      <c r="D9" s="21">
        <f ca="1"/>
        <v>44796</v>
      </c>
      <c r="E9" s="21">
        <f ca="1"/>
        <v>44797</v>
      </c>
      <c r="F9" s="21">
        <f ca="1"/>
        <v>44798</v>
      </c>
      <c r="G9" s="21">
        <f ca="1"/>
        <v>44799</v>
      </c>
      <c r="H9" s="21">
        <f ca="1"/>
        <v>44800</v>
      </c>
    </row>
    <row r="10" spans="1:8" ht="57.9" customHeight="1" x14ac:dyDescent="0.3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3">
      <c r="A11" s="12"/>
      <c r="B11" s="20">
        <f t="array" aca="1" ref="B11:H11" ca="1">DaysAndWeeks+DATE(CalendarYear,8,1)-WEEKDAY(DATE(CalendarYear,8,1),(週の始まり="月曜日")+1)+29</f>
        <v>44801</v>
      </c>
      <c r="C11" s="20">
        <f ca="1"/>
        <v>44802</v>
      </c>
      <c r="D11" s="20">
        <f ca="1"/>
        <v>44803</v>
      </c>
      <c r="E11" s="20">
        <f ca="1"/>
        <v>44804</v>
      </c>
      <c r="F11" s="20">
        <f ca="1"/>
        <v>44805</v>
      </c>
      <c r="G11" s="20">
        <f ca="1"/>
        <v>44806</v>
      </c>
      <c r="H11" s="20">
        <f ca="1"/>
        <v>44807</v>
      </c>
    </row>
    <row r="12" spans="1:8" ht="57.9" customHeight="1" x14ac:dyDescent="0.3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3">
      <c r="A13" s="12"/>
      <c r="B13" s="21">
        <f t="array" aca="1" ref="B13:C13" ca="1">DaysAndWeeks+DATE(CalendarYear,8,1)-WEEKDAY(DATE(CalendarYear,8,1),(週の始まり="月曜日")+1)+36</f>
        <v>44808</v>
      </c>
      <c r="C13" s="21">
        <f ca="1"/>
        <v>44809</v>
      </c>
      <c r="D13" s="24" t="s">
        <v>0</v>
      </c>
      <c r="E13" s="25"/>
      <c r="F13" s="25"/>
      <c r="G13" s="25"/>
      <c r="H13" s="25"/>
    </row>
    <row r="14" spans="1:8" ht="57.9" customHeight="1" x14ac:dyDescent="0.3">
      <c r="A14" s="12"/>
      <c r="B14" s="14"/>
      <c r="C14" s="14"/>
      <c r="D14" s="24"/>
      <c r="E14" s="25"/>
      <c r="F14" s="25"/>
      <c r="G14" s="25"/>
      <c r="H14" s="25"/>
    </row>
  </sheetData>
  <mergeCells count="3">
    <mergeCell ref="D13:D14"/>
    <mergeCell ref="E13:H14"/>
    <mergeCell ref="B1:D1"/>
  </mergeCells>
  <phoneticPr fontId="28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7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700-000001000000}"/>
    <dataValidation allowBlank="1" showInputMessage="1" showErrorMessage="1" prompt="右のセルにメモを入力します" sqref="D13:D14" xr:uid="{00000000-0002-0000-0700-000002000000}"/>
    <dataValidation allowBlank="1" showInputMessage="1" showErrorMessage="1" prompt="このセルにメモを入力します" sqref="E13:H14" xr:uid="{00000000-0002-0000-0700-000003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7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700-000005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700-000006000000}"/>
    <dataValidation allowBlank="1" showInputMessage="1" showErrorMessage="1" prompt="8 月の月間カレンダー" sqref="A1" xr:uid="{00000000-0002-0000-07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K14"/>
  <sheetViews>
    <sheetView showGridLines="0" workbookViewId="0"/>
  </sheetViews>
  <sheetFormatPr defaultColWidth="8.90625" defaultRowHeight="15" x14ac:dyDescent="0.3"/>
  <cols>
    <col min="1" max="1" width="2.81640625" customWidth="1"/>
    <col min="2" max="2" width="18.453125" customWidth="1"/>
    <col min="3" max="8" width="17.81640625" customWidth="1"/>
    <col min="9" max="9" width="2.81640625" customWidth="1"/>
    <col min="10" max="10" width="10.6328125" customWidth="1"/>
    <col min="12" max="16384" width="8.90625" style="19"/>
  </cols>
  <sheetData>
    <row r="1" spans="1:8" customFormat="1" ht="60" customHeight="1" x14ac:dyDescent="0.3">
      <c r="A1" s="12"/>
      <c r="B1" s="28" t="str">
        <f ca="1">CalendarYear&amp;" 年"&amp;" 9 月"</f>
        <v>2022 年 9 月</v>
      </c>
      <c r="C1" s="28"/>
      <c r="D1" s="28"/>
      <c r="E1" s="2"/>
      <c r="F1" s="2"/>
      <c r="G1" s="2"/>
      <c r="H1" s="3"/>
    </row>
    <row r="2" spans="1:8" s="23" customFormat="1" ht="21.75" customHeight="1" thickBot="1" x14ac:dyDescent="0.35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3">
      <c r="A3" s="12"/>
      <c r="B3" s="20">
        <f t="array" aca="1" ref="B3:H3" ca="1">DaysAndWeeks+DATE(CalendarYear,9,1)-WEEKDAY(DATE(CalendarYear,9,1),(週の始まり="月曜日")+1)+1</f>
        <v>44801</v>
      </c>
      <c r="C3" s="20">
        <f ca="1"/>
        <v>44802</v>
      </c>
      <c r="D3" s="20">
        <f ca="1"/>
        <v>44803</v>
      </c>
      <c r="E3" s="20">
        <f ca="1"/>
        <v>44804</v>
      </c>
      <c r="F3" s="20">
        <f ca="1"/>
        <v>44805</v>
      </c>
      <c r="G3" s="20">
        <f ca="1"/>
        <v>44806</v>
      </c>
      <c r="H3" s="20">
        <f ca="1"/>
        <v>44807</v>
      </c>
    </row>
    <row r="4" spans="1:8" ht="57.9" customHeight="1" x14ac:dyDescent="0.3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3">
      <c r="A5" s="12"/>
      <c r="B5" s="21">
        <f t="array" aca="1" ref="B5:H5" ca="1">DaysAndWeeks+DATE(CalendarYear,9,1)-WEEKDAY(DATE(CalendarYear,9,1),(週の始まり="月曜日")+1)+8</f>
        <v>44808</v>
      </c>
      <c r="C5" s="21">
        <f ca="1"/>
        <v>44809</v>
      </c>
      <c r="D5" s="21">
        <f ca="1"/>
        <v>44810</v>
      </c>
      <c r="E5" s="21">
        <f ca="1"/>
        <v>44811</v>
      </c>
      <c r="F5" s="21">
        <f ca="1"/>
        <v>44812</v>
      </c>
      <c r="G5" s="21">
        <f ca="1"/>
        <v>44813</v>
      </c>
      <c r="H5" s="21">
        <f ca="1"/>
        <v>44814</v>
      </c>
    </row>
    <row r="6" spans="1:8" ht="57.9" customHeight="1" x14ac:dyDescent="0.3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3">
      <c r="A7" s="12"/>
      <c r="B7" s="20">
        <f t="array" aca="1" ref="B7:H7" ca="1">DaysAndWeeks+DATE(CalendarYear,9,1)-WEEKDAY(DATE(CalendarYear,9,1),(週の始まり="月曜日")+1)+15</f>
        <v>44815</v>
      </c>
      <c r="C7" s="20">
        <f ca="1"/>
        <v>44816</v>
      </c>
      <c r="D7" s="20">
        <f ca="1"/>
        <v>44817</v>
      </c>
      <c r="E7" s="20">
        <f ca="1"/>
        <v>44818</v>
      </c>
      <c r="F7" s="20">
        <f ca="1"/>
        <v>44819</v>
      </c>
      <c r="G7" s="20">
        <f ca="1"/>
        <v>44820</v>
      </c>
      <c r="H7" s="20">
        <f ca="1"/>
        <v>44821</v>
      </c>
    </row>
    <row r="8" spans="1:8" ht="57.9" customHeight="1" x14ac:dyDescent="0.3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3">
      <c r="A9" s="12"/>
      <c r="B9" s="21">
        <f t="array" aca="1" ref="B9:H9" ca="1">DaysAndWeeks+DATE(CalendarYear,9,1)-WEEKDAY(DATE(CalendarYear,9,1),(週の始まり="月曜日")+1)+22</f>
        <v>44822</v>
      </c>
      <c r="C9" s="21">
        <f ca="1"/>
        <v>44823</v>
      </c>
      <c r="D9" s="21">
        <f ca="1"/>
        <v>44824</v>
      </c>
      <c r="E9" s="21">
        <f ca="1"/>
        <v>44825</v>
      </c>
      <c r="F9" s="21">
        <f ca="1"/>
        <v>44826</v>
      </c>
      <c r="G9" s="21">
        <f ca="1"/>
        <v>44827</v>
      </c>
      <c r="H9" s="21">
        <f ca="1"/>
        <v>44828</v>
      </c>
    </row>
    <row r="10" spans="1:8" ht="57.9" customHeight="1" x14ac:dyDescent="0.3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3">
      <c r="A11" s="12"/>
      <c r="B11" s="20">
        <f t="array" aca="1" ref="B11:H11" ca="1">DaysAndWeeks+DATE(CalendarYear,9,1)-WEEKDAY(DATE(CalendarYear,9,1),(週の始まり="月曜日")+1)+29</f>
        <v>44829</v>
      </c>
      <c r="C11" s="20">
        <f ca="1"/>
        <v>44830</v>
      </c>
      <c r="D11" s="20">
        <f ca="1"/>
        <v>44831</v>
      </c>
      <c r="E11" s="20">
        <f ca="1"/>
        <v>44832</v>
      </c>
      <c r="F11" s="20">
        <f ca="1"/>
        <v>44833</v>
      </c>
      <c r="G11" s="20">
        <f ca="1"/>
        <v>44834</v>
      </c>
      <c r="H11" s="20">
        <f ca="1"/>
        <v>44835</v>
      </c>
    </row>
    <row r="12" spans="1:8" ht="57.9" customHeight="1" x14ac:dyDescent="0.3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3">
      <c r="A13" s="12"/>
      <c r="B13" s="21">
        <f t="array" aca="1" ref="B13:C13" ca="1">DaysAndWeeks+DATE(CalendarYear,9,1)-WEEKDAY(DATE(CalendarYear,9,1),(週の始まり="月曜日")+1)+36</f>
        <v>44836</v>
      </c>
      <c r="C13" s="21">
        <f ca="1"/>
        <v>44837</v>
      </c>
      <c r="D13" s="24" t="s">
        <v>0</v>
      </c>
      <c r="E13" s="25"/>
      <c r="F13" s="25"/>
      <c r="G13" s="25"/>
      <c r="H13" s="25"/>
    </row>
    <row r="14" spans="1:8" ht="57.9" customHeight="1" x14ac:dyDescent="0.3">
      <c r="A14" s="12"/>
      <c r="B14" s="14"/>
      <c r="C14" s="14"/>
      <c r="D14" s="24"/>
      <c r="E14" s="25"/>
      <c r="F14" s="25"/>
      <c r="G14" s="25"/>
      <c r="H14" s="25"/>
    </row>
  </sheetData>
  <mergeCells count="3">
    <mergeCell ref="D13:D14"/>
    <mergeCell ref="E13:H14"/>
    <mergeCell ref="B1:D1"/>
  </mergeCells>
  <phoneticPr fontId="28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8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800-000001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800-000002000000}"/>
    <dataValidation allowBlank="1" showInputMessage="1" showErrorMessage="1" prompt="右のセルにメモを入力します" sqref="D13:D14" xr:uid="{00000000-0002-0000-0800-000003000000}"/>
    <dataValidation allowBlank="1" showInputMessage="1" showErrorMessage="1" prompt="このセルにメモを入力します" sqref="E13:H14" xr:uid="{00000000-0002-0000-08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8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800-000006000000}"/>
    <dataValidation allowBlank="1" showInputMessage="1" showErrorMessage="1" prompt="9 月の月間カレンダー" sqref="A1" xr:uid="{00000000-0002-0000-08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K14"/>
  <sheetViews>
    <sheetView showGridLines="0" workbookViewId="0"/>
  </sheetViews>
  <sheetFormatPr defaultColWidth="8.90625" defaultRowHeight="15" x14ac:dyDescent="0.3"/>
  <cols>
    <col min="1" max="1" width="2.81640625" customWidth="1"/>
    <col min="2" max="2" width="18.453125" customWidth="1"/>
    <col min="3" max="8" width="17.81640625" customWidth="1"/>
    <col min="9" max="9" width="2.81640625" customWidth="1"/>
    <col min="12" max="16384" width="8.90625" style="19"/>
  </cols>
  <sheetData>
    <row r="1" spans="1:8" customFormat="1" ht="60" customHeight="1" x14ac:dyDescent="0.3">
      <c r="A1" s="12"/>
      <c r="B1" s="28" t="str">
        <f ca="1">CalendarYear&amp;" 年"&amp;" 10 月"</f>
        <v>2022 年 10 月</v>
      </c>
      <c r="C1" s="28"/>
      <c r="D1" s="28"/>
      <c r="E1" s="2"/>
      <c r="F1" s="2"/>
      <c r="G1" s="2"/>
      <c r="H1" s="3"/>
    </row>
    <row r="2" spans="1:8" s="23" customFormat="1" ht="21.75" customHeight="1" thickBot="1" x14ac:dyDescent="0.35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3">
      <c r="A3" s="12"/>
      <c r="B3" s="20">
        <f t="array" aca="1" ref="B3:H3" ca="1">DaysAndWeeks+DATE(CalendarYear,10,1)-WEEKDAY(DATE(CalendarYear,10,1),(週の始まり="月曜日")+1)+1</f>
        <v>44829</v>
      </c>
      <c r="C3" s="20">
        <f ca="1"/>
        <v>44830</v>
      </c>
      <c r="D3" s="20">
        <f ca="1"/>
        <v>44831</v>
      </c>
      <c r="E3" s="20">
        <f ca="1"/>
        <v>44832</v>
      </c>
      <c r="F3" s="20">
        <f ca="1"/>
        <v>44833</v>
      </c>
      <c r="G3" s="20">
        <f ca="1"/>
        <v>44834</v>
      </c>
      <c r="H3" s="20">
        <f ca="1"/>
        <v>44835</v>
      </c>
    </row>
    <row r="4" spans="1:8" ht="57.9" customHeight="1" x14ac:dyDescent="0.3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3">
      <c r="A5" s="12"/>
      <c r="B5" s="21">
        <f t="array" aca="1" ref="B5:H5" ca="1">DaysAndWeeks+DATE(CalendarYear,10,1)-WEEKDAY(DATE(CalendarYear,10,1),(週の始まり="月曜日")+1)+8</f>
        <v>44836</v>
      </c>
      <c r="C5" s="21">
        <f ca="1"/>
        <v>44837</v>
      </c>
      <c r="D5" s="21">
        <f ca="1"/>
        <v>44838</v>
      </c>
      <c r="E5" s="21">
        <f ca="1"/>
        <v>44839</v>
      </c>
      <c r="F5" s="21">
        <f ca="1"/>
        <v>44840</v>
      </c>
      <c r="G5" s="21">
        <f ca="1"/>
        <v>44841</v>
      </c>
      <c r="H5" s="21">
        <f ca="1"/>
        <v>44842</v>
      </c>
    </row>
    <row r="6" spans="1:8" ht="57.9" customHeight="1" x14ac:dyDescent="0.3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3">
      <c r="A7" s="12"/>
      <c r="B7" s="20">
        <f t="array" aca="1" ref="B7:H7" ca="1">DaysAndWeeks+DATE(CalendarYear,10,1)-WEEKDAY(DATE(CalendarYear,10,1),(週の始まり="月曜日")+1)+15</f>
        <v>44843</v>
      </c>
      <c r="C7" s="20">
        <f ca="1"/>
        <v>44844</v>
      </c>
      <c r="D7" s="20">
        <f ca="1"/>
        <v>44845</v>
      </c>
      <c r="E7" s="20">
        <f ca="1"/>
        <v>44846</v>
      </c>
      <c r="F7" s="20">
        <f ca="1"/>
        <v>44847</v>
      </c>
      <c r="G7" s="20">
        <f ca="1"/>
        <v>44848</v>
      </c>
      <c r="H7" s="20">
        <f ca="1"/>
        <v>44849</v>
      </c>
    </row>
    <row r="8" spans="1:8" ht="57.9" customHeight="1" x14ac:dyDescent="0.3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3">
      <c r="A9" s="12"/>
      <c r="B9" s="21">
        <f t="array" aca="1" ref="B9:H9" ca="1">DaysAndWeeks+DATE(CalendarYear,10,1)-WEEKDAY(DATE(CalendarYear,10,1),(週の始まり="月曜日")+1)+22</f>
        <v>44850</v>
      </c>
      <c r="C9" s="21">
        <f ca="1"/>
        <v>44851</v>
      </c>
      <c r="D9" s="21">
        <f ca="1"/>
        <v>44852</v>
      </c>
      <c r="E9" s="21">
        <f ca="1"/>
        <v>44853</v>
      </c>
      <c r="F9" s="21">
        <f ca="1"/>
        <v>44854</v>
      </c>
      <c r="G9" s="21">
        <f ca="1"/>
        <v>44855</v>
      </c>
      <c r="H9" s="21">
        <f ca="1"/>
        <v>44856</v>
      </c>
    </row>
    <row r="10" spans="1:8" ht="57.9" customHeight="1" x14ac:dyDescent="0.3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3">
      <c r="A11" s="12"/>
      <c r="B11" s="20">
        <f t="array" aca="1" ref="B11:H11" ca="1">DaysAndWeeks+DATE(CalendarYear,10,1)-WEEKDAY(DATE(CalendarYear,10,1),(週の始まり="月曜日")+1)+29</f>
        <v>44857</v>
      </c>
      <c r="C11" s="20">
        <f ca="1"/>
        <v>44858</v>
      </c>
      <c r="D11" s="20">
        <f ca="1"/>
        <v>44859</v>
      </c>
      <c r="E11" s="20">
        <f ca="1"/>
        <v>44860</v>
      </c>
      <c r="F11" s="20">
        <f ca="1"/>
        <v>44861</v>
      </c>
      <c r="G11" s="20">
        <f ca="1"/>
        <v>44862</v>
      </c>
      <c r="H11" s="20">
        <f ca="1"/>
        <v>44863</v>
      </c>
    </row>
    <row r="12" spans="1:8" ht="57.9" customHeight="1" x14ac:dyDescent="0.3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3">
      <c r="A13" s="12"/>
      <c r="B13" s="21">
        <f t="array" aca="1" ref="B13:C13" ca="1">DaysAndWeeks+DATE(CalendarYear,10,1)-WEEKDAY(DATE(CalendarYear,10,1),(週の始まり="月曜日")+1)+36</f>
        <v>44864</v>
      </c>
      <c r="C13" s="21">
        <f ca="1"/>
        <v>44865</v>
      </c>
      <c r="D13" s="24" t="s">
        <v>0</v>
      </c>
      <c r="E13" s="25"/>
      <c r="F13" s="25"/>
      <c r="G13" s="25"/>
      <c r="H13" s="25"/>
    </row>
    <row r="14" spans="1:8" ht="57.9" customHeight="1" x14ac:dyDescent="0.3">
      <c r="A14" s="12"/>
      <c r="B14" s="14"/>
      <c r="C14" s="14"/>
      <c r="D14" s="24"/>
      <c r="E14" s="25"/>
      <c r="F14" s="25"/>
      <c r="G14" s="25"/>
      <c r="H14" s="25"/>
    </row>
  </sheetData>
  <mergeCells count="3">
    <mergeCell ref="D13:D14"/>
    <mergeCell ref="E13:H14"/>
    <mergeCell ref="B1:D1"/>
  </mergeCells>
  <phoneticPr fontId="28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9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900-000001000000}"/>
    <dataValidation allowBlank="1" showInputMessage="1" showErrorMessage="1" prompt="10 月の月間カレンダー" sqref="A1" xr:uid="{00000000-0002-0000-0900-000002000000}"/>
    <dataValidation allowBlank="1" showInputMessage="1" showErrorMessage="1" prompt="右側のセルにメモを入力します" sqref="D13:D14" xr:uid="{00000000-0002-0000-0900-000003000000}"/>
    <dataValidation allowBlank="1" showInputMessage="1" showErrorMessage="1" prompt="このセルにメモを入力します" sqref="E13:H14" xr:uid="{00000000-0002-0000-09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9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9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9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K14"/>
  <sheetViews>
    <sheetView showGridLines="0" workbookViewId="0"/>
  </sheetViews>
  <sheetFormatPr defaultColWidth="8.90625" defaultRowHeight="15" x14ac:dyDescent="0.3"/>
  <cols>
    <col min="1" max="1" width="2.81640625" customWidth="1"/>
    <col min="2" max="2" width="18.453125" customWidth="1"/>
    <col min="3" max="8" width="17.81640625" customWidth="1"/>
    <col min="9" max="9" width="2.81640625" customWidth="1"/>
    <col min="12" max="16384" width="8.90625" style="19"/>
  </cols>
  <sheetData>
    <row r="1" spans="1:8" customFormat="1" ht="60" customHeight="1" x14ac:dyDescent="0.3">
      <c r="A1" s="12"/>
      <c r="B1" s="28" t="str">
        <f ca="1">CalendarYear&amp;" 年"&amp;" 11 月"</f>
        <v>2022 年 11 月</v>
      </c>
      <c r="C1" s="28"/>
      <c r="D1" s="28"/>
      <c r="E1" s="2"/>
      <c r="F1" s="2"/>
      <c r="G1" s="2"/>
      <c r="H1" s="3"/>
    </row>
    <row r="2" spans="1:8" s="23" customFormat="1" ht="21.75" customHeight="1" thickBot="1" x14ac:dyDescent="0.35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3">
      <c r="A3" s="12"/>
      <c r="B3" s="20">
        <f t="array" aca="1" ref="B3:H3" ca="1">DaysAndWeeks+DATE(CalendarYear,11,1)-WEEKDAY(DATE(CalendarYear,11,1),(週の始まり="月曜日")+1)+1</f>
        <v>44864</v>
      </c>
      <c r="C3" s="20">
        <f ca="1"/>
        <v>44865</v>
      </c>
      <c r="D3" s="20">
        <f ca="1"/>
        <v>44866</v>
      </c>
      <c r="E3" s="20">
        <f ca="1"/>
        <v>44867</v>
      </c>
      <c r="F3" s="20">
        <f ca="1"/>
        <v>44868</v>
      </c>
      <c r="G3" s="20">
        <f ca="1"/>
        <v>44869</v>
      </c>
      <c r="H3" s="20">
        <f ca="1"/>
        <v>44870</v>
      </c>
    </row>
    <row r="4" spans="1:8" ht="57.9" customHeight="1" x14ac:dyDescent="0.3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3">
      <c r="A5" s="12"/>
      <c r="B5" s="21">
        <f t="array" aca="1" ref="B5:H5" ca="1">DaysAndWeeks+DATE(CalendarYear,11,1)-WEEKDAY(DATE(CalendarYear,11,1),(週の始まり="月曜日")+1)+8</f>
        <v>44871</v>
      </c>
      <c r="C5" s="21">
        <f ca="1"/>
        <v>44872</v>
      </c>
      <c r="D5" s="21">
        <f ca="1"/>
        <v>44873</v>
      </c>
      <c r="E5" s="21">
        <f ca="1"/>
        <v>44874</v>
      </c>
      <c r="F5" s="21">
        <f ca="1"/>
        <v>44875</v>
      </c>
      <c r="G5" s="21">
        <f ca="1"/>
        <v>44876</v>
      </c>
      <c r="H5" s="21">
        <f ca="1"/>
        <v>44877</v>
      </c>
    </row>
    <row r="6" spans="1:8" ht="57.9" customHeight="1" x14ac:dyDescent="0.3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3">
      <c r="A7" s="12"/>
      <c r="B7" s="20">
        <f t="array" aca="1" ref="B7:H7" ca="1">DaysAndWeeks+DATE(CalendarYear,11,1)-WEEKDAY(DATE(CalendarYear,11,1),(週の始まり="月曜日")+1)+15</f>
        <v>44878</v>
      </c>
      <c r="C7" s="20">
        <f ca="1"/>
        <v>44879</v>
      </c>
      <c r="D7" s="20">
        <f ca="1"/>
        <v>44880</v>
      </c>
      <c r="E7" s="20">
        <f ca="1"/>
        <v>44881</v>
      </c>
      <c r="F7" s="20">
        <f ca="1"/>
        <v>44882</v>
      </c>
      <c r="G7" s="20">
        <f ca="1"/>
        <v>44883</v>
      </c>
      <c r="H7" s="20">
        <f ca="1"/>
        <v>44884</v>
      </c>
    </row>
    <row r="8" spans="1:8" ht="57.9" customHeight="1" x14ac:dyDescent="0.3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3">
      <c r="A9" s="12"/>
      <c r="B9" s="21">
        <f t="array" aca="1" ref="B9:H9" ca="1">DaysAndWeeks+DATE(CalendarYear,11,1)-WEEKDAY(DATE(CalendarYear,11,1),(週の始まり="月曜日")+1)+22</f>
        <v>44885</v>
      </c>
      <c r="C9" s="21">
        <f ca="1"/>
        <v>44886</v>
      </c>
      <c r="D9" s="21">
        <f ca="1"/>
        <v>44887</v>
      </c>
      <c r="E9" s="21">
        <f ca="1"/>
        <v>44888</v>
      </c>
      <c r="F9" s="21">
        <f ca="1"/>
        <v>44889</v>
      </c>
      <c r="G9" s="21">
        <f ca="1"/>
        <v>44890</v>
      </c>
      <c r="H9" s="21">
        <f ca="1"/>
        <v>44891</v>
      </c>
    </row>
    <row r="10" spans="1:8" ht="57.9" customHeight="1" x14ac:dyDescent="0.3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3">
      <c r="A11" s="12"/>
      <c r="B11" s="20">
        <f t="array" aca="1" ref="B11:H11" ca="1">DaysAndWeeks+DATE(CalendarYear,11,1)-WEEKDAY(DATE(CalendarYear,11,1),(週の始まり="月曜日")+1)+29</f>
        <v>44892</v>
      </c>
      <c r="C11" s="20">
        <f ca="1"/>
        <v>44893</v>
      </c>
      <c r="D11" s="20">
        <f ca="1"/>
        <v>44894</v>
      </c>
      <c r="E11" s="20">
        <f ca="1"/>
        <v>44895</v>
      </c>
      <c r="F11" s="20">
        <f ca="1"/>
        <v>44896</v>
      </c>
      <c r="G11" s="20">
        <f ca="1"/>
        <v>44897</v>
      </c>
      <c r="H11" s="20">
        <f ca="1"/>
        <v>44898</v>
      </c>
    </row>
    <row r="12" spans="1:8" ht="57.9" customHeight="1" x14ac:dyDescent="0.3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3">
      <c r="A13" s="12"/>
      <c r="B13" s="21">
        <f t="array" aca="1" ref="B13:C13" ca="1">DaysAndWeeks+DATE(CalendarYear,11,1)-WEEKDAY(DATE(CalendarYear,11,1),(週の始まり="月曜日")+1)+36</f>
        <v>44899</v>
      </c>
      <c r="C13" s="21">
        <f ca="1"/>
        <v>44900</v>
      </c>
      <c r="D13" s="24" t="s">
        <v>0</v>
      </c>
      <c r="E13" s="25"/>
      <c r="F13" s="25"/>
      <c r="G13" s="25"/>
      <c r="H13" s="25"/>
    </row>
    <row r="14" spans="1:8" ht="57.9" customHeight="1" x14ac:dyDescent="0.3">
      <c r="A14" s="12"/>
      <c r="B14" s="14"/>
      <c r="C14" s="14"/>
      <c r="D14" s="24"/>
      <c r="E14" s="25"/>
      <c r="F14" s="25"/>
      <c r="G14" s="25"/>
      <c r="H14" s="25"/>
    </row>
  </sheetData>
  <mergeCells count="3">
    <mergeCell ref="D13:D14"/>
    <mergeCell ref="E13:H14"/>
    <mergeCell ref="B1:D1"/>
  </mergeCells>
  <phoneticPr fontId="28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A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A00-000001000000}"/>
    <dataValidation allowBlank="1" showInputMessage="1" showErrorMessage="1" prompt="11 月の月間カレンダー" sqref="A1" xr:uid="{00000000-0002-0000-0A00-000002000000}"/>
    <dataValidation allowBlank="1" showInputMessage="1" showErrorMessage="1" prompt="右側のセルにメモを入力します" sqref="D13:D14" xr:uid="{00000000-0002-0000-0A00-000003000000}"/>
    <dataValidation allowBlank="1" showInputMessage="1" showErrorMessage="1" prompt="このセルにメモを入力します" sqref="E13:H14" xr:uid="{00000000-0002-0000-0A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A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A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A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K14"/>
  <sheetViews>
    <sheetView showGridLines="0" workbookViewId="0"/>
  </sheetViews>
  <sheetFormatPr defaultColWidth="8.90625" defaultRowHeight="15" x14ac:dyDescent="0.3"/>
  <cols>
    <col min="1" max="1" width="2.81640625" customWidth="1"/>
    <col min="2" max="2" width="18.453125" customWidth="1"/>
    <col min="3" max="8" width="17.81640625" customWidth="1"/>
    <col min="9" max="9" width="2.81640625" customWidth="1"/>
    <col min="12" max="16384" width="8.90625" style="19"/>
  </cols>
  <sheetData>
    <row r="1" spans="1:8" customFormat="1" ht="60" customHeight="1" x14ac:dyDescent="0.3">
      <c r="A1" s="12"/>
      <c r="B1" s="28" t="str">
        <f ca="1">CalendarYear&amp;" 年"&amp;" 12 月"</f>
        <v>2022 年 12 月</v>
      </c>
      <c r="C1" s="28"/>
      <c r="D1" s="28"/>
      <c r="E1" s="2"/>
      <c r="F1" s="2"/>
      <c r="G1" s="2"/>
      <c r="H1" s="3"/>
    </row>
    <row r="2" spans="1:8" s="23" customFormat="1" ht="21.75" customHeight="1" thickBot="1" x14ac:dyDescent="0.35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3">
      <c r="A3" s="12"/>
      <c r="B3" s="20">
        <f t="array" aca="1" ref="B3:H3" ca="1">DaysAndWeeks+DATE(CalendarYear,12,1)-WEEKDAY(DATE(CalendarYear,12,1),(週の始まり="月曜日")+1)+1</f>
        <v>44892</v>
      </c>
      <c r="C3" s="20">
        <f ca="1"/>
        <v>44893</v>
      </c>
      <c r="D3" s="20">
        <f ca="1"/>
        <v>44894</v>
      </c>
      <c r="E3" s="20">
        <f ca="1"/>
        <v>44895</v>
      </c>
      <c r="F3" s="20">
        <f ca="1"/>
        <v>44896</v>
      </c>
      <c r="G3" s="20">
        <f ca="1"/>
        <v>44897</v>
      </c>
      <c r="H3" s="20">
        <f ca="1"/>
        <v>44898</v>
      </c>
    </row>
    <row r="4" spans="1:8" ht="57.9" customHeight="1" x14ac:dyDescent="0.3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3">
      <c r="A5" s="12"/>
      <c r="B5" s="21">
        <f t="array" aca="1" ref="B5:H5" ca="1">DaysAndWeeks+DATE(CalendarYear,12,1)-WEEKDAY(DATE(CalendarYear,12,1),(週の始まり="月曜日")+1)+8</f>
        <v>44899</v>
      </c>
      <c r="C5" s="21">
        <f ca="1"/>
        <v>44900</v>
      </c>
      <c r="D5" s="21">
        <f ca="1"/>
        <v>44901</v>
      </c>
      <c r="E5" s="21">
        <f ca="1"/>
        <v>44902</v>
      </c>
      <c r="F5" s="21">
        <f ca="1"/>
        <v>44903</v>
      </c>
      <c r="G5" s="21">
        <f ca="1"/>
        <v>44904</v>
      </c>
      <c r="H5" s="21">
        <f ca="1"/>
        <v>44905</v>
      </c>
    </row>
    <row r="6" spans="1:8" ht="57.9" customHeight="1" x14ac:dyDescent="0.3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3">
      <c r="A7" s="12"/>
      <c r="B7" s="20">
        <f t="array" aca="1" ref="B7:H7" ca="1">DaysAndWeeks+DATE(CalendarYear,12,1)-WEEKDAY(DATE(CalendarYear,12,1),(週の始まり="月曜日")+1)+15</f>
        <v>44906</v>
      </c>
      <c r="C7" s="20">
        <f ca="1"/>
        <v>44907</v>
      </c>
      <c r="D7" s="20">
        <f ca="1"/>
        <v>44908</v>
      </c>
      <c r="E7" s="20">
        <f ca="1"/>
        <v>44909</v>
      </c>
      <c r="F7" s="20">
        <f ca="1"/>
        <v>44910</v>
      </c>
      <c r="G7" s="20">
        <f ca="1"/>
        <v>44911</v>
      </c>
      <c r="H7" s="20">
        <f ca="1"/>
        <v>44912</v>
      </c>
    </row>
    <row r="8" spans="1:8" ht="57.9" customHeight="1" x14ac:dyDescent="0.3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3">
      <c r="A9" s="12"/>
      <c r="B9" s="21">
        <f t="array" aca="1" ref="B9:H9" ca="1">DaysAndWeeks+DATE(CalendarYear,12,1)-WEEKDAY(DATE(CalendarYear,12,1),(週の始まり="月曜日")+1)+22</f>
        <v>44913</v>
      </c>
      <c r="C9" s="21">
        <f ca="1"/>
        <v>44914</v>
      </c>
      <c r="D9" s="21">
        <f ca="1"/>
        <v>44915</v>
      </c>
      <c r="E9" s="21">
        <f ca="1"/>
        <v>44916</v>
      </c>
      <c r="F9" s="21">
        <f ca="1"/>
        <v>44917</v>
      </c>
      <c r="G9" s="21">
        <f ca="1"/>
        <v>44918</v>
      </c>
      <c r="H9" s="21">
        <f ca="1"/>
        <v>44919</v>
      </c>
    </row>
    <row r="10" spans="1:8" ht="57.9" customHeight="1" x14ac:dyDescent="0.3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3">
      <c r="A11" s="12"/>
      <c r="B11" s="20">
        <f t="array" aca="1" ref="B11:H11" ca="1">DaysAndWeeks+DATE(CalendarYear,12,1)-WEEKDAY(DATE(CalendarYear,12,1),(週の始まり="月曜日")+1)+29</f>
        <v>44920</v>
      </c>
      <c r="C11" s="20">
        <f ca="1"/>
        <v>44921</v>
      </c>
      <c r="D11" s="20">
        <f ca="1"/>
        <v>44922</v>
      </c>
      <c r="E11" s="20">
        <f ca="1"/>
        <v>44923</v>
      </c>
      <c r="F11" s="20">
        <f ca="1"/>
        <v>44924</v>
      </c>
      <c r="G11" s="20">
        <f ca="1"/>
        <v>44925</v>
      </c>
      <c r="H11" s="20">
        <f ca="1"/>
        <v>44926</v>
      </c>
    </row>
    <row r="12" spans="1:8" ht="57.9" customHeight="1" x14ac:dyDescent="0.3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3">
      <c r="A13" s="12"/>
      <c r="B13" s="21">
        <f t="array" aca="1" ref="B13:C13" ca="1">DaysAndWeeks+DATE(CalendarYear,12,1)-WEEKDAY(DATE(CalendarYear,12,1),(週の始まり="月曜日")+1)+36</f>
        <v>44927</v>
      </c>
      <c r="C13" s="21">
        <f ca="1"/>
        <v>44928</v>
      </c>
      <c r="D13" s="24" t="s">
        <v>0</v>
      </c>
      <c r="E13" s="25"/>
      <c r="F13" s="25"/>
      <c r="G13" s="25"/>
      <c r="H13" s="25"/>
    </row>
    <row r="14" spans="1:8" ht="57.9" customHeight="1" x14ac:dyDescent="0.3">
      <c r="A14" s="12"/>
      <c r="B14" s="14"/>
      <c r="C14" s="14"/>
      <c r="D14" s="24"/>
      <c r="E14" s="25"/>
      <c r="F14" s="25"/>
      <c r="G14" s="25"/>
      <c r="H14" s="25"/>
    </row>
  </sheetData>
  <mergeCells count="3">
    <mergeCell ref="D13:D14"/>
    <mergeCell ref="E13:H14"/>
    <mergeCell ref="B1:D1"/>
  </mergeCells>
  <phoneticPr fontId="28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B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B00-000001000000}"/>
    <dataValidation allowBlank="1" showInputMessage="1" showErrorMessage="1" prompt="12 月の月間カレンダー" sqref="A1" xr:uid="{00000000-0002-0000-0B00-000002000000}"/>
    <dataValidation allowBlank="1" showInputMessage="1" showErrorMessage="1" prompt="右側のセルにメモを入力します" sqref="D13:D14" xr:uid="{00000000-0002-0000-0B00-000003000000}"/>
    <dataValidation allowBlank="1" showInputMessage="1" showErrorMessage="1" prompt="このセルにメモを入力します" sqref="E13:H14" xr:uid="{00000000-0002-0000-0B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B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B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B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TM02930051</Templat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28</vt:i4>
      </vt:variant>
    </vt:vector>
  </HeadingPairs>
  <TitlesOfParts>
    <vt:vector size="40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RowTitleRegion1..K3</vt:lpstr>
      <vt:lpstr>週の始まり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YOSHIKI</dc:creator>
  <cp:lastModifiedBy>YOSHIKI</cp:lastModifiedBy>
  <dcterms:created xsi:type="dcterms:W3CDTF">2017-12-20T01:58:27Z</dcterms:created>
  <dcterms:modified xsi:type="dcterms:W3CDTF">2022-07-09T08:33:52Z</dcterms:modified>
</cp:coreProperties>
</file>