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luster_Dosen\data data\"/>
    </mc:Choice>
  </mc:AlternateContent>
  <xr:revisionPtr revIDLastSave="0" documentId="13_ncr:1_{43C3DCFA-AE8B-44CF-AA92-E74376765B62}" xr6:coauthVersionLast="45" xr6:coauthVersionMax="45" xr10:uidLastSave="{00000000-0000-0000-0000-000000000000}"/>
  <bookViews>
    <workbookView xWindow="-120" yWindow="-120" windowWidth="20730" windowHeight="11760" firstSheet="1" activeTab="7" xr2:uid="{76A7C58E-5EEA-4D2B-9A0A-2E945B3F5C27}"/>
  </bookViews>
  <sheets>
    <sheet name="JADWAL_2020-1" sheetId="1" r:id="rId1"/>
    <sheet name="2020-2" sheetId="2" r:id="rId2"/>
    <sheet name="2021-1" sheetId="4" r:id="rId3"/>
    <sheet name="2021-2" sheetId="3" r:id="rId4"/>
    <sheet name="2022-1" sheetId="5" r:id="rId5"/>
    <sheet name="2022-2" sheetId="7" r:id="rId6"/>
    <sheet name="2023-1" sheetId="6" r:id="rId7"/>
    <sheet name="2023-2" sheetId="8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'2020-2'!$A$6:$L$821</definedName>
    <definedName name="_xlnm._FilterDatabase" localSheetId="3" hidden="1">'2021-2'!$A$11:$K$889</definedName>
    <definedName name="_xlnm._FilterDatabase" localSheetId="4" hidden="1">'2022-1'!$A$5:$I$5</definedName>
    <definedName name="_xlnm._FilterDatabase" localSheetId="5" hidden="1">'2022-2'!$A$11:$K$889</definedName>
    <definedName name="_xlnm._FilterDatabase" localSheetId="6" hidden="1">'2023-1'!$A$5:$I$860</definedName>
    <definedName name="_xlnm._FilterDatabase" localSheetId="7" hidden="1">'2023-2'!$A$6:$L$856</definedName>
    <definedName name="_xlnm._FilterDatabase" localSheetId="0" hidden="1">'JADWAL_2020-1'!$A$6:$K$970</definedName>
    <definedName name="_xlnm.Print_Area" localSheetId="0">'JADWAL_2020-1'!$A$1:$K$969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56" i="8" l="1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0" i="8"/>
  <c r="I819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G440" i="8"/>
  <c r="I439" i="8"/>
  <c r="I438" i="8"/>
  <c r="I437" i="8"/>
  <c r="I436" i="8"/>
  <c r="I435" i="8"/>
  <c r="G435" i="8"/>
  <c r="I434" i="8"/>
  <c r="G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G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G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3" i="8"/>
  <c r="I102" i="8"/>
  <c r="I101" i="8"/>
  <c r="I100" i="8"/>
  <c r="I99" i="8"/>
  <c r="I98" i="8"/>
  <c r="I97" i="8"/>
  <c r="I96" i="8"/>
  <c r="I95" i="8"/>
  <c r="I94" i="8"/>
  <c r="I93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N381" i="7"/>
  <c r="I860" i="6" l="1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E573" i="6"/>
  <c r="I572" i="6"/>
  <c r="E572" i="6"/>
  <c r="I571" i="6"/>
  <c r="E571" i="6"/>
  <c r="I570" i="6"/>
  <c r="I569" i="6"/>
  <c r="I568" i="6"/>
  <c r="E568" i="6"/>
  <c r="I567" i="6"/>
  <c r="I566" i="6"/>
  <c r="I565" i="6"/>
  <c r="E565" i="6"/>
  <c r="I564" i="6"/>
  <c r="E564" i="6"/>
  <c r="I563" i="6"/>
  <c r="I562" i="6"/>
  <c r="I561" i="6"/>
  <c r="E561" i="6"/>
  <c r="I560" i="6"/>
  <c r="E560" i="6"/>
  <c r="I559" i="6"/>
  <c r="E559" i="6"/>
  <c r="I558" i="6"/>
  <c r="E558" i="6"/>
  <c r="I557" i="6"/>
  <c r="E557" i="6"/>
  <c r="I556" i="6"/>
  <c r="E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230" i="5" l="1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K951" i="4"/>
  <c r="K950" i="4"/>
  <c r="K949" i="4"/>
  <c r="K948" i="4"/>
  <c r="K947" i="4"/>
  <c r="K946" i="4"/>
  <c r="K945" i="4"/>
  <c r="K944" i="4"/>
  <c r="K943" i="4"/>
  <c r="K942" i="4"/>
  <c r="K940" i="4"/>
  <c r="K939" i="4"/>
  <c r="K938" i="4"/>
  <c r="K937" i="4"/>
  <c r="K936" i="4"/>
  <c r="K935" i="4"/>
  <c r="K928" i="4"/>
  <c r="K927" i="4"/>
  <c r="K926" i="4"/>
  <c r="K925" i="4"/>
  <c r="K924" i="4"/>
  <c r="K923" i="4"/>
  <c r="K922" i="4"/>
  <c r="K919" i="4"/>
  <c r="K918" i="4"/>
  <c r="K917" i="4"/>
  <c r="K916" i="4"/>
  <c r="K915" i="4"/>
  <c r="K914" i="4"/>
  <c r="F914" i="4"/>
  <c r="K913" i="4"/>
  <c r="F913" i="4"/>
  <c r="K912" i="4"/>
  <c r="F912" i="4"/>
  <c r="K911" i="4"/>
  <c r="F911" i="4"/>
  <c r="K910" i="4"/>
  <c r="F910" i="4"/>
  <c r="K909" i="4"/>
  <c r="F909" i="4"/>
  <c r="K908" i="4"/>
  <c r="F908" i="4"/>
  <c r="K907" i="4"/>
  <c r="F907" i="4"/>
  <c r="K906" i="4"/>
  <c r="F906" i="4"/>
  <c r="K905" i="4"/>
  <c r="F905" i="4"/>
  <c r="K904" i="4"/>
  <c r="F904" i="4"/>
  <c r="K903" i="4"/>
  <c r="F903" i="4"/>
  <c r="K902" i="4"/>
  <c r="F902" i="4"/>
  <c r="K901" i="4"/>
  <c r="F901" i="4"/>
  <c r="K900" i="4"/>
  <c r="F900" i="4"/>
  <c r="K899" i="4"/>
  <c r="F899" i="4"/>
  <c r="K898" i="4"/>
  <c r="F898" i="4"/>
  <c r="K897" i="4"/>
  <c r="F897" i="4"/>
  <c r="K896" i="4"/>
  <c r="F896" i="4"/>
  <c r="K895" i="4"/>
  <c r="F895" i="4"/>
  <c r="K894" i="4"/>
  <c r="F894" i="4"/>
  <c r="K893" i="4"/>
  <c r="F893" i="4"/>
  <c r="K892" i="4"/>
  <c r="F892" i="4"/>
  <c r="K891" i="4"/>
  <c r="F891" i="4"/>
  <c r="K890" i="4"/>
  <c r="F890" i="4"/>
  <c r="K889" i="4"/>
  <c r="F889" i="4"/>
  <c r="K888" i="4"/>
  <c r="F888" i="4"/>
  <c r="K887" i="4"/>
  <c r="F887" i="4"/>
  <c r="K886" i="4"/>
  <c r="F886" i="4"/>
  <c r="K885" i="4"/>
  <c r="F885" i="4"/>
  <c r="K884" i="4"/>
  <c r="F884" i="4"/>
  <c r="K883" i="4"/>
  <c r="F883" i="4"/>
  <c r="K882" i="4"/>
  <c r="F882" i="4"/>
  <c r="K881" i="4"/>
  <c r="F881" i="4"/>
  <c r="K880" i="4"/>
  <c r="F880" i="4"/>
  <c r="K879" i="4"/>
  <c r="F879" i="4"/>
  <c r="K878" i="4"/>
  <c r="F878" i="4"/>
  <c r="K877" i="4"/>
  <c r="F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F862" i="4"/>
  <c r="K861" i="4"/>
  <c r="F861" i="4"/>
  <c r="K860" i="4"/>
  <c r="F860" i="4"/>
  <c r="K859" i="4"/>
  <c r="F859" i="4"/>
  <c r="K858" i="4"/>
  <c r="F858" i="4"/>
  <c r="K857" i="4"/>
  <c r="F857" i="4"/>
  <c r="K856" i="4"/>
  <c r="F856" i="4"/>
  <c r="K855" i="4"/>
  <c r="F855" i="4"/>
  <c r="K854" i="4"/>
  <c r="F854" i="4"/>
  <c r="K853" i="4"/>
  <c r="F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F778" i="4"/>
  <c r="K777" i="4"/>
  <c r="F777" i="4"/>
  <c r="K776" i="4"/>
  <c r="F776" i="4"/>
  <c r="K775" i="4"/>
  <c r="F775" i="4"/>
  <c r="K774" i="4"/>
  <c r="F774" i="4"/>
  <c r="K773" i="4"/>
  <c r="F773" i="4"/>
  <c r="K772" i="4"/>
  <c r="F772" i="4"/>
  <c r="K771" i="4"/>
  <c r="F771" i="4"/>
  <c r="K770" i="4"/>
  <c r="F770" i="4"/>
  <c r="K769" i="4"/>
  <c r="F769" i="4"/>
  <c r="K768" i="4"/>
  <c r="F768" i="4"/>
  <c r="K767" i="4"/>
  <c r="F767" i="4"/>
  <c r="K766" i="4"/>
  <c r="F766" i="4"/>
  <c r="K765" i="4"/>
  <c r="F765" i="4"/>
  <c r="K764" i="4"/>
  <c r="F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F739" i="4"/>
  <c r="K738" i="4"/>
  <c r="F738" i="4"/>
  <c r="K737" i="4"/>
  <c r="F737" i="4"/>
  <c r="K736" i="4"/>
  <c r="F736" i="4"/>
  <c r="K735" i="4"/>
  <c r="F735" i="4"/>
  <c r="K734" i="4"/>
  <c r="F734" i="4"/>
  <c r="K733" i="4"/>
  <c r="F733" i="4"/>
  <c r="K732" i="4"/>
  <c r="F732" i="4"/>
  <c r="K731" i="4"/>
  <c r="F731" i="4"/>
  <c r="K730" i="4"/>
  <c r="F730" i="4"/>
  <c r="K729" i="4"/>
  <c r="F729" i="4"/>
  <c r="K728" i="4"/>
  <c r="F728" i="4"/>
  <c r="K727" i="4"/>
  <c r="F727" i="4"/>
  <c r="K726" i="4"/>
  <c r="F726" i="4"/>
  <c r="K725" i="4"/>
  <c r="F725" i="4"/>
  <c r="K724" i="4"/>
  <c r="K723" i="4"/>
  <c r="K722" i="4"/>
  <c r="K721" i="4"/>
  <c r="K720" i="4"/>
  <c r="K719" i="4"/>
  <c r="K718" i="4"/>
  <c r="K717" i="4"/>
  <c r="K716" i="4"/>
  <c r="K715" i="4"/>
  <c r="F715" i="4"/>
  <c r="K714" i="4"/>
  <c r="F714" i="4"/>
  <c r="K713" i="4"/>
  <c r="F713" i="4"/>
  <c r="K712" i="4"/>
  <c r="F712" i="4"/>
  <c r="K711" i="4"/>
  <c r="F711" i="4"/>
  <c r="K710" i="4"/>
  <c r="F710" i="4"/>
  <c r="K709" i="4"/>
  <c r="K708" i="4"/>
  <c r="K707" i="4"/>
  <c r="K706" i="4"/>
  <c r="K705" i="4"/>
  <c r="K704" i="4"/>
  <c r="F704" i="4"/>
  <c r="K703" i="4"/>
  <c r="K702" i="4"/>
  <c r="K699" i="4"/>
  <c r="K698" i="4"/>
  <c r="K697" i="4"/>
  <c r="K696" i="4"/>
  <c r="K695" i="4"/>
  <c r="K694" i="4"/>
  <c r="K693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5" i="4"/>
  <c r="K644" i="4"/>
  <c r="K643" i="4"/>
  <c r="K642" i="4"/>
  <c r="F642" i="4"/>
  <c r="K641" i="4"/>
  <c r="F641" i="4"/>
  <c r="K640" i="4"/>
  <c r="K639" i="4"/>
  <c r="K638" i="4"/>
  <c r="F638" i="4"/>
  <c r="K637" i="4"/>
  <c r="F637" i="4"/>
  <c r="K636" i="4"/>
  <c r="F636" i="4"/>
  <c r="K635" i="4"/>
  <c r="F635" i="4"/>
  <c r="K634" i="4"/>
  <c r="F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6" i="4"/>
  <c r="K605" i="4"/>
  <c r="K604" i="4"/>
  <c r="K603" i="4"/>
  <c r="K602" i="4"/>
  <c r="K600" i="4"/>
  <c r="F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F553" i="4"/>
  <c r="K552" i="4"/>
  <c r="F552" i="4"/>
  <c r="K551" i="4"/>
  <c r="F551" i="4"/>
  <c r="K550" i="4"/>
  <c r="F550" i="4"/>
  <c r="K549" i="4"/>
  <c r="F549" i="4"/>
  <c r="K548" i="4"/>
  <c r="F548" i="4"/>
  <c r="K547" i="4"/>
  <c r="F547" i="4"/>
  <c r="K546" i="4"/>
  <c r="F546" i="4"/>
  <c r="K545" i="4"/>
  <c r="F545" i="4"/>
  <c r="K544" i="4"/>
  <c r="F544" i="4"/>
  <c r="K543" i="4"/>
  <c r="F543" i="4"/>
  <c r="K542" i="4"/>
  <c r="F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F528" i="4"/>
  <c r="K527" i="4"/>
  <c r="F527" i="4"/>
  <c r="K526" i="4"/>
  <c r="F526" i="4"/>
  <c r="K525" i="4"/>
  <c r="F525" i="4"/>
  <c r="K524" i="4"/>
  <c r="F524" i="4"/>
  <c r="K523" i="4"/>
  <c r="F523" i="4"/>
  <c r="K522" i="4"/>
  <c r="F522" i="4"/>
  <c r="K521" i="4"/>
  <c r="F521" i="4"/>
  <c r="K520" i="4"/>
  <c r="F520" i="4"/>
  <c r="K519" i="4"/>
  <c r="F519" i="4"/>
  <c r="K518" i="4"/>
  <c r="F518" i="4"/>
  <c r="K517" i="4"/>
  <c r="F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F458" i="4"/>
  <c r="K457" i="4"/>
  <c r="F457" i="4"/>
  <c r="K456" i="4"/>
  <c r="F456" i="4"/>
  <c r="K455" i="4"/>
  <c r="F455" i="4"/>
  <c r="K454" i="4"/>
  <c r="F454" i="4"/>
  <c r="K453" i="4"/>
  <c r="F453" i="4"/>
  <c r="K452" i="4"/>
  <c r="F452" i="4"/>
  <c r="K451" i="4"/>
  <c r="F451" i="4"/>
  <c r="K450" i="4"/>
  <c r="F450" i="4"/>
  <c r="K449" i="4"/>
  <c r="F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F436" i="4"/>
  <c r="K435" i="4"/>
  <c r="F435" i="4"/>
  <c r="K434" i="4"/>
  <c r="F434" i="4"/>
  <c r="K433" i="4"/>
  <c r="F433" i="4"/>
  <c r="K432" i="4"/>
  <c r="F432" i="4"/>
  <c r="K431" i="4"/>
  <c r="F431" i="4"/>
  <c r="K430" i="4"/>
  <c r="F430" i="4"/>
  <c r="K429" i="4"/>
  <c r="F429" i="4"/>
  <c r="K428" i="4"/>
  <c r="F428" i="4"/>
  <c r="K427" i="4"/>
  <c r="F427" i="4"/>
  <c r="K426" i="4"/>
  <c r="F426" i="4"/>
  <c r="K425" i="4"/>
  <c r="F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F385" i="4"/>
  <c r="K384" i="4"/>
  <c r="F384" i="4"/>
  <c r="K383" i="4"/>
  <c r="F383" i="4"/>
  <c r="K382" i="4"/>
  <c r="F382" i="4"/>
  <c r="K381" i="4"/>
  <c r="F381" i="4"/>
  <c r="K380" i="4"/>
  <c r="F380" i="4"/>
  <c r="K379" i="4"/>
  <c r="K378" i="4"/>
  <c r="K377" i="4"/>
  <c r="K376" i="4"/>
  <c r="K375" i="4"/>
  <c r="K374" i="4"/>
  <c r="K373" i="4"/>
  <c r="F373" i="4"/>
  <c r="K372" i="4"/>
  <c r="K371" i="4"/>
  <c r="K370" i="4"/>
  <c r="K369" i="4"/>
  <c r="K368" i="4"/>
  <c r="K367" i="4"/>
  <c r="K366" i="4"/>
  <c r="K365" i="4"/>
  <c r="F365" i="4"/>
  <c r="K364" i="4"/>
  <c r="F364" i="4"/>
  <c r="K363" i="4"/>
  <c r="F363" i="4"/>
  <c r="K362" i="4"/>
  <c r="F362" i="4"/>
  <c r="K361" i="4"/>
  <c r="F361" i="4"/>
  <c r="K360" i="4"/>
  <c r="F360" i="4"/>
  <c r="K359" i="4"/>
  <c r="F359" i="4"/>
  <c r="K358" i="4"/>
  <c r="F358" i="4"/>
  <c r="K357" i="4"/>
  <c r="F357" i="4"/>
  <c r="K356" i="4"/>
  <c r="F356" i="4"/>
  <c r="K355" i="4"/>
  <c r="F355" i="4"/>
  <c r="K354" i="4"/>
  <c r="F354" i="4"/>
  <c r="K353" i="4"/>
  <c r="F353" i="4"/>
  <c r="K352" i="4"/>
  <c r="F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F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F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F256" i="4"/>
  <c r="K255" i="4"/>
  <c r="K254" i="4"/>
  <c r="K253" i="4"/>
  <c r="K252" i="4"/>
  <c r="F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F220" i="4"/>
  <c r="K219" i="4"/>
  <c r="K218" i="4"/>
  <c r="K217" i="4"/>
  <c r="K216" i="4"/>
  <c r="F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F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F181" i="4"/>
  <c r="K180" i="4"/>
  <c r="F180" i="4"/>
  <c r="K179" i="4"/>
  <c r="K178" i="4"/>
  <c r="K177" i="4"/>
  <c r="K176" i="4"/>
  <c r="K175" i="4"/>
  <c r="K174" i="4"/>
  <c r="K173" i="4"/>
  <c r="K172" i="4"/>
  <c r="K171" i="4"/>
  <c r="K170" i="4"/>
  <c r="K169" i="4"/>
  <c r="F169" i="4"/>
  <c r="K168" i="4"/>
  <c r="F168" i="4"/>
  <c r="K167" i="4"/>
  <c r="K166" i="4"/>
  <c r="K165" i="4"/>
  <c r="K164" i="4"/>
  <c r="K163" i="4"/>
  <c r="K162" i="4"/>
  <c r="K161" i="4"/>
  <c r="F161" i="4"/>
  <c r="K160" i="4"/>
  <c r="F160" i="4"/>
  <c r="K159" i="4"/>
  <c r="K158" i="4"/>
  <c r="K157" i="4"/>
  <c r="K156" i="4"/>
  <c r="K155" i="4"/>
  <c r="K154" i="4"/>
  <c r="K153" i="4"/>
  <c r="K152" i="4"/>
  <c r="K151" i="4"/>
  <c r="F151" i="4"/>
  <c r="K150" i="4"/>
  <c r="F150" i="4"/>
  <c r="K149" i="4"/>
  <c r="F149" i="4"/>
  <c r="K148" i="4"/>
  <c r="F148" i="4"/>
  <c r="K147" i="4"/>
  <c r="F147" i="4"/>
  <c r="K146" i="4"/>
  <c r="F146" i="4"/>
  <c r="K145" i="4"/>
  <c r="F145" i="4"/>
  <c r="K144" i="4"/>
  <c r="F144" i="4"/>
  <c r="K143" i="4"/>
  <c r="F143" i="4"/>
  <c r="K142" i="4"/>
  <c r="F142" i="4"/>
  <c r="K141" i="4"/>
  <c r="F141" i="4"/>
  <c r="K140" i="4"/>
  <c r="F140" i="4"/>
  <c r="K139" i="4"/>
  <c r="K138" i="4"/>
  <c r="K137" i="4"/>
  <c r="K136" i="4"/>
  <c r="K135" i="4"/>
  <c r="F135" i="4"/>
  <c r="K134" i="4"/>
  <c r="F134" i="4"/>
  <c r="K133" i="4"/>
  <c r="F133" i="4"/>
  <c r="K132" i="4"/>
  <c r="F132" i="4"/>
  <c r="K131" i="4"/>
  <c r="F131" i="4"/>
  <c r="K130" i="4"/>
  <c r="F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F92" i="4"/>
  <c r="K91" i="4"/>
  <c r="F91" i="4"/>
  <c r="K90" i="4"/>
  <c r="F90" i="4"/>
  <c r="K89" i="4"/>
  <c r="F89" i="4"/>
  <c r="K88" i="4"/>
  <c r="F88" i="4"/>
  <c r="K87" i="4"/>
  <c r="F87" i="4"/>
  <c r="K86" i="4"/>
  <c r="F86" i="4"/>
  <c r="K85" i="4"/>
  <c r="F85" i="4"/>
  <c r="K84" i="4"/>
  <c r="F84" i="4"/>
  <c r="K83" i="4"/>
  <c r="F83" i="4"/>
  <c r="K82" i="4"/>
  <c r="F82" i="4"/>
  <c r="K81" i="4"/>
  <c r="F81" i="4"/>
  <c r="K80" i="4"/>
  <c r="F80" i="4"/>
  <c r="K79" i="4"/>
  <c r="F79" i="4"/>
  <c r="K78" i="4"/>
  <c r="K77" i="4"/>
  <c r="K76" i="4"/>
  <c r="F76" i="4"/>
  <c r="K75" i="4"/>
  <c r="F75" i="4"/>
  <c r="K74" i="4"/>
  <c r="F74" i="4"/>
  <c r="K73" i="4"/>
  <c r="F73" i="4"/>
  <c r="K72" i="4"/>
  <c r="K71" i="4"/>
  <c r="K70" i="4"/>
  <c r="K69" i="4"/>
  <c r="K68" i="4"/>
  <c r="F68" i="4"/>
  <c r="K67" i="4"/>
  <c r="F67" i="4"/>
  <c r="K66" i="4"/>
  <c r="F66" i="4"/>
  <c r="K65" i="4"/>
  <c r="F65" i="4"/>
  <c r="K64" i="4"/>
  <c r="F64" i="4"/>
  <c r="K63" i="4"/>
  <c r="F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4" i="4"/>
  <c r="K33" i="4"/>
  <c r="K32" i="4"/>
  <c r="K31" i="4"/>
  <c r="K30" i="4"/>
  <c r="K29" i="4"/>
  <c r="K28" i="4"/>
  <c r="K27" i="4"/>
  <c r="K26" i="4"/>
  <c r="F26" i="4"/>
  <c r="K25" i="4"/>
  <c r="F25" i="4"/>
  <c r="K24" i="4"/>
  <c r="F24" i="4"/>
  <c r="K23" i="4"/>
  <c r="F23" i="4"/>
  <c r="K22" i="4"/>
  <c r="K21" i="4"/>
  <c r="K20" i="4"/>
  <c r="F20" i="4"/>
  <c r="K19" i="4"/>
  <c r="F19" i="4"/>
  <c r="K18" i="4"/>
  <c r="F18" i="4"/>
  <c r="K17" i="4"/>
  <c r="F17" i="4"/>
  <c r="K16" i="4"/>
  <c r="K15" i="4"/>
  <c r="K14" i="4"/>
  <c r="F14" i="4"/>
  <c r="K13" i="4"/>
  <c r="F13" i="4"/>
  <c r="K12" i="4"/>
  <c r="K11" i="4"/>
  <c r="K10" i="4"/>
  <c r="K9" i="4"/>
  <c r="K8" i="4"/>
  <c r="K7" i="4"/>
  <c r="K6" i="4"/>
  <c r="K5" i="4"/>
  <c r="K4" i="4"/>
  <c r="K3" i="4"/>
  <c r="K2" i="4"/>
  <c r="N381" i="3"/>
  <c r="J1030" i="1" l="1"/>
  <c r="G981" i="1"/>
  <c r="D981" i="1"/>
  <c r="I975" i="1" s="1"/>
  <c r="J979" i="1"/>
  <c r="F978" i="1"/>
  <c r="F965" i="1"/>
  <c r="F964" i="1"/>
  <c r="F960" i="1"/>
  <c r="F951" i="1"/>
  <c r="F950" i="1"/>
  <c r="F948" i="1"/>
  <c r="F929" i="1"/>
  <c r="F928" i="1"/>
  <c r="F927" i="1"/>
  <c r="F926" i="1"/>
  <c r="F925" i="1"/>
  <c r="F924" i="1"/>
  <c r="F923" i="1"/>
  <c r="F922" i="1"/>
  <c r="F921" i="1"/>
  <c r="F920" i="1"/>
  <c r="F919" i="1"/>
  <c r="F916" i="1"/>
  <c r="F906" i="1"/>
  <c r="F905" i="1"/>
  <c r="F901" i="1"/>
  <c r="F900" i="1"/>
  <c r="F899" i="1"/>
  <c r="F898" i="1"/>
  <c r="F888" i="1"/>
  <c r="F887" i="1"/>
  <c r="F861" i="1"/>
  <c r="F852" i="1"/>
  <c r="F829" i="1"/>
  <c r="F796" i="1"/>
  <c r="F795" i="1"/>
  <c r="F794" i="1"/>
  <c r="F793" i="1"/>
  <c r="F792" i="1"/>
  <c r="F791" i="1"/>
  <c r="F790" i="1"/>
  <c r="F789" i="1"/>
  <c r="F786" i="1"/>
  <c r="F785" i="1"/>
  <c r="F784" i="1"/>
  <c r="F783" i="1"/>
  <c r="F782" i="1"/>
  <c r="F781" i="1"/>
  <c r="F766" i="1"/>
  <c r="F765" i="1"/>
  <c r="F764" i="1"/>
  <c r="F763" i="1"/>
  <c r="F762" i="1"/>
  <c r="F761" i="1"/>
  <c r="F760" i="1"/>
  <c r="F759" i="1"/>
  <c r="F757" i="1"/>
  <c r="F756" i="1"/>
  <c r="F755" i="1"/>
  <c r="F750" i="1"/>
  <c r="F749" i="1"/>
  <c r="F748" i="1"/>
  <c r="F731" i="1"/>
  <c r="F726" i="1"/>
  <c r="F725" i="1"/>
  <c r="F724" i="1"/>
  <c r="F717" i="1"/>
  <c r="F716" i="1"/>
  <c r="F715" i="1"/>
  <c r="F714" i="1"/>
  <c r="F713" i="1"/>
  <c r="F712" i="1"/>
  <c r="F711" i="1"/>
  <c r="F710" i="1"/>
  <c r="F679" i="1"/>
  <c r="F678" i="1"/>
  <c r="F675" i="1"/>
  <c r="F672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L602" i="1"/>
  <c r="F601" i="1"/>
  <c r="F600" i="1"/>
  <c r="F599" i="1"/>
  <c r="F598" i="1"/>
  <c r="F581" i="1"/>
  <c r="F580" i="1"/>
  <c r="F579" i="1"/>
  <c r="F578" i="1"/>
  <c r="F577" i="1"/>
  <c r="F576" i="1"/>
  <c r="F513" i="1"/>
  <c r="F512" i="1"/>
  <c r="F511" i="1"/>
  <c r="F510" i="1"/>
  <c r="F496" i="1"/>
  <c r="F495" i="1"/>
  <c r="F494" i="1"/>
  <c r="F493" i="1"/>
  <c r="F492" i="1"/>
  <c r="F491" i="1"/>
  <c r="F490" i="1"/>
  <c r="F489" i="1"/>
  <c r="F484" i="1"/>
  <c r="F483" i="1"/>
  <c r="F482" i="1"/>
  <c r="F481" i="1"/>
  <c r="F480" i="1"/>
  <c r="F479" i="1"/>
  <c r="F478" i="1"/>
  <c r="F477" i="1"/>
  <c r="F470" i="1"/>
  <c r="F469" i="1"/>
  <c r="F468" i="1"/>
  <c r="F467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26" i="1"/>
  <c r="F425" i="1"/>
  <c r="F424" i="1"/>
  <c r="F423" i="1"/>
  <c r="F422" i="1"/>
  <c r="F421" i="1"/>
  <c r="F419" i="1"/>
  <c r="F418" i="1"/>
  <c r="F417" i="1"/>
  <c r="F410" i="1"/>
  <c r="F409" i="1"/>
  <c r="F408" i="1"/>
  <c r="F406" i="1"/>
  <c r="F405" i="1"/>
  <c r="F400" i="1"/>
  <c r="F399" i="1"/>
  <c r="F398" i="1"/>
  <c r="F397" i="1"/>
  <c r="F388" i="1"/>
  <c r="F387" i="1"/>
  <c r="F386" i="1"/>
  <c r="F385" i="1"/>
  <c r="F380" i="1"/>
  <c r="F379" i="1"/>
  <c r="F378" i="1"/>
  <c r="F377" i="1"/>
  <c r="F376" i="1"/>
  <c r="F374" i="1"/>
  <c r="F373" i="1"/>
  <c r="F336" i="1"/>
  <c r="F335" i="1"/>
  <c r="F334" i="1"/>
  <c r="F333" i="1"/>
  <c r="F324" i="1"/>
  <c r="F300" i="1"/>
  <c r="F299" i="1"/>
  <c r="F298" i="1"/>
  <c r="F296" i="1"/>
  <c r="F295" i="1"/>
  <c r="F294" i="1"/>
  <c r="F271" i="1"/>
  <c r="F270" i="1"/>
  <c r="F269" i="1"/>
  <c r="F268" i="1"/>
  <c r="F259" i="1"/>
  <c r="F258" i="1"/>
  <c r="F257" i="1"/>
  <c r="F251" i="1"/>
  <c r="F250" i="1"/>
  <c r="F249" i="1"/>
  <c r="F248" i="1"/>
  <c r="F235" i="1"/>
  <c r="F234" i="1"/>
  <c r="F233" i="1"/>
  <c r="F232" i="1"/>
  <c r="F231" i="1"/>
  <c r="F230" i="1"/>
  <c r="F229" i="1"/>
  <c r="F213" i="1"/>
  <c r="F212" i="1"/>
  <c r="F211" i="1"/>
  <c r="F210" i="1"/>
  <c r="F209" i="1"/>
  <c r="F208" i="1"/>
  <c r="F207" i="1"/>
  <c r="F206" i="1"/>
  <c r="F181" i="1"/>
  <c r="F180" i="1"/>
  <c r="F179" i="1"/>
  <c r="F178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35" i="1"/>
  <c r="F134" i="1"/>
  <c r="F120" i="1"/>
  <c r="F119" i="1"/>
  <c r="F118" i="1"/>
  <c r="F101" i="1"/>
  <c r="F99" i="1"/>
  <c r="F46" i="1"/>
  <c r="F45" i="1"/>
  <c r="F44" i="1"/>
  <c r="F43" i="1"/>
  <c r="F28" i="1"/>
  <c r="F27" i="1"/>
  <c r="F26" i="1"/>
  <c r="F24" i="1"/>
  <c r="F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O5" i="1"/>
  <c r="N5" i="1"/>
  <c r="N6" i="1" s="1"/>
  <c r="M5" i="1"/>
  <c r="M6" i="1" s="1"/>
  <c r="P6" i="1" s="1"/>
  <c r="J980" i="1" l="1"/>
  <c r="H10" i="7"/>
  <c r="H10" i="3"/>
</calcChain>
</file>

<file path=xl/sharedStrings.xml><?xml version="1.0" encoding="utf-8"?>
<sst xmlns="http://schemas.openxmlformats.org/spreadsheetml/2006/main" count="48383" uniqueCount="3836">
  <si>
    <t>SEKOLAH TINGGI MANAJEMEN INFORMATIKA DAN KOMPUTER</t>
  </si>
  <si>
    <t>SI</t>
  </si>
  <si>
    <t>MI</t>
  </si>
  <si>
    <t>RPL</t>
  </si>
  <si>
    <t>STMIK DIPANEGARA MAKASSAR</t>
  </si>
  <si>
    <t>Status Terakreditasi</t>
  </si>
  <si>
    <r>
      <t>JADWAL PERKULIAHAN</t>
    </r>
    <r>
      <rPr>
        <b/>
        <sz val="20"/>
        <color rgb="FFFF0000"/>
        <rFont val="Arial Narrow"/>
        <family val="2"/>
      </rPr>
      <t xml:space="preserve"> TEORI </t>
    </r>
    <r>
      <rPr>
        <b/>
        <sz val="20"/>
        <rFont val="Arial Narrow"/>
        <family val="2"/>
      </rPr>
      <t>SEMESTER GASAL 2020/2021</t>
    </r>
  </si>
  <si>
    <t xml:space="preserve"> </t>
  </si>
  <si>
    <t>HARI</t>
  </si>
  <si>
    <t>PUKUL</t>
  </si>
  <si>
    <t>RU</t>
  </si>
  <si>
    <t>KODE KELAS</t>
  </si>
  <si>
    <t>PRODI</t>
  </si>
  <si>
    <t>SMTR</t>
  </si>
  <si>
    <t>JLH PESERTA</t>
  </si>
  <si>
    <t>NAMA MATA KULIAH</t>
  </si>
  <si>
    <t>NAMA DOSEN</t>
  </si>
  <si>
    <t>NIDN</t>
  </si>
  <si>
    <t>KET</t>
  </si>
  <si>
    <t>Kamis</t>
  </si>
  <si>
    <t>09.20-11.00</t>
  </si>
  <si>
    <t>B109</t>
  </si>
  <si>
    <t>3SAPS-1</t>
  </si>
  <si>
    <t>Analisis dan Perancangan Sistem</t>
  </si>
  <si>
    <t>Abdul Ibrahim, S.Kom., M.MSI.</t>
  </si>
  <si>
    <t>0923037002</t>
  </si>
  <si>
    <t>07.30-09.10</t>
  </si>
  <si>
    <t>3SAPS-2</t>
  </si>
  <si>
    <t>13.40-15.20</t>
  </si>
  <si>
    <t>3SAPS-3</t>
  </si>
  <si>
    <t>11.10-12.50</t>
  </si>
  <si>
    <t>3SAPS-4</t>
  </si>
  <si>
    <t>Selasa</t>
  </si>
  <si>
    <t>B114</t>
  </si>
  <si>
    <t>3SAPS-A</t>
  </si>
  <si>
    <t>A</t>
  </si>
  <si>
    <t>3SAPS-B</t>
  </si>
  <si>
    <t>B</t>
  </si>
  <si>
    <t>3SAPS-C</t>
  </si>
  <si>
    <t>C</t>
  </si>
  <si>
    <t>3SAPS-D</t>
  </si>
  <si>
    <t>D</t>
  </si>
  <si>
    <t>Senin</t>
  </si>
  <si>
    <t>B209</t>
  </si>
  <si>
    <t>5TSTI-A</t>
  </si>
  <si>
    <t>Sistem Testing dan Implementasi</t>
  </si>
  <si>
    <t>Abdul Kadir Jailani, S.Kom., M.T.</t>
  </si>
  <si>
    <t>0025067501</t>
  </si>
  <si>
    <t>5TSTI-B</t>
  </si>
  <si>
    <t>5TSTI-C</t>
  </si>
  <si>
    <t>5TSTI-D</t>
  </si>
  <si>
    <t>5TSTI-F</t>
  </si>
  <si>
    <t>F</t>
  </si>
  <si>
    <t>5TSTI-G</t>
  </si>
  <si>
    <t>G</t>
  </si>
  <si>
    <t>Jumat</t>
  </si>
  <si>
    <t>15.40-17.00</t>
  </si>
  <si>
    <t>3DINDA</t>
  </si>
  <si>
    <t>Bahasa Indonesia</t>
  </si>
  <si>
    <t>Abdul Rauf, Dr., S.H., M.H.</t>
  </si>
  <si>
    <t>0924097202</t>
  </si>
  <si>
    <t>3DIND-B</t>
  </si>
  <si>
    <t>B112</t>
  </si>
  <si>
    <t>3SIND-A</t>
  </si>
  <si>
    <t>3SIND-B</t>
  </si>
  <si>
    <t>Rabu</t>
  </si>
  <si>
    <t>3SIND-O</t>
  </si>
  <si>
    <t>O</t>
  </si>
  <si>
    <t>B108</t>
  </si>
  <si>
    <t>1SPKW-E</t>
  </si>
  <si>
    <t>E</t>
  </si>
  <si>
    <t>Pancasila dan Kewarganegaraan</t>
  </si>
  <si>
    <t>1SPKW-F</t>
  </si>
  <si>
    <t>1SPKW-G</t>
  </si>
  <si>
    <t>1TPAN-B</t>
  </si>
  <si>
    <t>TI</t>
  </si>
  <si>
    <t>Pancasila Dan Kewarganegaraan</t>
  </si>
  <si>
    <t>1TPAN-C</t>
  </si>
  <si>
    <t>1TPAN-D</t>
  </si>
  <si>
    <t>1TPAN-E</t>
  </si>
  <si>
    <t>1TPAN-F</t>
  </si>
  <si>
    <t>1TPAN-G</t>
  </si>
  <si>
    <t>1TPAN-H</t>
  </si>
  <si>
    <t>H</t>
  </si>
  <si>
    <t>1TPAN-J</t>
  </si>
  <si>
    <t>J</t>
  </si>
  <si>
    <t>1TPAN-K</t>
  </si>
  <si>
    <t>K</t>
  </si>
  <si>
    <t>1TPAN-A</t>
  </si>
  <si>
    <t>B110</t>
  </si>
  <si>
    <t>1TELA-E</t>
  </si>
  <si>
    <t>Elektronika Analog</t>
  </si>
  <si>
    <t>Ahmad, Dr., S.T., M.T.</t>
  </si>
  <si>
    <t>0931127016</t>
  </si>
  <si>
    <t>1TELA-F</t>
  </si>
  <si>
    <t>B211</t>
  </si>
  <si>
    <t>3TMIK-M</t>
  </si>
  <si>
    <t>M</t>
  </si>
  <si>
    <t>Mikrokontroler</t>
  </si>
  <si>
    <t>3TMIK-N</t>
  </si>
  <si>
    <t>N</t>
  </si>
  <si>
    <t>5TSKK-E</t>
  </si>
  <si>
    <t>Sistem Kontrol Berbasis Komputer</t>
  </si>
  <si>
    <t>5TSKK-F</t>
  </si>
  <si>
    <t>5TSKK-G</t>
  </si>
  <si>
    <t>5TSKK-H</t>
  </si>
  <si>
    <t>1TLEA-G</t>
  </si>
  <si>
    <t>Prak. Elektronika Analog</t>
  </si>
  <si>
    <t>1TLEA-H</t>
  </si>
  <si>
    <t>3TLMK-A</t>
  </si>
  <si>
    <t>Prak. Mikrokontroller</t>
  </si>
  <si>
    <t>3TLMK-B</t>
  </si>
  <si>
    <t>3TLMK-C</t>
  </si>
  <si>
    <t>3TLMK-D</t>
  </si>
  <si>
    <t>3TLMK-E</t>
  </si>
  <si>
    <t>3TLMK-F</t>
  </si>
  <si>
    <t>B208</t>
  </si>
  <si>
    <t>5SBIN-A</t>
  </si>
  <si>
    <t>Bisnis Intelligen</t>
  </si>
  <si>
    <t>Ahyuna, S.Kom., M.I.Kom.</t>
  </si>
  <si>
    <t>0914118501</t>
  </si>
  <si>
    <t>5SBIN-B</t>
  </si>
  <si>
    <t>5SBIN-C</t>
  </si>
  <si>
    <t>5SBIN-D</t>
  </si>
  <si>
    <t>B206</t>
  </si>
  <si>
    <t>5SBIN-E</t>
  </si>
  <si>
    <t>5SBIN-F</t>
  </si>
  <si>
    <t>5SBIN-G</t>
  </si>
  <si>
    <t>5SBIN-H</t>
  </si>
  <si>
    <t>1TLPP-2</t>
  </si>
  <si>
    <t>Praktikum PTI &amp; PLA</t>
  </si>
  <si>
    <t>1TLPP-3</t>
  </si>
  <si>
    <t>1TLPP-B</t>
  </si>
  <si>
    <t>1TLPP-C</t>
  </si>
  <si>
    <t>1TELA-B</t>
  </si>
  <si>
    <t>Amirah, S.T., M.T.</t>
  </si>
  <si>
    <t>0920127901</t>
  </si>
  <si>
    <t>1TELA-C</t>
  </si>
  <si>
    <t>1TELA-D</t>
  </si>
  <si>
    <t>1TELA-G</t>
  </si>
  <si>
    <t>1TELA-H</t>
  </si>
  <si>
    <t>3TMIK-O</t>
  </si>
  <si>
    <t>3TMIK-P</t>
  </si>
  <si>
    <t>P</t>
  </si>
  <si>
    <t>1TLEA-A</t>
  </si>
  <si>
    <t>1TLEA-B</t>
  </si>
  <si>
    <t>1TLEA-D</t>
  </si>
  <si>
    <t>1TLEA-E</t>
  </si>
  <si>
    <t>1TLEA-F</t>
  </si>
  <si>
    <t>1TELA-A</t>
  </si>
  <si>
    <t>3TLMK-G</t>
  </si>
  <si>
    <t>3TLMK-H</t>
  </si>
  <si>
    <t>3TLMK-Q</t>
  </si>
  <si>
    <t>1TALG-A</t>
  </si>
  <si>
    <t xml:space="preserve">Algoritma dan Pemrograman </t>
  </si>
  <si>
    <t>Andi Irmayana, S.Kom., M.T.</t>
  </si>
  <si>
    <t>0918098501</t>
  </si>
  <si>
    <t>1TALG-2</t>
  </si>
  <si>
    <t>1TALG-3</t>
  </si>
  <si>
    <t>1TALG-B</t>
  </si>
  <si>
    <t>1TALG-C</t>
  </si>
  <si>
    <t>B213</t>
  </si>
  <si>
    <t>3SSBP-A</t>
  </si>
  <si>
    <t>Struktur Bahasa Pemrograman</t>
  </si>
  <si>
    <t>3SSBP-B</t>
  </si>
  <si>
    <t>3SSBP-C</t>
  </si>
  <si>
    <t>3SSBP-D</t>
  </si>
  <si>
    <t>1TALG-1</t>
  </si>
  <si>
    <t>B107</t>
  </si>
  <si>
    <t>3STRO-A</t>
  </si>
  <si>
    <t>Teknik Riset Operasi</t>
  </si>
  <si>
    <t>Angdy Erna, S.Kom., M.Si.</t>
  </si>
  <si>
    <t>0027077601</t>
  </si>
  <si>
    <t>3STRO-B</t>
  </si>
  <si>
    <t>3STRO-E</t>
  </si>
  <si>
    <t>3STRO-F</t>
  </si>
  <si>
    <t>3STRO-G</t>
  </si>
  <si>
    <t>3STRO-H</t>
  </si>
  <si>
    <t>3SWEB-5</t>
  </si>
  <si>
    <t>Pemrograman Web</t>
  </si>
  <si>
    <t>Annah, S.Kom., M.T.</t>
  </si>
  <si>
    <t>0907087903</t>
  </si>
  <si>
    <t>3TWEB-11</t>
  </si>
  <si>
    <t>Pemrograman WEB</t>
  </si>
  <si>
    <t>3SWEB-E</t>
  </si>
  <si>
    <t>3TWEB-12</t>
  </si>
  <si>
    <t>3TWEB-9</t>
  </si>
  <si>
    <t>3TWEB-I</t>
  </si>
  <si>
    <t>I</t>
  </si>
  <si>
    <t>3TWEB-K</t>
  </si>
  <si>
    <t>3TWEB-L</t>
  </si>
  <si>
    <t>L</t>
  </si>
  <si>
    <t>3RWEB-1</t>
  </si>
  <si>
    <t>3RWEB-A</t>
  </si>
  <si>
    <t>3TLWB-3</t>
  </si>
  <si>
    <t>Prak. Pemrograman WEB</t>
  </si>
  <si>
    <t>3TLWB-C</t>
  </si>
  <si>
    <t>3SLWB-1</t>
  </si>
  <si>
    <t>Praktikum Pemrograman WEB</t>
  </si>
  <si>
    <t>Sriwahyuningsih Piu, S.Si., M.T.</t>
  </si>
  <si>
    <t>0922068907</t>
  </si>
  <si>
    <t>3SLWB-2</t>
  </si>
  <si>
    <t>Sri Wahyuni, S.Kom., M.T.</t>
  </si>
  <si>
    <t>0931039002</t>
  </si>
  <si>
    <t>B204</t>
  </si>
  <si>
    <t>5SEBS-E</t>
  </si>
  <si>
    <t>E-Bussiness</t>
  </si>
  <si>
    <t>Aprizal, Dr., S.Kom., M.M.</t>
  </si>
  <si>
    <t>0905038601</t>
  </si>
  <si>
    <t>5SEBS-F</t>
  </si>
  <si>
    <t>5SEBS-G</t>
  </si>
  <si>
    <t>5SEBS-H</t>
  </si>
  <si>
    <t>5SKSB-A</t>
  </si>
  <si>
    <t>Konsep dan Strategi E-Busines</t>
  </si>
  <si>
    <t>5SKSB-B</t>
  </si>
  <si>
    <t>5SKSB-C</t>
  </si>
  <si>
    <t>5SKSB-D</t>
  </si>
  <si>
    <t>5SKSB-E</t>
  </si>
  <si>
    <t>5SKSB-F</t>
  </si>
  <si>
    <t>5SKSB-G</t>
  </si>
  <si>
    <t>5SKSB-H</t>
  </si>
  <si>
    <t>B301</t>
  </si>
  <si>
    <t>5TPAM-I</t>
  </si>
  <si>
    <t>Pemrograman Aplikasi Mobile</t>
  </si>
  <si>
    <t>Ardimansya, S.Kom., M.T.</t>
  </si>
  <si>
    <t>0902048601</t>
  </si>
  <si>
    <t>5TPAM-J</t>
  </si>
  <si>
    <t>5TPAM-Q</t>
  </si>
  <si>
    <t>Q</t>
  </si>
  <si>
    <t>5TPAM-R</t>
  </si>
  <si>
    <t>R</t>
  </si>
  <si>
    <t>5TPAM-S</t>
  </si>
  <si>
    <t>S</t>
  </si>
  <si>
    <t>5TPAM-T</t>
  </si>
  <si>
    <t>T</t>
  </si>
  <si>
    <t>5TPAM-U</t>
  </si>
  <si>
    <t>U</t>
  </si>
  <si>
    <t>5TLAM-M</t>
  </si>
  <si>
    <t>Prak.  Aplikasi Mobile</t>
  </si>
  <si>
    <t>5TLAM-P</t>
  </si>
  <si>
    <t>3TJRK-K</t>
  </si>
  <si>
    <t>Jaringan Komputer I</t>
  </si>
  <si>
    <t>Arham Arifin, S.Kom., M.T</t>
  </si>
  <si>
    <t>0905058904</t>
  </si>
  <si>
    <t>3TJRK-L</t>
  </si>
  <si>
    <t>3DJRK-B</t>
  </si>
  <si>
    <t>Jaringan Komputer</t>
  </si>
  <si>
    <t>3DJRK-A</t>
  </si>
  <si>
    <t>3DJRK-2</t>
  </si>
  <si>
    <t>3DJRK-1</t>
  </si>
  <si>
    <t>3TLJK-E</t>
  </si>
  <si>
    <t>Prak. Jaringan Komputer 1</t>
  </si>
  <si>
    <t>3TLJK-F</t>
  </si>
  <si>
    <t>3TLJK-I</t>
  </si>
  <si>
    <t>3TLJK-J</t>
  </si>
  <si>
    <t>3TLJK-K</t>
  </si>
  <si>
    <t>3TLJK-L</t>
  </si>
  <si>
    <t>B201</t>
  </si>
  <si>
    <t>5TJKO-A</t>
  </si>
  <si>
    <t>Jaringan Komputer II (ROUTER)</t>
  </si>
  <si>
    <t>Asmah Akhriana, S.T., M.T.</t>
  </si>
  <si>
    <t>0904098604</t>
  </si>
  <si>
    <t>5TJKO-B</t>
  </si>
  <si>
    <t>5TJKO-C</t>
  </si>
  <si>
    <t>5TJKO-D</t>
  </si>
  <si>
    <t>5TJKO-E</t>
  </si>
  <si>
    <t>5TJKO-F</t>
  </si>
  <si>
    <t>5TJKO-G</t>
  </si>
  <si>
    <t>5TJKO-H</t>
  </si>
  <si>
    <t>B104</t>
  </si>
  <si>
    <t>3TNUM-E</t>
  </si>
  <si>
    <t>Metode Numerik</t>
  </si>
  <si>
    <t>Asran, S.T., M.T.</t>
  </si>
  <si>
    <t>0914018301</t>
  </si>
  <si>
    <t>3TNUM-F</t>
  </si>
  <si>
    <t>3TNUM-G</t>
  </si>
  <si>
    <t>3TNUM-H</t>
  </si>
  <si>
    <t>3TNUM-I</t>
  </si>
  <si>
    <t>3TNUM-J</t>
  </si>
  <si>
    <t>3TNUM-K</t>
  </si>
  <si>
    <t>3TNUM-L</t>
  </si>
  <si>
    <t>3TNUM-M</t>
  </si>
  <si>
    <t>3TNUM-N</t>
  </si>
  <si>
    <t>3TNUM-O</t>
  </si>
  <si>
    <t>3TNUM-P</t>
  </si>
  <si>
    <t>B202</t>
  </si>
  <si>
    <t>4SASI-E</t>
  </si>
  <si>
    <t>Audit Sistem Informasi</t>
  </si>
  <si>
    <t>Asri Kunda, Dr., S.E., M.M.</t>
  </si>
  <si>
    <t>0915046902</t>
  </si>
  <si>
    <t>4SASI-F</t>
  </si>
  <si>
    <t>4SASI-G</t>
  </si>
  <si>
    <t>4SASI-H</t>
  </si>
  <si>
    <t>4SASI-A</t>
  </si>
  <si>
    <t>4SASI-B</t>
  </si>
  <si>
    <t>4SASI-C</t>
  </si>
  <si>
    <t>4SASI-D</t>
  </si>
  <si>
    <t>B210</t>
  </si>
  <si>
    <t>3SASI-I</t>
  </si>
  <si>
    <t>1SLAK-F</t>
  </si>
  <si>
    <t>Praktikum Akuntansi 1</t>
  </si>
  <si>
    <t>1SLAK-G</t>
  </si>
  <si>
    <t>1SLAK-C</t>
  </si>
  <si>
    <t>0930128405</t>
  </si>
  <si>
    <t>5TDIS-I</t>
  </si>
  <si>
    <t>Matematika Diskrit</t>
  </si>
  <si>
    <t>Asrul Syam, S.Si.,M.Si.</t>
  </si>
  <si>
    <t>5TDIS-J</t>
  </si>
  <si>
    <t>5TDIS-K</t>
  </si>
  <si>
    <t>5TDIS-L</t>
  </si>
  <si>
    <t>B102</t>
  </si>
  <si>
    <t>1TKAL-B</t>
  </si>
  <si>
    <t>Kalkulus I</t>
  </si>
  <si>
    <t>1TKAL-C</t>
  </si>
  <si>
    <t>1TKAL-D</t>
  </si>
  <si>
    <t>1TKAL-E</t>
  </si>
  <si>
    <t>1TKAL-F</t>
  </si>
  <si>
    <t>1RKAL-A</t>
  </si>
  <si>
    <t>Kalkulus-1</t>
  </si>
  <si>
    <t>1TKAL-A</t>
  </si>
  <si>
    <t>B103</t>
  </si>
  <si>
    <t>1DING-A</t>
  </si>
  <si>
    <t>Bahasa Inggris I (Grammer &amp; expresi dasar)</t>
  </si>
  <si>
    <t>Baharuddin Rahman, Dr., Drs, M.Hum.</t>
  </si>
  <si>
    <t>0911036101</t>
  </si>
  <si>
    <t>1DING-B</t>
  </si>
  <si>
    <t>3DINC-1</t>
  </si>
  <si>
    <t>Inggris Concersation (oral skill dasar)</t>
  </si>
  <si>
    <t>3DINC-2</t>
  </si>
  <si>
    <t>3DINC-3</t>
  </si>
  <si>
    <t>3DINC-A</t>
  </si>
  <si>
    <t>3DINC-B</t>
  </si>
  <si>
    <t>3DINC-C</t>
  </si>
  <si>
    <t>1TING-B</t>
  </si>
  <si>
    <t>Bahasa Inggris I</t>
  </si>
  <si>
    <t>1TING-C</t>
  </si>
  <si>
    <t>1TING-E</t>
  </si>
  <si>
    <t>1TING-F</t>
  </si>
  <si>
    <t>1TING-G</t>
  </si>
  <si>
    <t>1TING-H</t>
  </si>
  <si>
    <t>5TJST-E</t>
  </si>
  <si>
    <t>Jaringan Saraf Tiruan</t>
  </si>
  <si>
    <t>Cucut Susanto, Dr., S.Kom., M.Si.</t>
  </si>
  <si>
    <t>0927117301</t>
  </si>
  <si>
    <t>5TJST-F</t>
  </si>
  <si>
    <t>5TJST-G</t>
  </si>
  <si>
    <t>B214</t>
  </si>
  <si>
    <t>5TSPK-E</t>
  </si>
  <si>
    <t>Sistem Pakar</t>
  </si>
  <si>
    <t>5TSPK-H</t>
  </si>
  <si>
    <t>B113</t>
  </si>
  <si>
    <t>5TTBA-C</t>
  </si>
  <si>
    <t>Teori Bahasa Dan Automata</t>
  </si>
  <si>
    <t>5TTBA-D</t>
  </si>
  <si>
    <t>5TTBA-I</t>
  </si>
  <si>
    <t>5TTBA-J</t>
  </si>
  <si>
    <t>5TTBA-K</t>
  </si>
  <si>
    <t>5TTBA-L</t>
  </si>
  <si>
    <t>5TPAM-A</t>
  </si>
  <si>
    <t>Erfan Hasmin, S.Kom., M.T.</t>
  </si>
  <si>
    <t>0908048701</t>
  </si>
  <si>
    <t>5TPAM-B</t>
  </si>
  <si>
    <t>5TPAM-C</t>
  </si>
  <si>
    <t>5TPAM-D</t>
  </si>
  <si>
    <t>5TPAM-E</t>
  </si>
  <si>
    <t>5TPAM-F</t>
  </si>
  <si>
    <t>5TPAM-G</t>
  </si>
  <si>
    <t>5TPAM-H</t>
  </si>
  <si>
    <t>5TLAM-F</t>
  </si>
  <si>
    <t>5TLAM-G</t>
  </si>
  <si>
    <t>5TLAM-H</t>
  </si>
  <si>
    <t>5TLAM-N</t>
  </si>
  <si>
    <t>5TLAM-O</t>
  </si>
  <si>
    <t>5TLAM-Q</t>
  </si>
  <si>
    <t>5TLAM-R</t>
  </si>
  <si>
    <t>5TSPK-F</t>
  </si>
  <si>
    <t>Erni Marlina, S.Kom., M.I.Kom.</t>
  </si>
  <si>
    <t>0914037501</t>
  </si>
  <si>
    <t>5TSPK-G</t>
  </si>
  <si>
    <t>5TSPK-I</t>
  </si>
  <si>
    <t>5TSPK-D</t>
  </si>
  <si>
    <t>5TSPK-C</t>
  </si>
  <si>
    <t>5TSPK-B</t>
  </si>
  <si>
    <t>5TSPK-A</t>
  </si>
  <si>
    <t>1SLAP-A</t>
  </si>
  <si>
    <t>Praktikum Algoritma dan Pemrograman</t>
  </si>
  <si>
    <t>1SLAP-B</t>
  </si>
  <si>
    <t>1SLAP-C</t>
  </si>
  <si>
    <t>1SLAP-1</t>
  </si>
  <si>
    <t>1SLAP-2</t>
  </si>
  <si>
    <t>1SLAP-3</t>
  </si>
  <si>
    <t>3TSOK-A</t>
  </si>
  <si>
    <t>Sistem Operasi Komputer</t>
  </si>
  <si>
    <t>Faizal, S.Kom., M.Si.</t>
  </si>
  <si>
    <t>0003117501</t>
  </si>
  <si>
    <t>3TSOK-B</t>
  </si>
  <si>
    <t>3TSOK-E</t>
  </si>
  <si>
    <t>3TSOK-F</t>
  </si>
  <si>
    <t>3TSOK-G</t>
  </si>
  <si>
    <t>3TSOK-H</t>
  </si>
  <si>
    <t>B111</t>
  </si>
  <si>
    <t>1SAKU-A</t>
  </si>
  <si>
    <t xml:space="preserve">Akuntansi </t>
  </si>
  <si>
    <t>Fatmasari, Dr., S.E., M.M., M.Si.</t>
  </si>
  <si>
    <t>0917067501</t>
  </si>
  <si>
    <t>1SAKU-B</t>
  </si>
  <si>
    <t>1SAKU-C</t>
  </si>
  <si>
    <t>1SAKU-D</t>
  </si>
  <si>
    <t>1TPDI-F</t>
  </si>
  <si>
    <t>Pengembangan Diri</t>
  </si>
  <si>
    <t>1TPDI-G</t>
  </si>
  <si>
    <t>B304</t>
  </si>
  <si>
    <t>1TAGI-E</t>
  </si>
  <si>
    <t>Pendidikan Agama Islam</t>
  </si>
  <si>
    <t>H. Mubarak Bakri, SHTI., MHTI.</t>
  </si>
  <si>
    <t>1TAGI-F</t>
  </si>
  <si>
    <t>1TAGI-G</t>
  </si>
  <si>
    <t>1SAKU-E</t>
  </si>
  <si>
    <t>Hardi, S.E., M.M.</t>
  </si>
  <si>
    <t>0904066801</t>
  </si>
  <si>
    <t>1SAKU-F</t>
  </si>
  <si>
    <t>1SAKU-G</t>
  </si>
  <si>
    <t>5SMEB-E</t>
  </si>
  <si>
    <t>Marketing E-Bisnis</t>
  </si>
  <si>
    <t>5SMEB-F</t>
  </si>
  <si>
    <t>5SMEB-G</t>
  </si>
  <si>
    <t>5SMEB-H</t>
  </si>
  <si>
    <t>1SLAK-A</t>
  </si>
  <si>
    <t>1SLAK-B</t>
  </si>
  <si>
    <t>1SLAK-E</t>
  </si>
  <si>
    <t>1SLAK-D</t>
  </si>
  <si>
    <t>5SERP-A</t>
  </si>
  <si>
    <t>Enterprise Resource Planning</t>
  </si>
  <si>
    <t>Hasniaty, DR.</t>
  </si>
  <si>
    <t>5SERP-B</t>
  </si>
  <si>
    <t>5SERP-C</t>
  </si>
  <si>
    <t>5SERP-D</t>
  </si>
  <si>
    <t>B205</t>
  </si>
  <si>
    <t>5DEPR-A</t>
  </si>
  <si>
    <t>Etika Profesi</t>
  </si>
  <si>
    <t>Hasriani, S.E., M.Si.</t>
  </si>
  <si>
    <t>0931127701</t>
  </si>
  <si>
    <t>3DKAP-A</t>
  </si>
  <si>
    <t>Kecakapan Antar Personal</t>
  </si>
  <si>
    <t>3DKAP-B</t>
  </si>
  <si>
    <t>1TPDI-B</t>
  </si>
  <si>
    <t>1TPDI-C</t>
  </si>
  <si>
    <t>1TPDI-I</t>
  </si>
  <si>
    <t>1TPDI-J</t>
  </si>
  <si>
    <t>1TPDI-K</t>
  </si>
  <si>
    <t>1TPDI-L</t>
  </si>
  <si>
    <t>1TPDI-M</t>
  </si>
  <si>
    <t>1REPF-A</t>
  </si>
  <si>
    <t>B207</t>
  </si>
  <si>
    <t>5TSOJ-K</t>
  </si>
  <si>
    <t>Sistem Operasi Berbasis Jaringan</t>
  </si>
  <si>
    <t>Hasyrif Sy, S.Kom., M.T.</t>
  </si>
  <si>
    <t>0916068301</t>
  </si>
  <si>
    <t>5TSOJ-L</t>
  </si>
  <si>
    <t>5TSOJ-I</t>
  </si>
  <si>
    <t>5TSOJ-J</t>
  </si>
  <si>
    <t>5TSOJ-C</t>
  </si>
  <si>
    <t>5TSOJ-D</t>
  </si>
  <si>
    <t>5TTMB-B</t>
  </si>
  <si>
    <t>Teknologi Mobile</t>
  </si>
  <si>
    <t>5TTMB-A</t>
  </si>
  <si>
    <t>3TLJK-A</t>
  </si>
  <si>
    <t>3TLJK-C</t>
  </si>
  <si>
    <t>3TLJK-D</t>
  </si>
  <si>
    <t>B101</t>
  </si>
  <si>
    <t>1TAGI-B</t>
  </si>
  <si>
    <t>Heriadi, S.Pd.I., M.Pd.</t>
  </si>
  <si>
    <t>0901019301</t>
  </si>
  <si>
    <t>1TAGI-C</t>
  </si>
  <si>
    <t>1TAGI-D</t>
  </si>
  <si>
    <t>1TAGI-H</t>
  </si>
  <si>
    <t>1DAGI-A</t>
  </si>
  <si>
    <t>1DAGI-B</t>
  </si>
  <si>
    <t>1TAGI-A</t>
  </si>
  <si>
    <t>1RPAI-A</t>
  </si>
  <si>
    <t>1TPTI-A</t>
  </si>
  <si>
    <t>Pengenalan Teknologi Informasi</t>
  </si>
  <si>
    <t>Herlinda, S.T., M.T.</t>
  </si>
  <si>
    <t>0911067502</t>
  </si>
  <si>
    <t>1TLPP-5</t>
  </si>
  <si>
    <t>1TLPP-6</t>
  </si>
  <si>
    <t>1TLPP-E</t>
  </si>
  <si>
    <t>5DMPI-A</t>
  </si>
  <si>
    <t>Metode Penulisan Ilmiah</t>
  </si>
  <si>
    <t>1TPTI-B</t>
  </si>
  <si>
    <t>1TPTI-G</t>
  </si>
  <si>
    <t>1TPTI-H</t>
  </si>
  <si>
    <t>5DMPI-1</t>
  </si>
  <si>
    <t>1TLPP-F</t>
  </si>
  <si>
    <t>1TLEA-C</t>
  </si>
  <si>
    <t>Husain, Dr., S.T., M.T.</t>
  </si>
  <si>
    <t>0907117303</t>
  </si>
  <si>
    <t>1TLEA-I</t>
  </si>
  <si>
    <t>1TLEA-J</t>
  </si>
  <si>
    <t>1TLEA-K</t>
  </si>
  <si>
    <t>1TLEA-L</t>
  </si>
  <si>
    <t>1TLEA-M</t>
  </si>
  <si>
    <t>1TELA-I</t>
  </si>
  <si>
    <t>1TELA-J</t>
  </si>
  <si>
    <t>1TELA-K</t>
  </si>
  <si>
    <t>1TELA-L</t>
  </si>
  <si>
    <t>1TELA-M</t>
  </si>
  <si>
    <t>1TELA-N</t>
  </si>
  <si>
    <t>5DLBJ-A</t>
  </si>
  <si>
    <t>Administrasi Web (Web Master)</t>
  </si>
  <si>
    <t>I Wayan Simpen, Drs., M.MSI.</t>
  </si>
  <si>
    <t>0902086701</t>
  </si>
  <si>
    <t>3TWEB-1</t>
  </si>
  <si>
    <t>3TWEB-2</t>
  </si>
  <si>
    <t>3TWEB-4</t>
  </si>
  <si>
    <t>3TWEB-5</t>
  </si>
  <si>
    <t>3TWEB-A</t>
  </si>
  <si>
    <t>3TWEB-B</t>
  </si>
  <si>
    <t>3TWEB-D</t>
  </si>
  <si>
    <t>3TWEB-E</t>
  </si>
  <si>
    <t>1SING-A</t>
  </si>
  <si>
    <t xml:space="preserve">Bahasa Inggris </t>
  </si>
  <si>
    <t>Imelda Duma, S.S., M.Si.</t>
  </si>
  <si>
    <t>0929087702</t>
  </si>
  <si>
    <t>1SING-B</t>
  </si>
  <si>
    <t>1SING-C</t>
  </si>
  <si>
    <t>1SING-D</t>
  </si>
  <si>
    <t>1TING-K</t>
  </si>
  <si>
    <t>1TING-M</t>
  </si>
  <si>
    <t>3REAP-A</t>
  </si>
  <si>
    <t>Bahasa Inggris 3</t>
  </si>
  <si>
    <t>5DA3D-1</t>
  </si>
  <si>
    <t>Animasi 3D</t>
  </si>
  <si>
    <t>Imran Djafar, S.Kom., M.T.</t>
  </si>
  <si>
    <t>0908097601</t>
  </si>
  <si>
    <t>B303</t>
  </si>
  <si>
    <t>5DA3D-2</t>
  </si>
  <si>
    <t>5DA3D-A</t>
  </si>
  <si>
    <t>5DA3D-B</t>
  </si>
  <si>
    <t>5TTMB-C</t>
  </si>
  <si>
    <t>5TTMB-D</t>
  </si>
  <si>
    <t>5TTMB-E</t>
  </si>
  <si>
    <t>5TTMB-F</t>
  </si>
  <si>
    <t>5TTMB-G</t>
  </si>
  <si>
    <t>5TTMB-H</t>
  </si>
  <si>
    <t>5TTMB-I</t>
  </si>
  <si>
    <t>5TTMB-J</t>
  </si>
  <si>
    <t>5TTMB-K</t>
  </si>
  <si>
    <t>5TTMB-L</t>
  </si>
  <si>
    <t>5TTMB-M</t>
  </si>
  <si>
    <t>5TJST-A</t>
  </si>
  <si>
    <t>Indo Intan, S.T., M.T.</t>
  </si>
  <si>
    <t>0929127802</t>
  </si>
  <si>
    <t>5TJST-B</t>
  </si>
  <si>
    <t>5TJST-C</t>
  </si>
  <si>
    <t>5TJST-D</t>
  </si>
  <si>
    <t>3TMIK-E</t>
  </si>
  <si>
    <t>3TMIK-F</t>
  </si>
  <si>
    <t>3TMIK-G</t>
  </si>
  <si>
    <t>3TMIK-H</t>
  </si>
  <si>
    <t>3TLMK-I</t>
  </si>
  <si>
    <t>3TLMK-J</t>
  </si>
  <si>
    <t>3TLMK-K</t>
  </si>
  <si>
    <t>3TLMK-L</t>
  </si>
  <si>
    <t>3TLMK-M</t>
  </si>
  <si>
    <t>3TLMK-N</t>
  </si>
  <si>
    <t>3TLMK-O</t>
  </si>
  <si>
    <t>3TLMK-P</t>
  </si>
  <si>
    <t>3DSIM-A</t>
  </si>
  <si>
    <t>Sistem Informasi Manajemen</t>
  </si>
  <si>
    <t>Indra Samsie, S.Kom., M.Kom.</t>
  </si>
  <si>
    <t>0902047701</t>
  </si>
  <si>
    <t>3DSIM-B</t>
  </si>
  <si>
    <t>1SKSI-A</t>
  </si>
  <si>
    <t>Konsep Sistem Informasi</t>
  </si>
  <si>
    <t>1SKSI-D</t>
  </si>
  <si>
    <t>5SPSI-A</t>
  </si>
  <si>
    <t>Manajemen Proyek Sistem Informasi</t>
  </si>
  <si>
    <t>1SKSI-B</t>
  </si>
  <si>
    <t>1SKSI-C</t>
  </si>
  <si>
    <t>1SKSI-E</t>
  </si>
  <si>
    <t>1SKSI-F</t>
  </si>
  <si>
    <t>1SKSI-G</t>
  </si>
  <si>
    <t>1SLPP-6</t>
  </si>
  <si>
    <t>1SLPP-F</t>
  </si>
  <si>
    <t>1SLPP-E</t>
  </si>
  <si>
    <t>1SLPP-5</t>
  </si>
  <si>
    <t>3SKWU-A</t>
  </si>
  <si>
    <t xml:space="preserve">Kewirausahaan </t>
  </si>
  <si>
    <t>Irmawati, S.Kom., M.M.</t>
  </si>
  <si>
    <t>0924047803</t>
  </si>
  <si>
    <t>3SKWU-B</t>
  </si>
  <si>
    <t>3SKWU-C</t>
  </si>
  <si>
    <t>3SKWU-D</t>
  </si>
  <si>
    <t>1TPDI-D</t>
  </si>
  <si>
    <t>1TPDI-E</t>
  </si>
  <si>
    <t>1TPDI-H</t>
  </si>
  <si>
    <t>1TPDI-A</t>
  </si>
  <si>
    <t>3TMIK-A</t>
  </si>
  <si>
    <t>Irsal, Ir., M.T.</t>
  </si>
  <si>
    <t>0911075701</t>
  </si>
  <si>
    <t>3TMIK-B</t>
  </si>
  <si>
    <t>3TMIK-C</t>
  </si>
  <si>
    <t>3TMIK-D</t>
  </si>
  <si>
    <t>5TSKK-C</t>
  </si>
  <si>
    <t>5TSKK-D</t>
  </si>
  <si>
    <t>5TSKK-A</t>
  </si>
  <si>
    <t>5TSKK-B</t>
  </si>
  <si>
    <t>3TMIK-I</t>
  </si>
  <si>
    <t>3TMIK-J</t>
  </si>
  <si>
    <t>3TMIK-K</t>
  </si>
  <si>
    <t>3TMIK-L</t>
  </si>
  <si>
    <t>5TSKK-I</t>
  </si>
  <si>
    <t>5TSKK-J</t>
  </si>
  <si>
    <t>1TING-A</t>
  </si>
  <si>
    <t>Joseph Tumiwa, SS., M.Pd.</t>
  </si>
  <si>
    <t>0920037103</t>
  </si>
  <si>
    <t>1SING-E</t>
  </si>
  <si>
    <t>1SING-F</t>
  </si>
  <si>
    <t>1SING-G</t>
  </si>
  <si>
    <t>5DEAP-A</t>
  </si>
  <si>
    <t>English For Academic Purpose</t>
  </si>
  <si>
    <t>1TING-D</t>
  </si>
  <si>
    <t>1TING-I</t>
  </si>
  <si>
    <t>1TING-J</t>
  </si>
  <si>
    <t>1TING-L</t>
  </si>
  <si>
    <t>1REAP-A</t>
  </si>
  <si>
    <t>Bahasa Inggris-1</t>
  </si>
  <si>
    <t>3TJRK-A</t>
  </si>
  <si>
    <t>Jufri, S.Kom., M.T.</t>
  </si>
  <si>
    <t>0912127001</t>
  </si>
  <si>
    <t>3TJRK-B</t>
  </si>
  <si>
    <t>3TJRK-F</t>
  </si>
  <si>
    <t>3RJAK-A</t>
  </si>
  <si>
    <t>3TJRK-C</t>
  </si>
  <si>
    <t>Kalfin Allo To'dang, S.Kom.</t>
  </si>
  <si>
    <t>0907058303</t>
  </si>
  <si>
    <t>3TJRK-D</t>
  </si>
  <si>
    <t>3TJRK-E</t>
  </si>
  <si>
    <t>3TJRK-G</t>
  </si>
  <si>
    <t>3TJRK-H</t>
  </si>
  <si>
    <t>3TJRK-M</t>
  </si>
  <si>
    <t>B302</t>
  </si>
  <si>
    <t>3TOAK-A</t>
  </si>
  <si>
    <t>Organisasi dan Arsitektur Komputer</t>
  </si>
  <si>
    <t>Kasmawaru, S.Sos., M.Kom.</t>
  </si>
  <si>
    <t>0920057302</t>
  </si>
  <si>
    <t>3TOAK-B</t>
  </si>
  <si>
    <t>3TOAK-C</t>
  </si>
  <si>
    <t>3TOAK-D</t>
  </si>
  <si>
    <t>3TOAK-E</t>
  </si>
  <si>
    <t>3TOAK-F</t>
  </si>
  <si>
    <t>1TLPP-D</t>
  </si>
  <si>
    <t>1TLPP-A</t>
  </si>
  <si>
    <t>1TLPP-4</t>
  </si>
  <si>
    <t>1TLPP-1</t>
  </si>
  <si>
    <t>5SPBO-A</t>
  </si>
  <si>
    <t>Pemrograman Berorientasi Objek</t>
  </si>
  <si>
    <t>Komang Aryasa, S.Kom., M.T.</t>
  </si>
  <si>
    <t>0901118402</t>
  </si>
  <si>
    <t>5SPBO-B</t>
  </si>
  <si>
    <t>5SPBO-C</t>
  </si>
  <si>
    <t>5SPBO-D</t>
  </si>
  <si>
    <t>3RPAM-A</t>
  </si>
  <si>
    <t>5SLBO-C</t>
  </si>
  <si>
    <t>Prak. Pemrograman Berorientasi objek</t>
  </si>
  <si>
    <t>5SLBO-D</t>
  </si>
  <si>
    <t>5SPBO-2</t>
  </si>
  <si>
    <t>5SPBO-3</t>
  </si>
  <si>
    <t>5SPBO-4</t>
  </si>
  <si>
    <t>5SPBO-1</t>
  </si>
  <si>
    <t>5TLAM-I</t>
  </si>
  <si>
    <t>5TLAM-J</t>
  </si>
  <si>
    <t>5SLBO-3</t>
  </si>
  <si>
    <t>5SLBO-4</t>
  </si>
  <si>
    <t>3SAPS-5</t>
  </si>
  <si>
    <t>Madiana Patasik, S.Kom., M.T.</t>
  </si>
  <si>
    <t>0928107901</t>
  </si>
  <si>
    <t>3SAPS-7</t>
  </si>
  <si>
    <t>3SAPS-8</t>
  </si>
  <si>
    <t>3SAPS-E</t>
  </si>
  <si>
    <t>3SAPS-G</t>
  </si>
  <si>
    <t>3SAPS-H</t>
  </si>
  <si>
    <t>1SMTK-A</t>
  </si>
  <si>
    <t>Matematika Komputer</t>
  </si>
  <si>
    <t>Magfirah, S.Si., M.M.</t>
  </si>
  <si>
    <t>0923118301</t>
  </si>
  <si>
    <t>1SMTK-B</t>
  </si>
  <si>
    <t>1SMTK-C</t>
  </si>
  <si>
    <t>1SMTK-D</t>
  </si>
  <si>
    <t>1SMTK-E</t>
  </si>
  <si>
    <t>1SMTK-F</t>
  </si>
  <si>
    <t>1SMTK-G</t>
  </si>
  <si>
    <t>1TLAL-6</t>
  </si>
  <si>
    <t>Prak. Algoritma dan Pemrograman</t>
  </si>
  <si>
    <t>Marcellus O. Kadang, S.Kom., M.T.</t>
  </si>
  <si>
    <t>0028017401</t>
  </si>
  <si>
    <t>1TLAL-F</t>
  </si>
  <si>
    <t>1DALP-A</t>
  </si>
  <si>
    <t>Algoritma dan Pemrograman</t>
  </si>
  <si>
    <t>1DALP-B</t>
  </si>
  <si>
    <t>1DALP-1</t>
  </si>
  <si>
    <t>1DALP-2</t>
  </si>
  <si>
    <t>3SSBP-O</t>
  </si>
  <si>
    <t>3SSBP-P</t>
  </si>
  <si>
    <t>3SSBP-Q</t>
  </si>
  <si>
    <t>3SSBP-R</t>
  </si>
  <si>
    <t>1SLAP-4</t>
  </si>
  <si>
    <t>1SLAP-D</t>
  </si>
  <si>
    <t>B212</t>
  </si>
  <si>
    <t>5TKKO-A</t>
  </si>
  <si>
    <t>Keamanan Komputer</t>
  </si>
  <si>
    <t>Matius Irsan Kasau, Dr., Ir., M.T.</t>
  </si>
  <si>
    <t>0002045601</t>
  </si>
  <si>
    <t>5TKKO-B</t>
  </si>
  <si>
    <t>5TKKO-C</t>
  </si>
  <si>
    <t>5TKKO-D</t>
  </si>
  <si>
    <t>5TKKO-J</t>
  </si>
  <si>
    <t>5TKKO-K</t>
  </si>
  <si>
    <t>5TKKO-M</t>
  </si>
  <si>
    <t>5TKKO-N</t>
  </si>
  <si>
    <t>3TOAK-I</t>
  </si>
  <si>
    <t>3TOAK-J</t>
  </si>
  <si>
    <t>3TOAK-K</t>
  </si>
  <si>
    <t>3TOAK-L</t>
  </si>
  <si>
    <t>B105</t>
  </si>
  <si>
    <t>3TRPL-A</t>
  </si>
  <si>
    <t>Rekayasa Perangkat Lunak</t>
  </si>
  <si>
    <t>Michael Oktavianus, S.Kom., M.M.</t>
  </si>
  <si>
    <t>0915108101</t>
  </si>
  <si>
    <t>3TRPL-C</t>
  </si>
  <si>
    <t>3TRPL-D</t>
  </si>
  <si>
    <t>3TRPL-G</t>
  </si>
  <si>
    <t>3TRPL-H</t>
  </si>
  <si>
    <t>3TRPL-I</t>
  </si>
  <si>
    <t>3TRPL-M</t>
  </si>
  <si>
    <t>3TRPL-N</t>
  </si>
  <si>
    <t>3TRPL-O</t>
  </si>
  <si>
    <t>1SLPP-2</t>
  </si>
  <si>
    <t>1SLPP-3</t>
  </si>
  <si>
    <t>1SLPP-A</t>
  </si>
  <si>
    <t>1SLPP-B</t>
  </si>
  <si>
    <t>1SLPP-C</t>
  </si>
  <si>
    <t>1SLPP-1</t>
  </si>
  <si>
    <t>1TAGP-A</t>
  </si>
  <si>
    <t>Pendidikan Agama Protestan</t>
  </si>
  <si>
    <t>Mika Tandililing  S.Th.</t>
  </si>
  <si>
    <t>1TAGP-B</t>
  </si>
  <si>
    <t>1TAGP-C</t>
  </si>
  <si>
    <t>1TAGP-D</t>
  </si>
  <si>
    <t>1DAGP-A</t>
  </si>
  <si>
    <t>1RPAP-A</t>
  </si>
  <si>
    <t>3SKWU-E</t>
  </si>
  <si>
    <t>Mirfan, Dr., Ir., M.M.</t>
  </si>
  <si>
    <t>0925016603</t>
  </si>
  <si>
    <t>3SKWU-F</t>
  </si>
  <si>
    <t>3SKWU-G</t>
  </si>
  <si>
    <t>3SKWU-H</t>
  </si>
  <si>
    <t>2SMAN-A</t>
  </si>
  <si>
    <t>Pengantar Manajemen</t>
  </si>
  <si>
    <t>2SMAN-D</t>
  </si>
  <si>
    <t>2SMAN-E</t>
  </si>
  <si>
    <t>2SMAN-F</t>
  </si>
  <si>
    <t>2SMAN-G</t>
  </si>
  <si>
    <t>3SIND-C</t>
  </si>
  <si>
    <t>Mudarsep, Drs., M.Hum.</t>
  </si>
  <si>
    <t>0902026402</t>
  </si>
  <si>
    <t>3SIND-D</t>
  </si>
  <si>
    <t>3SIND-E</t>
  </si>
  <si>
    <t>3SIND-F</t>
  </si>
  <si>
    <t>3SIND-I</t>
  </si>
  <si>
    <t>3SIND-K</t>
  </si>
  <si>
    <t>3SIND-L</t>
  </si>
  <si>
    <t>3SIND-M</t>
  </si>
  <si>
    <t>3SIND-N</t>
  </si>
  <si>
    <t>3SIND-P</t>
  </si>
  <si>
    <t>3SIND-Q</t>
  </si>
  <si>
    <t>1RIND-A</t>
  </si>
  <si>
    <t>3TDMI-D</t>
  </si>
  <si>
    <t>Data  Warehouse &amp; Data Mining</t>
  </si>
  <si>
    <t>Muh. Syahlan Natsir, S.Kom., M.T.</t>
  </si>
  <si>
    <t>0909118301</t>
  </si>
  <si>
    <t>3TDMI-A</t>
  </si>
  <si>
    <t>3TDMI-B</t>
  </si>
  <si>
    <t>3TDMI-C</t>
  </si>
  <si>
    <t>3SSBP-G</t>
  </si>
  <si>
    <t>3SSBP-H</t>
  </si>
  <si>
    <t>3SSBP-E</t>
  </si>
  <si>
    <t>3SSBP-F</t>
  </si>
  <si>
    <t>3TDMI-N</t>
  </si>
  <si>
    <t>3TDMI-O</t>
  </si>
  <si>
    <t>3SLWB-3</t>
  </si>
  <si>
    <t>3SLWB-4</t>
  </si>
  <si>
    <t>3SLWB-5</t>
  </si>
  <si>
    <t>3SLWB-6</t>
  </si>
  <si>
    <t>3TWEB-J</t>
  </si>
  <si>
    <t>Muhammad Furqan, S.Kom., M.T.</t>
  </si>
  <si>
    <t>3TWEB-C</t>
  </si>
  <si>
    <t>3TWEB-G</t>
  </si>
  <si>
    <t>3SLWB-7</t>
  </si>
  <si>
    <t>3TWEB-10</t>
  </si>
  <si>
    <t>3TWEB-3</t>
  </si>
  <si>
    <t>3TWEB-7</t>
  </si>
  <si>
    <t>3SLWB-8</t>
  </si>
  <si>
    <t>1TLAL-2</t>
  </si>
  <si>
    <t>Muhammad Rizal, S.Kom., M.T.</t>
  </si>
  <si>
    <t>0926089201</t>
  </si>
  <si>
    <t>5TSOJ-G</t>
  </si>
  <si>
    <t>5TSOJ-H</t>
  </si>
  <si>
    <t>5TSOJ-E</t>
  </si>
  <si>
    <t>5TSOJ-F</t>
  </si>
  <si>
    <t>5TSOJ-A</t>
  </si>
  <si>
    <t>5TSOJ-B</t>
  </si>
  <si>
    <t>3TLWB-5</t>
  </si>
  <si>
    <t>3SLWB-9</t>
  </si>
  <si>
    <t>1TLAL-B</t>
  </si>
  <si>
    <t>3TLJK-O</t>
  </si>
  <si>
    <t>3SLWB-A</t>
  </si>
  <si>
    <t>1TALG-11</t>
  </si>
  <si>
    <t>Muhammad Syukri Mustafa, S.Si., M.MSI.</t>
  </si>
  <si>
    <t>0907107101</t>
  </si>
  <si>
    <t>1TALG-4</t>
  </si>
  <si>
    <t>1TALG-D</t>
  </si>
  <si>
    <t>1TALG-K</t>
  </si>
  <si>
    <t>3DPBO-1</t>
  </si>
  <si>
    <t>3DPBO-2</t>
  </si>
  <si>
    <t>3DPBO-3</t>
  </si>
  <si>
    <t>3DPBO-A</t>
  </si>
  <si>
    <t>3DPBO-B</t>
  </si>
  <si>
    <t>3DPBO-C</t>
  </si>
  <si>
    <t>3RPKP-A</t>
  </si>
  <si>
    <t>Perancangan dan Konstruksi Perangkat Lunak</t>
  </si>
  <si>
    <t>5TTBA-A</t>
  </si>
  <si>
    <t>Muhardi, S.Kom., M.T.</t>
  </si>
  <si>
    <t>0913068502</t>
  </si>
  <si>
    <t>5TTBA-B</t>
  </si>
  <si>
    <t>5TTBA-E</t>
  </si>
  <si>
    <t>5TTBA-F</t>
  </si>
  <si>
    <t>5TTBA-G</t>
  </si>
  <si>
    <t>5TTBA-H</t>
  </si>
  <si>
    <t>1TLPP-7</t>
  </si>
  <si>
    <t>Nasaruddin, S.E., M.M.</t>
  </si>
  <si>
    <t>0924056701</t>
  </si>
  <si>
    <t>1TLPP-G</t>
  </si>
  <si>
    <t>2SMAN-B</t>
  </si>
  <si>
    <t>2SMAN-C</t>
  </si>
  <si>
    <t>5SEBS-D</t>
  </si>
  <si>
    <t>5SEBS-A</t>
  </si>
  <si>
    <t>5SEBS-B</t>
  </si>
  <si>
    <t>5SEBS-C</t>
  </si>
  <si>
    <t>5SMEB-B</t>
  </si>
  <si>
    <t>5SMEB-A</t>
  </si>
  <si>
    <t>5SMEB-D</t>
  </si>
  <si>
    <t>5SMEB-C</t>
  </si>
  <si>
    <t>1SLPP-G</t>
  </si>
  <si>
    <t>1SLPP-7</t>
  </si>
  <si>
    <t>1TLAL-9</t>
  </si>
  <si>
    <t>Nirwana, S.Si., M.T.</t>
  </si>
  <si>
    <t>0920068803</t>
  </si>
  <si>
    <t>1TLAL-I</t>
  </si>
  <si>
    <t>3TNUM-B</t>
  </si>
  <si>
    <t>3TNUM-C</t>
  </si>
  <si>
    <t>3TNUM-D</t>
  </si>
  <si>
    <t>3TNUM-A</t>
  </si>
  <si>
    <t>B106</t>
  </si>
  <si>
    <t>3TROP-G</t>
  </si>
  <si>
    <t>Riset Operasional</t>
  </si>
  <si>
    <t>3TROP-H</t>
  </si>
  <si>
    <t>3TROP-B</t>
  </si>
  <si>
    <t>3TROP-C</t>
  </si>
  <si>
    <t>3TROP-D</t>
  </si>
  <si>
    <t>3TROP-A</t>
  </si>
  <si>
    <t>3TROP-Q</t>
  </si>
  <si>
    <t>1SLAP-5</t>
  </si>
  <si>
    <t>1SLAP-E</t>
  </si>
  <si>
    <t>1DMAT-A</t>
  </si>
  <si>
    <t>Novita Sambo, S.Si., M.Si.</t>
  </si>
  <si>
    <t>0903118301</t>
  </si>
  <si>
    <t>1DMAT-B</t>
  </si>
  <si>
    <t>1TKAL-G</t>
  </si>
  <si>
    <t>1TKAL-H</t>
  </si>
  <si>
    <t>1TKAL-I</t>
  </si>
  <si>
    <t>1TKAL-J</t>
  </si>
  <si>
    <t>1TKAL-K</t>
  </si>
  <si>
    <t>1TKAL-L</t>
  </si>
  <si>
    <t>1TKAL-M</t>
  </si>
  <si>
    <t>3STRO-C</t>
  </si>
  <si>
    <t>3STRO-D</t>
  </si>
  <si>
    <t>3STRO-I</t>
  </si>
  <si>
    <t>1TLAL-1</t>
  </si>
  <si>
    <t>Nur Salman, S.Kom., M.T.</t>
  </si>
  <si>
    <t>0930077801</t>
  </si>
  <si>
    <t>1TLAL-11</t>
  </si>
  <si>
    <t>1TLAL-12</t>
  </si>
  <si>
    <t>1TLAL-A</t>
  </si>
  <si>
    <t>1RLAL-1</t>
  </si>
  <si>
    <t>1RLAL-A</t>
  </si>
  <si>
    <t>1TLAL-K</t>
  </si>
  <si>
    <t>1TLAL-L</t>
  </si>
  <si>
    <t>3SSDT-G</t>
  </si>
  <si>
    <t>Struktur Data</t>
  </si>
  <si>
    <t>3SSDT-H</t>
  </si>
  <si>
    <t>3SSDT-I</t>
  </si>
  <si>
    <t>3SSDT-C</t>
  </si>
  <si>
    <t>3SSDT-D</t>
  </si>
  <si>
    <t>3SSDT-A</t>
  </si>
  <si>
    <t>3SSDT-B</t>
  </si>
  <si>
    <t>1RPTI-A</t>
  </si>
  <si>
    <t>Pengantar Teknologi Informasi</t>
  </si>
  <si>
    <t>Nurdiansah, Dr., S.Kom., M.Pd.</t>
  </si>
  <si>
    <t>0921038602</t>
  </si>
  <si>
    <t>3TLWB-1</t>
  </si>
  <si>
    <t>3TLWB-11</t>
  </si>
  <si>
    <t>3TLWB-2</t>
  </si>
  <si>
    <t>3TSOK-C</t>
  </si>
  <si>
    <t>3TSOK-D</t>
  </si>
  <si>
    <t>3TSOK-K</t>
  </si>
  <si>
    <t>3TSOK-L</t>
  </si>
  <si>
    <t>3TSOK-I</t>
  </si>
  <si>
    <t>3TSOK-J</t>
  </si>
  <si>
    <t>3TSOK-O</t>
  </si>
  <si>
    <t>3TSOK-M</t>
  </si>
  <si>
    <t>3TSOK-N</t>
  </si>
  <si>
    <t>3TLWB-A</t>
  </si>
  <si>
    <t>3TLWB-B</t>
  </si>
  <si>
    <t>3TLWB-K</t>
  </si>
  <si>
    <t>5TKKO-E</t>
  </si>
  <si>
    <t>Nurdin, S.Kom., M.T.</t>
  </si>
  <si>
    <t>0010087201</t>
  </si>
  <si>
    <t>5TKKO-F</t>
  </si>
  <si>
    <t>5TKKO-G</t>
  </si>
  <si>
    <t>5TKKO-H</t>
  </si>
  <si>
    <t>5TKKO-I</t>
  </si>
  <si>
    <t>5TKKO-L</t>
  </si>
  <si>
    <t>1SALP-1</t>
  </si>
  <si>
    <t>Algoritma Dan Pemrograman</t>
  </si>
  <si>
    <t>Nurlina, S.Kom., M.T.</t>
  </si>
  <si>
    <t>0929027601</t>
  </si>
  <si>
    <t>1SALP-2</t>
  </si>
  <si>
    <t>1SALP-3</t>
  </si>
  <si>
    <t>1SALP-A</t>
  </si>
  <si>
    <t>1SALP-B</t>
  </si>
  <si>
    <t>1SALP-C</t>
  </si>
  <si>
    <t>1TLAL-3</t>
  </si>
  <si>
    <t>Nurlindasari Tamsir, S.Kom., M.T.</t>
  </si>
  <si>
    <t>0920038502</t>
  </si>
  <si>
    <t>1TLAL-4</t>
  </si>
  <si>
    <t>1TLAL-5</t>
  </si>
  <si>
    <t>1TLAL-C</t>
  </si>
  <si>
    <t>1TLAL-D</t>
  </si>
  <si>
    <t>1TLAL-E</t>
  </si>
  <si>
    <t>3SAPS-I</t>
  </si>
  <si>
    <t>1TALG-L</t>
  </si>
  <si>
    <t>1TALG-M</t>
  </si>
  <si>
    <t>3SAPS-F</t>
  </si>
  <si>
    <t>1TALG-12</t>
  </si>
  <si>
    <t>1TALG-13</t>
  </si>
  <si>
    <t>3SAPS-6</t>
  </si>
  <si>
    <t>3SAPS-9</t>
  </si>
  <si>
    <t>3RLAM-A</t>
  </si>
  <si>
    <t>Prak. Pemrograman Aplikasi Mobile</t>
  </si>
  <si>
    <t>Nurul Aini, S.Kom., M.T.</t>
  </si>
  <si>
    <t>0906128601</t>
  </si>
  <si>
    <t>5TPAM-K</t>
  </si>
  <si>
    <t>5TPAM-L</t>
  </si>
  <si>
    <t>5TPAM-M</t>
  </si>
  <si>
    <t>5TPAM-N</t>
  </si>
  <si>
    <t>5TPAM-O</t>
  </si>
  <si>
    <t>5TPAM-P</t>
  </si>
  <si>
    <t>1RLPA-A</t>
  </si>
  <si>
    <t>Prak. Perangkat Lunak Aplikasi</t>
  </si>
  <si>
    <t>1RLPA-1</t>
  </si>
  <si>
    <t>5TLAM-A</t>
  </si>
  <si>
    <t>5TLAM-B</t>
  </si>
  <si>
    <t>5TLAM-C</t>
  </si>
  <si>
    <t>5SLBO-6</t>
  </si>
  <si>
    <t>Rima Ruktiari, S.Si., M.Eng.</t>
  </si>
  <si>
    <t>0906099201</t>
  </si>
  <si>
    <t>5SLBO-7</t>
  </si>
  <si>
    <t>5SLBO-9</t>
  </si>
  <si>
    <t>5SLBO-F</t>
  </si>
  <si>
    <t>5SLBO-G</t>
  </si>
  <si>
    <t>5SLBO-I</t>
  </si>
  <si>
    <t>3RLPW-1</t>
  </si>
  <si>
    <t>Prak. Pemrograman Web</t>
  </si>
  <si>
    <t>3RLPW-A</t>
  </si>
  <si>
    <t>5SPBO-5</t>
  </si>
  <si>
    <t>5SPBO-6</t>
  </si>
  <si>
    <t>5SPBO-7</t>
  </si>
  <si>
    <t>5SPBO-E</t>
  </si>
  <si>
    <t>5SPBO-F</t>
  </si>
  <si>
    <t>5SPBO-G</t>
  </si>
  <si>
    <t>1RALG-A</t>
  </si>
  <si>
    <t>Rismayani, S.Kom., M.T.</t>
  </si>
  <si>
    <t>0908048702</t>
  </si>
  <si>
    <t>3TLWB-10</t>
  </si>
  <si>
    <t>1RALG-1</t>
  </si>
  <si>
    <t>3TLWB-9</t>
  </si>
  <si>
    <t>3TRPL-J</t>
  </si>
  <si>
    <t>3TRPL-K</t>
  </si>
  <si>
    <t>3TRPL-L</t>
  </si>
  <si>
    <t>3TRPL-B</t>
  </si>
  <si>
    <t>3SWEB-G</t>
  </si>
  <si>
    <t>3SWEB-H</t>
  </si>
  <si>
    <t>3SWEB-7</t>
  </si>
  <si>
    <t>3SWEB-8</t>
  </si>
  <si>
    <t>3TLWB-I</t>
  </si>
  <si>
    <t>3TLWB-J</t>
  </si>
  <si>
    <t>1SPDI-A</t>
  </si>
  <si>
    <t xml:space="preserve">Pengembangan Diri </t>
  </si>
  <si>
    <t>Risnayanti A. Djamro, S.E., M.M.</t>
  </si>
  <si>
    <t>0914117202</t>
  </si>
  <si>
    <t>1SPDI-B</t>
  </si>
  <si>
    <t>1SPDI-C</t>
  </si>
  <si>
    <t>1SPDI-D</t>
  </si>
  <si>
    <t>1SPDI-E</t>
  </si>
  <si>
    <t>1SPDI-F</t>
  </si>
  <si>
    <t>1SPDI-G</t>
  </si>
  <si>
    <t>1TLPP-11</t>
  </si>
  <si>
    <t>Rudi Donny, S.E., M.Kom.</t>
  </si>
  <si>
    <t>0914117504</t>
  </si>
  <si>
    <t>1TLPP-12</t>
  </si>
  <si>
    <t>1TLPP-K</t>
  </si>
  <si>
    <t>1TLPP-L</t>
  </si>
  <si>
    <t>5TSTI-J</t>
  </si>
  <si>
    <t>1TPTI-K</t>
  </si>
  <si>
    <t>1TPTI-L</t>
  </si>
  <si>
    <t>1TPTI-I</t>
  </si>
  <si>
    <t>1TPTI-J</t>
  </si>
  <si>
    <t>1TPTI-M</t>
  </si>
  <si>
    <t>5TJKO-I</t>
  </si>
  <si>
    <t>Sadly Syamsuddin, S.Kom., M.T.</t>
  </si>
  <si>
    <t>0927038801</t>
  </si>
  <si>
    <t>5TJKO-J</t>
  </si>
  <si>
    <t>5TJKO-K</t>
  </si>
  <si>
    <t>5TJKO-L</t>
  </si>
  <si>
    <t>5TJKO-M</t>
  </si>
  <si>
    <t>5TJKO-N</t>
  </si>
  <si>
    <t>5TLAM-D</t>
  </si>
  <si>
    <t>5TLAM-E</t>
  </si>
  <si>
    <t>3TLWB-H</t>
  </si>
  <si>
    <t>Salman, S.Kom., M.T.</t>
  </si>
  <si>
    <t>0025027801</t>
  </si>
  <si>
    <t>3TLWB-F</t>
  </si>
  <si>
    <t>3TLWB-G</t>
  </si>
  <si>
    <t>3SWEB-A</t>
  </si>
  <si>
    <t>3SWEB-B</t>
  </si>
  <si>
    <t>3SWEB-C</t>
  </si>
  <si>
    <t>3TLWB-D</t>
  </si>
  <si>
    <t>3TLWB-6</t>
  </si>
  <si>
    <t>3TLWB-7</t>
  </si>
  <si>
    <t>3TLWB-8</t>
  </si>
  <si>
    <t>3SWEB-1</t>
  </si>
  <si>
    <t>3SWEB-2</t>
  </si>
  <si>
    <t>3SWEB-3</t>
  </si>
  <si>
    <t>3TLWB-4</t>
  </si>
  <si>
    <t>1DKAP-1</t>
  </si>
  <si>
    <t>Komputer Aplikasi</t>
  </si>
  <si>
    <t>Salmiati, S.Kom., M.T.</t>
  </si>
  <si>
    <t>0902057805</t>
  </si>
  <si>
    <t>1DKAP-2</t>
  </si>
  <si>
    <t>1DKAP-A</t>
  </si>
  <si>
    <t>1DKAP-B</t>
  </si>
  <si>
    <t>3TRPL-E</t>
  </si>
  <si>
    <t>3TRPL-F</t>
  </si>
  <si>
    <t>5TSTI-I</t>
  </si>
  <si>
    <t>5TSTI-L</t>
  </si>
  <si>
    <t>3TROP-E</t>
  </si>
  <si>
    <t>Samsu Alam, S.Si., M.Si.</t>
  </si>
  <si>
    <t>0929058602</t>
  </si>
  <si>
    <t>3TROP-F</t>
  </si>
  <si>
    <t>3TROP-I</t>
  </si>
  <si>
    <t>3TROP-J</t>
  </si>
  <si>
    <t>3TROP-K</t>
  </si>
  <si>
    <t>3TROP-L</t>
  </si>
  <si>
    <t>3TROP-M</t>
  </si>
  <si>
    <t>3TROP-N</t>
  </si>
  <si>
    <t>3TROP-O</t>
  </si>
  <si>
    <t>3TROP-P</t>
  </si>
  <si>
    <t>1SLAP-6</t>
  </si>
  <si>
    <t>Sitti Aisa, S.Kom., M.T.</t>
  </si>
  <si>
    <t>0928108705</t>
  </si>
  <si>
    <t>1SLAP-7</t>
  </si>
  <si>
    <t>1SLAP-F</t>
  </si>
  <si>
    <t>1SLAP-G</t>
  </si>
  <si>
    <t>1SALP-5</t>
  </si>
  <si>
    <t>1SALP-6</t>
  </si>
  <si>
    <t>1SALP-7</t>
  </si>
  <si>
    <t>1SALP-E</t>
  </si>
  <si>
    <t>1SALP-F</t>
  </si>
  <si>
    <t>1SALP-G</t>
  </si>
  <si>
    <t>1TALG-8</t>
  </si>
  <si>
    <t>1TALG-H</t>
  </si>
  <si>
    <t>5SSPM-A</t>
  </si>
  <si>
    <t>Sistem Pendukung Manajemen</t>
  </si>
  <si>
    <t>Sitti Harlina, S.E., M.Kom.</t>
  </si>
  <si>
    <t>0927037502</t>
  </si>
  <si>
    <t>5SSPM-B</t>
  </si>
  <si>
    <t>5SSPM-C</t>
  </si>
  <si>
    <t>5SSPM-D</t>
  </si>
  <si>
    <t>5SSPM-E</t>
  </si>
  <si>
    <t>5SSPM-F</t>
  </si>
  <si>
    <t>5SSPM-G</t>
  </si>
  <si>
    <t>5SSPM-H</t>
  </si>
  <si>
    <t>3TLWB-15</t>
  </si>
  <si>
    <t>3TLWB-16</t>
  </si>
  <si>
    <t>3TWEB-16</t>
  </si>
  <si>
    <t>3TWEB-13</t>
  </si>
  <si>
    <t>3TWEB-14</t>
  </si>
  <si>
    <t>3SLWB-B</t>
  </si>
  <si>
    <t>3TWEB-P</t>
  </si>
  <si>
    <t>3TWEB-M</t>
  </si>
  <si>
    <t>3TWEB-N</t>
  </si>
  <si>
    <t>3SLWB-C</t>
  </si>
  <si>
    <t>3TLWB-12</t>
  </si>
  <si>
    <t>3TLWB-O</t>
  </si>
  <si>
    <t>3TWEB-F</t>
  </si>
  <si>
    <t>3SLWB-D</t>
  </si>
  <si>
    <t>3TWEB-H</t>
  </si>
  <si>
    <t>3TWEB-O</t>
  </si>
  <si>
    <t>3SLWB-E</t>
  </si>
  <si>
    <t>3SLWB-F</t>
  </si>
  <si>
    <t>3TWEB-6</t>
  </si>
  <si>
    <t>3SLWB-G</t>
  </si>
  <si>
    <t>3TWEB-8</t>
  </si>
  <si>
    <t>3SLWB-H</t>
  </si>
  <si>
    <t>3TWEB-15</t>
  </si>
  <si>
    <t>3SLWB-I</t>
  </si>
  <si>
    <t>1TPTI-C</t>
  </si>
  <si>
    <t>St. Aminah Dinayati, S.Sos., M.Kom.</t>
  </si>
  <si>
    <t>0910027401</t>
  </si>
  <si>
    <t>1TPTI-D</t>
  </si>
  <si>
    <t>3SSDT-E</t>
  </si>
  <si>
    <t>3SSDT-F</t>
  </si>
  <si>
    <t>1TLPP-I</t>
  </si>
  <si>
    <t>1TPTI-E</t>
  </si>
  <si>
    <t>1TPTI-F</t>
  </si>
  <si>
    <t>1TLPP-9</t>
  </si>
  <si>
    <t>5TSTI-K</t>
  </si>
  <si>
    <t>1TLPP-J</t>
  </si>
  <si>
    <t>1TLPP-10</t>
  </si>
  <si>
    <t>3TDMI-I</t>
  </si>
  <si>
    <t>Suarga, Drs., M.Sc., M.Math., Ph.D.</t>
  </si>
  <si>
    <t>007024901</t>
  </si>
  <si>
    <t>3TDMI-J</t>
  </si>
  <si>
    <t>3TDMI-K</t>
  </si>
  <si>
    <t>3SSBP-K</t>
  </si>
  <si>
    <t>3SSBP-L</t>
  </si>
  <si>
    <t>3SSBP-M</t>
  </si>
  <si>
    <t>3SSBP-N</t>
  </si>
  <si>
    <t>1TLAL-7</t>
  </si>
  <si>
    <t>Suci Rahma Dani R., S.Kom., M.T.</t>
  </si>
  <si>
    <t>0912048901</t>
  </si>
  <si>
    <t>1TLAL-8</t>
  </si>
  <si>
    <t>1TLAL-G</t>
  </si>
  <si>
    <t>1TLAL-H</t>
  </si>
  <si>
    <t>1TALG-E</t>
  </si>
  <si>
    <t>1TALG-F</t>
  </si>
  <si>
    <t>1TALG-G</t>
  </si>
  <si>
    <t>1DSBD-A</t>
  </si>
  <si>
    <t>Sistem Basis Data</t>
  </si>
  <si>
    <t>1DSBD-B</t>
  </si>
  <si>
    <t>1TALG-5</t>
  </si>
  <si>
    <t>1TALG-6</t>
  </si>
  <si>
    <t>1TALG-7</t>
  </si>
  <si>
    <t>1SLPP-D</t>
  </si>
  <si>
    <t>Suci Ramadhani Arifin, S.T., M.Eng.</t>
  </si>
  <si>
    <t>'0009058802</t>
  </si>
  <si>
    <t>3SWEB-D</t>
  </si>
  <si>
    <t>7TPGM-E</t>
  </si>
  <si>
    <t>Pemrograman Game</t>
  </si>
  <si>
    <t>7TPGM-F</t>
  </si>
  <si>
    <t>7TPGM-G</t>
  </si>
  <si>
    <t>7TPGM-H</t>
  </si>
  <si>
    <t>1SLPP-4</t>
  </si>
  <si>
    <t>1TLAL-J</t>
  </si>
  <si>
    <t>3TLWB-M</t>
  </si>
  <si>
    <t>3TLWB-N</t>
  </si>
  <si>
    <t>3SWEB-4</t>
  </si>
  <si>
    <t>3TLWB-13</t>
  </si>
  <si>
    <t>1TLAL-10</t>
  </si>
  <si>
    <t>3TLWB-14</t>
  </si>
  <si>
    <t>5SLBO-1</t>
  </si>
  <si>
    <t>Sunardi, S.Kom., M.T.</t>
  </si>
  <si>
    <t>0931108803</t>
  </si>
  <si>
    <t>5SLBO-5</t>
  </si>
  <si>
    <t>5SLBO-A</t>
  </si>
  <si>
    <t>5SLBO-E</t>
  </si>
  <si>
    <t>7TPGM-A</t>
  </si>
  <si>
    <t>7TPGM-B</t>
  </si>
  <si>
    <t>7TPGM-C</t>
  </si>
  <si>
    <t>7TPGM-D</t>
  </si>
  <si>
    <t>7TPGM-I</t>
  </si>
  <si>
    <t>7TPGM-J</t>
  </si>
  <si>
    <t>5SPBO-H</t>
  </si>
  <si>
    <t>5SPBO-8</t>
  </si>
  <si>
    <t>5TLAM-K</t>
  </si>
  <si>
    <t>5TLAM-L</t>
  </si>
  <si>
    <t>5SLBO-2</t>
  </si>
  <si>
    <t>Suryani, S.Kom., M.T.</t>
  </si>
  <si>
    <t>0904018701</t>
  </si>
  <si>
    <t>5SLBO-8</t>
  </si>
  <si>
    <t>5SLBO-B</t>
  </si>
  <si>
    <t>5SLBO-H</t>
  </si>
  <si>
    <t>3TJRK-N</t>
  </si>
  <si>
    <t>3TJRK-O</t>
  </si>
  <si>
    <t>5TJST-H</t>
  </si>
  <si>
    <t>5TJST-I</t>
  </si>
  <si>
    <t>3TJRK-I</t>
  </si>
  <si>
    <t>3TJRK-J</t>
  </si>
  <si>
    <t>5SPBO-I</t>
  </si>
  <si>
    <t>5SPBO-9</t>
  </si>
  <si>
    <t>1RKWN-A</t>
  </si>
  <si>
    <t>Pendidikan Pancasila Dan Kewarganegaraan</t>
  </si>
  <si>
    <t>Syafruddin Muhtamar, Dr., S.H., M.H.</t>
  </si>
  <si>
    <t>0920027603</t>
  </si>
  <si>
    <t>3SIND-G</t>
  </si>
  <si>
    <t>3SIND-H</t>
  </si>
  <si>
    <t>3SIND-J</t>
  </si>
  <si>
    <t>3SIND-R</t>
  </si>
  <si>
    <t>1DPKW-A</t>
  </si>
  <si>
    <t>1DPKW-B</t>
  </si>
  <si>
    <t>1SPKW-A</t>
  </si>
  <si>
    <t>1SPKW-B</t>
  </si>
  <si>
    <t>1SPKW-C</t>
  </si>
  <si>
    <t>1SPKW-D</t>
  </si>
  <si>
    <t>1TPAN-I</t>
  </si>
  <si>
    <t>1TPAN-L</t>
  </si>
  <si>
    <t>1TPAN-M</t>
  </si>
  <si>
    <t>1SALP-4</t>
  </si>
  <si>
    <t>Thabrani R., S.Kom., M.T.</t>
  </si>
  <si>
    <t>0905088201</t>
  </si>
  <si>
    <t>1SALP-D</t>
  </si>
  <si>
    <t>1TALG-10</t>
  </si>
  <si>
    <t>1TALG-9</t>
  </si>
  <si>
    <t>1TALG-I</t>
  </si>
  <si>
    <t>1TALG-J</t>
  </si>
  <si>
    <t>1TLPP-13</t>
  </si>
  <si>
    <t>Usman, S.E., M.Kom.</t>
  </si>
  <si>
    <t>0902087302</t>
  </si>
  <si>
    <t>1TLPP-8</t>
  </si>
  <si>
    <t>1TLPP-H</t>
  </si>
  <si>
    <t>1TLPP-M</t>
  </si>
  <si>
    <t>5RIMK-A</t>
  </si>
  <si>
    <t>Interaksi Manusia &amp; Komputer</t>
  </si>
  <si>
    <t>5TSTI-E</t>
  </si>
  <si>
    <t>5SSTI-A</t>
  </si>
  <si>
    <t>5SSTI-B</t>
  </si>
  <si>
    <t>5TSTI-M</t>
  </si>
  <si>
    <t>5TSTI-N</t>
  </si>
  <si>
    <t>5TSTI-H</t>
  </si>
  <si>
    <t>5TDIS-A</t>
  </si>
  <si>
    <t>Wahyudi Rusdi, S.Si., M.Si.</t>
  </si>
  <si>
    <t>0906038902</t>
  </si>
  <si>
    <t>5TDIS-B</t>
  </si>
  <si>
    <t>5TDIS-C</t>
  </si>
  <si>
    <t>5TDIS-D</t>
  </si>
  <si>
    <t>5TDIS-E</t>
  </si>
  <si>
    <t>5TDIS-F</t>
  </si>
  <si>
    <t>5TDIS-G</t>
  </si>
  <si>
    <t>5TDIS-H</t>
  </si>
  <si>
    <t>5TDIS-M</t>
  </si>
  <si>
    <t>5TDIS-N</t>
  </si>
  <si>
    <t>3RMAD-A</t>
  </si>
  <si>
    <t>3RJAR-A</t>
  </si>
  <si>
    <t>Prak. Jaringan Komputer</t>
  </si>
  <si>
    <t>Wilem Musu, Dr. Eng.,  S.Kom., M.T.</t>
  </si>
  <si>
    <t>0907087202</t>
  </si>
  <si>
    <t>3TLJK-B</t>
  </si>
  <si>
    <t>3TLJK-G</t>
  </si>
  <si>
    <t>3TLJK-H</t>
  </si>
  <si>
    <t>3TLJK-M</t>
  </si>
  <si>
    <t>1DPT4-A</t>
  </si>
  <si>
    <t>Pengantar Teknologi 4.0</t>
  </si>
  <si>
    <t>1DPT4-B</t>
  </si>
  <si>
    <t>3SSBP-J</t>
  </si>
  <si>
    <t>3SSBP-I</t>
  </si>
  <si>
    <t>3TDMI-H</t>
  </si>
  <si>
    <t>3TDMI-E</t>
  </si>
  <si>
    <t>3TDMI-F</t>
  </si>
  <si>
    <t>3TDMI-G</t>
  </si>
  <si>
    <t>3TDMI-L</t>
  </si>
  <si>
    <t>3TDMI-M</t>
  </si>
  <si>
    <t>5SERP-E</t>
  </si>
  <si>
    <t>Y. Johny  W. Soetikno, Dr., S.E., M.M.</t>
  </si>
  <si>
    <t>0924056702</t>
  </si>
  <si>
    <t>5SERP-F</t>
  </si>
  <si>
    <t>5SERP-G</t>
  </si>
  <si>
    <t>5SERP-H</t>
  </si>
  <si>
    <t>3TLWB-P</t>
  </si>
  <si>
    <t>3TLWB-E</t>
  </si>
  <si>
    <t>3TLJK-N</t>
  </si>
  <si>
    <t>3TLWB-L</t>
  </si>
  <si>
    <t>3SWEB-I</t>
  </si>
  <si>
    <t>Yesaya Tommy Paulus, S.Kom., M.T., Ph.D.</t>
  </si>
  <si>
    <t>0926117401</t>
  </si>
  <si>
    <t>3RARL-A</t>
  </si>
  <si>
    <t>Augmented Reality</t>
  </si>
  <si>
    <t>3TOAK-G</t>
  </si>
  <si>
    <t>3TOAK-H</t>
  </si>
  <si>
    <t>3SWEB-F</t>
  </si>
  <si>
    <t>3TOAK-M</t>
  </si>
  <si>
    <t>3DMIN-A</t>
  </si>
  <si>
    <t>Multimedia Interaktif</t>
  </si>
  <si>
    <t>3DMIN-B</t>
  </si>
  <si>
    <t>3SWEB-9</t>
  </si>
  <si>
    <t>3SWEB-6</t>
  </si>
  <si>
    <t>3DMIN-1</t>
  </si>
  <si>
    <t>3DMIN-2</t>
  </si>
  <si>
    <t>1TAGK-A</t>
  </si>
  <si>
    <t>Pendidikan Agama Katolik</t>
  </si>
  <si>
    <t>Yuliana Saleda</t>
  </si>
  <si>
    <t>1RPAK-A</t>
  </si>
  <si>
    <t>1DAGK-A</t>
  </si>
  <si>
    <t>rpl</t>
  </si>
  <si>
    <t>mi</t>
  </si>
  <si>
    <t>ti</t>
  </si>
  <si>
    <t>si</t>
  </si>
  <si>
    <t>Pendidikan Agama</t>
  </si>
  <si>
    <t xml:space="preserve">Komputer Aplikasi  </t>
  </si>
  <si>
    <t>1RALG-</t>
  </si>
  <si>
    <t>Aalgoritma Dan Pemrograman</t>
  </si>
  <si>
    <t>1RIND-</t>
  </si>
  <si>
    <t>1REAP-</t>
  </si>
  <si>
    <t>English for Academic Purpose I</t>
  </si>
  <si>
    <t>1REPF-</t>
  </si>
  <si>
    <t>1RKAL-</t>
  </si>
  <si>
    <t>1RPAB-</t>
  </si>
  <si>
    <t>Pendidikan Agama Budha</t>
  </si>
  <si>
    <t>1RPAH-</t>
  </si>
  <si>
    <t>Pendidikan Agama Hindu</t>
  </si>
  <si>
    <t>1RPAI-</t>
  </si>
  <si>
    <t>1RPAK-</t>
  </si>
  <si>
    <t>1RPAP-</t>
  </si>
  <si>
    <t>pendidikan Agama Protestan</t>
  </si>
  <si>
    <t>1RKWN-</t>
  </si>
  <si>
    <t>1RPTI-</t>
  </si>
  <si>
    <t>1RLAL-</t>
  </si>
  <si>
    <t>1RLPA-</t>
  </si>
  <si>
    <t>K1012-R</t>
  </si>
  <si>
    <t>B3022-R</t>
  </si>
  <si>
    <t>K4222-R</t>
  </si>
  <si>
    <t>J4032-R</t>
  </si>
  <si>
    <t>A1032-R</t>
  </si>
  <si>
    <t>P3012-R</t>
  </si>
  <si>
    <t>P5054-R</t>
  </si>
  <si>
    <t>K3052-R</t>
  </si>
  <si>
    <t>J4031-R</t>
  </si>
  <si>
    <t>P3011-R</t>
  </si>
  <si>
    <t>P5052-R</t>
  </si>
  <si>
    <t>'01 NOVEMBER 2020</t>
  </si>
  <si>
    <t>JADWAL PERKULIAHAN SEMESTER GENAP 2020/2021</t>
  </si>
  <si>
    <t>18/03/2020, Rev. 0</t>
  </si>
  <si>
    <t>JUMLAH</t>
  </si>
  <si>
    <t>STATUS</t>
  </si>
  <si>
    <t>DOSEN</t>
  </si>
  <si>
    <t>11.00-12.50</t>
  </si>
  <si>
    <t>6TADW-B</t>
  </si>
  <si>
    <t>6TADW-C</t>
  </si>
  <si>
    <t>6TADW-E</t>
  </si>
  <si>
    <t>6TADW-F</t>
  </si>
  <si>
    <t>6TADW-G</t>
  </si>
  <si>
    <t>6TADW-H</t>
  </si>
  <si>
    <t>6TADW-I</t>
  </si>
  <si>
    <t>6TADW-J</t>
  </si>
  <si>
    <t>6TADW-K</t>
  </si>
  <si>
    <t>6TADW-L</t>
  </si>
  <si>
    <t>6TADW-A</t>
  </si>
  <si>
    <t>6TADW-D</t>
  </si>
  <si>
    <t>4SADW-C</t>
  </si>
  <si>
    <t>4SADW-D</t>
  </si>
  <si>
    <t>4SADW-E</t>
  </si>
  <si>
    <t>4SADW-F</t>
  </si>
  <si>
    <t>4SADW-G</t>
  </si>
  <si>
    <t>4SADW-H</t>
  </si>
  <si>
    <t>4SADW-A</t>
  </si>
  <si>
    <t>4SADW-B</t>
  </si>
  <si>
    <t>1DAKU-A</t>
  </si>
  <si>
    <t>1DAKU-B</t>
  </si>
  <si>
    <t>6TAAL-J</t>
  </si>
  <si>
    <t>Analisis Algoritma</t>
  </si>
  <si>
    <t>6TAAL-K</t>
  </si>
  <si>
    <t>6TAAL-F</t>
  </si>
  <si>
    <t>6TAAL-I</t>
  </si>
  <si>
    <t>6TAAL-L</t>
  </si>
  <si>
    <t>6TAAL-A</t>
  </si>
  <si>
    <t>6TAAL-B</t>
  </si>
  <si>
    <t>6TAAL-C</t>
  </si>
  <si>
    <t>6TAAL-D</t>
  </si>
  <si>
    <t>6TAAL-E</t>
  </si>
  <si>
    <t>6TAAL-G</t>
  </si>
  <si>
    <t>6TAAL-H</t>
  </si>
  <si>
    <t>4TADS-1</t>
  </si>
  <si>
    <t>Analisis dan Desain Sistem</t>
  </si>
  <si>
    <t>4TADS-10</t>
  </si>
  <si>
    <t>4TADS-11</t>
  </si>
  <si>
    <t>4TADS-2</t>
  </si>
  <si>
    <t>4TADS-A</t>
  </si>
  <si>
    <t>4TADS-B</t>
  </si>
  <si>
    <t>4TADS-J</t>
  </si>
  <si>
    <t>4TADS-K</t>
  </si>
  <si>
    <t>4TADS-13</t>
  </si>
  <si>
    <t>4TADS-14</t>
  </si>
  <si>
    <t>4TADS-M</t>
  </si>
  <si>
    <t>4TADS-N</t>
  </si>
  <si>
    <t>4TADS-12</t>
  </si>
  <si>
    <t>4TADS-9</t>
  </si>
  <si>
    <t>4TADS-I</t>
  </si>
  <si>
    <t>4TADS-L</t>
  </si>
  <si>
    <t>4TADS-5</t>
  </si>
  <si>
    <t>4TADS-6</t>
  </si>
  <si>
    <t>4TADS-7</t>
  </si>
  <si>
    <t>4TADS-E</t>
  </si>
  <si>
    <t>4TADS-F</t>
  </si>
  <si>
    <t>4TADS-G</t>
  </si>
  <si>
    <t>4TADS-15</t>
  </si>
  <si>
    <t>4TADS-3</t>
  </si>
  <si>
    <t>4TADS-4</t>
  </si>
  <si>
    <t>4TADS-8</t>
  </si>
  <si>
    <t>4TADS-C</t>
  </si>
  <si>
    <t>4TADS-D</t>
  </si>
  <si>
    <t>4TADS-H</t>
  </si>
  <si>
    <t>4TADS-O</t>
  </si>
  <si>
    <t>2TIND-A</t>
  </si>
  <si>
    <t>2TIND-B</t>
  </si>
  <si>
    <t>2TIND-C</t>
  </si>
  <si>
    <t>2TIND-D</t>
  </si>
  <si>
    <t>2TIND-M</t>
  </si>
  <si>
    <t>2TIND-N</t>
  </si>
  <si>
    <t>2TIND-O</t>
  </si>
  <si>
    <t>2TIND-P</t>
  </si>
  <si>
    <t>2TIND-Q</t>
  </si>
  <si>
    <t>2TIND-R</t>
  </si>
  <si>
    <t>2TIND-S</t>
  </si>
  <si>
    <t>2TIND-T</t>
  </si>
  <si>
    <t>2TIND-E</t>
  </si>
  <si>
    <t>2TIND-F</t>
  </si>
  <si>
    <t>2TIND-G</t>
  </si>
  <si>
    <t>2TIND-H</t>
  </si>
  <si>
    <t>2TIND-I</t>
  </si>
  <si>
    <t>2TIND-J</t>
  </si>
  <si>
    <t>2TIND-K</t>
  </si>
  <si>
    <t>2TIND-U</t>
  </si>
  <si>
    <t>2REAP-A</t>
  </si>
  <si>
    <t>Bahasa Inggris 2</t>
  </si>
  <si>
    <t>Fadel Muslaini, S.Pd.,M.Pd.</t>
  </si>
  <si>
    <t>Baru</t>
  </si>
  <si>
    <t>4REAP-A</t>
  </si>
  <si>
    <t>Bahasa Inggris 4</t>
  </si>
  <si>
    <t>2TING-E</t>
  </si>
  <si>
    <t>Bahasa Inggris II</t>
  </si>
  <si>
    <t>2TING-F</t>
  </si>
  <si>
    <t>2TING-G</t>
  </si>
  <si>
    <t>2TING-H</t>
  </si>
  <si>
    <t>2TING-A</t>
  </si>
  <si>
    <t>2TING-B</t>
  </si>
  <si>
    <t>2TING-C</t>
  </si>
  <si>
    <t>2TING-D</t>
  </si>
  <si>
    <t>2TING-I</t>
  </si>
  <si>
    <t>2TING-J</t>
  </si>
  <si>
    <t>2TING-K</t>
  </si>
  <si>
    <t>2DING-1</t>
  </si>
  <si>
    <t>Bahasa Inggris ii (grammer &amp; expresi lanjut)</t>
  </si>
  <si>
    <t>2DING-2</t>
  </si>
  <si>
    <t>2DING-A</t>
  </si>
  <si>
    <t>2DING-B</t>
  </si>
  <si>
    <t>2DBGT-1</t>
  </si>
  <si>
    <t>Bisnis Digital</t>
  </si>
  <si>
    <t>2DBGT-2</t>
  </si>
  <si>
    <t>2DBGT-A</t>
  </si>
  <si>
    <t>2DBGT-B</t>
  </si>
  <si>
    <t>4RBDG-A</t>
  </si>
  <si>
    <t>6SBPR-A</t>
  </si>
  <si>
    <t>Busines Proces ReEngineering</t>
  </si>
  <si>
    <t>6SBPR-B</t>
  </si>
  <si>
    <t>6SBPR-C</t>
  </si>
  <si>
    <t>6SBPR-D</t>
  </si>
  <si>
    <t>6SBPR-G</t>
  </si>
  <si>
    <t>Ina Yuliana Dewi,SE.,MM.</t>
  </si>
  <si>
    <t>6SBPR-H</t>
  </si>
  <si>
    <t>6SBPR-E</t>
  </si>
  <si>
    <t>Nurdiana, SE.,MM.</t>
  </si>
  <si>
    <t>6SBPR-F</t>
  </si>
  <si>
    <t>6SCMG-A</t>
  </si>
  <si>
    <t>Change Management</t>
  </si>
  <si>
    <t>6SCMG-B</t>
  </si>
  <si>
    <t>6SCMG-C</t>
  </si>
  <si>
    <t>6SCMG-D</t>
  </si>
  <si>
    <t>6TCLC-A</t>
  </si>
  <si>
    <t>Cloud Computing</t>
  </si>
  <si>
    <t>6TCLC-B</t>
  </si>
  <si>
    <t>6TCLC-C</t>
  </si>
  <si>
    <t>6TCLC-D</t>
  </si>
  <si>
    <t>6TCLC-H</t>
  </si>
  <si>
    <t>6TCLC-J</t>
  </si>
  <si>
    <t>6TCLC-K</t>
  </si>
  <si>
    <t>6TCLC-E</t>
  </si>
  <si>
    <t>6TCLC-F</t>
  </si>
  <si>
    <t>6TCLC-I</t>
  </si>
  <si>
    <t>6TCLC-G</t>
  </si>
  <si>
    <t>6SCRM-A</t>
  </si>
  <si>
    <t>Customer Relationship Management</t>
  </si>
  <si>
    <t>6SCRM-D</t>
  </si>
  <si>
    <t>Herenal Daeng Toto,SE.,MM.</t>
  </si>
  <si>
    <t>6SCRM-B</t>
  </si>
  <si>
    <t>Nurdiansyah,SM.,MM.</t>
  </si>
  <si>
    <t>6SCRM-C</t>
  </si>
  <si>
    <t>6TDRP-A</t>
  </si>
  <si>
    <t>Dasar-dasar Robotika dan Pengukuran</t>
  </si>
  <si>
    <t>6TDRP-B</t>
  </si>
  <si>
    <t>6TDRP-C</t>
  </si>
  <si>
    <t>4SDWM-E</t>
  </si>
  <si>
    <t>Data Warehouse &amp; Data Mining</t>
  </si>
  <si>
    <t>4SDWM-F</t>
  </si>
  <si>
    <t>4SDWM-G</t>
  </si>
  <si>
    <t>4SDWM-H</t>
  </si>
  <si>
    <t>4SDWM-A</t>
  </si>
  <si>
    <t>4SDWM-B</t>
  </si>
  <si>
    <t>4SDWM-C</t>
  </si>
  <si>
    <t>4SDWM-D</t>
  </si>
  <si>
    <t>4DDIS-1</t>
  </si>
  <si>
    <t>Desain dan Implementasi Sistem Informasi</t>
  </si>
  <si>
    <t>4DDIS-2</t>
  </si>
  <si>
    <t>4DDIS-A</t>
  </si>
  <si>
    <t>4DDIS-B</t>
  </si>
  <si>
    <t>4RDGR-A</t>
  </si>
  <si>
    <t>Desain Grafis</t>
  </si>
  <si>
    <t>4TDGM-E</t>
  </si>
  <si>
    <t>Desain Grafis dan Multimedia</t>
  </si>
  <si>
    <t>4TDGM-I</t>
  </si>
  <si>
    <t>4TDGM-J</t>
  </si>
  <si>
    <t>4TDGM-O</t>
  </si>
  <si>
    <t>4TDGM-M</t>
  </si>
  <si>
    <t>4TDGM-N</t>
  </si>
  <si>
    <t>4TDGM-G</t>
  </si>
  <si>
    <t>4TDGM-H</t>
  </si>
  <si>
    <t>4TDGM-A</t>
  </si>
  <si>
    <t>4TDGM-B</t>
  </si>
  <si>
    <t>4TDGM-C</t>
  </si>
  <si>
    <t>4TDGM-D</t>
  </si>
  <si>
    <t>4TDGM-K</t>
  </si>
  <si>
    <t>4TDGM-L</t>
  </si>
  <si>
    <t>4TDGM-F</t>
  </si>
  <si>
    <t>2SDGM-A</t>
  </si>
  <si>
    <t>2SDGM-B</t>
  </si>
  <si>
    <t>2SDGM-C</t>
  </si>
  <si>
    <t>2SDGM-D</t>
  </si>
  <si>
    <t>2SDGM-E</t>
  </si>
  <si>
    <t>2SDGM-F</t>
  </si>
  <si>
    <t>2TELD-E</t>
  </si>
  <si>
    <t>Elektronika Digital</t>
  </si>
  <si>
    <t>2TELD-F</t>
  </si>
  <si>
    <t>2TELD-G</t>
  </si>
  <si>
    <t>2TELD-H</t>
  </si>
  <si>
    <t>2TELD-I</t>
  </si>
  <si>
    <t>2TELD-J</t>
  </si>
  <si>
    <t>2TELD-K</t>
  </si>
  <si>
    <t>2TELD-A</t>
  </si>
  <si>
    <t>2TELD-B</t>
  </si>
  <si>
    <t>2TELD-C</t>
  </si>
  <si>
    <t>2TELD-D</t>
  </si>
  <si>
    <t>4DENC-1</t>
  </si>
  <si>
    <t>English Conversation II</t>
  </si>
  <si>
    <t>4DENC-2</t>
  </si>
  <si>
    <t>4DENC-A</t>
  </si>
  <si>
    <t>4DENC-B</t>
  </si>
  <si>
    <t>4SEAP-F</t>
  </si>
  <si>
    <t>4SEAP-G</t>
  </si>
  <si>
    <t>4SEAP-E</t>
  </si>
  <si>
    <t>4SEAP-H</t>
  </si>
  <si>
    <t>4SEAP-A</t>
  </si>
  <si>
    <t>4SEAP-B</t>
  </si>
  <si>
    <t>4SEAP-C</t>
  </si>
  <si>
    <t>4SEAP-D</t>
  </si>
  <si>
    <t>2SEPC-G</t>
  </si>
  <si>
    <t>English For Presentation And Communication</t>
  </si>
  <si>
    <t>2SEPC-H</t>
  </si>
  <si>
    <t>2SEPC-I</t>
  </si>
  <si>
    <t>2SEPC-J</t>
  </si>
  <si>
    <t>2SEPC-E</t>
  </si>
  <si>
    <t>2SEPC-F</t>
  </si>
  <si>
    <t>2SEPC-K</t>
  </si>
  <si>
    <t>2SEPC-N</t>
  </si>
  <si>
    <t>2SEPC-A</t>
  </si>
  <si>
    <t>2SEPC-B</t>
  </si>
  <si>
    <t>2SEPC-C</t>
  </si>
  <si>
    <t>2SEPC-D</t>
  </si>
  <si>
    <t>2SEPC-L</t>
  </si>
  <si>
    <t>2SEPC-M</t>
  </si>
  <si>
    <t>5DEPR-B</t>
  </si>
  <si>
    <t>4SEPR-A</t>
  </si>
  <si>
    <t>4SEPR-B</t>
  </si>
  <si>
    <t>4SEPR-C</t>
  </si>
  <si>
    <t>4SEPR-D</t>
  </si>
  <si>
    <t>4SEPR-E</t>
  </si>
  <si>
    <t>4SEPR-G</t>
  </si>
  <si>
    <t>4SEPR-F</t>
  </si>
  <si>
    <t>Husnul Muamilah, SE.,M.M</t>
  </si>
  <si>
    <t>4SEPR-H</t>
  </si>
  <si>
    <t>5DFGP-A</t>
  </si>
  <si>
    <t>Fotografi Produk</t>
  </si>
  <si>
    <t>Wilem Musu, Dr. Eng., S.Kom., M.T.</t>
  </si>
  <si>
    <t>5DFGP-B</t>
  </si>
  <si>
    <t>5DFGP-1</t>
  </si>
  <si>
    <t>5DFGP-2</t>
  </si>
  <si>
    <t>6TFLG-A</t>
  </si>
  <si>
    <t>Fuzzy Logic</t>
  </si>
  <si>
    <t>6TFLG-B</t>
  </si>
  <si>
    <t>6TFLG-C</t>
  </si>
  <si>
    <t>6TFLG-D</t>
  </si>
  <si>
    <t>6TFLG-E</t>
  </si>
  <si>
    <t>4THDK-A</t>
  </si>
  <si>
    <t>Hukum dan Komputer</t>
  </si>
  <si>
    <t>4THDK-B</t>
  </si>
  <si>
    <t>4THDK-C</t>
  </si>
  <si>
    <t>4THDK-D</t>
  </si>
  <si>
    <t>4THDK-E</t>
  </si>
  <si>
    <t>4THDK-F</t>
  </si>
  <si>
    <t>4THDK-G</t>
  </si>
  <si>
    <t>4THDK-H</t>
  </si>
  <si>
    <t>4THDK-I</t>
  </si>
  <si>
    <t>4THDK-L</t>
  </si>
  <si>
    <t>4THDK-J</t>
  </si>
  <si>
    <t>4THDK-K</t>
  </si>
  <si>
    <t>3DKDK-A</t>
  </si>
  <si>
    <t>4THDK-M</t>
  </si>
  <si>
    <t>4THDK-N</t>
  </si>
  <si>
    <t>4THDK-O</t>
  </si>
  <si>
    <t>6SHKK-A</t>
  </si>
  <si>
    <t>2SIPB-E</t>
  </si>
  <si>
    <t>Informasi dan Proses Bisnis</t>
  </si>
  <si>
    <t>2SIPB-F</t>
  </si>
  <si>
    <t>2SIPB-A</t>
  </si>
  <si>
    <t>2SIPB-B</t>
  </si>
  <si>
    <t>2SIPB-C</t>
  </si>
  <si>
    <t>2SIPB-D</t>
  </si>
  <si>
    <t>2TIMK-C</t>
  </si>
  <si>
    <t>Interaksi Manusia Dan Komputer</t>
  </si>
  <si>
    <t>2TIMK-A</t>
  </si>
  <si>
    <t>2TIMK-B</t>
  </si>
  <si>
    <t>2TIMK-I</t>
  </si>
  <si>
    <t>2TIMK-J</t>
  </si>
  <si>
    <t>2TIMK-K</t>
  </si>
  <si>
    <t>2TIMK-E</t>
  </si>
  <si>
    <t>2TIMK-F</t>
  </si>
  <si>
    <t>2TIMK-G</t>
  </si>
  <si>
    <t>2TIMK-H</t>
  </si>
  <si>
    <t>2TIMK-D</t>
  </si>
  <si>
    <t>2SIMK-E</t>
  </si>
  <si>
    <t>Interaksi Manusia dan Komputer</t>
  </si>
  <si>
    <t>2SIMK-F</t>
  </si>
  <si>
    <t>2SIMK-A</t>
  </si>
  <si>
    <t>2SIMK-D</t>
  </si>
  <si>
    <t>2SIMK-B</t>
  </si>
  <si>
    <t>2SIMK-C</t>
  </si>
  <si>
    <t>6SITI-A</t>
  </si>
  <si>
    <t>IT Investment Management</t>
  </si>
  <si>
    <t>6SITI-D</t>
  </si>
  <si>
    <t>6SITI-E</t>
  </si>
  <si>
    <t>6SITI-F</t>
  </si>
  <si>
    <t>6SITI-G</t>
  </si>
  <si>
    <t>6SITI-H</t>
  </si>
  <si>
    <t>6SITI-B</t>
  </si>
  <si>
    <t>6SITI-C</t>
  </si>
  <si>
    <t>2SJRK-A</t>
  </si>
  <si>
    <t>2SJRK-D</t>
  </si>
  <si>
    <t>2SJRK-E</t>
  </si>
  <si>
    <t>2SJRK-F</t>
  </si>
  <si>
    <t>Muhammad Furqan Rasyid, S.Kom., M.T.</t>
  </si>
  <si>
    <t>baru</t>
  </si>
  <si>
    <t>2SJRK-B</t>
  </si>
  <si>
    <t>2SJRK-C</t>
  </si>
  <si>
    <t>2TKAL-A</t>
  </si>
  <si>
    <t>Kalkulus II</t>
  </si>
  <si>
    <t>2TKAL-B</t>
  </si>
  <si>
    <t>2TKAL-C</t>
  </si>
  <si>
    <t>2TKAL-D</t>
  </si>
  <si>
    <t>2RKAL-A</t>
  </si>
  <si>
    <t>2TKAL-G</t>
  </si>
  <si>
    <t>2TKAL-H</t>
  </si>
  <si>
    <t>2TKAL-E</t>
  </si>
  <si>
    <t>2TKAL-F</t>
  </si>
  <si>
    <t>2TKAL-I</t>
  </si>
  <si>
    <t>2TKAL-J</t>
  </si>
  <si>
    <t>2TKAL-K</t>
  </si>
  <si>
    <t>6SKEB-H</t>
  </si>
  <si>
    <t>Keamanan e_Busines</t>
  </si>
  <si>
    <t>6SKEB-A</t>
  </si>
  <si>
    <t>6SKEB-B</t>
  </si>
  <si>
    <t>6SKEB-C</t>
  </si>
  <si>
    <t>6SKEB-D</t>
  </si>
  <si>
    <t>6SKEB-E</t>
  </si>
  <si>
    <t>6SKEB-F</t>
  </si>
  <si>
    <t>6SKEB-G</t>
  </si>
  <si>
    <t>6TKJA-C</t>
  </si>
  <si>
    <t>Keamanan Jaringan</t>
  </si>
  <si>
    <t>6TKJA-D</t>
  </si>
  <si>
    <t>6TKJA-A</t>
  </si>
  <si>
    <t>6TKJA-B</t>
  </si>
  <si>
    <t>6TKJA-E</t>
  </si>
  <si>
    <t>6TKJA-F</t>
  </si>
  <si>
    <t>6TKJA-G</t>
  </si>
  <si>
    <t>6TKJA-H</t>
  </si>
  <si>
    <t>6TKJA-I</t>
  </si>
  <si>
    <t>6TKJA-J</t>
  </si>
  <si>
    <t>6TKJA-K</t>
  </si>
  <si>
    <t>4SKJA-A</t>
  </si>
  <si>
    <t>4SKJA-B</t>
  </si>
  <si>
    <t>4SKJA-G</t>
  </si>
  <si>
    <t>4SKJA-H</t>
  </si>
  <si>
    <t>4SKJA-C</t>
  </si>
  <si>
    <t>4SKJA-D</t>
  </si>
  <si>
    <t>4SKJA-E</t>
  </si>
  <si>
    <t>4SKJA-F</t>
  </si>
  <si>
    <t>6SKAP-A</t>
  </si>
  <si>
    <t>4TPIB-A</t>
  </si>
  <si>
    <t>Kecerdasan Buatan</t>
  </si>
  <si>
    <t>4TPIB-B</t>
  </si>
  <si>
    <t>4TPIB-O</t>
  </si>
  <si>
    <t>4TPIB-C</t>
  </si>
  <si>
    <t>4TPIB-D</t>
  </si>
  <si>
    <t>4TPIB-M</t>
  </si>
  <si>
    <t>4TPIB-N</t>
  </si>
  <si>
    <t>4TPIB-E</t>
  </si>
  <si>
    <t>4TPIB-F</t>
  </si>
  <si>
    <t>4TPIB-G</t>
  </si>
  <si>
    <t>4TPIB-H</t>
  </si>
  <si>
    <t>4TPIB-I</t>
  </si>
  <si>
    <t>4TPIB-J</t>
  </si>
  <si>
    <t>4TPIB-K</t>
  </si>
  <si>
    <t>4TPIB-L</t>
  </si>
  <si>
    <t>2TKEW-K</t>
  </si>
  <si>
    <t>Kewirausahaan/Technopreneurship</t>
  </si>
  <si>
    <t>2TKEW-G</t>
  </si>
  <si>
    <t>2TKEW-H</t>
  </si>
  <si>
    <t>2TKEW-I</t>
  </si>
  <si>
    <t>2TKEW-J</t>
  </si>
  <si>
    <t>2TKEW-A</t>
  </si>
  <si>
    <t>2TKEW-B</t>
  </si>
  <si>
    <t>2TKEW-C</t>
  </si>
  <si>
    <t>2TKEW-D</t>
  </si>
  <si>
    <t>2TKEW-E</t>
  </si>
  <si>
    <t>2TKEW-F</t>
  </si>
  <si>
    <t>4SKMG-A</t>
  </si>
  <si>
    <t>Knowledge Management</t>
  </si>
  <si>
    <t>4SKMG-B</t>
  </si>
  <si>
    <t>4SKMG-C</t>
  </si>
  <si>
    <t>4SKMG-D</t>
  </si>
  <si>
    <t>4SKMG-E</t>
  </si>
  <si>
    <t>4SKMG-F</t>
  </si>
  <si>
    <t>4SKMG-G</t>
  </si>
  <si>
    <t>4SKMG-H</t>
  </si>
  <si>
    <t>4SKBI-A</t>
  </si>
  <si>
    <t>Komunikasi Bisnis</t>
  </si>
  <si>
    <t>4SKBI-B</t>
  </si>
  <si>
    <t>4SKBI-C</t>
  </si>
  <si>
    <t>4SKBI-D</t>
  </si>
  <si>
    <t>4SKBI-G</t>
  </si>
  <si>
    <t>4SKBI-H</t>
  </si>
  <si>
    <t>4SKBI-E</t>
  </si>
  <si>
    <t>4SKBI-F</t>
  </si>
  <si>
    <t>2DKSI-1</t>
  </si>
  <si>
    <t>Konsep Sistem Informasi 4.0</t>
  </si>
  <si>
    <t>2DKSI-2</t>
  </si>
  <si>
    <t>2DKSI-A</t>
  </si>
  <si>
    <t>2DKSI-B</t>
  </si>
  <si>
    <t>2SMKU-G</t>
  </si>
  <si>
    <t>Manajemen Keuangan</t>
  </si>
  <si>
    <t>2SMKU-H</t>
  </si>
  <si>
    <t>2SMKU-I</t>
  </si>
  <si>
    <t>2SMKU-J</t>
  </si>
  <si>
    <t>2SMKU-A</t>
  </si>
  <si>
    <t>2SMKU-B</t>
  </si>
  <si>
    <t>2SMKU-C</t>
  </si>
  <si>
    <t>2SMKU-D</t>
  </si>
  <si>
    <t>2SMKU-E</t>
  </si>
  <si>
    <t>2SMKU-F</t>
  </si>
  <si>
    <t>2SMKU-K</t>
  </si>
  <si>
    <t>2SMKU-L</t>
  </si>
  <si>
    <t>2SMKU-M</t>
  </si>
  <si>
    <t>2SMKU-N</t>
  </si>
  <si>
    <t>4SMPL-A</t>
  </si>
  <si>
    <t>Metode Penelitian</t>
  </si>
  <si>
    <t>4SMPL-B</t>
  </si>
  <si>
    <t>4SMPL-E</t>
  </si>
  <si>
    <t>4SMPL-F</t>
  </si>
  <si>
    <t>4SMPL-G</t>
  </si>
  <si>
    <t>4SMPL-H</t>
  </si>
  <si>
    <t>4SMPL-C</t>
  </si>
  <si>
    <t>4SMPL-D</t>
  </si>
  <si>
    <t>6TMPL-E</t>
  </si>
  <si>
    <t>6TMPL-F</t>
  </si>
  <si>
    <t>6TMPL-H</t>
  </si>
  <si>
    <t>6TMPL-I</t>
  </si>
  <si>
    <t>6TMPL-J</t>
  </si>
  <si>
    <t>6TMPL-K</t>
  </si>
  <si>
    <t>6TMPL-G</t>
  </si>
  <si>
    <t>6TMPL-A</t>
  </si>
  <si>
    <t>6TMPL-B</t>
  </si>
  <si>
    <t>6TMPL-C</t>
  </si>
  <si>
    <t>6TMPL-D</t>
  </si>
  <si>
    <t>2SOAK-A</t>
  </si>
  <si>
    <t>Organisasi &amp; Arsitektur Komputer</t>
  </si>
  <si>
    <t>2SOAK-B</t>
  </si>
  <si>
    <t>2SOAK-C</t>
  </si>
  <si>
    <t>2SOAK-D</t>
  </si>
  <si>
    <t>2SOAK-E</t>
  </si>
  <si>
    <t>2SOAK-F</t>
  </si>
  <si>
    <t>4DOSK-A</t>
  </si>
  <si>
    <t>Organisasi Sistem Komputer</t>
  </si>
  <si>
    <t>4TPSS-I</t>
  </si>
  <si>
    <t>Pemodelan dan Simuasi Sistem</t>
  </si>
  <si>
    <t>4TPSS-J</t>
  </si>
  <si>
    <t>4TPSS-K</t>
  </si>
  <si>
    <t>4TPSS-L</t>
  </si>
  <si>
    <t>4TPSS-B</t>
  </si>
  <si>
    <t>4TPSS-C</t>
  </si>
  <si>
    <t>4TPSS-E</t>
  </si>
  <si>
    <t>4TPSS-F</t>
  </si>
  <si>
    <t>4TPSS-G</t>
  </si>
  <si>
    <t>4TPSS-H</t>
  </si>
  <si>
    <t>4TPSS-A</t>
  </si>
  <si>
    <t>4TPSS-D</t>
  </si>
  <si>
    <t>4TPSS-M</t>
  </si>
  <si>
    <t>4TPSS-N</t>
  </si>
  <si>
    <t>4TPSS-O</t>
  </si>
  <si>
    <t>4RPPL-A</t>
  </si>
  <si>
    <t>Pemodelan Perangkat Lunak</t>
  </si>
  <si>
    <t>6SPAM-A</t>
  </si>
  <si>
    <t>6SPAM-B</t>
  </si>
  <si>
    <t>6SPAM-C</t>
  </si>
  <si>
    <t>6SPAM-D</t>
  </si>
  <si>
    <t>6SPAM-E</t>
  </si>
  <si>
    <t>6SPAM-F</t>
  </si>
  <si>
    <t>6SPAM-G</t>
  </si>
  <si>
    <t>6SPAM-H</t>
  </si>
  <si>
    <t>4DPAM-1</t>
  </si>
  <si>
    <t>4DPAM-2</t>
  </si>
  <si>
    <t>4DPAM-A</t>
  </si>
  <si>
    <t>4DPAM-B</t>
  </si>
  <si>
    <t>6TPBO-A</t>
  </si>
  <si>
    <t>6TPBO-B</t>
  </si>
  <si>
    <t>6TPBO-D</t>
  </si>
  <si>
    <t>6TPBO-1</t>
  </si>
  <si>
    <t>6TPBO-2</t>
  </si>
  <si>
    <t>6TPBO-4</t>
  </si>
  <si>
    <t>6TPBO-C</t>
  </si>
  <si>
    <t>6TPBO-3</t>
  </si>
  <si>
    <t>2RPBO-1</t>
  </si>
  <si>
    <t>2RPBO-A</t>
  </si>
  <si>
    <t>6TPBO-6</t>
  </si>
  <si>
    <t>6TPBO-7</t>
  </si>
  <si>
    <t>6TPBO-F</t>
  </si>
  <si>
    <t>6TPBO-G</t>
  </si>
  <si>
    <t>6TPBO-10</t>
  </si>
  <si>
    <t>6TPBO-11</t>
  </si>
  <si>
    <t>6TPBO-J</t>
  </si>
  <si>
    <t>6TPBO-K</t>
  </si>
  <si>
    <t>6TPBO-I</t>
  </si>
  <si>
    <t>6TPBO-E</t>
  </si>
  <si>
    <t>6TPBO-H</t>
  </si>
  <si>
    <t>6TPBO-9</t>
  </si>
  <si>
    <t>6TPBO-5</t>
  </si>
  <si>
    <t>6TPBO-8</t>
  </si>
  <si>
    <t>6TPBO-L</t>
  </si>
  <si>
    <t>6TPBO-12</t>
  </si>
  <si>
    <t>4RPGM-A</t>
  </si>
  <si>
    <t>4RGRF-A</t>
  </si>
  <si>
    <t>Pemrograman Grafis</t>
  </si>
  <si>
    <t>4TVNT-E</t>
  </si>
  <si>
    <t>Pemrograman Visual.NET</t>
  </si>
  <si>
    <t>4TVNT-F</t>
  </si>
  <si>
    <t>4TVNT-G</t>
  </si>
  <si>
    <t>4TVNT-H</t>
  </si>
  <si>
    <t>4TVNT-I</t>
  </si>
  <si>
    <t>4TVNT-J</t>
  </si>
  <si>
    <t>4TVNT-O</t>
  </si>
  <si>
    <t>4TVNT-A</t>
  </si>
  <si>
    <t>4TVNT-B</t>
  </si>
  <si>
    <t>4TVNT-C</t>
  </si>
  <si>
    <t>4TVNT-D</t>
  </si>
  <si>
    <t>4TVNT-K</t>
  </si>
  <si>
    <t>4TVNT-L</t>
  </si>
  <si>
    <t>4TVNT-M</t>
  </si>
  <si>
    <t>4TVNT-N</t>
  </si>
  <si>
    <t>4DPWB-1</t>
  </si>
  <si>
    <t>4DPWB-2</t>
  </si>
  <si>
    <t>4DPWB-A</t>
  </si>
  <si>
    <t>4DPWB-B</t>
  </si>
  <si>
    <t>2SAGI-A</t>
  </si>
  <si>
    <t>2SAGI-B</t>
  </si>
  <si>
    <t>2SAGI-C</t>
  </si>
  <si>
    <t>2SAGI-D</t>
  </si>
  <si>
    <t>2SAGK-A</t>
  </si>
  <si>
    <t>2SAGP-A</t>
  </si>
  <si>
    <t>2SAGP-B</t>
  </si>
  <si>
    <t>2TFOR-A</t>
  </si>
  <si>
    <t>Peng. Forensik Teknologi Informasi</t>
  </si>
  <si>
    <t>2TFOR-B</t>
  </si>
  <si>
    <t>2TFOR-C</t>
  </si>
  <si>
    <t>2TFOR-D</t>
  </si>
  <si>
    <t>2TFOR-E</t>
  </si>
  <si>
    <t>2TFOR-H</t>
  </si>
  <si>
    <t>2TFOR-J</t>
  </si>
  <si>
    <t>2TFOR-K</t>
  </si>
  <si>
    <t>2TFOR-F</t>
  </si>
  <si>
    <t>2TFOR-G</t>
  </si>
  <si>
    <t>2TFOR-I</t>
  </si>
  <si>
    <t>2SSBD-G</t>
  </si>
  <si>
    <t>Pengantar Basis Data</t>
  </si>
  <si>
    <t>2SSBD-C</t>
  </si>
  <si>
    <t>2SSBD-D</t>
  </si>
  <si>
    <t>2SSBD-E</t>
  </si>
  <si>
    <t>2SSBD-F</t>
  </si>
  <si>
    <t>2SSBD-A</t>
  </si>
  <si>
    <t>2SSBD-B</t>
  </si>
  <si>
    <t>4RPFK-A</t>
  </si>
  <si>
    <t>Pengantar Forensik</t>
  </si>
  <si>
    <t>2DPND-A</t>
  </si>
  <si>
    <t>2DPND-B</t>
  </si>
  <si>
    <t>6TPPL-A</t>
  </si>
  <si>
    <t>Pengenalan Pola</t>
  </si>
  <si>
    <t>6TPPL-B</t>
  </si>
  <si>
    <t>6TPPL-C</t>
  </si>
  <si>
    <t>6TPPL-D</t>
  </si>
  <si>
    <t>4RPCD-A</t>
  </si>
  <si>
    <t>Pengolahan Citra Digital</t>
  </si>
  <si>
    <t>4RPLM-A</t>
  </si>
  <si>
    <t>Perangkat Lunak Matematika</t>
  </si>
  <si>
    <t>6SPST-A</t>
  </si>
  <si>
    <t>Perencanaan Strategi Sistem Informasi</t>
  </si>
  <si>
    <t>6SPST-D</t>
  </si>
  <si>
    <t>6SPST-B</t>
  </si>
  <si>
    <t>6SPST-C</t>
  </si>
  <si>
    <t>6SPST-E</t>
  </si>
  <si>
    <t>6SPST-F</t>
  </si>
  <si>
    <t>6SPST-G</t>
  </si>
  <si>
    <t>6SPST-H</t>
  </si>
  <si>
    <t>2SLJK-A</t>
  </si>
  <si>
    <t>2SLJK-B</t>
  </si>
  <si>
    <t>2SLJK-C</t>
  </si>
  <si>
    <t>2SLJK-E</t>
  </si>
  <si>
    <t>2SLJK-F</t>
  </si>
  <si>
    <t>2SLJK-D</t>
  </si>
  <si>
    <t>4TLPS-E</t>
  </si>
  <si>
    <t>Prak. Pemodelan dan Simulasi Sistem</t>
  </si>
  <si>
    <t>4TLPS-F</t>
  </si>
  <si>
    <t>4TLPS-G</t>
  </si>
  <si>
    <t>4TLPS-H</t>
  </si>
  <si>
    <t>4TLPS-I</t>
  </si>
  <si>
    <t>4TLPS-J</t>
  </si>
  <si>
    <t>4TLPS-K</t>
  </si>
  <si>
    <t>4TLPS-L</t>
  </si>
  <si>
    <t>4TLPS-M</t>
  </si>
  <si>
    <t>4TLPS-N</t>
  </si>
  <si>
    <t>4TLPS-O</t>
  </si>
  <si>
    <t>4TLPS-A</t>
  </si>
  <si>
    <t>4TLPS-B</t>
  </si>
  <si>
    <t>4TLPS-C</t>
  </si>
  <si>
    <t>4TLPS-D</t>
  </si>
  <si>
    <t>6TLPO-L</t>
  </si>
  <si>
    <t>Prak. Pemrograman Berorientasi Objek</t>
  </si>
  <si>
    <t>6TLPO-12</t>
  </si>
  <si>
    <t>6TLPO-E</t>
  </si>
  <si>
    <t>6TLPO-H</t>
  </si>
  <si>
    <t>6TLPO-5</t>
  </si>
  <si>
    <t>6TLPO-8</t>
  </si>
  <si>
    <t>6TLPO-7</t>
  </si>
  <si>
    <t>Mar’atuttahirah, S.Pd., M.T.</t>
  </si>
  <si>
    <t>6TLPO-G</t>
  </si>
  <si>
    <t>6TLPO-J</t>
  </si>
  <si>
    <t>6TLPO-K</t>
  </si>
  <si>
    <t>6TLPO-10</t>
  </si>
  <si>
    <t>6TLPO-11</t>
  </si>
  <si>
    <t>6TLPO-2</t>
  </si>
  <si>
    <t>6TLPO-B</t>
  </si>
  <si>
    <t>6TLPO-3</t>
  </si>
  <si>
    <t>6TLPO-4</t>
  </si>
  <si>
    <t>6TLPO-C</t>
  </si>
  <si>
    <t>6TLPO-D</t>
  </si>
  <si>
    <t>6TLPO-1</t>
  </si>
  <si>
    <t>6TLPO-6</t>
  </si>
  <si>
    <t>6TLPO-A</t>
  </si>
  <si>
    <t>6TLPO-F</t>
  </si>
  <si>
    <t>2RLPB-A</t>
  </si>
  <si>
    <t>6TLPO-I</t>
  </si>
  <si>
    <t>6TLPO-9</t>
  </si>
  <si>
    <t>2RLPB-1</t>
  </si>
  <si>
    <t>4RLPG-A</t>
  </si>
  <si>
    <t>Prak. Pemrograman Game</t>
  </si>
  <si>
    <t>4TLSG-B</t>
  </si>
  <si>
    <t>Prak. SIG</t>
  </si>
  <si>
    <t>4TLSG-C</t>
  </si>
  <si>
    <t>4TLSG-M</t>
  </si>
  <si>
    <t>4TLSG-N</t>
  </si>
  <si>
    <t>4TLSG-O</t>
  </si>
  <si>
    <t>4TLSG-A</t>
  </si>
  <si>
    <t>4TLSG-D</t>
  </si>
  <si>
    <t>4TLSG-E</t>
  </si>
  <si>
    <t>4TLSG-F</t>
  </si>
  <si>
    <t>4TLSG-G</t>
  </si>
  <si>
    <t>4TLSG-H</t>
  </si>
  <si>
    <t>4TLSG-I</t>
  </si>
  <si>
    <t>4TLSG-J</t>
  </si>
  <si>
    <t>4TLSG-K</t>
  </si>
  <si>
    <t>4TLSG-L</t>
  </si>
  <si>
    <t>2RLBD-A</t>
  </si>
  <si>
    <t>Prak. Sistem Basis Data</t>
  </si>
  <si>
    <t>6SLAM-D</t>
  </si>
  <si>
    <t>Praktikum Aplikasi Mobile</t>
  </si>
  <si>
    <t>6SLAM-H</t>
  </si>
  <si>
    <t>6SLAM-C</t>
  </si>
  <si>
    <t>6SLAM-E</t>
  </si>
  <si>
    <t>6SLAM-F</t>
  </si>
  <si>
    <t>6SLAM-G</t>
  </si>
  <si>
    <t>6SLAM-A</t>
  </si>
  <si>
    <t>6SLAM-B</t>
  </si>
  <si>
    <t>2SLBD-E</t>
  </si>
  <si>
    <t>Praktikum Basis Data</t>
  </si>
  <si>
    <t>2SLBD-F</t>
  </si>
  <si>
    <t>2SLBD-A</t>
  </si>
  <si>
    <t>2SLBD-B</t>
  </si>
  <si>
    <t>2SLBD-C</t>
  </si>
  <si>
    <t>2SLBD-D</t>
  </si>
  <si>
    <t>2TLED-A</t>
  </si>
  <si>
    <t>Praktikum Elektronika Digital</t>
  </si>
  <si>
    <t>2TLED-B</t>
  </si>
  <si>
    <t>2TLED-C</t>
  </si>
  <si>
    <t>2TLED-D</t>
  </si>
  <si>
    <t>2TLED-G</t>
  </si>
  <si>
    <t>2TLED-H</t>
  </si>
  <si>
    <t>2TLED-I</t>
  </si>
  <si>
    <t>2TLED-J</t>
  </si>
  <si>
    <t>2TLED-K</t>
  </si>
  <si>
    <t>2TLED-E</t>
  </si>
  <si>
    <t>15.40-16.20</t>
  </si>
  <si>
    <t>2TLED-F</t>
  </si>
  <si>
    <t>6SLSG-A</t>
  </si>
  <si>
    <t>Praktikum SIG</t>
  </si>
  <si>
    <t>6SLSG-B</t>
  </si>
  <si>
    <t>6SLSG-D</t>
  </si>
  <si>
    <t>6SLSG-C</t>
  </si>
  <si>
    <t>2TLBD-I</t>
  </si>
  <si>
    <t>Praktikum Sistem Basis Data</t>
  </si>
  <si>
    <t>2TLBD-J</t>
  </si>
  <si>
    <t>2TLBD-K</t>
  </si>
  <si>
    <t>2TLBD-L</t>
  </si>
  <si>
    <t>2TLBD-A</t>
  </si>
  <si>
    <t>2TLBD-B</t>
  </si>
  <si>
    <t>2TLBD-C</t>
  </si>
  <si>
    <t>2TLBD-D</t>
  </si>
  <si>
    <t>2TLBD-E</t>
  </si>
  <si>
    <t>2TLBD-F</t>
  </si>
  <si>
    <t>2TLBD-G</t>
  </si>
  <si>
    <t>2TLBD-H</t>
  </si>
  <si>
    <t>2RLSD-A</t>
  </si>
  <si>
    <t>Praktikum Struktur Data</t>
  </si>
  <si>
    <t>4SLVN-E</t>
  </si>
  <si>
    <t>Praktikum Visual.NET</t>
  </si>
  <si>
    <t>4SLVN-H</t>
  </si>
  <si>
    <t>4SLVN-B</t>
  </si>
  <si>
    <t>4SLVN-C</t>
  </si>
  <si>
    <t>4SLVN-A</t>
  </si>
  <si>
    <t>4SLVN-D</t>
  </si>
  <si>
    <t>4SLVN-F</t>
  </si>
  <si>
    <t>4TLVN-G</t>
  </si>
  <si>
    <t>4TLVN-H</t>
  </si>
  <si>
    <t>4TLVN-B</t>
  </si>
  <si>
    <t>4TLVN-A</t>
  </si>
  <si>
    <t>4TLVN-E</t>
  </si>
  <si>
    <t>4TLVN-F</t>
  </si>
  <si>
    <t>4TLVN-I</t>
  </si>
  <si>
    <t>4TLVN-J</t>
  </si>
  <si>
    <t>4TLVN-L</t>
  </si>
  <si>
    <t>4TLVN-C</t>
  </si>
  <si>
    <t>4TLVN-D</t>
  </si>
  <si>
    <t>4TLVN-K</t>
  </si>
  <si>
    <t>4TLVN-M</t>
  </si>
  <si>
    <t>4TLVN-N</t>
  </si>
  <si>
    <t>4TLVN-O</t>
  </si>
  <si>
    <t>2RRPL-1</t>
  </si>
  <si>
    <t>2RRPL-A</t>
  </si>
  <si>
    <t>2TSBD-J</t>
  </si>
  <si>
    <t>2TSBD-I</t>
  </si>
  <si>
    <t>2TSBD-K</t>
  </si>
  <si>
    <t>2TSBD-A</t>
  </si>
  <si>
    <t>2TSBD-B</t>
  </si>
  <si>
    <t>2TSBD-C</t>
  </si>
  <si>
    <t>2TSBD-D</t>
  </si>
  <si>
    <t>2TSBD-E</t>
  </si>
  <si>
    <t>2TSBD-F</t>
  </si>
  <si>
    <t>2TSBD-G</t>
  </si>
  <si>
    <t>2TSBD-H</t>
  </si>
  <si>
    <t>2RSBD-A</t>
  </si>
  <si>
    <t xml:space="preserve">Sistem Basis Data </t>
  </si>
  <si>
    <t>4TSIG-B</t>
  </si>
  <si>
    <t>Sistem Informasi Geografis</t>
  </si>
  <si>
    <t>4TSIG-C</t>
  </si>
  <si>
    <t>4TSIG-E</t>
  </si>
  <si>
    <t>4TSIG-F</t>
  </si>
  <si>
    <t>4TSIG-G</t>
  </si>
  <si>
    <t>4TSIG-H</t>
  </si>
  <si>
    <t>4TSIG-I</t>
  </si>
  <si>
    <t>4TSIG-L</t>
  </si>
  <si>
    <t>4TSIG-O</t>
  </si>
  <si>
    <t>4TSIG-M</t>
  </si>
  <si>
    <t>4TSIG-N</t>
  </si>
  <si>
    <t>4TSIG-A</t>
  </si>
  <si>
    <t>4TSIG-D</t>
  </si>
  <si>
    <t>4TSIG-J</t>
  </si>
  <si>
    <t>4TSIG-K</t>
  </si>
  <si>
    <t>6SSIG-A</t>
  </si>
  <si>
    <t>Sistem Informasi Geografis (SIG)</t>
  </si>
  <si>
    <t>6SSIG-B</t>
  </si>
  <si>
    <t>6SSIG-C</t>
  </si>
  <si>
    <t>6SSIG-D</t>
  </si>
  <si>
    <t>2SSIM-E</t>
  </si>
  <si>
    <t>2SSIM-F</t>
  </si>
  <si>
    <t>2SSIM-M</t>
  </si>
  <si>
    <t>Fachriyahtul Jannah, SM.,MM.</t>
  </si>
  <si>
    <t>2SSIM-N</t>
  </si>
  <si>
    <t>2SSIM-G</t>
  </si>
  <si>
    <t>2SSIM-H</t>
  </si>
  <si>
    <t>2SSIM-I</t>
  </si>
  <si>
    <t>2SSIM-J</t>
  </si>
  <si>
    <t>2SSIM-K</t>
  </si>
  <si>
    <t>2SSIM-L</t>
  </si>
  <si>
    <t>2SSIM-A</t>
  </si>
  <si>
    <t>2SSIM-B</t>
  </si>
  <si>
    <t>2SSIM-C</t>
  </si>
  <si>
    <t>2SSIM-D</t>
  </si>
  <si>
    <t>3DARS-A</t>
  </si>
  <si>
    <t>Sistem Kearsipan</t>
  </si>
  <si>
    <t>2RSOK-A</t>
  </si>
  <si>
    <t>4SSTD-B</t>
  </si>
  <si>
    <t>Sistem Terdistribusi</t>
  </si>
  <si>
    <t>4SSTD-C</t>
  </si>
  <si>
    <t>4SSTD-D</t>
  </si>
  <si>
    <t>4SSTD-E</t>
  </si>
  <si>
    <t>4SSTD-F</t>
  </si>
  <si>
    <t>4SSTD-G</t>
  </si>
  <si>
    <t>4SSTD-H</t>
  </si>
  <si>
    <t>4SSTD-A</t>
  </si>
  <si>
    <t>4SSTD-I</t>
  </si>
  <si>
    <t>6TSTD-B</t>
  </si>
  <si>
    <t>6TSTD-A</t>
  </si>
  <si>
    <t>6TSTD-C</t>
  </si>
  <si>
    <t>6TSTD-D</t>
  </si>
  <si>
    <t>6TSTD-E</t>
  </si>
  <si>
    <t>6TSTD-F</t>
  </si>
  <si>
    <t>6TSTD-I</t>
  </si>
  <si>
    <t>6TSTD-J</t>
  </si>
  <si>
    <t>6TSTD-K</t>
  </si>
  <si>
    <t>6TSTD-G</t>
  </si>
  <si>
    <t>6TSTD-H</t>
  </si>
  <si>
    <t>4RSTK-A</t>
  </si>
  <si>
    <t>Statistik</t>
  </si>
  <si>
    <t>4SSTK-A</t>
  </si>
  <si>
    <t>Statistik (SPSS)</t>
  </si>
  <si>
    <t>4SSTK-B</t>
  </si>
  <si>
    <t>4SSTK-C</t>
  </si>
  <si>
    <t>4SSTK-D</t>
  </si>
  <si>
    <t>4SSTK-E</t>
  </si>
  <si>
    <t>4SSTK-H</t>
  </si>
  <si>
    <t>4SSTK-F</t>
  </si>
  <si>
    <t>4SSTK-G</t>
  </si>
  <si>
    <t>4SSTK-I</t>
  </si>
  <si>
    <t>4TSTA-C</t>
  </si>
  <si>
    <t>Statistika</t>
  </si>
  <si>
    <t>4TSTA-D</t>
  </si>
  <si>
    <t>4TSTA-K</t>
  </si>
  <si>
    <t>4TSTA-I</t>
  </si>
  <si>
    <t>4TSTA-J</t>
  </si>
  <si>
    <t>4TSTA-L</t>
  </si>
  <si>
    <t>4TSTA-M</t>
  </si>
  <si>
    <t>4TSTA-N</t>
  </si>
  <si>
    <t>4TSTA-O</t>
  </si>
  <si>
    <t>2DSTA-1</t>
  </si>
  <si>
    <t>2DSTA-2</t>
  </si>
  <si>
    <t>2DSTA-A</t>
  </si>
  <si>
    <t>2DSTA-B</t>
  </si>
  <si>
    <t>4TSTA-A</t>
  </si>
  <si>
    <t>4TSTA-B</t>
  </si>
  <si>
    <t>4TSTA-E</t>
  </si>
  <si>
    <t>4TSTA-F</t>
  </si>
  <si>
    <t>4TSTA-G</t>
  </si>
  <si>
    <t>4TSTA-H</t>
  </si>
  <si>
    <t>2TSBP-C</t>
  </si>
  <si>
    <t>2TSBP-E</t>
  </si>
  <si>
    <t>2TSBP-J</t>
  </si>
  <si>
    <t>2TSBP-A</t>
  </si>
  <si>
    <t>2TSBP-B</t>
  </si>
  <si>
    <t>2TSBP-D</t>
  </si>
  <si>
    <t>2TSBP-F</t>
  </si>
  <si>
    <t>2TSBP-G</t>
  </si>
  <si>
    <t>2TSBP-H</t>
  </si>
  <si>
    <t>2TSBP-K</t>
  </si>
  <si>
    <t>2TSBP-I</t>
  </si>
  <si>
    <t>2RSTD-A</t>
  </si>
  <si>
    <t>2TSDT-J</t>
  </si>
  <si>
    <t>Struktur Data (Phyton)</t>
  </si>
  <si>
    <t>2TSDT-K</t>
  </si>
  <si>
    <t>2TSDT-M</t>
  </si>
  <si>
    <t>2TSDT-I</t>
  </si>
  <si>
    <t>2TSDT-A</t>
  </si>
  <si>
    <t>2TSDT-C</t>
  </si>
  <si>
    <t>2TSDT-D</t>
  </si>
  <si>
    <t>2TSDT-E</t>
  </si>
  <si>
    <t>2TSDT-F</t>
  </si>
  <si>
    <t>2TSDT-Q</t>
  </si>
  <si>
    <t>2TSDT-G</t>
  </si>
  <si>
    <t>2TSDT-H</t>
  </si>
  <si>
    <t>2TSDT-N</t>
  </si>
  <si>
    <t>2TSDT-O</t>
  </si>
  <si>
    <t>2TSDT-P</t>
  </si>
  <si>
    <t>2TSDT-B</t>
  </si>
  <si>
    <t>6SSCM-A</t>
  </si>
  <si>
    <t>Supply Chain Management</t>
  </si>
  <si>
    <t>6SSCM-B</t>
  </si>
  <si>
    <t>6SSCM-C</t>
  </si>
  <si>
    <t>6SSCM-D</t>
  </si>
  <si>
    <t>6SSCM-E</t>
  </si>
  <si>
    <t>6SSCM-F</t>
  </si>
  <si>
    <t>6SSCM-G</t>
  </si>
  <si>
    <t>6SSCM-H</t>
  </si>
  <si>
    <t>6STIB-A</t>
  </si>
  <si>
    <t>Teknologi &amp; Infrastruktur e-Bisnis</t>
  </si>
  <si>
    <t>6STIB-B</t>
  </si>
  <si>
    <t>6STIB-C</t>
  </si>
  <si>
    <t>6STIB-D</t>
  </si>
  <si>
    <t>6STIB-E</t>
  </si>
  <si>
    <t>6STIB-F</t>
  </si>
  <si>
    <t>6STIB-G</t>
  </si>
  <si>
    <t>6STIB-H</t>
  </si>
  <si>
    <t>4SVNT-E</t>
  </si>
  <si>
    <t>Visual.NET</t>
  </si>
  <si>
    <t>4SVNT-F</t>
  </si>
  <si>
    <t>4SVNT-G</t>
  </si>
  <si>
    <t>4SVNT-H</t>
  </si>
  <si>
    <t>4SVNT-C</t>
  </si>
  <si>
    <t>4SVNT-A</t>
  </si>
  <si>
    <t>4SVNT-D</t>
  </si>
  <si>
    <t>4SVNT-B</t>
  </si>
  <si>
    <t>Surat Keputusan Rektor Universitas Dipa Makassar</t>
  </si>
  <si>
    <t>Nomor</t>
  </si>
  <si>
    <t>: 549/UNDIPA/A.4/III/2022</t>
  </si>
  <si>
    <t xml:space="preserve">Tanggal </t>
  </si>
  <si>
    <t>: 04 Maret 2022</t>
  </si>
  <si>
    <t xml:space="preserve">     UNIVERSITAS DIPA MAKASSAR</t>
  </si>
  <si>
    <t xml:space="preserve">         Status Terakreditasi</t>
  </si>
  <si>
    <t>JADWAL PERKULIAHAN SEMESTER GENAP 2021/2022</t>
  </si>
  <si>
    <t xml:space="preserve">Administrasi Web </t>
  </si>
  <si>
    <t>Pemrograman  Mobile</t>
  </si>
  <si>
    <t>Akbar Bahtiar, SE.,MM</t>
  </si>
  <si>
    <t>0906098001</t>
  </si>
  <si>
    <t>2KENT-A</t>
  </si>
  <si>
    <t>KU</t>
  </si>
  <si>
    <t>Entrepreneurship 2 (Perencanaan Bisnis)</t>
  </si>
  <si>
    <t>Andi Asvin Mahersatillah Suradi, S.Kom.,M.T</t>
  </si>
  <si>
    <t>0903069501</t>
  </si>
  <si>
    <t>2DPWB-A</t>
  </si>
  <si>
    <t>2DPWB-1</t>
  </si>
  <si>
    <t>Prakt. Aplikasi Mobile</t>
  </si>
  <si>
    <t>Andrew Ridow Johanis M, SE.,MM</t>
  </si>
  <si>
    <t>0928087503</t>
  </si>
  <si>
    <t>2KMOB-A</t>
  </si>
  <si>
    <t>Manajemen Operasional Bisnis</t>
  </si>
  <si>
    <t>2TIND-L</t>
  </si>
  <si>
    <t>2KDGF-A</t>
  </si>
  <si>
    <t>Anis Anshari Mas'ud, S.Kom.,M.M</t>
  </si>
  <si>
    <t>0915119302</t>
  </si>
  <si>
    <t>Desain Grafis &amp; Multimedia</t>
  </si>
  <si>
    <t>8TPPR-D</t>
  </si>
  <si>
    <t>Program Profesional</t>
  </si>
  <si>
    <t>2KPTI-A</t>
  </si>
  <si>
    <t>Prak. Pemodelan &amp; Simulasi Sistem</t>
  </si>
  <si>
    <t>2TING-L</t>
  </si>
  <si>
    <t>6RSTR-A</t>
  </si>
  <si>
    <t>Sistem Terdistribusi (Web service)</t>
  </si>
  <si>
    <t>5TAPK-F</t>
  </si>
  <si>
    <t>Pembuatan Aplikasi Konsentrasi</t>
  </si>
  <si>
    <t>5TAPK-G</t>
  </si>
  <si>
    <t>5TAPK-10</t>
  </si>
  <si>
    <t>5TAPK-6</t>
  </si>
  <si>
    <t>5TAPK-7</t>
  </si>
  <si>
    <t>5TAPK-J</t>
  </si>
  <si>
    <t>8TPPR-A</t>
  </si>
  <si>
    <t>6TPBO-13</t>
  </si>
  <si>
    <t>6TPBO-M</t>
  </si>
  <si>
    <t>Praktikum Jaringan Komputer</t>
  </si>
  <si>
    <t>8TPPR-F</t>
  </si>
  <si>
    <t>6RSPA-A</t>
  </si>
  <si>
    <t>4DFGP-A</t>
  </si>
  <si>
    <t>4DFGP-2</t>
  </si>
  <si>
    <t>4DFGP-1</t>
  </si>
  <si>
    <t>4DFGP-B</t>
  </si>
  <si>
    <t>4DHDK-A</t>
  </si>
  <si>
    <t>Dr. Abdul Rauf, S.H., M.H.</t>
  </si>
  <si>
    <t>4DHDK-B</t>
  </si>
  <si>
    <t>6SHKK-B</t>
  </si>
  <si>
    <t>6SHKK-C</t>
  </si>
  <si>
    <t>6SHKK-D</t>
  </si>
  <si>
    <t>Dr. Ahmad, S.T., M.T.</t>
  </si>
  <si>
    <t>6TMPL-N</t>
  </si>
  <si>
    <t>8TPPR-G</t>
  </si>
  <si>
    <t>8TPPR-H</t>
  </si>
  <si>
    <t>8TPPR-E</t>
  </si>
  <si>
    <t>Dr. Aprizal, S.Kom., M.M.</t>
  </si>
  <si>
    <t>2DAKU-A</t>
  </si>
  <si>
    <t>Dr. Asri Kunda, S.E., M.M.</t>
  </si>
  <si>
    <t>2DAKU-B</t>
  </si>
  <si>
    <t>Dr. Cucut Susanto, S.Kom., M.Si.</t>
  </si>
  <si>
    <t>Dr. Fatmasari, S.E., M.M., M.Si.</t>
  </si>
  <si>
    <t>2TELD-L</t>
  </si>
  <si>
    <t>2KMKB-A</t>
  </si>
  <si>
    <t>Manajemen Keuangan Bisnis</t>
  </si>
  <si>
    <t>Dr. Husain, S.T., M.T.</t>
  </si>
  <si>
    <t>6TMPL-L</t>
  </si>
  <si>
    <t>Dr. Ir. Matius Irsan Kasau, M.T.</t>
  </si>
  <si>
    <t>Dr. Ir. Mirfan, M.M.</t>
  </si>
  <si>
    <t>6SCMG-E</t>
  </si>
  <si>
    <t>Dr. Nasaruddin, S.E., M.M.</t>
  </si>
  <si>
    <t>6SCMG-F</t>
  </si>
  <si>
    <t>Dr. Nurdiansah, S.Kom., M.Pd.</t>
  </si>
  <si>
    <t>Prak. Visual. NET</t>
  </si>
  <si>
    <t>6SHKK-G</t>
  </si>
  <si>
    <t>6SHKK-E</t>
  </si>
  <si>
    <t>Dr. Syafruddin Muhtamar,S.H.,M.H.</t>
  </si>
  <si>
    <t>6SHKK-F</t>
  </si>
  <si>
    <t>Dr.Drs. Baharuddin Rahman, M.Hum.</t>
  </si>
  <si>
    <t>Bahasa Inggris II (grammer &amp; expresi lanjut)</t>
  </si>
  <si>
    <t>Drs. Mudarsep, M.Hum.</t>
  </si>
  <si>
    <t>2TIMK-L</t>
  </si>
  <si>
    <t>Drs. Suarga, M.Sc., M.Math., Ph.D.</t>
  </si>
  <si>
    <t>5TAPK-H</t>
  </si>
  <si>
    <t>5TAPK-8</t>
  </si>
  <si>
    <t>2SRJK-F</t>
  </si>
  <si>
    <t>5TAPK-E</t>
  </si>
  <si>
    <t>5TAPK-5</t>
  </si>
  <si>
    <t>6TDRP-E</t>
  </si>
  <si>
    <t>8TPPR-C</t>
  </si>
  <si>
    <t>6TCLC-M</t>
  </si>
  <si>
    <t>6TDRP-F</t>
  </si>
  <si>
    <t>6TDRP-G</t>
  </si>
  <si>
    <t>2TKAL-L</t>
  </si>
  <si>
    <t>6SSIG-E</t>
  </si>
  <si>
    <t>6SCRM-E</t>
  </si>
  <si>
    <t>0924049301</t>
  </si>
  <si>
    <t>6SCRM-F</t>
  </si>
  <si>
    <t>2KPKS-A</t>
  </si>
  <si>
    <t>Perilaku Konsumen</t>
  </si>
  <si>
    <t>0912109201</t>
  </si>
  <si>
    <t>2BING-A</t>
  </si>
  <si>
    <t>BD</t>
  </si>
  <si>
    <t>2KENG-A</t>
  </si>
  <si>
    <t>English 2 (English for Written Business Communication)</t>
  </si>
  <si>
    <t>6TDRP-H</t>
  </si>
  <si>
    <t>6SKAP-G</t>
  </si>
  <si>
    <t>A111</t>
  </si>
  <si>
    <t>4DEPR-B</t>
  </si>
  <si>
    <t>A104</t>
  </si>
  <si>
    <t>4DEPR-A</t>
  </si>
  <si>
    <t>5SPAK-B</t>
  </si>
  <si>
    <t>5SPAK-4</t>
  </si>
  <si>
    <t>5SPAK-2</t>
  </si>
  <si>
    <t>5SPAK-D</t>
  </si>
  <si>
    <t>8TPPR-B</t>
  </si>
  <si>
    <t>2BASI-A</t>
  </si>
  <si>
    <t>Analisa Statistik 1</t>
  </si>
  <si>
    <t>0914099202</t>
  </si>
  <si>
    <t>6SCMG-G</t>
  </si>
  <si>
    <t>2KPAI-A</t>
  </si>
  <si>
    <t>2BPAI-A</t>
  </si>
  <si>
    <t>2TKEW-L</t>
  </si>
  <si>
    <t>2KMBS-A</t>
  </si>
  <si>
    <t>Matematika Bisnis</t>
  </si>
  <si>
    <t>0924069201</t>
  </si>
  <si>
    <t>6SCRM-G</t>
  </si>
  <si>
    <t>6TFLG-G</t>
  </si>
  <si>
    <t>6TFLG-H</t>
  </si>
  <si>
    <t>0903049801</t>
  </si>
  <si>
    <t>2BKEW-A</t>
  </si>
  <si>
    <t>Kewirausahaan</t>
  </si>
  <si>
    <t>6TFLG-F</t>
  </si>
  <si>
    <t>Ir. Irsal, M.T.</t>
  </si>
  <si>
    <t>Ir. Rismayani, S.Kom., M.T.</t>
  </si>
  <si>
    <t>6RCVI-A</t>
  </si>
  <si>
    <t>Computer Vision</t>
  </si>
  <si>
    <t>6TMPL-M</t>
  </si>
  <si>
    <t>6RMPP-A</t>
  </si>
  <si>
    <t>Metode Penelitian Dan Publikasi Ilmiah</t>
  </si>
  <si>
    <t>6RMPP-1</t>
  </si>
  <si>
    <t>6RSG2-A</t>
  </si>
  <si>
    <t>Smart Game II</t>
  </si>
  <si>
    <t>Irmawati, S.Kom.,M.M</t>
  </si>
  <si>
    <t>4DOSK-B</t>
  </si>
  <si>
    <t>6TAAL-M</t>
  </si>
  <si>
    <t>6TPBO-N</t>
  </si>
  <si>
    <t>6TPBO-O</t>
  </si>
  <si>
    <t>6TPBO-15</t>
  </si>
  <si>
    <t>6TPBO-14</t>
  </si>
  <si>
    <t>2BPAN-A</t>
  </si>
  <si>
    <t>Pendidikan Agama Kristen</t>
  </si>
  <si>
    <t>05214012</t>
  </si>
  <si>
    <t>2KPAP-A</t>
  </si>
  <si>
    <t>0928079104</t>
  </si>
  <si>
    <t>6TLPO-M</t>
  </si>
  <si>
    <t>6RTKO-A</t>
  </si>
  <si>
    <t>Teknik Kompilasi</t>
  </si>
  <si>
    <t>6TLPO-13</t>
  </si>
  <si>
    <t>6TDRP-D</t>
  </si>
  <si>
    <t>6RNSQ-A</t>
  </si>
  <si>
    <t>NoSQL</t>
  </si>
  <si>
    <t>2SAGI-E</t>
  </si>
  <si>
    <t>2SAGI-F</t>
  </si>
  <si>
    <t>Mushaf, S.Kom.,M.Kom</t>
  </si>
  <si>
    <t>0911089401</t>
  </si>
  <si>
    <t>6TLPO-O</t>
  </si>
  <si>
    <t>6RPKP-A</t>
  </si>
  <si>
    <t>Penjaminan Kualitas Perangkat Lunak</t>
  </si>
  <si>
    <t>2TFOR-L</t>
  </si>
  <si>
    <t>2TSDT-L</t>
  </si>
  <si>
    <t>6TLPO-15</t>
  </si>
  <si>
    <t>6TLPO-14</t>
  </si>
  <si>
    <t>6TLPO-N</t>
  </si>
  <si>
    <t>6SLGS-C</t>
  </si>
  <si>
    <t>6SLGS-A</t>
  </si>
  <si>
    <t>6SLGS-B</t>
  </si>
  <si>
    <t>0921037502</t>
  </si>
  <si>
    <t>2BMKU-A</t>
  </si>
  <si>
    <t>Nurdiansyah, SM.,MM.</t>
  </si>
  <si>
    <t>0919029204</t>
  </si>
  <si>
    <t>2KMPS-A</t>
  </si>
  <si>
    <t>Manajemen Pemasaran</t>
  </si>
  <si>
    <t>2BMPS-A</t>
  </si>
  <si>
    <t>4DARS-A</t>
  </si>
  <si>
    <t>6TADW-N</t>
  </si>
  <si>
    <t>6TADW-M</t>
  </si>
  <si>
    <t>6SPAM-I</t>
  </si>
  <si>
    <t>5RPAS-A</t>
  </si>
  <si>
    <t>Proyek Aplikasi Startup I</t>
  </si>
  <si>
    <t>5RPAS-1</t>
  </si>
  <si>
    <t>6RPA2-A</t>
  </si>
  <si>
    <t>Proyek Aplikasi Startup II</t>
  </si>
  <si>
    <t>6RPA2-1</t>
  </si>
  <si>
    <t>6SKAP-C</t>
  </si>
  <si>
    <t>6SKAP-D</t>
  </si>
  <si>
    <t>4SLVN-G</t>
  </si>
  <si>
    <t>6SKAP-E</t>
  </si>
  <si>
    <t>6SKAP-F</t>
  </si>
  <si>
    <t>6SKAP-B</t>
  </si>
  <si>
    <t>5TAPK-C</t>
  </si>
  <si>
    <t>5TAPK-1</t>
  </si>
  <si>
    <t>5TAPK-A</t>
  </si>
  <si>
    <t>5TAPK-B</t>
  </si>
  <si>
    <t>5TAPK-2</t>
  </si>
  <si>
    <t>2TLED-L</t>
  </si>
  <si>
    <t>5TAPK-3</t>
  </si>
  <si>
    <t>6TPPL-E</t>
  </si>
  <si>
    <t>6TPPL-F</t>
  </si>
  <si>
    <t>6TPPL-G</t>
  </si>
  <si>
    <t>6TPPL-H</t>
  </si>
  <si>
    <t>8SPAB-C</t>
  </si>
  <si>
    <t>Pengembangan Aplikasi Bisnis</t>
  </si>
  <si>
    <t>6SLSG-F</t>
  </si>
  <si>
    <t>6SLGS-G</t>
  </si>
  <si>
    <t>8SPAB-D</t>
  </si>
  <si>
    <t>8SPAB-E</t>
  </si>
  <si>
    <t>2DPWB-2</t>
  </si>
  <si>
    <t>2DPWB-B</t>
  </si>
  <si>
    <t>A110</t>
  </si>
  <si>
    <t>6SLSG-E</t>
  </si>
  <si>
    <t>6SLGS-D</t>
  </si>
  <si>
    <t>6TSTD-L</t>
  </si>
  <si>
    <t>6TSTD-M</t>
  </si>
  <si>
    <t>2TSBD-L</t>
  </si>
  <si>
    <t>6TSIG-G</t>
  </si>
  <si>
    <t>6SSIG-F</t>
  </si>
  <si>
    <t>6TKJA-L</t>
  </si>
  <si>
    <t>6TKJA-M</t>
  </si>
  <si>
    <t>4DARS-B</t>
  </si>
  <si>
    <t>6TAAL-N</t>
  </si>
  <si>
    <t>0009058802</t>
  </si>
  <si>
    <t>Praktikum Pemrograman Objek</t>
  </si>
  <si>
    <t>6TLPO-16</t>
  </si>
  <si>
    <t>6TLPO-P</t>
  </si>
  <si>
    <t>6TCLC-L</t>
  </si>
  <si>
    <t>5SPAK-A</t>
  </si>
  <si>
    <t>5SPAK-E</t>
  </si>
  <si>
    <t>5TAPK-I</t>
  </si>
  <si>
    <t>5SPAK-1</t>
  </si>
  <si>
    <t>8SPAB-F</t>
  </si>
  <si>
    <t>5SPAK-5</t>
  </si>
  <si>
    <t>5TAPK-9</t>
  </si>
  <si>
    <t>8SPAB-A</t>
  </si>
  <si>
    <t>A105</t>
  </si>
  <si>
    <t>8SPAB-B</t>
  </si>
  <si>
    <t>5SPAK-C</t>
  </si>
  <si>
    <t>A202</t>
  </si>
  <si>
    <t>5TAPK-D</t>
  </si>
  <si>
    <t>5SPAK-3</t>
  </si>
  <si>
    <t>A204</t>
  </si>
  <si>
    <t>5TAPK-4</t>
  </si>
  <si>
    <t>2TSBP-L</t>
  </si>
  <si>
    <t>6RDS2-A</t>
  </si>
  <si>
    <t>Data Scientist II</t>
  </si>
  <si>
    <t>6RPPC-A</t>
  </si>
  <si>
    <t>Program Profesional in Cloud Software</t>
  </si>
  <si>
    <t>2BPKI-A</t>
  </si>
  <si>
    <t>Pemrograman Komputer 1 : Pemrograman Web</t>
  </si>
  <si>
    <t>2BPKI-1</t>
  </si>
  <si>
    <t>6RPPG-A</t>
  </si>
  <si>
    <t>Program Profesional in Game</t>
  </si>
  <si>
    <t>2BSBD-A</t>
  </si>
  <si>
    <t>2BSBD-1</t>
  </si>
  <si>
    <t>05221009</t>
  </si>
  <si>
    <t>2KPAK-A</t>
  </si>
  <si>
    <t>2BPAK-A</t>
  </si>
  <si>
    <t>Column1</t>
  </si>
  <si>
    <t>KODEHARI</t>
  </si>
  <si>
    <t>NODOS</t>
  </si>
  <si>
    <t>NAMADOSEN</t>
  </si>
  <si>
    <t>1BAKT-1</t>
  </si>
  <si>
    <t>Akuntansi</t>
  </si>
  <si>
    <t>1BAKT-A</t>
  </si>
  <si>
    <t>1BIND-A</t>
  </si>
  <si>
    <t>1BING-A</t>
  </si>
  <si>
    <t>Bahasa Inggris 1</t>
  </si>
  <si>
    <t>1BIPO-A</t>
  </si>
  <si>
    <t>Inovasi dan Perubahan Organisasi</t>
  </si>
  <si>
    <t>1BKAP-1</t>
  </si>
  <si>
    <t>Ilmu Komputer dan Algoritma Pemrograman</t>
  </si>
  <si>
    <t>0901079404</t>
  </si>
  <si>
    <t>1BKAP-A</t>
  </si>
  <si>
    <t>1BPEK-A</t>
  </si>
  <si>
    <t>Pengantar Ekonomi</t>
  </si>
  <si>
    <t>1BPMB-A</t>
  </si>
  <si>
    <t>Pengantar Manajemen dan Bisnis</t>
  </si>
  <si>
    <t>1BPPK-A</t>
  </si>
  <si>
    <t>1BPTD-A</t>
  </si>
  <si>
    <t>Pengantar Teknologi Digital : Web dan Mobile Teknologi</t>
  </si>
  <si>
    <t>05221019</t>
  </si>
  <si>
    <t>05221015</t>
  </si>
  <si>
    <t>Muhammad As'ad, S.kom.,M.Kom</t>
  </si>
  <si>
    <t>1DSBD-C</t>
  </si>
  <si>
    <t>1KAKB-A</t>
  </si>
  <si>
    <t>KW</t>
  </si>
  <si>
    <t>Akuntansi Bisnis</t>
  </si>
  <si>
    <t>1KENG-A</t>
  </si>
  <si>
    <t>English 1 (English for Business Presentation)</t>
  </si>
  <si>
    <t>1KENM-A</t>
  </si>
  <si>
    <t>Entrepreneurship Mindset</t>
  </si>
  <si>
    <t>1KENT-A</t>
  </si>
  <si>
    <t>Entrepreneurship 1</t>
  </si>
  <si>
    <t>1KHBS-A</t>
  </si>
  <si>
    <t>Hukum Bisnis</t>
  </si>
  <si>
    <t>1KIND-A</t>
  </si>
  <si>
    <t>1KLAK-1</t>
  </si>
  <si>
    <t>Praktikum Aplikasi Komputer</t>
  </si>
  <si>
    <t>1KLAK-A</t>
  </si>
  <si>
    <t>1KLAT-A</t>
  </si>
  <si>
    <t>Praktikum Akuntansi</t>
  </si>
  <si>
    <t>1KPBS-A</t>
  </si>
  <si>
    <t>Pengantar Bisnis</t>
  </si>
  <si>
    <t>1KPMJ-A</t>
  </si>
  <si>
    <t>1KPPK-A</t>
  </si>
  <si>
    <t>1SMAN-A</t>
  </si>
  <si>
    <t>1SMAN-B</t>
  </si>
  <si>
    <t>1SMAN-C</t>
  </si>
  <si>
    <t>1SMAN-D</t>
  </si>
  <si>
    <t>1SMAN-E</t>
  </si>
  <si>
    <t>1SMAN-F</t>
  </si>
  <si>
    <t xml:space="preserve">Jumat </t>
  </si>
  <si>
    <t>15.40-17.20</t>
  </si>
  <si>
    <t>05221018</t>
  </si>
  <si>
    <t>Yabes Dwi Nugroho H, S.T.,M.Eng</t>
  </si>
  <si>
    <t>05221014</t>
  </si>
  <si>
    <t>1TLPP-14</t>
  </si>
  <si>
    <t>1TLPP-N</t>
  </si>
  <si>
    <t>3DIND-A</t>
  </si>
  <si>
    <t>3RIMK-A</t>
  </si>
  <si>
    <t>3SASI-A</t>
  </si>
  <si>
    <t>3SASI-B</t>
  </si>
  <si>
    <t>3SASI-C</t>
  </si>
  <si>
    <t>3SASI-D</t>
  </si>
  <si>
    <t>3SASI-E</t>
  </si>
  <si>
    <t>3SASI-F</t>
  </si>
  <si>
    <t>3SASI-G</t>
  </si>
  <si>
    <t>3SSDT-J</t>
  </si>
  <si>
    <t xml:space="preserve">Senin </t>
  </si>
  <si>
    <t>3SSDT-K</t>
  </si>
  <si>
    <t>Prak. Jaringan Komputer i</t>
  </si>
  <si>
    <t>0901070404</t>
  </si>
  <si>
    <t>05221016</t>
  </si>
  <si>
    <t>5DABY-A</t>
  </si>
  <si>
    <t>Akuntansi Biaya</t>
  </si>
  <si>
    <t>5DKEW-A</t>
  </si>
  <si>
    <t>5DKEW-B</t>
  </si>
  <si>
    <t>5DLBJ-B</t>
  </si>
  <si>
    <t>5DMNK-A</t>
  </si>
  <si>
    <t>5DMNK-B</t>
  </si>
  <si>
    <t>5DMPI-2</t>
  </si>
  <si>
    <t>5DMPI-B</t>
  </si>
  <si>
    <t>5RADS-1</t>
  </si>
  <si>
    <t xml:space="preserve">Analisis Dan Desain Sistem </t>
  </si>
  <si>
    <t>5RADS-A</t>
  </si>
  <si>
    <t>5RARI-A</t>
  </si>
  <si>
    <t>Artificial Intelligence</t>
  </si>
  <si>
    <t>5RBDL-A</t>
  </si>
  <si>
    <t>Basis Data Lanjut</t>
  </si>
  <si>
    <t>5RCLC-A</t>
  </si>
  <si>
    <t>5RDTS-A</t>
  </si>
  <si>
    <t>Data Scientist I</t>
  </si>
  <si>
    <t>5RMPL-A</t>
  </si>
  <si>
    <t>Manajemen Proyek Perangkat Lunak</t>
  </si>
  <si>
    <t>5RPOA-A</t>
  </si>
  <si>
    <t>Pemodelan Objek dan  Animasi</t>
  </si>
  <si>
    <t>5RRWS-A</t>
  </si>
  <si>
    <t>Restful Web Service</t>
  </si>
  <si>
    <t>5RSMG-A</t>
  </si>
  <si>
    <t>Smart Game I</t>
  </si>
  <si>
    <t>5RTIG-A</t>
  </si>
  <si>
    <t>Teknologi Interaksi Game</t>
  </si>
  <si>
    <t>5RWBM-A</t>
  </si>
  <si>
    <t>Web Master</t>
  </si>
  <si>
    <t>05221017</t>
  </si>
  <si>
    <t>M.Noor Fuad, S.Kom.,M.Kom</t>
  </si>
  <si>
    <t>5SPAK-7</t>
  </si>
  <si>
    <t>5SPAK-8</t>
  </si>
  <si>
    <t>BB108</t>
  </si>
  <si>
    <t>5SPAK-G</t>
  </si>
  <si>
    <t>5SPAK-H</t>
  </si>
  <si>
    <t>5SPSI-B</t>
  </si>
  <si>
    <t>5SPSI-C</t>
  </si>
  <si>
    <t>5SPSI-D</t>
  </si>
  <si>
    <t>5SPSI-E</t>
  </si>
  <si>
    <t>5SPSI-F</t>
  </si>
  <si>
    <t>5SPSI-G</t>
  </si>
  <si>
    <t>5SSTI-C</t>
  </si>
  <si>
    <t>5SSTI-D</t>
  </si>
  <si>
    <t>5SSTI-E</t>
  </si>
  <si>
    <t>5SSTI-F</t>
  </si>
  <si>
    <t>5SSTI-G</t>
  </si>
  <si>
    <t>5SSTI-H</t>
  </si>
  <si>
    <t>5SSTI-I</t>
  </si>
  <si>
    <t>5TDIS-O</t>
  </si>
  <si>
    <t>5TJKO-O</t>
  </si>
  <si>
    <t>5TKKO-O</t>
  </si>
  <si>
    <t>05220001</t>
  </si>
  <si>
    <t>5TOAK-A</t>
  </si>
  <si>
    <t>5TOAK-B</t>
  </si>
  <si>
    <t>5TOAK-C</t>
  </si>
  <si>
    <t>5TOAK-D</t>
  </si>
  <si>
    <t>5TOAK-E</t>
  </si>
  <si>
    <t>5TOAK-F</t>
  </si>
  <si>
    <t>5TOAK-G</t>
  </si>
  <si>
    <t>5TOAK-H</t>
  </si>
  <si>
    <t>5TOAK-I</t>
  </si>
  <si>
    <t>5TOAK-J</t>
  </si>
  <si>
    <t>5TOAK-K</t>
  </si>
  <si>
    <t>5TOAK-L</t>
  </si>
  <si>
    <t>5TOAK-M</t>
  </si>
  <si>
    <t>5TOAK-N</t>
  </si>
  <si>
    <t>5TPAK-1</t>
  </si>
  <si>
    <t>5TPAK-10</t>
  </si>
  <si>
    <t>5TPAK-11</t>
  </si>
  <si>
    <t>5TPAK-12</t>
  </si>
  <si>
    <t>5TPAK-13</t>
  </si>
  <si>
    <t>5TPAK-14</t>
  </si>
  <si>
    <t>5TPAK-2</t>
  </si>
  <si>
    <t>5TPAK-3</t>
  </si>
  <si>
    <t>5TPAK-4</t>
  </si>
  <si>
    <t>5TPAK-5</t>
  </si>
  <si>
    <t>5TPAK-6</t>
  </si>
  <si>
    <t>5TPAK-7</t>
  </si>
  <si>
    <t>5TPAK-8</t>
  </si>
  <si>
    <t>5TPAK-9</t>
  </si>
  <si>
    <t>5TPAK-A</t>
  </si>
  <si>
    <t>5TPAK-B</t>
  </si>
  <si>
    <t>5TPAK-C</t>
  </si>
  <si>
    <t>5TPAK-D</t>
  </si>
  <si>
    <t>5TPAK-E</t>
  </si>
  <si>
    <t>5TPAK-F</t>
  </si>
  <si>
    <t>5TPAK-G</t>
  </si>
  <si>
    <t>5TPAK-H</t>
  </si>
  <si>
    <t>5TPAK-I</t>
  </si>
  <si>
    <t>5TPAK-J</t>
  </si>
  <si>
    <t xml:space="preserve"> B302</t>
  </si>
  <si>
    <t>5TPAK-K</t>
  </si>
  <si>
    <t>5TPAK-L</t>
  </si>
  <si>
    <t>5TPAK-M</t>
  </si>
  <si>
    <t>5TPAK-N</t>
  </si>
  <si>
    <t>5TSOJ-M</t>
  </si>
  <si>
    <t>5TSOJ-N</t>
  </si>
  <si>
    <t>5TSTI-O</t>
  </si>
  <si>
    <t>5TTBA-M</t>
  </si>
  <si>
    <t>5TTBA-N</t>
  </si>
  <si>
    <t>5TTMB-N</t>
  </si>
  <si>
    <t>7SEGV-A</t>
  </si>
  <si>
    <t>E-Government</t>
  </si>
  <si>
    <t>7SEGV-B</t>
  </si>
  <si>
    <t>7SEGV-C</t>
  </si>
  <si>
    <t>7SEGV-D</t>
  </si>
  <si>
    <t>7SEGV-E</t>
  </si>
  <si>
    <t>7SEGV-F</t>
  </si>
  <si>
    <t>7SKSI-A</t>
  </si>
  <si>
    <t>Keamanan Sistem informasi</t>
  </si>
  <si>
    <t>7SKSI-B</t>
  </si>
  <si>
    <t>7SKSI-C</t>
  </si>
  <si>
    <t>7SKSI-D</t>
  </si>
  <si>
    <t>7SKSI-E</t>
  </si>
  <si>
    <t>7SKSI-F</t>
  </si>
  <si>
    <t>7SKSI-G</t>
  </si>
  <si>
    <t>Keamanan Sistem Informasi</t>
  </si>
  <si>
    <t>UNIVERSITAS DIPA MAKASSAR</t>
  </si>
  <si>
    <t>JADWAL PERKULIAHAN SEMESTER GASAL 2022/2023</t>
  </si>
  <si>
    <t>R0 : 7 SEPTEMBER 2022</t>
  </si>
  <si>
    <t>RUANG</t>
  </si>
  <si>
    <t>KODE KLS</t>
  </si>
  <si>
    <t xml:space="preserve"> PESERTA</t>
  </si>
  <si>
    <t>5SIPS-D</t>
  </si>
  <si>
    <t>Implementasi dan Pengujian Sistem</t>
  </si>
  <si>
    <t>5SIPS-C</t>
  </si>
  <si>
    <t>Analisis dan Desain Sistem (UML)</t>
  </si>
  <si>
    <t>Desain E-Bisnis</t>
  </si>
  <si>
    <t>3SEPR-E</t>
  </si>
  <si>
    <t>5SLAM-D</t>
  </si>
  <si>
    <t>Prak. Aplikasi Mobile</t>
  </si>
  <si>
    <t>5SLAM-C</t>
  </si>
  <si>
    <t>5SPAM-F</t>
  </si>
  <si>
    <t>7SPAB-A</t>
  </si>
  <si>
    <t>7SPAB-B</t>
  </si>
  <si>
    <t>3SSPK-E</t>
  </si>
  <si>
    <t>Sistem Pendukung Keputusan</t>
  </si>
  <si>
    <t>3SSPK-F</t>
  </si>
  <si>
    <t>3SPWN-A</t>
  </si>
  <si>
    <t>Pemrograman Web Native</t>
  </si>
  <si>
    <t>3SPWN-D</t>
  </si>
  <si>
    <t>3SSPK-C</t>
  </si>
  <si>
    <t>3SSPK-D</t>
  </si>
  <si>
    <t>3SSPK-B</t>
  </si>
  <si>
    <t>3SSPK-A</t>
  </si>
  <si>
    <t>Enteprise Resource Planning</t>
  </si>
  <si>
    <t>5SPWF-C</t>
  </si>
  <si>
    <t>Pemrograman Web Berbasis FrameWork</t>
  </si>
  <si>
    <t>5SPWF-3</t>
  </si>
  <si>
    <t>Pemrograman Web Berbasis Framework</t>
  </si>
  <si>
    <t>5SPAM-C</t>
  </si>
  <si>
    <t>5SPWF-4</t>
  </si>
  <si>
    <t>5SPWF-D</t>
  </si>
  <si>
    <t>5SLAM-A</t>
  </si>
  <si>
    <t>5SCCP-A</t>
  </si>
  <si>
    <t>5SCCP-F</t>
  </si>
  <si>
    <t>5SCCP-E</t>
  </si>
  <si>
    <t>5SCCP-B</t>
  </si>
  <si>
    <t>3SDGM-A</t>
  </si>
  <si>
    <t>Bahasa Inggris</t>
  </si>
  <si>
    <t>5SCCP-D</t>
  </si>
  <si>
    <t>5SCCP-C</t>
  </si>
  <si>
    <t>5SDEG-A</t>
  </si>
  <si>
    <t>Data Engineering</t>
  </si>
  <si>
    <t>kamis</t>
  </si>
  <si>
    <t>5SCCP-G</t>
  </si>
  <si>
    <t>Kewirausahaan/Entrepreneur</t>
  </si>
  <si>
    <t>3SEPR-A</t>
  </si>
  <si>
    <t>3SEPR-B</t>
  </si>
  <si>
    <t>5SSCM-C</t>
  </si>
  <si>
    <t>5SPWF-B</t>
  </si>
  <si>
    <t>5SPWF-2</t>
  </si>
  <si>
    <t>1SKTD-B</t>
  </si>
  <si>
    <t>Konsep Teknologi Digital</t>
  </si>
  <si>
    <t>1SKTD-D</t>
  </si>
  <si>
    <t>1SKTD-A</t>
  </si>
  <si>
    <t>1SKTD-C</t>
  </si>
  <si>
    <t>1SIND-F</t>
  </si>
  <si>
    <t>1SIND-J</t>
  </si>
  <si>
    <t>3SDSN-9</t>
  </si>
  <si>
    <t>Data Sains</t>
  </si>
  <si>
    <t>3SDSN-6</t>
  </si>
  <si>
    <t>3SDSN-F</t>
  </si>
  <si>
    <t>3SDSN-H</t>
  </si>
  <si>
    <t>3SDSN-8</t>
  </si>
  <si>
    <t>3SDSN-I</t>
  </si>
  <si>
    <t>1SIND-I</t>
  </si>
  <si>
    <t>1SIND-H</t>
  </si>
  <si>
    <t>1SKTD-E</t>
  </si>
  <si>
    <t>1SKTD-F</t>
  </si>
  <si>
    <t>1SSBP-C</t>
  </si>
  <si>
    <t>1SSBP-E</t>
  </si>
  <si>
    <t>3SEPR-C</t>
  </si>
  <si>
    <t>3SEPR-D</t>
  </si>
  <si>
    <t>5SSCM-A</t>
  </si>
  <si>
    <t>5SSCM-E</t>
  </si>
  <si>
    <t>5SSCM-F</t>
  </si>
  <si>
    <t>1SIND-A</t>
  </si>
  <si>
    <t>1SIND-B</t>
  </si>
  <si>
    <t>1SIND-C</t>
  </si>
  <si>
    <t>5SDTM-A</t>
  </si>
  <si>
    <t>Data Mining</t>
  </si>
  <si>
    <t>5SDTM-B</t>
  </si>
  <si>
    <t>5SPAM-D</t>
  </si>
  <si>
    <t>5SPAM-B</t>
  </si>
  <si>
    <t>5SPAM-E</t>
  </si>
  <si>
    <t>5SPAM-A</t>
  </si>
  <si>
    <t>5SPWF-1</t>
  </si>
  <si>
    <t>5SPWF-A</t>
  </si>
  <si>
    <t>5SBDL-A</t>
  </si>
  <si>
    <t>5SPWF-F</t>
  </si>
  <si>
    <t>5SPWF-E</t>
  </si>
  <si>
    <t>5SPWF-6</t>
  </si>
  <si>
    <t>5SPWF-5</t>
  </si>
  <si>
    <t>1SPPB-A</t>
  </si>
  <si>
    <t>Pengantar Proses Bisnis</t>
  </si>
  <si>
    <t>1SPPB-F</t>
  </si>
  <si>
    <t>1SPPB-D</t>
  </si>
  <si>
    <t>1SPPB-E</t>
  </si>
  <si>
    <t>3SDSN-B</t>
  </si>
  <si>
    <t>3SDSN-E</t>
  </si>
  <si>
    <t>3SDSN-2</t>
  </si>
  <si>
    <t>3SDSN-A</t>
  </si>
  <si>
    <t>3SDSN-D</t>
  </si>
  <si>
    <t>3SDSN-4</t>
  </si>
  <si>
    <t>3SDSN-1</t>
  </si>
  <si>
    <t>3SDSN-3</t>
  </si>
  <si>
    <t>3SDSN-C</t>
  </si>
  <si>
    <t>3SDSN-5</t>
  </si>
  <si>
    <t>3SDSN-10</t>
  </si>
  <si>
    <t>3SDSN-J</t>
  </si>
  <si>
    <t>5SLAM-B</t>
  </si>
  <si>
    <t>5SLAM-E</t>
  </si>
  <si>
    <t>5SLAM-F</t>
  </si>
  <si>
    <t>1SIND-K</t>
  </si>
  <si>
    <t>1SIND-E</t>
  </si>
  <si>
    <t>1SIND-G</t>
  </si>
  <si>
    <t>3SKSI-A</t>
  </si>
  <si>
    <t>3SKSI-B</t>
  </si>
  <si>
    <t>3SPWN-E</t>
  </si>
  <si>
    <t>3SLPW-E</t>
  </si>
  <si>
    <t>Praktikum Pemrograman Web Native</t>
  </si>
  <si>
    <t>5SSCM-B</t>
  </si>
  <si>
    <t>3SLPW-A</t>
  </si>
  <si>
    <t>3SPWN-C</t>
  </si>
  <si>
    <t>3SPWN-B</t>
  </si>
  <si>
    <t>3SLPW-B</t>
  </si>
  <si>
    <t>3SLPW-C</t>
  </si>
  <si>
    <t>3SLPW-D</t>
  </si>
  <si>
    <t>3SSPK-G</t>
  </si>
  <si>
    <t>3SSPK-H</t>
  </si>
  <si>
    <t>3SDSN-7</t>
  </si>
  <si>
    <t>3SKSI-F</t>
  </si>
  <si>
    <t>3SKSI-E</t>
  </si>
  <si>
    <t>3SDSN-G</t>
  </si>
  <si>
    <t>3SKSI-D</t>
  </si>
  <si>
    <t>3SKSI-C</t>
  </si>
  <si>
    <t>1SSBP-F</t>
  </si>
  <si>
    <t>1SSBP-B</t>
  </si>
  <si>
    <t>1SSBP-D</t>
  </si>
  <si>
    <t>1SSBP-A</t>
  </si>
  <si>
    <t>5SIPS-E</t>
  </si>
  <si>
    <t>5SIPS-F</t>
  </si>
  <si>
    <t>3SKSI-H</t>
  </si>
  <si>
    <t>3SKSI-G</t>
  </si>
  <si>
    <t>3SKSI-I</t>
  </si>
  <si>
    <t>5SPAK-F</t>
  </si>
  <si>
    <t>5SPAK-6</t>
  </si>
  <si>
    <t>5SIPS-A</t>
  </si>
  <si>
    <t>5SIPS-B</t>
  </si>
  <si>
    <t>1SIND-D</t>
  </si>
  <si>
    <t>Wahyuningsih</t>
  </si>
  <si>
    <t>5SADI-A</t>
  </si>
  <si>
    <t>Analisis Data I</t>
  </si>
  <si>
    <t>1SPPB-B</t>
  </si>
  <si>
    <t>1SPPB-C</t>
  </si>
  <si>
    <t>Administrasi Web</t>
  </si>
  <si>
    <t>1BAKT-2</t>
  </si>
  <si>
    <t>1BAKT-B</t>
  </si>
  <si>
    <t>5DAKU-B</t>
  </si>
  <si>
    <t>1KAKB-1</t>
  </si>
  <si>
    <t>Akuntansi bisnis</t>
  </si>
  <si>
    <t>1RALG-2</t>
  </si>
  <si>
    <t>1RALG-B</t>
  </si>
  <si>
    <t>Algoritma dan Pemrograman (C++)</t>
  </si>
  <si>
    <t>3KAIP-A</t>
  </si>
  <si>
    <t>Analisa Investasi dan Permodalan</t>
  </si>
  <si>
    <t>3BAPK-A</t>
  </si>
  <si>
    <t>Analisa Perilaku Konsumen</t>
  </si>
  <si>
    <t>3BAST-1</t>
  </si>
  <si>
    <t>Analisa Statistik 2</t>
  </si>
  <si>
    <t>3BAST-A</t>
  </si>
  <si>
    <t>5TAMP-D</t>
  </si>
  <si>
    <t>Antar Muka dan Pengalaman Pengguna (UI/UX)</t>
  </si>
  <si>
    <t>5TAMP-B</t>
  </si>
  <si>
    <t>5TAMP-A</t>
  </si>
  <si>
    <t>5TAMP-C</t>
  </si>
  <si>
    <t>5TAMP-I</t>
  </si>
  <si>
    <t>5TAMP-J</t>
  </si>
  <si>
    <t>1BIND-B</t>
  </si>
  <si>
    <t>1DIND-A</t>
  </si>
  <si>
    <t>1RIND-B</t>
  </si>
  <si>
    <t>Sri Wahyuningsih</t>
  </si>
  <si>
    <t>1BING-B</t>
  </si>
  <si>
    <t>1REAP-B</t>
  </si>
  <si>
    <t>3TDMG-I</t>
  </si>
  <si>
    <t>3TDMG-B</t>
  </si>
  <si>
    <t>3TDMG-E</t>
  </si>
  <si>
    <t>3TDMG-D</t>
  </si>
  <si>
    <t>3TDMG-H</t>
  </si>
  <si>
    <t>3TDMG-F</t>
  </si>
  <si>
    <t>3TDMG-C</t>
  </si>
  <si>
    <t>3TDMG-J</t>
  </si>
  <si>
    <t>3TDMG-G</t>
  </si>
  <si>
    <t>3TDMG-A</t>
  </si>
  <si>
    <t>5TDMT-C</t>
  </si>
  <si>
    <t>Data Mining text</t>
  </si>
  <si>
    <t>5TDMT-B</t>
  </si>
  <si>
    <t>5TDMT-A</t>
  </si>
  <si>
    <t>3BDSP-A</t>
  </si>
  <si>
    <t>Desain dan Sistem Pemikiran</t>
  </si>
  <si>
    <t>5TDOB-E</t>
  </si>
  <si>
    <t>Deteksi Objek</t>
  </si>
  <si>
    <t>5TDOB-I</t>
  </si>
  <si>
    <t>5TDOB-B</t>
  </si>
  <si>
    <t>5TDOB-A</t>
  </si>
  <si>
    <t>5TDOB-C</t>
  </si>
  <si>
    <t>5TDOB-D</t>
  </si>
  <si>
    <t>5TDOB-F</t>
  </si>
  <si>
    <t>5TDOB-H</t>
  </si>
  <si>
    <t>5TDOB-G</t>
  </si>
  <si>
    <t>5TEVD-E</t>
  </si>
  <si>
    <t>Eksplorasi dan Visualisasi Data</t>
  </si>
  <si>
    <t>5TEVD-F</t>
  </si>
  <si>
    <t>5TEVD-D</t>
  </si>
  <si>
    <t>5TEVD-A</t>
  </si>
  <si>
    <t>5TEVD-C</t>
  </si>
  <si>
    <t>5TEVD-B</t>
  </si>
  <si>
    <t>English Coversation I</t>
  </si>
  <si>
    <t>5DEAC-A</t>
  </si>
  <si>
    <t>5DEAC-B</t>
  </si>
  <si>
    <t>5DEAC-1</t>
  </si>
  <si>
    <t>5DEAC-2</t>
  </si>
  <si>
    <t>3KENT-A</t>
  </si>
  <si>
    <t>Entrepreneurship 3 (Start Up Bisnis)</t>
  </si>
  <si>
    <t>1REPF-B</t>
  </si>
  <si>
    <t>1BKAP-2</t>
  </si>
  <si>
    <t>1BKAP-B</t>
  </si>
  <si>
    <t>1BIPO-B</t>
  </si>
  <si>
    <t>5TIOT-J</t>
  </si>
  <si>
    <t>Internet of Things</t>
  </si>
  <si>
    <t>5TIOT-I</t>
  </si>
  <si>
    <t>5TIOT-H</t>
  </si>
  <si>
    <t>5TIOT-G</t>
  </si>
  <si>
    <t>5TIOT-E</t>
  </si>
  <si>
    <t>5TIOT-C</t>
  </si>
  <si>
    <t>5TIOT-B</t>
  </si>
  <si>
    <t>5TIOT-A</t>
  </si>
  <si>
    <t>5TIOT-D</t>
  </si>
  <si>
    <t>5TIOT-F</t>
  </si>
  <si>
    <t>1TCAL-E</t>
  </si>
  <si>
    <t>Kalkulus</t>
  </si>
  <si>
    <t>1TCAL-F</t>
  </si>
  <si>
    <t>1TCAL-A</t>
  </si>
  <si>
    <t>1TCAL-L</t>
  </si>
  <si>
    <t>1TCAL-B</t>
  </si>
  <si>
    <t>1TCAL-K</t>
  </si>
  <si>
    <t>1TCAL-H</t>
  </si>
  <si>
    <t>1TCAL-I</t>
  </si>
  <si>
    <t>1TCAL-C</t>
  </si>
  <si>
    <t>1TCAL-G</t>
  </si>
  <si>
    <t>1TCAL-D</t>
  </si>
  <si>
    <t>1TCAL-J</t>
  </si>
  <si>
    <t>1RKAL-B</t>
  </si>
  <si>
    <t>3BKCY-A</t>
  </si>
  <si>
    <t>Keamanan Cyber</t>
  </si>
  <si>
    <t>Keamanan Komputer/Kriptografi</t>
  </si>
  <si>
    <t>7RKPA-A</t>
  </si>
  <si>
    <t>Kewirausahaan &amp; Pameran Aplikasi</t>
  </si>
  <si>
    <t>3KKIB-A</t>
  </si>
  <si>
    <t>Kreativitas dan Inovasi Bisnis</t>
  </si>
  <si>
    <t>3KMHK-A</t>
  </si>
  <si>
    <t>Management Human Capital</t>
  </si>
  <si>
    <t>3BMOP-A</t>
  </si>
  <si>
    <t>Manajemen Operasional</t>
  </si>
  <si>
    <t>3BMPY-A</t>
  </si>
  <si>
    <t>Manajemen Proyek</t>
  </si>
  <si>
    <t>3KMRK-A</t>
  </si>
  <si>
    <t>Merek dan Kemasan</t>
  </si>
  <si>
    <t>Metode numerik</t>
  </si>
  <si>
    <t>5TMPI-7</t>
  </si>
  <si>
    <t>Metode penelitian dan Publikasi Ilmiah</t>
  </si>
  <si>
    <t>5TMPI-8</t>
  </si>
  <si>
    <t>5TMPI-G</t>
  </si>
  <si>
    <t>5TMPI-H</t>
  </si>
  <si>
    <t>5TMPI-F</t>
  </si>
  <si>
    <t>5TMPI-I</t>
  </si>
  <si>
    <t>5TMPI-9</t>
  </si>
  <si>
    <t>5TMPI-6</t>
  </si>
  <si>
    <t>5TMPI-3</t>
  </si>
  <si>
    <t>5TMPI-D</t>
  </si>
  <si>
    <t>5TMPI-C</t>
  </si>
  <si>
    <t>5TMPI-4</t>
  </si>
  <si>
    <t>5TMPI-A</t>
  </si>
  <si>
    <t>5TMPI-1</t>
  </si>
  <si>
    <t>5TMPI-10</t>
  </si>
  <si>
    <t>5TMPI-5</t>
  </si>
  <si>
    <t>5TMPI-J</t>
  </si>
  <si>
    <t>5TMPI-E</t>
  </si>
  <si>
    <t>5TMPI-B</t>
  </si>
  <si>
    <t>5TMPI-2</t>
  </si>
  <si>
    <t>3KMLM-A</t>
  </si>
  <si>
    <t>Multimedia</t>
  </si>
  <si>
    <t>7ROAK-A</t>
  </si>
  <si>
    <t>Organisasi Dan Arsitektur Komputer</t>
  </si>
  <si>
    <t>3KPDG-A</t>
  </si>
  <si>
    <t>Pemasaran Digital</t>
  </si>
  <si>
    <t>5TPMN-H</t>
  </si>
  <si>
    <t>Pembelajaran Mesin</t>
  </si>
  <si>
    <t>5TPMN-G</t>
  </si>
  <si>
    <t>5TPMN-D</t>
  </si>
  <si>
    <t>5TPMN-E</t>
  </si>
  <si>
    <t>5TPMN-C</t>
  </si>
  <si>
    <t>5TPMN-A</t>
  </si>
  <si>
    <t>5TPMN-B</t>
  </si>
  <si>
    <t>5TPMN-F</t>
  </si>
  <si>
    <t>5TAPK-15</t>
  </si>
  <si>
    <t>5TAPK-O</t>
  </si>
  <si>
    <t>5TAPK-14</t>
  </si>
  <si>
    <t>5TAPK-N</t>
  </si>
  <si>
    <t>5TAPK-16</t>
  </si>
  <si>
    <t>5TAPK-P</t>
  </si>
  <si>
    <t>5TAPK-M</t>
  </si>
  <si>
    <t>5TAPK-13</t>
  </si>
  <si>
    <t>Pemodelan Objek dan Animasi</t>
  </si>
  <si>
    <t>3TPBO-4</t>
  </si>
  <si>
    <t>Pemrograman ber Orientasi Objek</t>
  </si>
  <si>
    <t>3TPBO-3</t>
  </si>
  <si>
    <t>3TPBO-C</t>
  </si>
  <si>
    <t>3TPBO-D</t>
  </si>
  <si>
    <t>3TPBO-M</t>
  </si>
  <si>
    <t>3TPBO-L</t>
  </si>
  <si>
    <t>3TPBO-12</t>
  </si>
  <si>
    <t>3TPBO-13</t>
  </si>
  <si>
    <t>3TPBO-B</t>
  </si>
  <si>
    <t>3TPBO-2</t>
  </si>
  <si>
    <t>3TPBO-A</t>
  </si>
  <si>
    <t>3TPBO-1</t>
  </si>
  <si>
    <t>3TPBO-15</t>
  </si>
  <si>
    <t>3TPBO-O</t>
  </si>
  <si>
    <t>3TPBO-G</t>
  </si>
  <si>
    <t>3TPBO-W</t>
  </si>
  <si>
    <t>3TPBO-7</t>
  </si>
  <si>
    <t>3TPBO-23</t>
  </si>
  <si>
    <t>3TPBO-R</t>
  </si>
  <si>
    <t>3TPBO-18</t>
  </si>
  <si>
    <t>3TPBO-10</t>
  </si>
  <si>
    <t>3TPBO-J</t>
  </si>
  <si>
    <t>3TPBO-F</t>
  </si>
  <si>
    <t>3TPBO-I</t>
  </si>
  <si>
    <t>3TPBO-11</t>
  </si>
  <si>
    <t>3TPBO-6</t>
  </si>
  <si>
    <t>3TPBO-9</t>
  </si>
  <si>
    <t>3TPBO-K</t>
  </si>
  <si>
    <t>3TPBO-5</t>
  </si>
  <si>
    <t>3TPBO-17</t>
  </si>
  <si>
    <t>3TPBO-Q</t>
  </si>
  <si>
    <t>3TPBO-E</t>
  </si>
  <si>
    <t>3TPBO-14</t>
  </si>
  <si>
    <t>3TPBO-N</t>
  </si>
  <si>
    <t>3TPBO-19</t>
  </si>
  <si>
    <t>3TPBO-16</t>
  </si>
  <si>
    <t>3TPBO-P</t>
  </si>
  <si>
    <t>3TPBO-S</t>
  </si>
  <si>
    <t>3TPBO-8</t>
  </si>
  <si>
    <t>3TPBO-H</t>
  </si>
  <si>
    <t>Pemrograman game</t>
  </si>
  <si>
    <t>7TPGM-K</t>
  </si>
  <si>
    <t>7TPGM-L</t>
  </si>
  <si>
    <t>7TPGM-M</t>
  </si>
  <si>
    <t>3BPKM-A</t>
  </si>
  <si>
    <t>Pemrograman Komputer 2 : Pemrograman Mobile</t>
  </si>
  <si>
    <t>3BPKM-1</t>
  </si>
  <si>
    <t>5TPWF-A</t>
  </si>
  <si>
    <t>5TPWF-1</t>
  </si>
  <si>
    <t>5TPWF-C</t>
  </si>
  <si>
    <t>5TPWF-3</t>
  </si>
  <si>
    <t>5TPWF-B</t>
  </si>
  <si>
    <t>5TPWF-D</t>
  </si>
  <si>
    <t>5TPWF-4</t>
  </si>
  <si>
    <t>5TPWF-2</t>
  </si>
  <si>
    <t>3TPWN-D</t>
  </si>
  <si>
    <t>pemrograman Web Native</t>
  </si>
  <si>
    <t>3TPWN-H</t>
  </si>
  <si>
    <t>3TPWN-E</t>
  </si>
  <si>
    <t>3TPWN-C</t>
  </si>
  <si>
    <t>3TPWN-F</t>
  </si>
  <si>
    <t>3TPWN-I</t>
  </si>
  <si>
    <t>3TPWN-J</t>
  </si>
  <si>
    <t>3TPWN-B</t>
  </si>
  <si>
    <t>3TPWN-G</t>
  </si>
  <si>
    <t>3TPWN-A</t>
  </si>
  <si>
    <t>1RPAB-A</t>
  </si>
  <si>
    <t>1DAGB-A</t>
  </si>
  <si>
    <t>1TAGB-A</t>
  </si>
  <si>
    <t>1RPAH-A</t>
  </si>
  <si>
    <t>1DAGH-A</t>
  </si>
  <si>
    <t>1TAGH-A</t>
  </si>
  <si>
    <t>1TAGK-B</t>
  </si>
  <si>
    <t>1BPPK-B</t>
  </si>
  <si>
    <t>1RKWN-B</t>
  </si>
  <si>
    <t>Peng. Teknologi Digital : Web dan Mobile Teknologi</t>
  </si>
  <si>
    <t>1BPTD-B</t>
  </si>
  <si>
    <t>3BPKP-A</t>
  </si>
  <si>
    <t>Pengambilan Keputusan dan Pemecahan Masalah</t>
  </si>
  <si>
    <t>1BPEK-B</t>
  </si>
  <si>
    <t>Khadafi, SE., MM</t>
  </si>
  <si>
    <t>Marsha, SE., MM</t>
  </si>
  <si>
    <t>1RPTI-B</t>
  </si>
  <si>
    <t>5TPKA-C</t>
  </si>
  <si>
    <t>Platform Komputasi Awan</t>
  </si>
  <si>
    <t>5TPKA-F</t>
  </si>
  <si>
    <t>5TPKA-B</t>
  </si>
  <si>
    <t>5TPKA-E</t>
  </si>
  <si>
    <t>5TPKA-G</t>
  </si>
  <si>
    <t>5TPKA-H</t>
  </si>
  <si>
    <t>5TPKA-A</t>
  </si>
  <si>
    <t>5TPKA-K</t>
  </si>
  <si>
    <t>5TPKA-D</t>
  </si>
  <si>
    <t>5TPKA-I</t>
  </si>
  <si>
    <t>5TPKA-J</t>
  </si>
  <si>
    <t>1RLAL-B</t>
  </si>
  <si>
    <t>1RLAL-2</t>
  </si>
  <si>
    <t>13.40 - 15.20</t>
  </si>
  <si>
    <t>15.40 - 17.20</t>
  </si>
  <si>
    <t>1RLPA-2</t>
  </si>
  <si>
    <t>1RLPA-B</t>
  </si>
  <si>
    <t>Praktikum Elektronika Analog</t>
  </si>
  <si>
    <t>3TLPO-D</t>
  </si>
  <si>
    <t>3TLPO-4</t>
  </si>
  <si>
    <t>3TLPO-J</t>
  </si>
  <si>
    <t>3TLPO-10</t>
  </si>
  <si>
    <t>3TLPO-9</t>
  </si>
  <si>
    <t>3TLPO-M</t>
  </si>
  <si>
    <t>3TLPO-I</t>
  </si>
  <si>
    <t>3TLPO-G</t>
  </si>
  <si>
    <t>3TLPO-7</t>
  </si>
  <si>
    <t>3TLPO-E</t>
  </si>
  <si>
    <t>3TLPO-5</t>
  </si>
  <si>
    <t>3TLPO-C</t>
  </si>
  <si>
    <t>3TLPO-1</t>
  </si>
  <si>
    <t>3TLPO-A</t>
  </si>
  <si>
    <t>3TLPO-3</t>
  </si>
  <si>
    <t>3TLPO-15</t>
  </si>
  <si>
    <t>3TLPO-O</t>
  </si>
  <si>
    <t>3TLPO-H</t>
  </si>
  <si>
    <t>3TLPO-8</t>
  </si>
  <si>
    <t>3TLPO-B</t>
  </si>
  <si>
    <t>3TLPO-2</t>
  </si>
  <si>
    <t>3TLPO-Q</t>
  </si>
  <si>
    <t>3TLPO-20</t>
  </si>
  <si>
    <t>3TLPO-17</t>
  </si>
  <si>
    <t>3TLPO-T</t>
  </si>
  <si>
    <t>3TLPO-S</t>
  </si>
  <si>
    <t>3TLPO-K</t>
  </si>
  <si>
    <t>3TLPO-R</t>
  </si>
  <si>
    <t>3TLPO-11</t>
  </si>
  <si>
    <t>3TLPO-13</t>
  </si>
  <si>
    <t>3TLPO-18</t>
  </si>
  <si>
    <t>3TLPO-19</t>
  </si>
  <si>
    <t>3TLPO-P</t>
  </si>
  <si>
    <t>3TLPO-14</t>
  </si>
  <si>
    <t>3TLPO-16</t>
  </si>
  <si>
    <t>3TLPO-F</t>
  </si>
  <si>
    <t>3TLPO-12</t>
  </si>
  <si>
    <t>3TLPO-6</t>
  </si>
  <si>
    <t>3TLPO-N</t>
  </si>
  <si>
    <t>3TLPO-L</t>
  </si>
  <si>
    <t>3TLPW-B</t>
  </si>
  <si>
    <t>3TLPW-D</t>
  </si>
  <si>
    <t>3TLPW-A</t>
  </si>
  <si>
    <t>3TLPW-E</t>
  </si>
  <si>
    <t>3TLPW-G</t>
  </si>
  <si>
    <t>3TLPW-I</t>
  </si>
  <si>
    <t>3TLPW-J</t>
  </si>
  <si>
    <t>3TLPW-C</t>
  </si>
  <si>
    <t>3TLPW-F</t>
  </si>
  <si>
    <t>3TLPW-H</t>
  </si>
  <si>
    <t>3TLSM-B</t>
  </si>
  <si>
    <t>Praktikum Sistem mikrokontroler</t>
  </si>
  <si>
    <t>3TLSM-K</t>
  </si>
  <si>
    <t>3TLSM-E</t>
  </si>
  <si>
    <t>3TLSM-F</t>
  </si>
  <si>
    <t>3TLSM-A</t>
  </si>
  <si>
    <t>3TLSM-G</t>
  </si>
  <si>
    <t>3TLSM-H</t>
  </si>
  <si>
    <t>3TLSM-I</t>
  </si>
  <si>
    <t>3TLSM-J</t>
  </si>
  <si>
    <t>3TLSM-C</t>
  </si>
  <si>
    <t>3TLSM-D</t>
  </si>
  <si>
    <t>7TPPR-B</t>
  </si>
  <si>
    <t>7TPPR-C</t>
  </si>
  <si>
    <t>7TPPR-A</t>
  </si>
  <si>
    <t>7TPPR-F</t>
  </si>
  <si>
    <t>7TPPR-D</t>
  </si>
  <si>
    <t>7TPPR-E</t>
  </si>
  <si>
    <t>7RPA2-1</t>
  </si>
  <si>
    <t>7RPA2-A</t>
  </si>
  <si>
    <t>3KPEN-A</t>
  </si>
  <si>
    <t>Proyek Entrepreneurship 1</t>
  </si>
  <si>
    <t>5TRDT-A</t>
  </si>
  <si>
    <t>Rekayasa Data</t>
  </si>
  <si>
    <t>5TRDT-F</t>
  </si>
  <si>
    <t>5TRDT-E</t>
  </si>
  <si>
    <t>5TRDT-C</t>
  </si>
  <si>
    <t>5TRDT-B</t>
  </si>
  <si>
    <t>5TRDT-D</t>
  </si>
  <si>
    <t>3DSBD-B</t>
  </si>
  <si>
    <t>3KSBD-A</t>
  </si>
  <si>
    <t>3DSBD-A</t>
  </si>
  <si>
    <t>3KSMB-A</t>
  </si>
  <si>
    <t>Sistem dan Model Bisnis</t>
  </si>
  <si>
    <t>3TSMK-A</t>
  </si>
  <si>
    <t>Sistem Mikrokontroler</t>
  </si>
  <si>
    <t>3TSMK-D</t>
  </si>
  <si>
    <t>3TSMK-B</t>
  </si>
  <si>
    <t>3TSMK-C</t>
  </si>
  <si>
    <t>3TSMK-E</t>
  </si>
  <si>
    <t>3TSMK-H</t>
  </si>
  <si>
    <t>3TSMK-F</t>
  </si>
  <si>
    <t>3TSMK-G</t>
  </si>
  <si>
    <t>3TSMK-K</t>
  </si>
  <si>
    <t>3TSMK-J</t>
  </si>
  <si>
    <t>3TSMK-I</t>
  </si>
  <si>
    <t>7RSTI-A</t>
  </si>
  <si>
    <t>Sistem Testing Dan Implementasi</t>
  </si>
  <si>
    <t>3BSKB-A</t>
  </si>
  <si>
    <t>Studi Kelayakan Bisnis</t>
  </si>
  <si>
    <t>3TTJK-B</t>
  </si>
  <si>
    <t>Teknologi Jaringan Komputer</t>
  </si>
  <si>
    <t>3TTJK-A</t>
  </si>
  <si>
    <t>3TTJK-F</t>
  </si>
  <si>
    <t>3TTJK-I</t>
  </si>
  <si>
    <t>3TTJK-E</t>
  </si>
  <si>
    <t>3TTJK-J</t>
  </si>
  <si>
    <t>3TTJK-H</t>
  </si>
  <si>
    <t>3TTJK-D</t>
  </si>
  <si>
    <t>3TTJK-G</t>
  </si>
  <si>
    <t>3TTJK-C</t>
  </si>
  <si>
    <t>JADWAL PERKULIAHAN SEMESTER GENAP 2022/2023</t>
  </si>
  <si>
    <t>SENIN</t>
  </si>
  <si>
    <t>2</t>
  </si>
  <si>
    <t>Dr. Drs. Baharuddin Rahman, M.Hum.</t>
  </si>
  <si>
    <t>SELASA</t>
  </si>
  <si>
    <t>6</t>
  </si>
  <si>
    <t>Teknologi Dan Infrastruktur E-Bisnis</t>
  </si>
  <si>
    <t>4THTL-B</t>
  </si>
  <si>
    <t>4</t>
  </si>
  <si>
    <t>Hukum Telematika</t>
  </si>
  <si>
    <t>4THTL-C</t>
  </si>
  <si>
    <t>RABU</t>
  </si>
  <si>
    <t>07.30-09.00</t>
  </si>
  <si>
    <t>2SALL-F</t>
  </si>
  <si>
    <t>Aljabar Linear</t>
  </si>
  <si>
    <t>Ditutup</t>
  </si>
  <si>
    <t>4THTL-A</t>
  </si>
  <si>
    <t>Dr. Syafruddin Muhtamar, S.H., M.H.</t>
  </si>
  <si>
    <t>2TAAL-D</t>
  </si>
  <si>
    <t>2TALM-L</t>
  </si>
  <si>
    <t>Aljabar Linear Dan Matrik</t>
  </si>
  <si>
    <t>6TPML-D</t>
  </si>
  <si>
    <t>Pemrograman Mobile Lintas Platform</t>
  </si>
  <si>
    <t>6TPML-A</t>
  </si>
  <si>
    <t>4THTL-D</t>
  </si>
  <si>
    <t>6TPML-B</t>
  </si>
  <si>
    <t>6TAPK-A</t>
  </si>
  <si>
    <t>6TAPK-B</t>
  </si>
  <si>
    <t>4TSDA-A</t>
  </si>
  <si>
    <t>Analisis Data Spasial</t>
  </si>
  <si>
    <t>pasangan</t>
  </si>
  <si>
    <t>6TAPK-D</t>
  </si>
  <si>
    <t>KAMIS</t>
  </si>
  <si>
    <t>6SPAB-A</t>
  </si>
  <si>
    <t>Pengembangam Aplikasi Bisnis</t>
  </si>
  <si>
    <t>6SPAB-B</t>
  </si>
  <si>
    <t>6SPAB-C</t>
  </si>
  <si>
    <t>2TOAK-C</t>
  </si>
  <si>
    <t>2BING-B</t>
  </si>
  <si>
    <t>JUMAT</t>
  </si>
  <si>
    <t>6SAMS-B</t>
  </si>
  <si>
    <t>Analisis Media Sosial</t>
  </si>
  <si>
    <t>Andrew Ridow Johanis M</t>
  </si>
  <si>
    <t>Bahasa Inggris II Grammer Expresi Lanjut</t>
  </si>
  <si>
    <t>2TAAL-U</t>
  </si>
  <si>
    <t>4SMRP-B</t>
  </si>
  <si>
    <t>Metode Riset Dan Publikasi</t>
  </si>
  <si>
    <t>2TAAL-V</t>
  </si>
  <si>
    <t>4SMRP-A</t>
  </si>
  <si>
    <t>2TOAK-B</t>
  </si>
  <si>
    <t>Pemrograman Mobile</t>
  </si>
  <si>
    <t>4SPSI-F</t>
  </si>
  <si>
    <t>4SPSI-B</t>
  </si>
  <si>
    <t>2TAAL-W</t>
  </si>
  <si>
    <t>2TOAK-A</t>
  </si>
  <si>
    <t>4TSPB-A</t>
  </si>
  <si>
    <t>Statistik Dan Probabilitas</t>
  </si>
  <si>
    <t>6TDLN-G</t>
  </si>
  <si>
    <t>Deep Learning</t>
  </si>
  <si>
    <t>4SPSI-C</t>
  </si>
  <si>
    <t>6RPAS-A</t>
  </si>
  <si>
    <t>4TSPB-D</t>
  </si>
  <si>
    <t>4SPSI-A</t>
  </si>
  <si>
    <t>2RLSD-B</t>
  </si>
  <si>
    <t>2TAAL-T</t>
  </si>
  <si>
    <t>4TSPB-C</t>
  </si>
  <si>
    <t>4SMRP-1</t>
  </si>
  <si>
    <t>6TTWS-K</t>
  </si>
  <si>
    <t>Teknologi Web Service</t>
  </si>
  <si>
    <t>6TROB-G</t>
  </si>
  <si>
    <t>Robotika</t>
  </si>
  <si>
    <t>2RLBD-B</t>
  </si>
  <si>
    <t>4SMRP-2</t>
  </si>
  <si>
    <t>4THTL-I</t>
  </si>
  <si>
    <t>2RLPB-B</t>
  </si>
  <si>
    <t>6TPML-C</t>
  </si>
  <si>
    <t>Analisis Dan Desain Sistem (Objek-UML)</t>
  </si>
  <si>
    <t>Desain Dan Implementasi Sistem Informasi</t>
  </si>
  <si>
    <t>4TSDA-C</t>
  </si>
  <si>
    <t>2TOAK-D</t>
  </si>
  <si>
    <t>2BASI-B</t>
  </si>
  <si>
    <t>Analisa Statistik</t>
  </si>
  <si>
    <t>6TROB-H</t>
  </si>
  <si>
    <t>6TAPK-C</t>
  </si>
  <si>
    <t>4TLMN-P</t>
  </si>
  <si>
    <t>Praktikum Pemrograman Aplikasi Mobile Native</t>
  </si>
  <si>
    <t>4SSDI-D</t>
  </si>
  <si>
    <t>Statistik Deskriptif Dan Inverensial</t>
  </si>
  <si>
    <t>4SSDI-E</t>
  </si>
  <si>
    <t>6TTWS-J</t>
  </si>
  <si>
    <t>2RRPL-B</t>
  </si>
  <si>
    <t>6SHTL-D</t>
  </si>
  <si>
    <t>6SADT-A</t>
  </si>
  <si>
    <t>Analisis Data II</t>
  </si>
  <si>
    <t>4TSDA-D</t>
  </si>
  <si>
    <t>6SHTL-A</t>
  </si>
  <si>
    <t>6SHTL-E</t>
  </si>
  <si>
    <t>4SMRP-C</t>
  </si>
  <si>
    <t>6TROB-F</t>
  </si>
  <si>
    <t>4SMRP-3</t>
  </si>
  <si>
    <t>2SAKT-D</t>
  </si>
  <si>
    <t>4TSDA-B</t>
  </si>
  <si>
    <t>2SAKT-A</t>
  </si>
  <si>
    <t>4KPJK-A</t>
  </si>
  <si>
    <t>Perpajakan</t>
  </si>
  <si>
    <t>2SAKT-B</t>
  </si>
  <si>
    <t>2SAKT-1</t>
  </si>
  <si>
    <t>2SAKT-2</t>
  </si>
  <si>
    <t>4TSDA-11</t>
  </si>
  <si>
    <t>2SAKT-4</t>
  </si>
  <si>
    <t>6SSIG-6</t>
  </si>
  <si>
    <t>4TSDA-K</t>
  </si>
  <si>
    <t>4TLMN-B</t>
  </si>
  <si>
    <t>2SBIG-A</t>
  </si>
  <si>
    <t>2SBIG-B</t>
  </si>
  <si>
    <t>6SADT-B</t>
  </si>
  <si>
    <t>Dr. Eng. Wilem Musu, S.Kom., M.T.</t>
  </si>
  <si>
    <t>6SAMS-A</t>
  </si>
  <si>
    <t>English For Written Business Communication</t>
  </si>
  <si>
    <t>6SMLE-A</t>
  </si>
  <si>
    <t>Mechine Learning Engineering</t>
  </si>
  <si>
    <t>6TROB-E</t>
  </si>
  <si>
    <t>2BSBD-B</t>
  </si>
  <si>
    <t>6TSTI-B</t>
  </si>
  <si>
    <t>6TTWS-I</t>
  </si>
  <si>
    <t>6TSTI-D</t>
  </si>
  <si>
    <t>4TLMN-M</t>
  </si>
  <si>
    <t>6TDLN-E</t>
  </si>
  <si>
    <t>4TSPB-B</t>
  </si>
  <si>
    <t>2RKAL-B</t>
  </si>
  <si>
    <t>4KECM-A</t>
  </si>
  <si>
    <t>E-Commerce</t>
  </si>
  <si>
    <t>2TALM-B</t>
  </si>
  <si>
    <t>2TALM-A</t>
  </si>
  <si>
    <t>6TPPR-D</t>
  </si>
  <si>
    <t>6SHTL-B</t>
  </si>
  <si>
    <t>6SHTL-C</t>
  </si>
  <si>
    <t>6TTBT-C</t>
  </si>
  <si>
    <t>Teknologi Big Data</t>
  </si>
  <si>
    <t>2TAAL-A</t>
  </si>
  <si>
    <t>6SMEB-D</t>
  </si>
  <si>
    <t>Pemasaran E-Bisnis</t>
  </si>
  <si>
    <t>Dr. Y. Johny W. Soetikno, S.E., M.M.</t>
  </si>
  <si>
    <t>6SMEB-E</t>
  </si>
  <si>
    <t>2TOAK-P</t>
  </si>
  <si>
    <t>2SSDT-D</t>
  </si>
  <si>
    <t>2SSDT-C</t>
  </si>
  <si>
    <t>6SPML-D</t>
  </si>
  <si>
    <t>2TAAL-J</t>
  </si>
  <si>
    <t>6SPAK-B</t>
  </si>
  <si>
    <t>6TAPK-E</t>
  </si>
  <si>
    <t>6SPAK-C</t>
  </si>
  <si>
    <t>6SPML-4</t>
  </si>
  <si>
    <t>2TOAK-F</t>
  </si>
  <si>
    <t>4TLMN-C</t>
  </si>
  <si>
    <t>2TOAK-E</t>
  </si>
  <si>
    <t>2RPBO-B</t>
  </si>
  <si>
    <t>2TOAK-H</t>
  </si>
  <si>
    <t>4THTL-E</t>
  </si>
  <si>
    <t>2TOAK-G</t>
  </si>
  <si>
    <t>4THTL-F</t>
  </si>
  <si>
    <t>4THTL-H</t>
  </si>
  <si>
    <t>4THTL-G</t>
  </si>
  <si>
    <t>4TSPB-G</t>
  </si>
  <si>
    <t>4TSPB-H</t>
  </si>
  <si>
    <t>2TLSD-C</t>
  </si>
  <si>
    <t>Praktikum Struktur Data ( Python)</t>
  </si>
  <si>
    <t>4TSPB-F</t>
  </si>
  <si>
    <t>6SAMP-F</t>
  </si>
  <si>
    <t>Antar Muka Pengguna Dan Pengalaman Pengguna</t>
  </si>
  <si>
    <t>2TLSD-A</t>
  </si>
  <si>
    <t>6SPAK-2</t>
  </si>
  <si>
    <t>4TSPB-E</t>
  </si>
  <si>
    <t>2TLSD-B</t>
  </si>
  <si>
    <t>6SPAK-3</t>
  </si>
  <si>
    <t>6TPPR-C</t>
  </si>
  <si>
    <t>2TLSD-D</t>
  </si>
  <si>
    <t>2TALM-H</t>
  </si>
  <si>
    <t>4TLMN-R</t>
  </si>
  <si>
    <t>6SSIG-2</t>
  </si>
  <si>
    <t>6SSIG-3</t>
  </si>
  <si>
    <t>2SBIG-F</t>
  </si>
  <si>
    <t>4BITF-A</t>
  </si>
  <si>
    <t xml:space="preserve">Industri Teknologi Finansial </t>
  </si>
  <si>
    <t>6SSIG-4</t>
  </si>
  <si>
    <t>6SSIG-1</t>
  </si>
  <si>
    <t>2TOAK-O</t>
  </si>
  <si>
    <t>2SAKT-C</t>
  </si>
  <si>
    <t>6TBDN-E</t>
  </si>
  <si>
    <t>Basis Data Nosql</t>
  </si>
  <si>
    <t>2SAKT-E</t>
  </si>
  <si>
    <t>6TBDN-D</t>
  </si>
  <si>
    <t>2SAKT-3</t>
  </si>
  <si>
    <t>6TAPK-G</t>
  </si>
  <si>
    <t>2SAKT-5</t>
  </si>
  <si>
    <t>6TAPK-F</t>
  </si>
  <si>
    <t>6SPML-6</t>
  </si>
  <si>
    <t>4BMSD-A</t>
  </si>
  <si>
    <t>Manajemen Sumber Daya Manusia</t>
  </si>
  <si>
    <t>Akbar Bahtiar, S.E.,M.M</t>
  </si>
  <si>
    <t>4BPDM-A</t>
  </si>
  <si>
    <t>Pemasaran Digital Platform Digital Dan Medsos</t>
  </si>
  <si>
    <t>6SPML-F</t>
  </si>
  <si>
    <t>6TAPK-H</t>
  </si>
  <si>
    <t>4TSDA-G</t>
  </si>
  <si>
    <t>2BMPS-B</t>
  </si>
  <si>
    <t>4BMST-A</t>
  </si>
  <si>
    <t>4SMRP-F</t>
  </si>
  <si>
    <t>4SMRP-6</t>
  </si>
  <si>
    <t>4TSDA-E</t>
  </si>
  <si>
    <t>4TSDA-H</t>
  </si>
  <si>
    <t>2RSBD-B</t>
  </si>
  <si>
    <t>2TALM-C</t>
  </si>
  <si>
    <t>4STRO-E</t>
  </si>
  <si>
    <t>4STRO-F</t>
  </si>
  <si>
    <t>4STRO-D</t>
  </si>
  <si>
    <t>2TALM-D</t>
  </si>
  <si>
    <t>4STRO-C</t>
  </si>
  <si>
    <t>2TOAK-M</t>
  </si>
  <si>
    <t>4SBIG-B</t>
  </si>
  <si>
    <t>Bahasa Inggris III</t>
  </si>
  <si>
    <t>4SBIG-C</t>
  </si>
  <si>
    <t>4TSDA-F</t>
  </si>
  <si>
    <t>4SBIG-A</t>
  </si>
  <si>
    <t>6TGKT-F</t>
  </si>
  <si>
    <t>Grafika Komputer</t>
  </si>
  <si>
    <t>6TGKT-G</t>
  </si>
  <si>
    <t>2SBIG-C</t>
  </si>
  <si>
    <t>2SBIG-D</t>
  </si>
  <si>
    <t>6TGKT-H</t>
  </si>
  <si>
    <t>6TGKT-E</t>
  </si>
  <si>
    <t>4SBIG-D</t>
  </si>
  <si>
    <t>4SBIG-E</t>
  </si>
  <si>
    <t>2RSOK-B</t>
  </si>
  <si>
    <t>6TGDT-D</t>
  </si>
  <si>
    <t>Gudang Data</t>
  </si>
  <si>
    <t>4THTL-K</t>
  </si>
  <si>
    <t>6SHTL-F</t>
  </si>
  <si>
    <t>2SBIG-E</t>
  </si>
  <si>
    <t>6TPPR-A</t>
  </si>
  <si>
    <t>6TSTI-G</t>
  </si>
  <si>
    <t>6SAMP-E</t>
  </si>
  <si>
    <t>6TSTI-F</t>
  </si>
  <si>
    <t>6TDLN-B</t>
  </si>
  <si>
    <t>6TSTI-H</t>
  </si>
  <si>
    <t>6SAMP-C</t>
  </si>
  <si>
    <t>6TDLN-A</t>
  </si>
  <si>
    <t>6TDLN-C</t>
  </si>
  <si>
    <t>4SPBO-A</t>
  </si>
  <si>
    <t>4THTL-J</t>
  </si>
  <si>
    <t>6TPPR-B</t>
  </si>
  <si>
    <t>2TOAK-N</t>
  </si>
  <si>
    <t>4SPBO-B</t>
  </si>
  <si>
    <t>4TPMN-H</t>
  </si>
  <si>
    <t>Pemrograman Aplikasi Mobile Native</t>
  </si>
  <si>
    <t>2TOAK-Q</t>
  </si>
  <si>
    <t>4TPMN-G</t>
  </si>
  <si>
    <t>4TJKL-K</t>
  </si>
  <si>
    <t>Analisis Jaringan Komputer</t>
  </si>
  <si>
    <t>6RPAS-1</t>
  </si>
  <si>
    <t>2RSTD-B</t>
  </si>
  <si>
    <t>4SPBO-C</t>
  </si>
  <si>
    <t>6TSTI-C</t>
  </si>
  <si>
    <t>4TJKL-F</t>
  </si>
  <si>
    <t>Jaringan Komputer Lanjut</t>
  </si>
  <si>
    <t>4SPBO-1</t>
  </si>
  <si>
    <t>4SPBO-2</t>
  </si>
  <si>
    <t>4TJKL-G</t>
  </si>
  <si>
    <t>4KNKB-A</t>
  </si>
  <si>
    <t>Negoisasi Dan Kontrak Bisnis</t>
  </si>
  <si>
    <t>4SPBO-3</t>
  </si>
  <si>
    <t>4SMRP-D</t>
  </si>
  <si>
    <t>4TJKL-H</t>
  </si>
  <si>
    <t>6TROB-A</t>
  </si>
  <si>
    <t>4SMRP-4</t>
  </si>
  <si>
    <t>4SPBO-E</t>
  </si>
  <si>
    <t>4TJKL-B</t>
  </si>
  <si>
    <t>4TDIS-F</t>
  </si>
  <si>
    <t>Matematika Disktrit</t>
  </si>
  <si>
    <t>4SLBO-A</t>
  </si>
  <si>
    <t>4SPBO-5</t>
  </si>
  <si>
    <t>4TSPB-2</t>
  </si>
  <si>
    <t>4TSPB-3</t>
  </si>
  <si>
    <t>6TDLN-F</t>
  </si>
  <si>
    <t>4TDIS-H</t>
  </si>
  <si>
    <t>4TDIS-E</t>
  </si>
  <si>
    <t>4KSKB-A</t>
  </si>
  <si>
    <t>4SLBO-1</t>
  </si>
  <si>
    <t>4TSPB-1</t>
  </si>
  <si>
    <t>6TSTI-A</t>
  </si>
  <si>
    <t>Hukum Dan Komputer</t>
  </si>
  <si>
    <t>4TSPB-4</t>
  </si>
  <si>
    <t>4TLMN-A</t>
  </si>
  <si>
    <t>Mika Tandililing S.Th.</t>
  </si>
  <si>
    <t>4TLMN-D</t>
  </si>
  <si>
    <t>2TALM-G</t>
  </si>
  <si>
    <t>4TFOR-A</t>
  </si>
  <si>
    <t>Pengantar Forensik Teknologi Informasi</t>
  </si>
  <si>
    <t>gabung</t>
  </si>
  <si>
    <t>4TPMN-E</t>
  </si>
  <si>
    <t>6TPML-4</t>
  </si>
  <si>
    <t>4TPMN-F</t>
  </si>
  <si>
    <t>4TLMN-H</t>
  </si>
  <si>
    <t>4SLBO-B</t>
  </si>
  <si>
    <t>4SLBO-3</t>
  </si>
  <si>
    <t>4TLMN-I</t>
  </si>
  <si>
    <t>6TTBT-D</t>
  </si>
  <si>
    <t>4SLBO-2</t>
  </si>
  <si>
    <t>4SLBO-C</t>
  </si>
  <si>
    <t>2TLSD-G</t>
  </si>
  <si>
    <t>6SPML-E</t>
  </si>
  <si>
    <t>6SPML-5</t>
  </si>
  <si>
    <t>4SSDI-F</t>
  </si>
  <si>
    <t>4TSDA-2</t>
  </si>
  <si>
    <t>4SSDI-C</t>
  </si>
  <si>
    <t>4SSDI-A</t>
  </si>
  <si>
    <t>4SSDI-B</t>
  </si>
  <si>
    <t>2SLSD-C</t>
  </si>
  <si>
    <t>Praktikum Struktur Data-Python</t>
  </si>
  <si>
    <t>6TTBT-A</t>
  </si>
  <si>
    <t>6TDLN-D</t>
  </si>
  <si>
    <t>2SSDT-E</t>
  </si>
  <si>
    <t>4TSDA-3</t>
  </si>
  <si>
    <t>4TSDA-1</t>
  </si>
  <si>
    <t>4TSPB-K</t>
  </si>
  <si>
    <t>4TSPB-J</t>
  </si>
  <si>
    <t>4TSDA-4</t>
  </si>
  <si>
    <t>4TSDA-J</t>
  </si>
  <si>
    <t>4TSDA-I</t>
  </si>
  <si>
    <t>Pemrograman Komputer 1 Web</t>
  </si>
  <si>
    <t>4TSPB-I</t>
  </si>
  <si>
    <t>2RPBO-2</t>
  </si>
  <si>
    <t>4TDIS-U</t>
  </si>
  <si>
    <t>4TDIS-V</t>
  </si>
  <si>
    <t>4TDIS-S</t>
  </si>
  <si>
    <t>4BMOD-A</t>
  </si>
  <si>
    <t>Manajemen Organisasi Digital</t>
  </si>
  <si>
    <t>4KMST-A</t>
  </si>
  <si>
    <t>Manajemen Strategik</t>
  </si>
  <si>
    <t>2BPKI-B</t>
  </si>
  <si>
    <t>4BMLB-A</t>
  </si>
  <si>
    <t>Manajemen Lintas Budaya Dan Hubungan Konsumen</t>
  </si>
  <si>
    <t>4BMMS-A</t>
  </si>
  <si>
    <t>Manajemen Media Sosial</t>
  </si>
  <si>
    <t>2SSDT-F</t>
  </si>
  <si>
    <t>4TDIS-G</t>
  </si>
  <si>
    <t>2RRPL-2</t>
  </si>
  <si>
    <t>4TDIS-T</t>
  </si>
  <si>
    <t>6SMLE-B</t>
  </si>
  <si>
    <t>2TOAK-T</t>
  </si>
  <si>
    <t>2SLSD-A</t>
  </si>
  <si>
    <t>2TOAK-U</t>
  </si>
  <si>
    <t>2TOAK-V</t>
  </si>
  <si>
    <t>6SMEB-A</t>
  </si>
  <si>
    <t>6SMEB-B</t>
  </si>
  <si>
    <t>4TPMN-O</t>
  </si>
  <si>
    <t>4TPMN-P</t>
  </si>
  <si>
    <t>4TPMN-M</t>
  </si>
  <si>
    <t>6TAPK-4</t>
  </si>
  <si>
    <t>6SMEB-C</t>
  </si>
  <si>
    <t>2TALM-F</t>
  </si>
  <si>
    <t>2TALM-E</t>
  </si>
  <si>
    <t>6TPML-1</t>
  </si>
  <si>
    <t>Keamanan E-Bisnis</t>
  </si>
  <si>
    <t>6TPML-2</t>
  </si>
  <si>
    <t>6TPPL-J</t>
  </si>
  <si>
    <t>6TAPK-1</t>
  </si>
  <si>
    <t>6TSTI-I</t>
  </si>
  <si>
    <t>6TAPK-3</t>
  </si>
  <si>
    <t>6TAPK-2</t>
  </si>
  <si>
    <t>Nosql</t>
  </si>
  <si>
    <t>6TAPK-5</t>
  </si>
  <si>
    <t>2TOAK-J</t>
  </si>
  <si>
    <t>2TOAK-I</t>
  </si>
  <si>
    <t>6TPML-3</t>
  </si>
  <si>
    <t>6SPAK-E</t>
  </si>
  <si>
    <t>4KMRK-A</t>
  </si>
  <si>
    <t xml:space="preserve">Manajemen Resiko </t>
  </si>
  <si>
    <t>2TOAK-K</t>
  </si>
  <si>
    <t>2TOAK-L</t>
  </si>
  <si>
    <t>6TPPR-E</t>
  </si>
  <si>
    <t>4TSPB-7</t>
  </si>
  <si>
    <t>6SPAK-5</t>
  </si>
  <si>
    <t>2RLPB-2</t>
  </si>
  <si>
    <t>6SPAK-F</t>
  </si>
  <si>
    <t>6TAPK-I</t>
  </si>
  <si>
    <t>4TSPB-6</t>
  </si>
  <si>
    <t>4BPGP-A</t>
  </si>
  <si>
    <t>Pengembangan Produk</t>
  </si>
  <si>
    <t>6TROB-D</t>
  </si>
  <si>
    <t>4TJKL-E</t>
  </si>
  <si>
    <t>4SPSI-D</t>
  </si>
  <si>
    <t>6TROB-C</t>
  </si>
  <si>
    <t>4TSPB-8</t>
  </si>
  <si>
    <t>4KPET-A</t>
  </si>
  <si>
    <t>Proyek Entrepreneur 2</t>
  </si>
  <si>
    <t>6TAPK-J</t>
  </si>
  <si>
    <t>4TPMN-N</t>
  </si>
  <si>
    <t>4KADV-A</t>
  </si>
  <si>
    <t>Advertising</t>
  </si>
  <si>
    <t>4SPSI-E</t>
  </si>
  <si>
    <t>6TAPK-9</t>
  </si>
  <si>
    <t>6TAPK-10</t>
  </si>
  <si>
    <t>4KPHP-A</t>
  </si>
  <si>
    <t>Photopreneurship</t>
  </si>
  <si>
    <t>6SPAK-6</t>
  </si>
  <si>
    <t>4TPMN-S</t>
  </si>
  <si>
    <t>4TPMN-T</t>
  </si>
  <si>
    <t>6SPML-A</t>
  </si>
  <si>
    <t>2TLSD-H</t>
  </si>
  <si>
    <t>4TPMN-U</t>
  </si>
  <si>
    <t>4TLMN-J</t>
  </si>
  <si>
    <t>2TLSD-I</t>
  </si>
  <si>
    <t>2BSBD-2</t>
  </si>
  <si>
    <t>4TPMN-V</t>
  </si>
  <si>
    <t>6TPML-F</t>
  </si>
  <si>
    <t>2TLSD-E</t>
  </si>
  <si>
    <t>6SPML-C</t>
  </si>
  <si>
    <t>4TLMN-K</t>
  </si>
  <si>
    <t>4TLMN-F</t>
  </si>
  <si>
    <t>4TLMN-L</t>
  </si>
  <si>
    <t>6TPML-E</t>
  </si>
  <si>
    <t>2TLSD-F</t>
  </si>
  <si>
    <t>6SPML-B</t>
  </si>
  <si>
    <t>6SPML-2</t>
  </si>
  <si>
    <t>4TSPB-5</t>
  </si>
  <si>
    <t>6SPML-3</t>
  </si>
  <si>
    <t>6SPML-1</t>
  </si>
  <si>
    <t>6TPML-H</t>
  </si>
  <si>
    <t>6TPML-G</t>
  </si>
  <si>
    <t>4TLMN-E</t>
  </si>
  <si>
    <t>4SAWS-C</t>
  </si>
  <si>
    <t>Administrasi Web Server</t>
  </si>
  <si>
    <t>2TOAK-S</t>
  </si>
  <si>
    <t>4SAWS-A</t>
  </si>
  <si>
    <t>4SAWS-B</t>
  </si>
  <si>
    <t>2TOAK-R</t>
  </si>
  <si>
    <t>4SAWS-E</t>
  </si>
  <si>
    <t>4SAWS-D</t>
  </si>
  <si>
    <t>4SAWS-F</t>
  </si>
  <si>
    <t>2SSDT-B</t>
  </si>
  <si>
    <t>2SALL-A</t>
  </si>
  <si>
    <t>6TTWS-A</t>
  </si>
  <si>
    <t>2SALL-B</t>
  </si>
  <si>
    <t>2SALL-C</t>
  </si>
  <si>
    <t>2SALL-D</t>
  </si>
  <si>
    <t>2SALL-E</t>
  </si>
  <si>
    <t>6TPML-8</t>
  </si>
  <si>
    <t>4TPMN-Q</t>
  </si>
  <si>
    <t>6SPAK-D</t>
  </si>
  <si>
    <t>Santi, S.Kom.,M.T.,Ph.D</t>
  </si>
  <si>
    <t>0917108201</t>
  </si>
  <si>
    <t>6SPAK-4</t>
  </si>
  <si>
    <t>4SPBO-D</t>
  </si>
  <si>
    <t>4TSDA-7</t>
  </si>
  <si>
    <t>4TPMN-I</t>
  </si>
  <si>
    <t>6TPML-6</t>
  </si>
  <si>
    <t>4TSDA-5</t>
  </si>
  <si>
    <t>4KPPP-A</t>
  </si>
  <si>
    <t>Perancangan Dan  Pengembangan Produk</t>
  </si>
  <si>
    <t>6TTWS-B</t>
  </si>
  <si>
    <t>4TLMN-N</t>
  </si>
  <si>
    <t>2REAP-B</t>
  </si>
  <si>
    <t>2BKEW-B</t>
  </si>
  <si>
    <t>6TTWS-C</t>
  </si>
  <si>
    <t>4BSMA-A</t>
  </si>
  <si>
    <t>Strategi, Manajemen Dan Akuisisi Sisfo</t>
  </si>
  <si>
    <t>4SLBO-D</t>
  </si>
  <si>
    <t>2TAAL-L</t>
  </si>
  <si>
    <t>4SPBO-F</t>
  </si>
  <si>
    <t>4TSDA-8</t>
  </si>
  <si>
    <t>4SLBO-E</t>
  </si>
  <si>
    <t>4SPBO-4</t>
  </si>
  <si>
    <t>4SPBO-6</t>
  </si>
  <si>
    <t>6TPML-7</t>
  </si>
  <si>
    <t>4SLBO-4</t>
  </si>
  <si>
    <t>4SLBO-5</t>
  </si>
  <si>
    <t>2BMKU-B</t>
  </si>
  <si>
    <t>4TSDA-6</t>
  </si>
  <si>
    <t>6TTWS-D</t>
  </si>
  <si>
    <t>Enterpreneurship 2</t>
  </si>
  <si>
    <t>4TPMN-R</t>
  </si>
  <si>
    <t>4TDIS-M</t>
  </si>
  <si>
    <t>2TLSD-J</t>
  </si>
  <si>
    <t>2TLSD-K</t>
  </si>
  <si>
    <t>6TPML-5</t>
  </si>
  <si>
    <t>6TTBT-B</t>
  </si>
  <si>
    <t>4SLBO-F</t>
  </si>
  <si>
    <t>4TDIS-L</t>
  </si>
  <si>
    <t>4TDIS-N</t>
  </si>
  <si>
    <t>2SSDT-A</t>
  </si>
  <si>
    <t>2TAAL-P</t>
  </si>
  <si>
    <t>4TDIS-O</t>
  </si>
  <si>
    <t>4SLBO-6</t>
  </si>
  <si>
    <t>4TDIS-P</t>
  </si>
  <si>
    <t>4TFOR-B</t>
  </si>
  <si>
    <t>6TDLN-H</t>
  </si>
  <si>
    <t>2TAAL-I</t>
  </si>
  <si>
    <t>4TPMN-J</t>
  </si>
  <si>
    <t>4TLMN-G</t>
  </si>
  <si>
    <t>4TPMN-K</t>
  </si>
  <si>
    <t>2SLSD-D</t>
  </si>
  <si>
    <t>4TDIS-I</t>
  </si>
  <si>
    <t>2TALM-I</t>
  </si>
  <si>
    <t>4TFOR-C</t>
  </si>
  <si>
    <t>2TALM-J</t>
  </si>
  <si>
    <t>4TFOR-D</t>
  </si>
  <si>
    <t>2TAAL-K</t>
  </si>
  <si>
    <t>2TAAL-M</t>
  </si>
  <si>
    <t>2TAAL-N</t>
  </si>
  <si>
    <t>2TAAL-O</t>
  </si>
  <si>
    <t>4TSDA-10</t>
  </si>
  <si>
    <t>4TSDA-9</t>
  </si>
  <si>
    <t>6TGKT-B</t>
  </si>
  <si>
    <t>6TGKT-C</t>
  </si>
  <si>
    <t>6TGKT-D</t>
  </si>
  <si>
    <t>6TGKT-A</t>
  </si>
  <si>
    <t>6TGDT-C</t>
  </si>
  <si>
    <t>6TGDT-A</t>
  </si>
  <si>
    <t>6TGDT-B</t>
  </si>
  <si>
    <t>4TJKL-J</t>
  </si>
  <si>
    <t>6TPPL-I</t>
  </si>
  <si>
    <t>4TJKL-I</t>
  </si>
  <si>
    <t>4TJKL-C</t>
  </si>
  <si>
    <t>4TJKL-D</t>
  </si>
  <si>
    <t>2SLSD-E</t>
  </si>
  <si>
    <t>2SLSD-B</t>
  </si>
  <si>
    <t>6TAPK-6</t>
  </si>
  <si>
    <t>6TAPK-7</t>
  </si>
  <si>
    <t>4TLMN-T</t>
  </si>
  <si>
    <t>6TAPK-8</t>
  </si>
  <si>
    <t>2TAAL-B</t>
  </si>
  <si>
    <t>4TPMN-A</t>
  </si>
  <si>
    <t>4TLMN-S</t>
  </si>
  <si>
    <t>4TPMN-B</t>
  </si>
  <si>
    <t>4TPMN-C</t>
  </si>
  <si>
    <t>4TPMN-D</t>
  </si>
  <si>
    <t>4TLMN-O</t>
  </si>
  <si>
    <t>2BPKI-2</t>
  </si>
  <si>
    <t>4TLMN-Q</t>
  </si>
  <si>
    <t>2TAAL-C</t>
  </si>
  <si>
    <t>6TBDN-A</t>
  </si>
  <si>
    <t>6SAMP-B</t>
  </si>
  <si>
    <t>6SAMP-D</t>
  </si>
  <si>
    <t>6TBDN-B</t>
  </si>
  <si>
    <t>6TBDN-C</t>
  </si>
  <si>
    <t>6SAMP-A</t>
  </si>
  <si>
    <t>2TLSD-L</t>
  </si>
  <si>
    <t>2SLSD-F</t>
  </si>
  <si>
    <t>4STRO-A</t>
  </si>
  <si>
    <t>4TDIS-J</t>
  </si>
  <si>
    <t>6TROP-C</t>
  </si>
  <si>
    <t>4TDIS-K</t>
  </si>
  <si>
    <t>4STRO-B</t>
  </si>
  <si>
    <t>6TROP-D</t>
  </si>
  <si>
    <t>4TDIS-D</t>
  </si>
  <si>
    <t>2TAAL-Q</t>
  </si>
  <si>
    <t>6TROB-B</t>
  </si>
  <si>
    <t>4TDIS-A</t>
  </si>
  <si>
    <t>4TDIS-Q</t>
  </si>
  <si>
    <t>6SPAK-A</t>
  </si>
  <si>
    <t>6TROP-A</t>
  </si>
  <si>
    <t>6TROP-B</t>
  </si>
  <si>
    <t>4TJKL-A</t>
  </si>
  <si>
    <t>4TDIS-R</t>
  </si>
  <si>
    <t>2TAAL-R</t>
  </si>
  <si>
    <t>6SPAK-1</t>
  </si>
  <si>
    <t>4TSPB-11</t>
  </si>
  <si>
    <t>Program Profesional In Game</t>
  </si>
  <si>
    <t>6SSIG-5</t>
  </si>
  <si>
    <t>4TPMN-L</t>
  </si>
  <si>
    <t>4TSPB-10</t>
  </si>
  <si>
    <t>4TSPB-9</t>
  </si>
  <si>
    <t>4TDIS-B</t>
  </si>
  <si>
    <t>4TDIS-C</t>
  </si>
  <si>
    <t>6TTBT-E</t>
  </si>
  <si>
    <t>6TTWS-E</t>
  </si>
  <si>
    <t>6TTWS-F</t>
  </si>
  <si>
    <t>6TTWS-H</t>
  </si>
  <si>
    <t>2TAAL-S</t>
  </si>
  <si>
    <t>2TAAL-F</t>
  </si>
  <si>
    <t>Program Profesional In Cloud Software</t>
  </si>
  <si>
    <t>6TTWS-G</t>
  </si>
  <si>
    <t>2TAAL-G</t>
  </si>
  <si>
    <t>A101</t>
  </si>
  <si>
    <t>2TAAL-H</t>
  </si>
  <si>
    <t>4SMRP-E</t>
  </si>
  <si>
    <t>2TAAL-E</t>
  </si>
  <si>
    <t>2TALM-K</t>
  </si>
  <si>
    <t>4SMRP-5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</si>
</sst>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</font>
    <font>
      <b/>
      <sz val="20"/>
      <name val="Arial Narrow"/>
      <family val="2"/>
    </font>
    <font>
      <b/>
      <sz val="20"/>
      <color rgb="FFFF000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Calibri"/>
      <family val="2"/>
    </font>
    <font>
      <b/>
      <sz val="20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i/>
      <sz val="12"/>
      <color rgb="FF0070C0"/>
      <name val="Arial Narrow"/>
      <family val="2"/>
    </font>
    <font>
      <sz val="9"/>
      <color theme="1"/>
      <name val="Arial"/>
      <family val="2"/>
    </font>
    <font>
      <sz val="11"/>
      <color theme="1"/>
      <name val="Calibri Light"/>
      <family val="1"/>
      <scheme val="major"/>
    </font>
    <font>
      <b/>
      <i/>
      <sz val="1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2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0070C0"/>
      <name val="Times New Roman"/>
      <family val="1"/>
    </font>
    <font>
      <sz val="11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1"/>
      <name val="Times New Roman"/>
      <family val="1"/>
    </font>
    <font>
      <sz val="11"/>
      <color rgb="FF000000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2" fillId="0" borderId="0"/>
    <xf numFmtId="0" fontId="13" fillId="0" borderId="0"/>
  </cellStyleXfs>
  <cellXfs count="49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quotePrefix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6" fillId="0" borderId="2" xfId="0" applyFont="1" applyBorder="1"/>
    <xf numFmtId="1" fontId="6" fillId="0" borderId="0" xfId="0" applyNumberFormat="1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quotePrefix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2" xfId="1" applyFont="1" applyBorder="1"/>
    <xf numFmtId="0" fontId="0" fillId="2" borderId="2" xfId="0" applyFill="1" applyBorder="1" applyAlignment="1">
      <alignment vertical="center"/>
    </xf>
    <xf numFmtId="0" fontId="1" fillId="2" borderId="2" xfId="2" applyFont="1" applyFill="1" applyBorder="1" applyAlignment="1">
      <alignment horizontal="center" wrapText="1"/>
    </xf>
    <xf numFmtId="0" fontId="0" fillId="0" borderId="2" xfId="0" applyBorder="1"/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6" fillId="2" borderId="2" xfId="0" applyFont="1" applyFill="1" applyBorder="1"/>
    <xf numFmtId="0" fontId="5" fillId="8" borderId="2" xfId="0" applyFont="1" applyFill="1" applyBorder="1" applyAlignment="1">
      <alignment horizontal="center"/>
    </xf>
    <xf numFmtId="0" fontId="0" fillId="2" borderId="3" xfId="0" applyFill="1" applyBorder="1" applyAlignment="1">
      <alignment vertical="center"/>
    </xf>
    <xf numFmtId="0" fontId="5" fillId="6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vertical="center"/>
    </xf>
    <xf numFmtId="0" fontId="15" fillId="2" borderId="2" xfId="0" applyFont="1" applyFill="1" applyBorder="1" applyAlignment="1">
      <alignment horizontal="center"/>
    </xf>
    <xf numFmtId="0" fontId="15" fillId="2" borderId="2" xfId="0" quotePrefix="1" applyFont="1" applyFill="1" applyBorder="1" applyAlignment="1">
      <alignment horizontal="center"/>
    </xf>
    <xf numFmtId="0" fontId="15" fillId="2" borderId="2" xfId="0" applyFont="1" applyFill="1" applyBorder="1"/>
    <xf numFmtId="0" fontId="15" fillId="2" borderId="2" xfId="0" applyFont="1" applyFill="1" applyBorder="1" applyAlignment="1">
      <alignment vertical="center"/>
    </xf>
    <xf numFmtId="0" fontId="15" fillId="2" borderId="2" xfId="2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center"/>
    </xf>
    <xf numFmtId="0" fontId="15" fillId="2" borderId="2" xfId="1" applyFont="1" applyFill="1" applyBorder="1"/>
    <xf numFmtId="0" fontId="17" fillId="2" borderId="2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quotePrefix="1" applyFont="1" applyFill="1" applyBorder="1" applyAlignment="1">
      <alignment horizontal="center" vertical="center" wrapText="1"/>
    </xf>
    <xf numFmtId="0" fontId="15" fillId="2" borderId="2" xfId="2" quotePrefix="1" applyFont="1" applyFill="1" applyBorder="1" applyAlignment="1">
      <alignment horizontal="center" wrapText="1"/>
    </xf>
    <xf numFmtId="0" fontId="5" fillId="9" borderId="0" xfId="0" applyFont="1" applyFill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6" fillId="2" borderId="2" xfId="1" applyFont="1" applyFill="1" applyBorder="1"/>
    <xf numFmtId="0" fontId="0" fillId="2" borderId="2" xfId="0" quotePrefix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center" wrapText="1"/>
    </xf>
    <xf numFmtId="0" fontId="14" fillId="8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0" xfId="2" applyFont="1" applyFill="1" applyAlignment="1">
      <alignment horizontal="center" wrapText="1"/>
    </xf>
    <xf numFmtId="0" fontId="5" fillId="11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8" fillId="2" borderId="2" xfId="0" applyFont="1" applyFill="1" applyBorder="1" applyAlignment="1">
      <alignment wrapText="1"/>
    </xf>
    <xf numFmtId="0" fontId="15" fillId="0" borderId="2" xfId="0" applyFont="1" applyBorder="1"/>
    <xf numFmtId="0" fontId="6" fillId="2" borderId="2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/>
    </xf>
    <xf numFmtId="0" fontId="15" fillId="12" borderId="2" xfId="0" quotePrefix="1" applyFont="1" applyFill="1" applyBorder="1" applyAlignment="1">
      <alignment horizontal="center"/>
    </xf>
    <xf numFmtId="0" fontId="15" fillId="12" borderId="2" xfId="0" applyFont="1" applyFill="1" applyBorder="1"/>
    <xf numFmtId="0" fontId="15" fillId="12" borderId="2" xfId="0" applyFont="1" applyFill="1" applyBorder="1" applyAlignment="1">
      <alignment vertical="center"/>
    </xf>
    <xf numFmtId="0" fontId="15" fillId="12" borderId="2" xfId="2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/>
    </xf>
    <xf numFmtId="0" fontId="6" fillId="2" borderId="6" xfId="0" quotePrefix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1" applyFont="1" applyFill="1" applyBorder="1"/>
    <xf numFmtId="0" fontId="0" fillId="2" borderId="6" xfId="0" applyFill="1" applyBorder="1" applyAlignment="1">
      <alignment vertical="center"/>
    </xf>
    <xf numFmtId="0" fontId="1" fillId="2" borderId="6" xfId="2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5" xfId="1" applyFont="1" applyFill="1" applyBorder="1"/>
    <xf numFmtId="0" fontId="0" fillId="2" borderId="5" xfId="0" applyFill="1" applyBorder="1" applyAlignment="1">
      <alignment vertical="center"/>
    </xf>
    <xf numFmtId="0" fontId="1" fillId="2" borderId="5" xfId="2" applyFont="1" applyFill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6" fillId="2" borderId="2" xfId="0" quotePrefix="1" applyFont="1" applyFill="1" applyBorder="1" applyAlignment="1">
      <alignment vertical="center"/>
    </xf>
    <xf numFmtId="0" fontId="18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2" borderId="2" xfId="0" quotePrefix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6" fillId="2" borderId="5" xfId="0" applyFont="1" applyFill="1" applyBorder="1"/>
    <xf numFmtId="0" fontId="5" fillId="4" borderId="0" xfId="0" applyFont="1" applyFill="1" applyAlignment="1">
      <alignment horizontal="center"/>
    </xf>
    <xf numFmtId="0" fontId="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center"/>
    </xf>
    <xf numFmtId="0" fontId="15" fillId="12" borderId="2" xfId="1" applyFont="1" applyFill="1" applyBorder="1"/>
    <xf numFmtId="0" fontId="5" fillId="6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/>
    </xf>
    <xf numFmtId="0" fontId="6" fillId="2" borderId="2" xfId="0" applyFont="1" applyFill="1" applyBorder="1" applyAlignment="1">
      <alignment wrapText="1"/>
    </xf>
    <xf numFmtId="0" fontId="16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" fillId="2" borderId="2" xfId="2" quotePrefix="1" applyFont="1" applyFill="1" applyBorder="1" applyAlignment="1">
      <alignment horizontal="center" wrapText="1"/>
    </xf>
    <xf numFmtId="0" fontId="15" fillId="2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9" fillId="2" borderId="2" xfId="0" applyFont="1" applyFill="1" applyBorder="1" applyAlignment="1">
      <alignment wrapText="1"/>
    </xf>
    <xf numFmtId="0" fontId="15" fillId="2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2" borderId="4" xfId="0" applyFont="1" applyFill="1" applyBorder="1"/>
    <xf numFmtId="0" fontId="6" fillId="2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2" borderId="0" xfId="0" applyFont="1" applyFill="1"/>
    <xf numFmtId="0" fontId="0" fillId="2" borderId="8" xfId="0" applyFill="1" applyBorder="1" applyAlignment="1">
      <alignment vertical="center"/>
    </xf>
    <xf numFmtId="0" fontId="1" fillId="2" borderId="8" xfId="2" applyFont="1" applyFill="1" applyBorder="1" applyAlignment="1">
      <alignment horizontal="center" wrapText="1"/>
    </xf>
    <xf numFmtId="0" fontId="20" fillId="2" borderId="2" xfId="0" applyFont="1" applyFill="1" applyBorder="1" applyAlignment="1">
      <alignment wrapText="1"/>
    </xf>
    <xf numFmtId="0" fontId="0" fillId="2" borderId="0" xfId="0" applyFill="1" applyAlignment="1">
      <alignment horizontal="left" vertical="center" wrapText="1"/>
    </xf>
    <xf numFmtId="0" fontId="0" fillId="2" borderId="4" xfId="0" applyFill="1" applyBorder="1" applyAlignment="1">
      <alignment vertical="center"/>
    </xf>
    <xf numFmtId="0" fontId="14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6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21" fillId="0" borderId="2" xfId="0" applyFont="1" applyBorder="1" applyAlignment="1">
      <alignment wrapText="1"/>
    </xf>
    <xf numFmtId="0" fontId="20" fillId="0" borderId="6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2" borderId="12" xfId="0" applyFill="1" applyBorder="1" applyAlignment="1">
      <alignment horizontal="left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2" xfId="0" quotePrefix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wrapText="1"/>
    </xf>
    <xf numFmtId="0" fontId="6" fillId="2" borderId="2" xfId="2" quotePrefix="1" applyFont="1" applyFill="1" applyBorder="1" applyAlignment="1">
      <alignment horizont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0" fontId="29" fillId="4" borderId="2" xfId="0" applyFont="1" applyFill="1" applyBorder="1"/>
    <xf numFmtId="0" fontId="29" fillId="0" borderId="2" xfId="0" applyFont="1" applyBorder="1"/>
    <xf numFmtId="0" fontId="0" fillId="2" borderId="2" xfId="0" applyFill="1" applyBorder="1" applyAlignment="1">
      <alignment horizontal="center" vertical="center"/>
    </xf>
    <xf numFmtId="1" fontId="0" fillId="2" borderId="2" xfId="0" quotePrefix="1" applyNumberForma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5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4" fillId="2" borderId="2" xfId="0" applyFont="1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0" fontId="18" fillId="2" borderId="2" xfId="0" applyFont="1" applyFill="1" applyBorder="1" applyAlignment="1">
      <alignment horizontal="center"/>
    </xf>
    <xf numFmtId="0" fontId="6" fillId="2" borderId="2" xfId="3" applyFont="1" applyFill="1" applyBorder="1"/>
    <xf numFmtId="0" fontId="6" fillId="2" borderId="0" xfId="0" applyFont="1" applyFill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0" fillId="2" borderId="2" xfId="0" applyFont="1" applyFill="1" applyBorder="1" applyAlignment="1">
      <alignment vertical="center" wrapText="1"/>
    </xf>
    <xf numFmtId="0" fontId="6" fillId="2" borderId="2" xfId="1" applyFont="1" applyFill="1" applyBorder="1" applyAlignment="1">
      <alignment horizontal="center"/>
    </xf>
    <xf numFmtId="0" fontId="31" fillId="2" borderId="2" xfId="1" applyFont="1" applyFill="1" applyBorder="1"/>
    <xf numFmtId="0" fontId="6" fillId="2" borderId="2" xfId="0" quotePrefix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0" fontId="6" fillId="2" borderId="6" xfId="0" applyFont="1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0" xfId="2" applyFont="1" applyFill="1" applyAlignment="1">
      <alignment horizontal="center" wrapText="1"/>
    </xf>
    <xf numFmtId="0" fontId="32" fillId="0" borderId="0" xfId="0" applyFont="1"/>
    <xf numFmtId="0" fontId="33" fillId="2" borderId="0" xfId="0" applyFont="1" applyFill="1"/>
    <xf numFmtId="0" fontId="34" fillId="0" borderId="0" xfId="0" applyFont="1"/>
    <xf numFmtId="0" fontId="33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40" fillId="2" borderId="0" xfId="0" applyFont="1" applyFill="1" applyAlignment="1">
      <alignment horizontal="left" vertical="center"/>
    </xf>
    <xf numFmtId="0" fontId="40" fillId="2" borderId="0" xfId="0" applyFont="1" applyFill="1" applyAlignment="1">
      <alignment horizontal="center" vertical="center"/>
    </xf>
    <xf numFmtId="15" fontId="41" fillId="2" borderId="1" xfId="0" quotePrefix="1" applyNumberFormat="1" applyFont="1" applyFill="1" applyBorder="1" applyAlignment="1">
      <alignment vertical="center"/>
    </xf>
    <xf numFmtId="0" fontId="40" fillId="16" borderId="2" xfId="0" applyFont="1" applyFill="1" applyBorder="1" applyAlignment="1">
      <alignment horizontal="center" vertical="center"/>
    </xf>
    <xf numFmtId="0" fontId="40" fillId="16" borderId="2" xfId="0" quotePrefix="1" applyFont="1" applyFill="1" applyBorder="1" applyAlignment="1">
      <alignment horizontal="center" vertical="center"/>
    </xf>
    <xf numFmtId="0" fontId="36" fillId="16" borderId="2" xfId="0" applyFont="1" applyFill="1" applyBorder="1" applyAlignment="1">
      <alignment horizontal="center" vertical="center"/>
    </xf>
    <xf numFmtId="0" fontId="40" fillId="16" borderId="2" xfId="0" applyFont="1" applyFill="1" applyBorder="1" applyAlignment="1">
      <alignment horizontal="left" vertical="center"/>
    </xf>
    <xf numFmtId="0" fontId="34" fillId="2" borderId="2" xfId="0" applyFont="1" applyFill="1" applyBorder="1" applyAlignment="1">
      <alignment horizontal="center"/>
    </xf>
    <xf numFmtId="0" fontId="34" fillId="2" borderId="2" xfId="0" quotePrefix="1" applyFont="1" applyFill="1" applyBorder="1" applyAlignment="1">
      <alignment horizontal="center"/>
    </xf>
    <xf numFmtId="0" fontId="42" fillId="2" borderId="2" xfId="0" applyFont="1" applyFill="1" applyBorder="1" applyAlignment="1">
      <alignment horizontal="center"/>
    </xf>
    <xf numFmtId="0" fontId="42" fillId="2" borderId="2" xfId="0" applyFont="1" applyFill="1" applyBorder="1" applyAlignment="1">
      <alignment horizontal="left"/>
    </xf>
    <xf numFmtId="0" fontId="33" fillId="2" borderId="2" xfId="0" applyFont="1" applyFill="1" applyBorder="1" applyAlignment="1">
      <alignment vertical="center"/>
    </xf>
    <xf numFmtId="0" fontId="22" fillId="2" borderId="2" xfId="2" applyFont="1" applyFill="1" applyBorder="1" applyAlignment="1">
      <alignment horizontal="center"/>
    </xf>
    <xf numFmtId="0" fontId="34" fillId="4" borderId="2" xfId="0" applyFont="1" applyFill="1" applyBorder="1" applyAlignment="1">
      <alignment horizontal="center"/>
    </xf>
    <xf numFmtId="0" fontId="42" fillId="2" borderId="2" xfId="1" applyFont="1" applyFill="1" applyBorder="1"/>
    <xf numFmtId="0" fontId="33" fillId="2" borderId="2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/>
    </xf>
    <xf numFmtId="0" fontId="34" fillId="2" borderId="2" xfId="0" applyFont="1" applyFill="1" applyBorder="1"/>
    <xf numFmtId="0" fontId="42" fillId="2" borderId="2" xfId="3" applyFont="1" applyFill="1" applyBorder="1"/>
    <xf numFmtId="0" fontId="34" fillId="0" borderId="2" xfId="0" quotePrefix="1" applyFont="1" applyBorder="1" applyAlignment="1">
      <alignment horizontal="center"/>
    </xf>
    <xf numFmtId="0" fontId="34" fillId="0" borderId="2" xfId="0" applyFont="1" applyBorder="1"/>
    <xf numFmtId="0" fontId="33" fillId="0" borderId="2" xfId="0" applyFont="1" applyBorder="1"/>
    <xf numFmtId="0" fontId="22" fillId="2" borderId="2" xfId="2" quotePrefix="1" applyFont="1" applyFill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left"/>
    </xf>
    <xf numFmtId="0" fontId="42" fillId="2" borderId="2" xfId="0" applyFont="1" applyFill="1" applyBorder="1"/>
    <xf numFmtId="0" fontId="33" fillId="0" borderId="2" xfId="0" applyFont="1" applyBorder="1" applyAlignment="1">
      <alignment horizontal="left" vertical="center" wrapText="1"/>
    </xf>
    <xf numFmtId="0" fontId="33" fillId="0" borderId="2" xfId="2" applyFont="1" applyBorder="1"/>
    <xf numFmtId="0" fontId="43" fillId="0" borderId="2" xfId="0" applyFont="1" applyBorder="1" applyAlignment="1">
      <alignment vertical="center" wrapText="1"/>
    </xf>
    <xf numFmtId="0" fontId="42" fillId="2" borderId="2" xfId="0" applyFont="1" applyFill="1" applyBorder="1" applyAlignment="1">
      <alignment vertical="center"/>
    </xf>
    <xf numFmtId="0" fontId="22" fillId="2" borderId="0" xfId="2" quotePrefix="1" applyFont="1" applyFill="1" applyAlignment="1">
      <alignment horizontal="center"/>
    </xf>
    <xf numFmtId="0" fontId="22" fillId="2" borderId="2" xfId="0" quotePrefix="1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vertical="center" wrapText="1"/>
    </xf>
    <xf numFmtId="0" fontId="22" fillId="2" borderId="0" xfId="2" applyFont="1" applyFill="1" applyAlignment="1">
      <alignment horizontal="center"/>
    </xf>
    <xf numFmtId="0" fontId="34" fillId="4" borderId="2" xfId="0" quotePrefix="1" applyFont="1" applyFill="1" applyBorder="1" applyAlignment="1">
      <alignment horizontal="center"/>
    </xf>
    <xf numFmtId="0" fontId="33" fillId="2" borderId="2" xfId="0" applyFont="1" applyFill="1" applyBorder="1"/>
    <xf numFmtId="0" fontId="42" fillId="4" borderId="2" xfId="0" applyFont="1" applyFill="1" applyBorder="1" applyAlignment="1">
      <alignment horizontal="center"/>
    </xf>
    <xf numFmtId="0" fontId="42" fillId="4" borderId="2" xfId="0" applyFont="1" applyFill="1" applyBorder="1" applyAlignment="1">
      <alignment horizontal="left"/>
    </xf>
    <xf numFmtId="0" fontId="42" fillId="0" borderId="2" xfId="0" applyFont="1" applyBorder="1"/>
    <xf numFmtId="0" fontId="34" fillId="2" borderId="2" xfId="0" applyFont="1" applyFill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2" borderId="0" xfId="0" applyFont="1" applyFill="1" applyAlignment="1">
      <alignment vertical="center"/>
    </xf>
    <xf numFmtId="0" fontId="33" fillId="4" borderId="2" xfId="0" applyFont="1" applyFill="1" applyBorder="1" applyAlignment="1">
      <alignment vertical="center"/>
    </xf>
    <xf numFmtId="0" fontId="22" fillId="4" borderId="0" xfId="2" applyFont="1" applyFill="1" applyAlignment="1">
      <alignment horizontal="center"/>
    </xf>
    <xf numFmtId="0" fontId="34" fillId="2" borderId="2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vertical="center" wrapText="1"/>
    </xf>
    <xf numFmtId="0" fontId="33" fillId="2" borderId="2" xfId="0" applyFont="1" applyFill="1" applyBorder="1" applyAlignment="1">
      <alignment horizontal="left" vertical="center"/>
    </xf>
    <xf numFmtId="0" fontId="34" fillId="4" borderId="2" xfId="0" applyFont="1" applyFill="1" applyBorder="1"/>
    <xf numFmtId="0" fontId="23" fillId="0" borderId="2" xfId="0" applyFont="1" applyBorder="1" applyAlignment="1">
      <alignment vertical="center" wrapText="1"/>
    </xf>
    <xf numFmtId="0" fontId="33" fillId="2" borderId="2" xfId="0" applyFont="1" applyFill="1" applyBorder="1" applyAlignment="1">
      <alignment wrapText="1"/>
    </xf>
    <xf numFmtId="0" fontId="42" fillId="0" borderId="2" xfId="0" applyFont="1" applyBorder="1" applyAlignment="1">
      <alignment vertical="center"/>
    </xf>
    <xf numFmtId="0" fontId="33" fillId="0" borderId="2" xfId="0" applyFont="1" applyBorder="1" applyAlignment="1">
      <alignment wrapText="1"/>
    </xf>
    <xf numFmtId="0" fontId="22" fillId="4" borderId="2" xfId="2" applyFont="1" applyFill="1" applyBorder="1" applyAlignment="1">
      <alignment horizontal="center"/>
    </xf>
    <xf numFmtId="0" fontId="42" fillId="17" borderId="2" xfId="0" applyFont="1" applyFill="1" applyBorder="1" applyAlignment="1">
      <alignment horizontal="center"/>
    </xf>
    <xf numFmtId="0" fontId="42" fillId="17" borderId="2" xfId="0" applyFont="1" applyFill="1" applyBorder="1"/>
    <xf numFmtId="0" fontId="22" fillId="0" borderId="2" xfId="0" applyFont="1" applyBorder="1" applyAlignment="1">
      <alignment vertical="center" wrapText="1"/>
    </xf>
    <xf numFmtId="0" fontId="33" fillId="2" borderId="2" xfId="4" applyFont="1" applyFill="1" applyBorder="1" applyAlignment="1">
      <alignment vertical="center"/>
    </xf>
    <xf numFmtId="0" fontId="23" fillId="2" borderId="2" xfId="0" applyFont="1" applyFill="1" applyBorder="1" applyAlignment="1">
      <alignment vertical="center" wrapText="1"/>
    </xf>
    <xf numFmtId="0" fontId="22" fillId="0" borderId="2" xfId="2" quotePrefix="1" applyFont="1" applyBorder="1" applyAlignment="1">
      <alignment horizontal="center"/>
    </xf>
    <xf numFmtId="0" fontId="22" fillId="2" borderId="2" xfId="0" applyFont="1" applyFill="1" applyBorder="1" applyAlignment="1">
      <alignment vertical="center"/>
    </xf>
    <xf numFmtId="0" fontId="42" fillId="0" borderId="2" xfId="1" applyFont="1" applyBorder="1"/>
    <xf numFmtId="0" fontId="22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 wrapText="1"/>
    </xf>
    <xf numFmtId="0" fontId="0" fillId="4" borderId="2" xfId="0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6" fillId="4" borderId="2" xfId="0" applyFont="1" applyFill="1" applyBorder="1"/>
    <xf numFmtId="0" fontId="33" fillId="4" borderId="2" xfId="0" applyFont="1" applyFill="1" applyBorder="1" applyAlignment="1">
      <alignment horizontal="left" vertical="center" wrapText="1"/>
    </xf>
    <xf numFmtId="0" fontId="34" fillId="2" borderId="2" xfId="1" applyFont="1" applyFill="1" applyBorder="1"/>
    <xf numFmtId="0" fontId="34" fillId="2" borderId="2" xfId="0" applyFont="1" applyFill="1" applyBorder="1" applyAlignment="1">
      <alignment horizontal="left"/>
    </xf>
    <xf numFmtId="0" fontId="42" fillId="17" borderId="2" xfId="0" applyFont="1" applyFill="1" applyBorder="1" applyAlignment="1">
      <alignment vertical="center"/>
    </xf>
    <xf numFmtId="0" fontId="22" fillId="0" borderId="2" xfId="0" applyFont="1" applyBorder="1" applyAlignment="1">
      <alignment horizontal="center"/>
    </xf>
    <xf numFmtId="1" fontId="34" fillId="2" borderId="2" xfId="0" quotePrefix="1" applyNumberFormat="1" applyFont="1" applyFill="1" applyBorder="1" applyAlignment="1">
      <alignment horizontal="center"/>
    </xf>
    <xf numFmtId="0" fontId="44" fillId="2" borderId="2" xfId="1" applyFont="1" applyFill="1" applyBorder="1"/>
    <xf numFmtId="0" fontId="34" fillId="2" borderId="5" xfId="0" applyFont="1" applyFill="1" applyBorder="1" applyAlignment="1">
      <alignment horizontal="center"/>
    </xf>
    <xf numFmtId="0" fontId="34" fillId="2" borderId="5" xfId="0" applyFont="1" applyFill="1" applyBorder="1"/>
    <xf numFmtId="0" fontId="22" fillId="0" borderId="2" xfId="2" applyFont="1" applyBorder="1" applyAlignment="1">
      <alignment horizontal="center"/>
    </xf>
    <xf numFmtId="49" fontId="22" fillId="2" borderId="2" xfId="2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34" fillId="18" borderId="2" xfId="0" applyFont="1" applyFill="1" applyBorder="1" applyAlignment="1">
      <alignment horizontal="center"/>
    </xf>
    <xf numFmtId="0" fontId="34" fillId="18" borderId="2" xfId="0" quotePrefix="1" applyFont="1" applyFill="1" applyBorder="1" applyAlignment="1">
      <alignment horizontal="center"/>
    </xf>
    <xf numFmtId="0" fontId="45" fillId="2" borderId="2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36" fillId="3" borderId="11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36" fillId="3" borderId="5" xfId="0" quotePrefix="1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/>
    </xf>
    <xf numFmtId="0" fontId="22" fillId="0" borderId="2" xfId="0" quotePrefix="1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2" xfId="1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left" wrapText="1"/>
    </xf>
    <xf numFmtId="0" fontId="22" fillId="2" borderId="2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 wrapText="1"/>
    </xf>
    <xf numFmtId="0" fontId="22" fillId="19" borderId="4" xfId="0" applyFont="1" applyFill="1" applyBorder="1" applyAlignment="1">
      <alignment horizontal="center"/>
    </xf>
    <xf numFmtId="0" fontId="22" fillId="19" borderId="2" xfId="0" quotePrefix="1" applyFont="1" applyFill="1" applyBorder="1" applyAlignment="1">
      <alignment horizontal="center"/>
    </xf>
    <xf numFmtId="0" fontId="22" fillId="19" borderId="2" xfId="0" applyFont="1" applyFill="1" applyBorder="1" applyAlignment="1">
      <alignment horizontal="center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vertical="center" wrapText="1"/>
    </xf>
    <xf numFmtId="0" fontId="22" fillId="19" borderId="2" xfId="0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left"/>
    </xf>
    <xf numFmtId="0" fontId="22" fillId="2" borderId="2" xfId="2" quotePrefix="1" applyFont="1" applyFill="1" applyBorder="1" applyAlignment="1">
      <alignment horizontal="left"/>
    </xf>
    <xf numFmtId="0" fontId="22" fillId="0" borderId="4" xfId="0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46" fillId="0" borderId="2" xfId="0" quotePrefix="1" applyFont="1" applyBorder="1" applyAlignment="1">
      <alignment horizontal="left" wrapText="1"/>
    </xf>
    <xf numFmtId="0" fontId="22" fillId="0" borderId="2" xfId="0" applyFont="1" applyBorder="1" applyAlignment="1">
      <alignment horizontal="left" vertical="center"/>
    </xf>
    <xf numFmtId="0" fontId="22" fillId="19" borderId="3" xfId="0" applyFont="1" applyFill="1" applyBorder="1" applyAlignment="1">
      <alignment horizontal="center"/>
    </xf>
    <xf numFmtId="0" fontId="33" fillId="2" borderId="2" xfId="2" applyFont="1" applyFill="1" applyBorder="1" applyAlignment="1">
      <alignment vertical="center"/>
    </xf>
    <xf numFmtId="0" fontId="33" fillId="0" borderId="2" xfId="2" quotePrefix="1" applyFont="1" applyBorder="1" applyAlignment="1">
      <alignment horizontal="left" vertical="center"/>
    </xf>
    <xf numFmtId="0" fontId="33" fillId="0" borderId="2" xfId="2" applyFont="1" applyBorder="1" applyAlignment="1">
      <alignment vertical="center"/>
    </xf>
    <xf numFmtId="0" fontId="22" fillId="19" borderId="2" xfId="0" applyFont="1" applyFill="1" applyBorder="1" applyAlignment="1">
      <alignment horizontal="left"/>
    </xf>
    <xf numFmtId="0" fontId="33" fillId="0" borderId="2" xfId="0" quotePrefix="1" applyFont="1" applyBorder="1" applyAlignment="1">
      <alignment horizontal="left"/>
    </xf>
    <xf numFmtId="0" fontId="22" fillId="2" borderId="2" xfId="0" applyFont="1" applyFill="1" applyBorder="1" applyAlignment="1">
      <alignment horizontal="left" vertical="center" wrapText="1"/>
    </xf>
    <xf numFmtId="0" fontId="22" fillId="0" borderId="2" xfId="0" applyFont="1" applyBorder="1"/>
    <xf numFmtId="0" fontId="22" fillId="4" borderId="4" xfId="0" applyFont="1" applyFill="1" applyBorder="1" applyAlignment="1">
      <alignment horizontal="center"/>
    </xf>
    <xf numFmtId="0" fontId="22" fillId="4" borderId="2" xfId="0" quotePrefix="1" applyFont="1" applyFill="1" applyBorder="1" applyAlignment="1">
      <alignment horizontal="center"/>
    </xf>
    <xf numFmtId="0" fontId="22" fillId="0" borderId="2" xfId="1" applyFont="1" applyBorder="1"/>
    <xf numFmtId="0" fontId="22" fillId="20" borderId="4" xfId="0" applyFont="1" applyFill="1" applyBorder="1" applyAlignment="1">
      <alignment horizontal="center"/>
    </xf>
    <xf numFmtId="0" fontId="22" fillId="20" borderId="2" xfId="0" quotePrefix="1" applyFont="1" applyFill="1" applyBorder="1" applyAlignment="1">
      <alignment horizontal="center"/>
    </xf>
    <xf numFmtId="0" fontId="22" fillId="19" borderId="2" xfId="1" applyFont="1" applyFill="1" applyBorder="1"/>
    <xf numFmtId="0" fontId="22" fillId="19" borderId="2" xfId="0" applyFont="1" applyFill="1" applyBorder="1"/>
    <xf numFmtId="0" fontId="22" fillId="19" borderId="2" xfId="0" applyFont="1" applyFill="1" applyBorder="1" applyAlignment="1">
      <alignment wrapText="1"/>
    </xf>
    <xf numFmtId="0" fontId="22" fillId="0" borderId="2" xfId="0" applyFont="1" applyBorder="1" applyAlignment="1">
      <alignment wrapText="1"/>
    </xf>
    <xf numFmtId="0" fontId="22" fillId="2" borderId="2" xfId="2" applyFont="1" applyFill="1" applyBorder="1" applyAlignment="1">
      <alignment horizontal="left" wrapText="1"/>
    </xf>
    <xf numFmtId="0" fontId="33" fillId="2" borderId="2" xfId="0" applyFont="1" applyFill="1" applyBorder="1" applyAlignment="1">
      <alignment horizontal="center" vertical="center"/>
    </xf>
    <xf numFmtId="0" fontId="22" fillId="2" borderId="2" xfId="2" quotePrefix="1" applyFont="1" applyFill="1" applyBorder="1" applyAlignment="1">
      <alignment horizontal="left" vertical="center"/>
    </xf>
    <xf numFmtId="0" fontId="33" fillId="2" borderId="2" xfId="2" applyFont="1" applyFill="1" applyBorder="1"/>
    <xf numFmtId="0" fontId="22" fillId="2" borderId="2" xfId="2" quotePrefix="1" applyFont="1" applyFill="1" applyBorder="1" applyAlignment="1">
      <alignment horizontal="left" wrapText="1"/>
    </xf>
    <xf numFmtId="0" fontId="22" fillId="2" borderId="2" xfId="2" applyFont="1" applyFill="1" applyBorder="1" applyAlignment="1">
      <alignment horizontal="left" vertical="center"/>
    </xf>
    <xf numFmtId="0" fontId="22" fillId="4" borderId="2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22" fillId="20" borderId="2" xfId="0" applyFont="1" applyFill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16" fillId="4" borderId="2" xfId="0" applyFont="1" applyFill="1" applyBorder="1"/>
    <xf numFmtId="0" fontId="22" fillId="4" borderId="2" xfId="2" applyFont="1" applyFill="1" applyBorder="1" applyAlignment="1">
      <alignment horizontal="left"/>
    </xf>
    <xf numFmtId="0" fontId="46" fillId="0" borderId="0" xfId="0" applyFont="1" applyAlignment="1">
      <alignment horizontal="left" wrapText="1"/>
    </xf>
    <xf numFmtId="0" fontId="22" fillId="2" borderId="0" xfId="2" applyFont="1" applyFill="1" applyAlignment="1">
      <alignment horizontal="left"/>
    </xf>
    <xf numFmtId="0" fontId="22" fillId="2" borderId="0" xfId="2" applyFont="1" applyFill="1" applyAlignment="1">
      <alignment horizontal="left" wrapText="1"/>
    </xf>
    <xf numFmtId="0" fontId="33" fillId="2" borderId="0" xfId="0" applyFont="1" applyFill="1" applyAlignment="1">
      <alignment horizontal="left" vertical="center"/>
    </xf>
    <xf numFmtId="0" fontId="22" fillId="2" borderId="2" xfId="0" applyFont="1" applyFill="1" applyBorder="1" applyAlignment="1">
      <alignment horizontal="center"/>
    </xf>
    <xf numFmtId="0" fontId="36" fillId="21" borderId="2" xfId="0" applyFont="1" applyFill="1" applyBorder="1" applyAlignment="1">
      <alignment horizontal="center"/>
    </xf>
    <xf numFmtId="0" fontId="22" fillId="2" borderId="2" xfId="0" applyFont="1" applyFill="1" applyBorder="1"/>
    <xf numFmtId="0" fontId="22" fillId="2" borderId="3" xfId="0" applyFont="1" applyFill="1" applyBorder="1" applyAlignment="1">
      <alignment horizontal="center"/>
    </xf>
    <xf numFmtId="0" fontId="33" fillId="0" borderId="3" xfId="0" applyFont="1" applyBorder="1" applyAlignment="1">
      <alignment horizontal="left" vertical="center" wrapText="1"/>
    </xf>
    <xf numFmtId="0" fontId="33" fillId="2" borderId="3" xfId="0" applyFont="1" applyFill="1" applyBorder="1" applyAlignment="1">
      <alignment vertical="center"/>
    </xf>
    <xf numFmtId="0" fontId="33" fillId="2" borderId="3" xfId="0" applyFont="1" applyFill="1" applyBorder="1"/>
    <xf numFmtId="0" fontId="22" fillId="2" borderId="4" xfId="0" applyFont="1" applyFill="1" applyBorder="1" applyAlignment="1">
      <alignment horizontal="center"/>
    </xf>
    <xf numFmtId="0" fontId="22" fillId="2" borderId="2" xfId="0" quotePrefix="1" applyFont="1" applyFill="1" applyBorder="1" applyAlignment="1">
      <alignment horizontal="center"/>
    </xf>
    <xf numFmtId="0" fontId="22" fillId="2" borderId="14" xfId="2" applyFont="1" applyFill="1" applyBorder="1" applyAlignment="1">
      <alignment horizontal="left"/>
    </xf>
    <xf numFmtId="0" fontId="22" fillId="2" borderId="14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horizontal="left" vertical="center" wrapText="1"/>
    </xf>
    <xf numFmtId="0" fontId="33" fillId="0" borderId="3" xfId="0" applyFont="1" applyBorder="1"/>
    <xf numFmtId="0" fontId="22" fillId="19" borderId="2" xfId="0" applyFont="1" applyFill="1" applyBorder="1" applyAlignment="1">
      <alignment vertical="center"/>
    </xf>
    <xf numFmtId="0" fontId="33" fillId="0" borderId="14" xfId="0" quotePrefix="1" applyFont="1" applyBorder="1" applyAlignment="1">
      <alignment horizontal="left"/>
    </xf>
    <xf numFmtId="0" fontId="22" fillId="2" borderId="2" xfId="0" quotePrefix="1" applyFont="1" applyFill="1" applyBorder="1" applyAlignment="1">
      <alignment horizontal="left" vertical="center"/>
    </xf>
    <xf numFmtId="0" fontId="22" fillId="0" borderId="6" xfId="0" applyFont="1" applyBorder="1" applyAlignment="1">
      <alignment horizontal="center"/>
    </xf>
    <xf numFmtId="0" fontId="33" fillId="0" borderId="3" xfId="2" applyFont="1" applyBorder="1"/>
    <xf numFmtId="0" fontId="33" fillId="2" borderId="4" xfId="0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  <xf numFmtId="0" fontId="33" fillId="4" borderId="2" xfId="0" applyFont="1" applyFill="1" applyBorder="1" applyAlignment="1">
      <alignment horizontal="center"/>
    </xf>
    <xf numFmtId="0" fontId="22" fillId="2" borderId="0" xfId="2" quotePrefix="1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quotePrefix="1" applyFont="1" applyFill="1" applyAlignment="1">
      <alignment horizontal="left" vertical="center"/>
    </xf>
    <xf numFmtId="0" fontId="33" fillId="2" borderId="2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vertical="center"/>
    </xf>
    <xf numFmtId="0" fontId="22" fillId="2" borderId="0" xfId="0" applyFont="1" applyFill="1" applyAlignment="1">
      <alignment horizontal="left" vertical="center" wrapText="1"/>
    </xf>
    <xf numFmtId="0" fontId="47" fillId="19" borderId="2" xfId="0" applyFont="1" applyFill="1" applyBorder="1" applyAlignment="1">
      <alignment vertical="center"/>
    </xf>
    <xf numFmtId="0" fontId="46" fillId="0" borderId="2" xfId="0" applyFont="1" applyBorder="1" applyAlignment="1">
      <alignment wrapText="1"/>
    </xf>
    <xf numFmtId="0" fontId="22" fillId="4" borderId="2" xfId="0" applyFont="1" applyFill="1" applyBorder="1"/>
    <xf numFmtId="0" fontId="33" fillId="0" borderId="0" xfId="0" quotePrefix="1" applyFont="1" applyAlignment="1">
      <alignment horizontal="left"/>
    </xf>
    <xf numFmtId="0" fontId="33" fillId="0" borderId="0" xfId="0" applyFont="1"/>
    <xf numFmtId="0" fontId="33" fillId="2" borderId="2" xfId="0" quotePrefix="1" applyFont="1" applyFill="1" applyBorder="1" applyAlignment="1">
      <alignment horizontal="center"/>
    </xf>
    <xf numFmtId="0" fontId="33" fillId="4" borderId="4" xfId="0" applyFont="1" applyFill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6" xfId="0" quotePrefix="1" applyFont="1" applyBorder="1" applyAlignment="1">
      <alignment horizontal="center"/>
    </xf>
    <xf numFmtId="0" fontId="0" fillId="0" borderId="6" xfId="0" applyBorder="1"/>
    <xf numFmtId="0" fontId="33" fillId="0" borderId="6" xfId="0" applyFont="1" applyBorder="1" applyAlignment="1">
      <alignment horizontal="center"/>
    </xf>
    <xf numFmtId="0" fontId="22" fillId="0" borderId="6" xfId="0" applyFont="1" applyBorder="1"/>
    <xf numFmtId="0" fontId="22" fillId="0" borderId="6" xfId="0" applyFont="1" applyBorder="1" applyAlignment="1">
      <alignment horizontal="center" vertical="center"/>
    </xf>
    <xf numFmtId="0" fontId="33" fillId="4" borderId="2" xfId="0" applyFont="1" applyFill="1" applyBorder="1"/>
    <xf numFmtId="0" fontId="22" fillId="19" borderId="0" xfId="0" applyFont="1" applyFill="1" applyAlignment="1">
      <alignment horizontal="center" vertical="center"/>
    </xf>
    <xf numFmtId="0" fontId="22" fillId="19" borderId="6" xfId="0" applyFont="1" applyFill="1" applyBorder="1" applyAlignment="1">
      <alignment horizontal="center"/>
    </xf>
    <xf numFmtId="0" fontId="22" fillId="19" borderId="6" xfId="0" quotePrefix="1" applyFont="1" applyFill="1" applyBorder="1" applyAlignment="1">
      <alignment horizontal="center"/>
    </xf>
    <xf numFmtId="0" fontId="22" fillId="19" borderId="6" xfId="0" applyFont="1" applyFill="1" applyBorder="1"/>
    <xf numFmtId="0" fontId="18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50" fillId="22" borderId="2" xfId="0" applyFont="1" applyFill="1" applyBorder="1" applyAlignment="1">
      <alignment horizontal="center" vertical="center"/>
    </xf>
    <xf numFmtId="0" fontId="50" fillId="22" borderId="2" xfId="0" quotePrefix="1" applyFont="1" applyFill="1" applyBorder="1" applyAlignment="1">
      <alignment horizontal="center" vertical="center"/>
    </xf>
    <xf numFmtId="0" fontId="50" fillId="22" borderId="2" xfId="0" applyFont="1" applyFill="1" applyBorder="1" applyAlignment="1">
      <alignment vertical="center"/>
    </xf>
    <xf numFmtId="0" fontId="50" fillId="2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5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2" xfId="0" quotePrefix="1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vertical="center"/>
    </xf>
    <xf numFmtId="0" fontId="50" fillId="3" borderId="2" xfId="0" applyFont="1" applyFill="1" applyBorder="1" applyAlignment="1">
      <alignment horizontal="left" vertical="center"/>
    </xf>
    <xf numFmtId="0" fontId="51" fillId="0" borderId="2" xfId="0" applyFont="1" applyBorder="1" applyAlignment="1">
      <alignment horizontal="left"/>
    </xf>
    <xf numFmtId="0" fontId="51" fillId="17" borderId="2" xfId="0" applyFont="1" applyFill="1" applyBorder="1" applyAlignment="1">
      <alignment horizontal="left"/>
    </xf>
    <xf numFmtId="0" fontId="51" fillId="17" borderId="2" xfId="0" applyFont="1" applyFill="1" applyBorder="1"/>
    <xf numFmtId="0" fontId="0" fillId="2" borderId="15" xfId="0" applyFill="1" applyBorder="1" applyAlignment="1">
      <alignment horizontal="left"/>
    </xf>
    <xf numFmtId="0" fontId="18" fillId="2" borderId="2" xfId="0" applyFont="1" applyFill="1" applyBorder="1" applyAlignment="1">
      <alignment vertical="center"/>
    </xf>
    <xf numFmtId="0" fontId="51" fillId="2" borderId="2" xfId="0" applyFont="1" applyFill="1" applyBorder="1"/>
    <xf numFmtId="0" fontId="0" fillId="4" borderId="2" xfId="0" applyFill="1" applyBorder="1" applyAlignment="1">
      <alignment horizontal="left"/>
    </xf>
    <xf numFmtId="0" fontId="51" fillId="2" borderId="2" xfId="0" applyFont="1" applyFill="1" applyBorder="1" applyAlignment="1">
      <alignment horizontal="left"/>
    </xf>
    <xf numFmtId="0" fontId="51" fillId="0" borderId="2" xfId="0" applyFont="1" applyBorder="1"/>
    <xf numFmtId="0" fontId="0" fillId="23" borderId="2" xfId="0" applyFill="1" applyBorder="1" applyAlignment="1">
      <alignment horizontal="center"/>
    </xf>
    <xf numFmtId="0" fontId="0" fillId="23" borderId="2" xfId="0" quotePrefix="1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0" fillId="25" borderId="2" xfId="0" applyFill="1" applyBorder="1" applyAlignment="1">
      <alignment horizontal="left"/>
    </xf>
    <xf numFmtId="0" fontId="6" fillId="4" borderId="2" xfId="1" applyFont="1" applyFill="1" applyBorder="1"/>
    <xf numFmtId="0" fontId="6" fillId="4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/>
    <xf numFmtId="0" fontId="6" fillId="0" borderId="2" xfId="0" quotePrefix="1" applyFont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2" xfId="0" quotePrefix="1" applyFont="1" applyFill="1" applyBorder="1" applyAlignment="1">
      <alignment horizontal="center"/>
    </xf>
    <xf numFmtId="0" fontId="6" fillId="11" borderId="2" xfId="0" applyFont="1" applyFill="1" applyBorder="1" applyAlignment="1">
      <alignment horizontal="left"/>
    </xf>
    <xf numFmtId="0" fontId="18" fillId="2" borderId="2" xfId="0" applyFont="1" applyFill="1" applyBorder="1"/>
    <xf numFmtId="0" fontId="0" fillId="4" borderId="0" xfId="0" applyFill="1" applyAlignment="1">
      <alignment horizontal="left"/>
    </xf>
    <xf numFmtId="0" fontId="51" fillId="4" borderId="2" xfId="0" applyFont="1" applyFill="1" applyBorder="1"/>
    <xf numFmtId="0" fontId="51" fillId="20" borderId="2" xfId="0" applyFont="1" applyFill="1" applyBorder="1"/>
    <xf numFmtId="0" fontId="0" fillId="4" borderId="15" xfId="0" applyFill="1" applyBorder="1" applyAlignment="1">
      <alignment horizontal="left"/>
    </xf>
    <xf numFmtId="0" fontId="52" fillId="0" borderId="0" xfId="0" applyFont="1"/>
    <xf numFmtId="0" fontId="16" fillId="26" borderId="2" xfId="0" applyFont="1" applyFill="1" applyBorder="1" applyAlignment="1">
      <alignment vertical="center"/>
    </xf>
    <xf numFmtId="0" fontId="16" fillId="26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27" borderId="2" xfId="0" applyFill="1" applyBorder="1" applyAlignment="1">
      <alignment vertical="center" wrapText="1"/>
    </xf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27" borderId="2" xfId="0" applyFill="1" applyBorder="1" applyAlignment="1">
      <alignment wrapText="1"/>
    </xf>
    <xf numFmtId="0" fontId="0" fillId="27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6" fillId="27" borderId="2" xfId="0" applyFont="1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6" fillId="0" borderId="2" xfId="0" applyFont="1" applyBorder="1" applyAlignment="1">
      <alignment wrapText="1"/>
    </xf>
    <xf numFmtId="0" fontId="0" fillId="27" borderId="0" xfId="0" applyFill="1" applyAlignment="1">
      <alignment vertical="center" wrapText="1"/>
    </xf>
    <xf numFmtId="0" fontId="0" fillId="0" borderId="2" xfId="0" quotePrefix="1" applyBorder="1"/>
    <xf numFmtId="0" fontId="6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15" fontId="28" fillId="2" borderId="1" xfId="0" quotePrefix="1" applyNumberFormat="1" applyFont="1" applyFill="1" applyBorder="1" applyAlignment="1">
      <alignment horizontal="right" vertic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8" fillId="0" borderId="0" xfId="0" applyFont="1" applyAlignment="1">
      <alignment horizontal="center"/>
    </xf>
    <xf numFmtId="0" fontId="4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vertical="center"/>
    </xf>
    <xf numFmtId="0" fontId="52" fillId="0" borderId="0" xfId="0" applyFont="1" applyAlignment="1">
      <alignment horizontal="center"/>
    </xf>
  </cellXfs>
  <cellStyles count="5">
    <cellStyle name="Normal" xfId="0" builtinId="0"/>
    <cellStyle name="Normal 2" xfId="1" xr:uid="{E5274E31-2469-4CF4-B7FE-A52091EBD19A}"/>
    <cellStyle name="Normal 2 2" xfId="3" xr:uid="{3E68BEA0-FAE7-4F24-8DD1-C9E6080D1D71}"/>
    <cellStyle name="Normal 3" xfId="2" xr:uid="{AD97C28F-E50D-4A00-9CB9-64793AF3A0BC}"/>
    <cellStyle name="Normal 3 2" xfId="4" xr:uid="{4F604AE3-5CEF-4999-B373-B4C6C2D95993}"/>
  </cellStyles>
  <dxfs count="3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0</xdr:colOff>
      <xdr:row>3</xdr:row>
      <xdr:rowOff>50800</xdr:rowOff>
    </xdr:to>
    <xdr:pic>
      <xdr:nvPicPr>
        <xdr:cNvPr id="2" name="Picture 53" descr="Logo Dipanegara">
          <a:extLst>
            <a:ext uri="{FF2B5EF4-FFF2-40B4-BE49-F238E27FC236}">
              <a16:creationId xmlns:a16="http://schemas.microsoft.com/office/drawing/2014/main" id="{76BAA1C2-1EF3-428C-A0CF-1042467E2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631825" cy="6318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0</xdr:colOff>
      <xdr:row>3</xdr:row>
      <xdr:rowOff>50800</xdr:rowOff>
    </xdr:to>
    <xdr:pic>
      <xdr:nvPicPr>
        <xdr:cNvPr id="2" name="Picture 53" descr="Logo Dipanegara">
          <a:extLst>
            <a:ext uri="{FF2B5EF4-FFF2-40B4-BE49-F238E27FC236}">
              <a16:creationId xmlns:a16="http://schemas.microsoft.com/office/drawing/2014/main" id="{19CE0208-617B-44D1-8B02-4A81E7889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631825" cy="6318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5</xdr:row>
      <xdr:rowOff>57150</xdr:rowOff>
    </xdr:from>
    <xdr:to>
      <xdr:col>1</xdr:col>
      <xdr:colOff>561975</xdr:colOff>
      <xdr:row>9</xdr:row>
      <xdr:rowOff>89085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4B1D45-7F0E-433A-A1B6-2F480C3F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155700"/>
          <a:ext cx="1136650" cy="10923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5</xdr:row>
      <xdr:rowOff>57150</xdr:rowOff>
    </xdr:from>
    <xdr:to>
      <xdr:col>1</xdr:col>
      <xdr:colOff>561975</xdr:colOff>
      <xdr:row>9</xdr:row>
      <xdr:rowOff>89085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015FCE-D0A9-4B03-A721-42AB7BAC4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155700"/>
          <a:ext cx="1136650" cy="10923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19052</xdr:rowOff>
    </xdr:from>
    <xdr:to>
      <xdr:col>1</xdr:col>
      <xdr:colOff>190500</xdr:colOff>
      <xdr:row>2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30FA4-F9D3-4ED2-A133-7D7743AF7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052"/>
          <a:ext cx="714375" cy="7461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114301</xdr:rowOff>
    </xdr:from>
    <xdr:to>
      <xdr:col>1</xdr:col>
      <xdr:colOff>218615</xdr:colOff>
      <xdr:row>3</xdr:row>
      <xdr:rowOff>209551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40C82-9557-4F6F-BC52-E4E9A14A2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14301"/>
          <a:ext cx="771065" cy="749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Data%20Prodi\Data%20Penting\Jadwal_KirimErfan_OK%20Revi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Data%20Prodi\Jadwal_KirimErfan_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_JADWAL%20KULIAH/JADWAL%202022/JADWAL_2022-1/JADWAL-2022-1_FIX-081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Data%20Prodi\Data%20Penting\JADWAL%20KULIAH%20GENAP%202022-2023_REV01-03-2023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Jadwal%20Genap%202022-2023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FIX"/>
      <sheetName val="Dosen Edit"/>
      <sheetName val="Jadwal FIX (2)"/>
      <sheetName val="Sheet2"/>
      <sheetName val="Jadwal MBKM"/>
      <sheetName val="Jadwal FIX (3)"/>
      <sheetName val="Sheet1"/>
    </sheetNames>
    <sheetDataSet>
      <sheetData sheetId="0"/>
      <sheetData sheetId="1">
        <row r="2">
          <cell r="B2" t="str">
            <v>Abdul Ibrahim, S.Kom., M.MSI.</v>
          </cell>
          <cell r="C2" t="str">
            <v>0923037002</v>
          </cell>
        </row>
        <row r="3">
          <cell r="B3" t="str">
            <v>Abdul Kadir Jailani, S.Kom., M.T.</v>
          </cell>
          <cell r="C3" t="str">
            <v>0025067501</v>
          </cell>
        </row>
        <row r="4">
          <cell r="B4" t="str">
            <v>Abdul Rauf, Dr., S.H., M.H.</v>
          </cell>
          <cell r="C4" t="str">
            <v>0924097202</v>
          </cell>
        </row>
        <row r="5">
          <cell r="B5" t="str">
            <v>Ahmad, Dr., S.T., M.T.</v>
          </cell>
          <cell r="C5" t="str">
            <v>0931127016</v>
          </cell>
        </row>
        <row r="6">
          <cell r="B6" t="str">
            <v>Ahyuna, S.Kom., M.I.Kom.</v>
          </cell>
          <cell r="C6" t="str">
            <v>0914118501</v>
          </cell>
        </row>
        <row r="7">
          <cell r="B7" t="str">
            <v>Akbar Bahtiar, SE.,MM</v>
          </cell>
          <cell r="C7" t="str">
            <v>0906098001</v>
          </cell>
        </row>
        <row r="8">
          <cell r="B8" t="str">
            <v>Amirah, S.T., M.T.</v>
          </cell>
          <cell r="C8" t="str">
            <v>0920127901</v>
          </cell>
        </row>
        <row r="9">
          <cell r="B9" t="str">
            <v>Andi Asvin Mahersatillah Suradi, S.Kom.,M.T</v>
          </cell>
          <cell r="C9" t="str">
            <v>0903069501</v>
          </cell>
        </row>
        <row r="10">
          <cell r="B10" t="str">
            <v>Andi Irmayana, S.Kom., M.T.</v>
          </cell>
          <cell r="C10" t="str">
            <v>0918098501</v>
          </cell>
        </row>
        <row r="11">
          <cell r="B11" t="str">
            <v>Andrew Ridow Johanis M, SE.,MM</v>
          </cell>
          <cell r="C11" t="str">
            <v>0928087503</v>
          </cell>
        </row>
        <row r="12">
          <cell r="B12" t="str">
            <v>Angdy Erna, S.Kom., M.Si.</v>
          </cell>
          <cell r="C12" t="str">
            <v>0027077601</v>
          </cell>
        </row>
        <row r="13">
          <cell r="B13" t="str">
            <v>Annah, S.Kom., M.T.</v>
          </cell>
          <cell r="C13" t="str">
            <v>0907087903</v>
          </cell>
        </row>
        <row r="14">
          <cell r="B14" t="str">
            <v>Aprizal, Dr., S.Kom., M.M.</v>
          </cell>
          <cell r="C14" t="str">
            <v>0905038601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Asri Kunda, Dr., S.E., M.M.</v>
          </cell>
          <cell r="C19" t="str">
            <v>0915046902</v>
          </cell>
        </row>
        <row r="20">
          <cell r="B20" t="str">
            <v>Asrul Syam, S.Si.,M.Si.</v>
          </cell>
          <cell r="C20" t="str">
            <v>0930128405</v>
          </cell>
        </row>
        <row r="21">
          <cell r="B21" t="str">
            <v>Baharuddin Rahman, Dr., Drs, M.Hum.</v>
          </cell>
          <cell r="C21" t="str">
            <v>0911036101</v>
          </cell>
        </row>
        <row r="22">
          <cell r="B22" t="str">
            <v>Cucut Susanto, Dr., S.Kom., M.Si.</v>
          </cell>
          <cell r="C22" t="str">
            <v>0927117301</v>
          </cell>
        </row>
        <row r="23">
          <cell r="B23" t="str">
            <v>Erfan Hasmin, S.Kom., M.T.</v>
          </cell>
          <cell r="C23" t="str">
            <v>0908048701</v>
          </cell>
        </row>
        <row r="24">
          <cell r="B24" t="str">
            <v>Erni Marlina, S.Kom., M.I.Kom.</v>
          </cell>
          <cell r="C24" t="str">
            <v>0914037501</v>
          </cell>
        </row>
        <row r="25">
          <cell r="B25" t="str">
            <v>Fachriyahtul Jannah, SM.,MM.</v>
          </cell>
          <cell r="C25" t="str">
            <v>0924049301</v>
          </cell>
        </row>
        <row r="26">
          <cell r="B26" t="str">
            <v>Fadel Muslaini, S.Pd.,M.Pd.</v>
          </cell>
          <cell r="C26" t="str">
            <v>0912109201</v>
          </cell>
        </row>
        <row r="27">
          <cell r="B27" t="str">
            <v>Faizal, S.Kom., M.Si.</v>
          </cell>
          <cell r="C27" t="str">
            <v>0003117501</v>
          </cell>
        </row>
        <row r="28">
          <cell r="B28" t="str">
            <v>Fatmasari, Dr., S.E., M.M., M.Si.</v>
          </cell>
          <cell r="C28" t="str">
            <v>0917067501</v>
          </cell>
        </row>
        <row r="29">
          <cell r="B29" t="str">
            <v>Hardi, S.E., M.M.</v>
          </cell>
          <cell r="C29" t="str">
            <v>0904066801</v>
          </cell>
        </row>
        <row r="30">
          <cell r="B30" t="str">
            <v>Hasriani, S.E., M.Si.</v>
          </cell>
          <cell r="C30" t="str">
            <v>0931127701</v>
          </cell>
        </row>
        <row r="31">
          <cell r="B31" t="str">
            <v>Hasyrif Sy, S.Kom., M.T.</v>
          </cell>
          <cell r="C31" t="str">
            <v>0916068301</v>
          </cell>
        </row>
        <row r="32">
          <cell r="B32" t="str">
            <v>Herenal Daeng Toto,SE.,MM.</v>
          </cell>
          <cell r="C32" t="str">
            <v>0914099202</v>
          </cell>
        </row>
        <row r="33">
          <cell r="B33" t="str">
            <v>Heriadi, S.Pd.I., M.Pd.</v>
          </cell>
          <cell r="C33" t="str">
            <v>0901019301</v>
          </cell>
        </row>
        <row r="34">
          <cell r="B34" t="str">
            <v>Herlinda, S.T., M.T.</v>
          </cell>
          <cell r="C34" t="str">
            <v>0911067502</v>
          </cell>
        </row>
        <row r="35">
          <cell r="B35" t="str">
            <v>Husain, Dr., S.T., M.T.</v>
          </cell>
          <cell r="C35" t="str">
            <v>0907117303</v>
          </cell>
        </row>
        <row r="36">
          <cell r="B36" t="str">
            <v>Husnul Muamilah, SE.,M.M</v>
          </cell>
          <cell r="C36" t="str">
            <v>0924069201</v>
          </cell>
        </row>
        <row r="37">
          <cell r="B37" t="str">
            <v>Imran Djafar, S.Kom., M.T.</v>
          </cell>
          <cell r="C37" t="str">
            <v>0908097601</v>
          </cell>
        </row>
        <row r="38">
          <cell r="B38" t="str">
            <v>Ina Yuliana Dewi,SE.,MM.</v>
          </cell>
          <cell r="C38" t="str">
            <v>0903049801</v>
          </cell>
        </row>
        <row r="39">
          <cell r="B39" t="str">
            <v>Indo Intan, S.T., M.T.</v>
          </cell>
          <cell r="C39" t="str">
            <v>0929127802</v>
          </cell>
        </row>
        <row r="40">
          <cell r="B40" t="str">
            <v>Indra Samsie, S.Kom., M.Kom.</v>
          </cell>
          <cell r="C40" t="str">
            <v>0902047701</v>
          </cell>
        </row>
        <row r="41">
          <cell r="B41" t="str">
            <v>Irmawati, S.Kom.,M.M</v>
          </cell>
          <cell r="C41" t="str">
            <v>0924047803</v>
          </cell>
        </row>
        <row r="42">
          <cell r="B42" t="str">
            <v>Irsal, Ir., M.T.</v>
          </cell>
          <cell r="C42" t="str">
            <v>0911075701</v>
          </cell>
        </row>
        <row r="43">
          <cell r="B43" t="str">
            <v>Joseph Tumiwa, SS., M.Pd.</v>
          </cell>
          <cell r="C43" t="str">
            <v>0920037103</v>
          </cell>
        </row>
        <row r="44">
          <cell r="B44" t="str">
            <v>Jufri, S.Kom., M.T.</v>
          </cell>
          <cell r="C44" t="str">
            <v>0912127001</v>
          </cell>
        </row>
        <row r="45">
          <cell r="B45" t="str">
            <v>Kasmawaru, S.Sos., M.Kom.</v>
          </cell>
          <cell r="C45" t="str">
            <v>0920057302</v>
          </cell>
        </row>
        <row r="46">
          <cell r="B46" t="str">
            <v>Komang Aryasa, S.Kom., M.T.</v>
          </cell>
          <cell r="C46" t="str">
            <v>0901118402</v>
          </cell>
        </row>
        <row r="47">
          <cell r="B47" t="str">
            <v>Madiana Patasik, S.Kom., M.T.</v>
          </cell>
          <cell r="C47" t="str">
            <v>0928107901</v>
          </cell>
        </row>
        <row r="48">
          <cell r="B48" t="str">
            <v>Magfirah, S.Si., M.M.</v>
          </cell>
          <cell r="C48" t="str">
            <v>0923118301</v>
          </cell>
        </row>
        <row r="49">
          <cell r="B49" t="str">
            <v>Marcellus O. Kadang, S.Kom., M.T.</v>
          </cell>
          <cell r="C49" t="str">
            <v>0028017401</v>
          </cell>
        </row>
        <row r="50">
          <cell r="B50" t="str">
            <v>Matius Irsan Kasau, Dr., Ir., M.T.</v>
          </cell>
          <cell r="C50" t="str">
            <v>0002045601</v>
          </cell>
        </row>
        <row r="51">
          <cell r="B51" t="str">
            <v>Michael Oktavianus, S.Kom., M.M.</v>
          </cell>
          <cell r="C51" t="str">
            <v>0915108101</v>
          </cell>
        </row>
        <row r="52">
          <cell r="B52" t="str">
            <v>Mika Tandililing  S.Th.</v>
          </cell>
          <cell r="C52" t="str">
            <v>05214012</v>
          </cell>
        </row>
        <row r="53">
          <cell r="B53" t="str">
            <v>Mirfan, Dr., Ir., M.M.</v>
          </cell>
          <cell r="C53" t="str">
            <v>0925016603</v>
          </cell>
        </row>
        <row r="54">
          <cell r="B54" t="str">
            <v>Mudarsep, Drs., M.Hum.</v>
          </cell>
          <cell r="C54" t="str">
            <v>0902026402</v>
          </cell>
        </row>
        <row r="55">
          <cell r="B55" t="str">
            <v>Muh. Syahlan Natsir, S.Kom., M.T.</v>
          </cell>
          <cell r="C55" t="str">
            <v>0909118301</v>
          </cell>
        </row>
        <row r="56">
          <cell r="B56" t="str">
            <v>Muhammad Furqan Rasyid, S.Kom., M.T.</v>
          </cell>
          <cell r="C56" t="str">
            <v>0928079104</v>
          </cell>
        </row>
        <row r="57">
          <cell r="B57" t="str">
            <v>Muhammad Rizal, S.Kom., M.T.</v>
          </cell>
          <cell r="C57" t="str">
            <v>0926089201</v>
          </cell>
        </row>
        <row r="58">
          <cell r="B58" t="str">
            <v>Muhammad Syukri Mustafa, S.Si., M.MSI.</v>
          </cell>
          <cell r="C58" t="str">
            <v>0907107101</v>
          </cell>
        </row>
        <row r="59">
          <cell r="B59" t="str">
            <v>Muhardi, S.Kom., M.T.</v>
          </cell>
          <cell r="C59" t="str">
            <v>0913068502</v>
          </cell>
        </row>
        <row r="60">
          <cell r="B60" t="str">
            <v>Mushaf, S.Kom.,M.Kom</v>
          </cell>
          <cell r="C60" t="str">
            <v>0911089401</v>
          </cell>
        </row>
        <row r="61">
          <cell r="B61" t="str">
            <v>Nasaruddin, S.E., M.M.</v>
          </cell>
          <cell r="C61" t="str">
            <v>0924056701</v>
          </cell>
        </row>
        <row r="62">
          <cell r="B62" t="str">
            <v>Nirwana, S.Si., M.T.</v>
          </cell>
          <cell r="C62" t="str">
            <v>0920068803</v>
          </cell>
        </row>
        <row r="63">
          <cell r="B63" t="str">
            <v>Novita Sambo, S.Si., M.Si.</v>
          </cell>
          <cell r="C63" t="str">
            <v>0903118301</v>
          </cell>
        </row>
        <row r="64">
          <cell r="B64" t="str">
            <v>Nur Salman, S.Kom., M.T.</v>
          </cell>
          <cell r="C64" t="str">
            <v>0930077801</v>
          </cell>
        </row>
        <row r="65">
          <cell r="B65" t="str">
            <v>Nurdiana, SE.,MM.</v>
          </cell>
          <cell r="C65" t="str">
            <v>0921037502</v>
          </cell>
        </row>
        <row r="66">
          <cell r="B66" t="str">
            <v>Nurdiansah, Dr., S.Kom., M.Pd.</v>
          </cell>
          <cell r="C66" t="str">
            <v>0921038602</v>
          </cell>
        </row>
        <row r="67">
          <cell r="B67" t="str">
            <v>Nurdiansyah,SM.,MM.</v>
          </cell>
          <cell r="C67" t="str">
            <v>0919029204</v>
          </cell>
        </row>
        <row r="68">
          <cell r="B68" t="str">
            <v>Nurdin, S.Kom., M.T.</v>
          </cell>
          <cell r="C68" t="str">
            <v>0010087201</v>
          </cell>
        </row>
        <row r="69">
          <cell r="B69" t="str">
            <v>Nurlina, S.Kom., M.T.</v>
          </cell>
          <cell r="C69" t="str">
            <v>0929027601</v>
          </cell>
        </row>
        <row r="70">
          <cell r="B70" t="str">
            <v>Nurlindasari Tamsir, S.Kom., M.T.</v>
          </cell>
          <cell r="C70" t="str">
            <v>0920038502</v>
          </cell>
        </row>
        <row r="71">
          <cell r="B71" t="str">
            <v>Nurul Aini, S.Kom., M.T.</v>
          </cell>
          <cell r="C71" t="str">
            <v>0906128601</v>
          </cell>
        </row>
        <row r="72">
          <cell r="B72" t="str">
            <v>Rismayani, S.Kom., M.T.</v>
          </cell>
          <cell r="C72" t="str">
            <v>0908048702</v>
          </cell>
        </row>
        <row r="73">
          <cell r="B73" t="str">
            <v>Risnayanti A. Djamro, S.E., M.M.</v>
          </cell>
          <cell r="C73" t="str">
            <v>0914117202</v>
          </cell>
        </row>
        <row r="74">
          <cell r="B74" t="str">
            <v>Rudi Donny, S.E., M.Kom.</v>
          </cell>
          <cell r="C74" t="str">
            <v>0914117504</v>
          </cell>
        </row>
        <row r="75">
          <cell r="B75" t="str">
            <v>Sadly Syamsuddin, S.Kom., M.T.</v>
          </cell>
          <cell r="C75" t="str">
            <v>0927038801</v>
          </cell>
        </row>
        <row r="76">
          <cell r="B76" t="str">
            <v>Salman, S.Kom., M.T.</v>
          </cell>
          <cell r="C76" t="str">
            <v>0025027801</v>
          </cell>
        </row>
        <row r="77">
          <cell r="B77" t="str">
            <v>Salmiati, S.Kom., M.T.</v>
          </cell>
          <cell r="C77" t="str">
            <v>0902057805</v>
          </cell>
        </row>
        <row r="78">
          <cell r="B78" t="str">
            <v>Samsu Alam, S.Si., M.Si.</v>
          </cell>
          <cell r="C78" t="str">
            <v>0929058602</v>
          </cell>
        </row>
        <row r="79">
          <cell r="B79" t="str">
            <v>Sitti Aisa, S.Kom., M.T.</v>
          </cell>
          <cell r="C79" t="str">
            <v>0928108705</v>
          </cell>
        </row>
        <row r="80">
          <cell r="B80" t="str">
            <v>Sitti Harlina, S.E., M.Kom.</v>
          </cell>
          <cell r="C80" t="str">
            <v>0927037502</v>
          </cell>
        </row>
        <row r="81">
          <cell r="B81" t="str">
            <v>Sri Wahyuni, S.Kom., M.T.</v>
          </cell>
          <cell r="C81" t="str">
            <v>0931039002</v>
          </cell>
        </row>
        <row r="82">
          <cell r="B82" t="str">
            <v>Sriwahyuningsih Piu, S.Si., M.T.</v>
          </cell>
          <cell r="C82" t="str">
            <v>0922068907</v>
          </cell>
        </row>
        <row r="83">
          <cell r="B83" t="str">
            <v>St. Aminah Dinayati, S.Sos., M.Kom.</v>
          </cell>
          <cell r="C83" t="str">
            <v>0910027401</v>
          </cell>
        </row>
        <row r="84">
          <cell r="B84" t="str">
            <v>Suarga, Drs., M.Sc., M.Math., Ph.D.</v>
          </cell>
          <cell r="C84" t="str">
            <v>007024901</v>
          </cell>
        </row>
        <row r="85">
          <cell r="B85" t="str">
            <v>Suci Rahma Dani R., S.Kom., M.T.</v>
          </cell>
          <cell r="C85" t="str">
            <v>0912048901</v>
          </cell>
        </row>
        <row r="86">
          <cell r="B86" t="str">
            <v>Suci Ramadhani Arifin, S.T., M.Eng.</v>
          </cell>
          <cell r="C86" t="str">
            <v>0009058802</v>
          </cell>
        </row>
        <row r="87">
          <cell r="B87" t="str">
            <v>Sunardi, S.Kom., M.T.</v>
          </cell>
          <cell r="C87" t="str">
            <v>0931108803</v>
          </cell>
        </row>
        <row r="88">
          <cell r="B88" t="str">
            <v>Suryani, S.Kom., M.T.</v>
          </cell>
          <cell r="C88" t="str">
            <v>0904018701</v>
          </cell>
        </row>
        <row r="89">
          <cell r="B89" t="str">
            <v>Syafruddin Muhtamar, Dr., S.H., M.H.</v>
          </cell>
          <cell r="C89" t="str">
            <v>0920027603</v>
          </cell>
        </row>
        <row r="90">
          <cell r="B90" t="str">
            <v>Thabrani R., S.Kom., M.T.</v>
          </cell>
          <cell r="C90" t="str">
            <v>0905088201</v>
          </cell>
        </row>
        <row r="91">
          <cell r="B91" t="str">
            <v>Usman, S.E., M.Kom.</v>
          </cell>
          <cell r="C91" t="str">
            <v>0902087302</v>
          </cell>
        </row>
        <row r="92">
          <cell r="B92" t="str">
            <v>Wilem Musu, Dr. Eng., S.Kom., M.T.</v>
          </cell>
          <cell r="C92" t="str">
            <v>0907087202</v>
          </cell>
        </row>
        <row r="93">
          <cell r="B93" t="str">
            <v>Y. Johny  W. Soetikno, Dr., S.E., M.M.</v>
          </cell>
          <cell r="C93" t="str">
            <v>0924056702</v>
          </cell>
        </row>
        <row r="94">
          <cell r="B94" t="str">
            <v>Yesaya Tommy Paulus, S.Kom., M.T., Ph.D.</v>
          </cell>
          <cell r="C94" t="str">
            <v>0926117401</v>
          </cell>
        </row>
        <row r="95">
          <cell r="B95" t="str">
            <v>Yuliana Saleda</v>
          </cell>
          <cell r="C95" t="str">
            <v>05221009</v>
          </cell>
        </row>
        <row r="96">
          <cell r="B96" t="str">
            <v>Khadafi, SE., MM</v>
          </cell>
          <cell r="C96" t="str">
            <v>0907057204</v>
          </cell>
        </row>
        <row r="97">
          <cell r="B97" t="str">
            <v>Marsha, SE., MM</v>
          </cell>
          <cell r="C97" t="str">
            <v>0927088601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FIX"/>
      <sheetName val="Dosen Edit"/>
      <sheetName val="Jadwal FIX (2)"/>
      <sheetName val="Sheet2"/>
      <sheetName val="Jadwal MBKM"/>
      <sheetName val="Jadwal FIX (3)"/>
      <sheetName val="Sheet1"/>
    </sheetNames>
    <sheetDataSet>
      <sheetData sheetId="0" refreshError="1"/>
      <sheetData sheetId="1" refreshError="1">
        <row r="2">
          <cell r="B2" t="str">
            <v>Abdul Ibrahim, S.Kom., M.MSI.</v>
          </cell>
          <cell r="C2" t="str">
            <v>0923037002</v>
          </cell>
        </row>
        <row r="3">
          <cell r="B3" t="str">
            <v>Abdul Kadir Jailani, S.Kom., M.T.</v>
          </cell>
          <cell r="C3" t="str">
            <v>0025067501</v>
          </cell>
        </row>
        <row r="4">
          <cell r="B4" t="str">
            <v>Abdul Rauf, Dr., S.H., M.H.</v>
          </cell>
          <cell r="C4" t="str">
            <v>0924097202</v>
          </cell>
        </row>
        <row r="5">
          <cell r="B5" t="str">
            <v>Ahmad, Dr., S.T., M.T.</v>
          </cell>
          <cell r="C5" t="str">
            <v>0931127016</v>
          </cell>
        </row>
        <row r="6">
          <cell r="B6" t="str">
            <v>Ahyuna, S.Kom., M.I.Kom.</v>
          </cell>
          <cell r="C6" t="str">
            <v>0914118501</v>
          </cell>
        </row>
        <row r="7">
          <cell r="B7" t="str">
            <v>Akbar Bahtiar, SE.,MM</v>
          </cell>
          <cell r="C7" t="str">
            <v>0906098001</v>
          </cell>
        </row>
        <row r="8">
          <cell r="B8" t="str">
            <v>Amirah, S.T., M.T.</v>
          </cell>
          <cell r="C8" t="str">
            <v>0920127901</v>
          </cell>
        </row>
        <row r="9">
          <cell r="B9" t="str">
            <v>Andi Asvin Mahersatillah Suradi, S.Kom.,M.T</v>
          </cell>
          <cell r="C9" t="str">
            <v>0903069501</v>
          </cell>
        </row>
        <row r="10">
          <cell r="B10" t="str">
            <v>Andi Irmayana, S.Kom., M.T.</v>
          </cell>
          <cell r="C10" t="str">
            <v>0918098501</v>
          </cell>
        </row>
        <row r="11">
          <cell r="B11" t="str">
            <v>Andrew Ridow Johanis M, SE.,MM</v>
          </cell>
          <cell r="C11" t="str">
            <v>0928087503</v>
          </cell>
        </row>
        <row r="12">
          <cell r="B12" t="str">
            <v>Angdy Erna, S.Kom., M.Si.</v>
          </cell>
          <cell r="C12" t="str">
            <v>0027077601</v>
          </cell>
        </row>
        <row r="13">
          <cell r="B13" t="str">
            <v>Annah, S.Kom., M.T.</v>
          </cell>
          <cell r="C13" t="str">
            <v>0907087903</v>
          </cell>
        </row>
        <row r="14">
          <cell r="B14" t="str">
            <v>Aprizal, Dr., S.Kom., M.M.</v>
          </cell>
          <cell r="C14" t="str">
            <v>0905038601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Asri Kunda, Dr., S.E., M.M.</v>
          </cell>
          <cell r="C19" t="str">
            <v>0915046902</v>
          </cell>
        </row>
        <row r="20">
          <cell r="B20" t="str">
            <v>Asrul Syam, S.Si.,M.Si.</v>
          </cell>
          <cell r="C20" t="str">
            <v>0930128405</v>
          </cell>
        </row>
        <row r="21">
          <cell r="B21" t="str">
            <v>Baharuddin Rahman, Dr., Drs, M.Hum.</v>
          </cell>
          <cell r="C21" t="str">
            <v>0911036101</v>
          </cell>
        </row>
        <row r="22">
          <cell r="B22" t="str">
            <v>Cucut Susanto, Dr., S.Kom., M.Si.</v>
          </cell>
          <cell r="C22" t="str">
            <v>0927117301</v>
          </cell>
        </row>
        <row r="23">
          <cell r="B23" t="str">
            <v>Erfan Hasmin, S.Kom., M.T.</v>
          </cell>
          <cell r="C23" t="str">
            <v>0908048701</v>
          </cell>
        </row>
        <row r="24">
          <cell r="B24" t="str">
            <v>Erni Marlina, S.Kom., M.I.Kom.</v>
          </cell>
          <cell r="C24" t="str">
            <v>0914037501</v>
          </cell>
        </row>
        <row r="25">
          <cell r="B25" t="str">
            <v>Fachriyahtul Jannah, SM.,MM.</v>
          </cell>
          <cell r="C25" t="str">
            <v>0924049301</v>
          </cell>
        </row>
        <row r="26">
          <cell r="B26" t="str">
            <v>Fadel Muslaini, S.Pd.,M.Pd.</v>
          </cell>
          <cell r="C26" t="str">
            <v>0912109201</v>
          </cell>
        </row>
        <row r="27">
          <cell r="B27" t="str">
            <v>Faizal, S.Kom., M.Si.</v>
          </cell>
          <cell r="C27" t="str">
            <v>0003117501</v>
          </cell>
        </row>
        <row r="28">
          <cell r="B28" t="str">
            <v>Fatmasari, Dr., S.E., M.M., M.Si.</v>
          </cell>
          <cell r="C28" t="str">
            <v>0917067501</v>
          </cell>
        </row>
        <row r="29">
          <cell r="B29" t="str">
            <v>Hardi, S.E., M.M.</v>
          </cell>
          <cell r="C29" t="str">
            <v>0904066801</v>
          </cell>
        </row>
        <row r="30">
          <cell r="B30" t="str">
            <v>Hasriani, S.E., M.Si.</v>
          </cell>
          <cell r="C30" t="str">
            <v>0931127701</v>
          </cell>
        </row>
        <row r="31">
          <cell r="B31" t="str">
            <v>Hasyrif Sy, S.Kom., M.T.</v>
          </cell>
          <cell r="C31" t="str">
            <v>0916068301</v>
          </cell>
        </row>
        <row r="32">
          <cell r="B32" t="str">
            <v>Herenal Daeng Toto,SE.,MM.</v>
          </cell>
          <cell r="C32" t="str">
            <v>0914099202</v>
          </cell>
        </row>
        <row r="33">
          <cell r="B33" t="str">
            <v>Heriadi, S.Pd.I., M.Pd.</v>
          </cell>
          <cell r="C33" t="str">
            <v>0901019301</v>
          </cell>
        </row>
        <row r="34">
          <cell r="B34" t="str">
            <v>Herlinda, S.T., M.T.</v>
          </cell>
          <cell r="C34" t="str">
            <v>0911067502</v>
          </cell>
        </row>
        <row r="35">
          <cell r="B35" t="str">
            <v>Husain, Dr., S.T., M.T.</v>
          </cell>
          <cell r="C35" t="str">
            <v>0907117303</v>
          </cell>
        </row>
        <row r="36">
          <cell r="B36" t="str">
            <v>Husnul Muamilah, SE.,M.M</v>
          </cell>
          <cell r="C36" t="str">
            <v>0924069201</v>
          </cell>
        </row>
        <row r="37">
          <cell r="B37" t="str">
            <v>Imran Djafar, S.Kom., M.T.</v>
          </cell>
          <cell r="C37" t="str">
            <v>0908097601</v>
          </cell>
        </row>
        <row r="38">
          <cell r="B38" t="str">
            <v>Ina Yuliana Dewi,SE.,MM.</v>
          </cell>
          <cell r="C38" t="str">
            <v>0903049801</v>
          </cell>
        </row>
        <row r="39">
          <cell r="B39" t="str">
            <v>Indo Intan, S.T., M.T.</v>
          </cell>
          <cell r="C39" t="str">
            <v>0929127802</v>
          </cell>
        </row>
        <row r="40">
          <cell r="B40" t="str">
            <v>Indra Samsie, S.Kom., M.Kom.</v>
          </cell>
          <cell r="C40" t="str">
            <v>0902047701</v>
          </cell>
        </row>
        <row r="41">
          <cell r="B41" t="str">
            <v>Irmawati, S.Kom.,M.M</v>
          </cell>
          <cell r="C41" t="str">
            <v>0924047803</v>
          </cell>
        </row>
        <row r="42">
          <cell r="B42" t="str">
            <v>Irsal, Ir., M.T.</v>
          </cell>
          <cell r="C42" t="str">
            <v>0911075701</v>
          </cell>
        </row>
        <row r="43">
          <cell r="B43" t="str">
            <v>Joseph Tumiwa, SS., M.Pd.</v>
          </cell>
          <cell r="C43" t="str">
            <v>0920037103</v>
          </cell>
        </row>
        <row r="44">
          <cell r="B44" t="str">
            <v>Jufri, S.Kom., M.T.</v>
          </cell>
          <cell r="C44" t="str">
            <v>0912127001</v>
          </cell>
        </row>
        <row r="45">
          <cell r="B45" t="str">
            <v>Kasmawaru, S.Sos., M.Kom.</v>
          </cell>
          <cell r="C45" t="str">
            <v>0920057302</v>
          </cell>
        </row>
        <row r="46">
          <cell r="B46" t="str">
            <v>Komang Aryasa, S.Kom., M.T.</v>
          </cell>
          <cell r="C46" t="str">
            <v>0901118402</v>
          </cell>
        </row>
        <row r="47">
          <cell r="B47" t="str">
            <v>Madiana Patasik, S.Kom., M.T.</v>
          </cell>
          <cell r="C47" t="str">
            <v>0928107901</v>
          </cell>
        </row>
        <row r="48">
          <cell r="B48" t="str">
            <v>Magfirah, S.Si., M.M.</v>
          </cell>
          <cell r="C48" t="str">
            <v>0923118301</v>
          </cell>
        </row>
        <row r="49">
          <cell r="B49" t="str">
            <v>Marcellus O. Kadang, S.Kom., M.T.</v>
          </cell>
          <cell r="C49" t="str">
            <v>0028017401</v>
          </cell>
        </row>
        <row r="50">
          <cell r="B50" t="str">
            <v>Matius Irsan Kasau, Dr., Ir., M.T.</v>
          </cell>
          <cell r="C50" t="str">
            <v>0002045601</v>
          </cell>
        </row>
        <row r="51">
          <cell r="B51" t="str">
            <v>Michael Oktavianus, S.Kom., M.M.</v>
          </cell>
          <cell r="C51" t="str">
            <v>0915108101</v>
          </cell>
        </row>
        <row r="52">
          <cell r="B52" t="str">
            <v>Mika Tandililing  S.Th.</v>
          </cell>
          <cell r="C52" t="str">
            <v>05214012</v>
          </cell>
        </row>
        <row r="53">
          <cell r="B53" t="str">
            <v>Mirfan, Dr., Ir., M.M.</v>
          </cell>
          <cell r="C53" t="str">
            <v>0925016603</v>
          </cell>
        </row>
        <row r="54">
          <cell r="B54" t="str">
            <v>Mudarsep, Drs., M.Hum.</v>
          </cell>
          <cell r="C54" t="str">
            <v>0902026402</v>
          </cell>
        </row>
        <row r="55">
          <cell r="B55" t="str">
            <v>Muh. Syahlan Natsir, S.Kom., M.T.</v>
          </cell>
          <cell r="C55" t="str">
            <v>0909118301</v>
          </cell>
        </row>
        <row r="56">
          <cell r="B56" t="str">
            <v>Muhammad Furqan Rasyid, S.Kom., M.T.</v>
          </cell>
          <cell r="C56" t="str">
            <v>0928079104</v>
          </cell>
        </row>
        <row r="57">
          <cell r="B57" t="str">
            <v>Muhammad Rizal, S.Kom., M.T.</v>
          </cell>
          <cell r="C57" t="str">
            <v>0926089201</v>
          </cell>
        </row>
        <row r="58">
          <cell r="B58" t="str">
            <v>Muhammad Syukri Mustafa, S.Si., M.MSI.</v>
          </cell>
          <cell r="C58" t="str">
            <v>0907107101</v>
          </cell>
        </row>
        <row r="59">
          <cell r="B59" t="str">
            <v>Muhardi, S.Kom., M.T.</v>
          </cell>
          <cell r="C59" t="str">
            <v>0913068502</v>
          </cell>
        </row>
        <row r="60">
          <cell r="B60" t="str">
            <v>Mushaf, S.Kom.,M.Kom</v>
          </cell>
          <cell r="C60" t="str">
            <v>0911089401</v>
          </cell>
        </row>
        <row r="61">
          <cell r="B61" t="str">
            <v>Nasaruddin, S.E., M.M.</v>
          </cell>
          <cell r="C61" t="str">
            <v>0924056701</v>
          </cell>
        </row>
        <row r="62">
          <cell r="B62" t="str">
            <v>Nirwana, S.Si., M.T.</v>
          </cell>
          <cell r="C62" t="str">
            <v>0920068803</v>
          </cell>
        </row>
        <row r="63">
          <cell r="B63" t="str">
            <v>Novita Sambo, S.Si., M.Si.</v>
          </cell>
          <cell r="C63" t="str">
            <v>0903118301</v>
          </cell>
        </row>
        <row r="64">
          <cell r="B64" t="str">
            <v>Nur Salman, S.Kom., M.T.</v>
          </cell>
          <cell r="C64" t="str">
            <v>0930077801</v>
          </cell>
        </row>
        <row r="65">
          <cell r="B65" t="str">
            <v>Nurdiana, SE.,MM.</v>
          </cell>
          <cell r="C65" t="str">
            <v>0921037502</v>
          </cell>
        </row>
        <row r="66">
          <cell r="B66" t="str">
            <v>Nurdiansah, Dr., S.Kom., M.Pd.</v>
          </cell>
          <cell r="C66" t="str">
            <v>0921038602</v>
          </cell>
        </row>
        <row r="67">
          <cell r="B67" t="str">
            <v>Nurdiansyah,SM.,MM.</v>
          </cell>
          <cell r="C67" t="str">
            <v>0919029204</v>
          </cell>
        </row>
        <row r="68">
          <cell r="B68" t="str">
            <v>Nurdin, S.Kom., M.T.</v>
          </cell>
          <cell r="C68" t="str">
            <v>0010087201</v>
          </cell>
        </row>
        <row r="69">
          <cell r="B69" t="str">
            <v>Nurlina, S.Kom., M.T.</v>
          </cell>
          <cell r="C69" t="str">
            <v>0929027601</v>
          </cell>
        </row>
        <row r="70">
          <cell r="B70" t="str">
            <v>Nurlindasari Tamsir, S.Kom., M.T.</v>
          </cell>
          <cell r="C70" t="str">
            <v>0920038502</v>
          </cell>
        </row>
        <row r="71">
          <cell r="B71" t="str">
            <v>Nurul Aini, S.Kom., M.T.</v>
          </cell>
          <cell r="C71" t="str">
            <v>0906128601</v>
          </cell>
        </row>
        <row r="72">
          <cell r="B72" t="str">
            <v>Rismayani, S.Kom., M.T.</v>
          </cell>
          <cell r="C72" t="str">
            <v>0908048702</v>
          </cell>
        </row>
        <row r="73">
          <cell r="B73" t="str">
            <v>Risnayanti A. Djamro, S.E., M.M.</v>
          </cell>
          <cell r="C73" t="str">
            <v>0914117202</v>
          </cell>
        </row>
        <row r="74">
          <cell r="B74" t="str">
            <v>Rudi Donny, S.E., M.Kom.</v>
          </cell>
          <cell r="C74" t="str">
            <v>0914117504</v>
          </cell>
        </row>
        <row r="75">
          <cell r="B75" t="str">
            <v>Sadly Syamsuddin, S.Kom., M.T.</v>
          </cell>
          <cell r="C75" t="str">
            <v>0927038801</v>
          </cell>
        </row>
        <row r="76">
          <cell r="B76" t="str">
            <v>Salman, S.Kom., M.T.</v>
          </cell>
          <cell r="C76" t="str">
            <v>0025027801</v>
          </cell>
        </row>
        <row r="77">
          <cell r="B77" t="str">
            <v>Salmiati, S.Kom., M.T.</v>
          </cell>
          <cell r="C77" t="str">
            <v>0902057805</v>
          </cell>
        </row>
        <row r="78">
          <cell r="B78" t="str">
            <v>Samsu Alam, S.Si., M.Si.</v>
          </cell>
          <cell r="C78" t="str">
            <v>0929058602</v>
          </cell>
        </row>
        <row r="79">
          <cell r="B79" t="str">
            <v>Sitti Aisa, S.Kom., M.T.</v>
          </cell>
          <cell r="C79" t="str">
            <v>0928108705</v>
          </cell>
        </row>
        <row r="80">
          <cell r="B80" t="str">
            <v>Sitti Harlina, S.E., M.Kom.</v>
          </cell>
          <cell r="C80" t="str">
            <v>0927037502</v>
          </cell>
        </row>
        <row r="81">
          <cell r="B81" t="str">
            <v>Sri Wahyuni, S.Kom., M.T.</v>
          </cell>
          <cell r="C81" t="str">
            <v>0931039002</v>
          </cell>
        </row>
        <row r="82">
          <cell r="B82" t="str">
            <v>Sriwahyuningsih Piu, S.Si., M.T.</v>
          </cell>
          <cell r="C82" t="str">
            <v>0922068907</v>
          </cell>
        </row>
        <row r="83">
          <cell r="B83" t="str">
            <v>St. Aminah Dinayati, S.Sos., M.Kom.</v>
          </cell>
          <cell r="C83" t="str">
            <v>0910027401</v>
          </cell>
        </row>
        <row r="84">
          <cell r="B84" t="str">
            <v>Suarga, Drs., M.Sc., M.Math., Ph.D.</v>
          </cell>
          <cell r="C84" t="str">
            <v>007024901</v>
          </cell>
        </row>
        <row r="85">
          <cell r="B85" t="str">
            <v>Suci Rahma Dani R., S.Kom., M.T.</v>
          </cell>
          <cell r="C85" t="str">
            <v>0912048901</v>
          </cell>
        </row>
        <row r="86">
          <cell r="B86" t="str">
            <v>Suci Ramadhani Arifin, S.T., M.Eng.</v>
          </cell>
          <cell r="C86" t="str">
            <v>0009058802</v>
          </cell>
        </row>
        <row r="87">
          <cell r="B87" t="str">
            <v>Sunardi, S.Kom., M.T.</v>
          </cell>
          <cell r="C87" t="str">
            <v>0931108803</v>
          </cell>
        </row>
        <row r="88">
          <cell r="B88" t="str">
            <v>Suryani, S.Kom., M.T.</v>
          </cell>
          <cell r="C88" t="str">
            <v>0904018701</v>
          </cell>
        </row>
        <row r="89">
          <cell r="B89" t="str">
            <v>Syafruddin Muhtamar, Dr., S.H., M.H.</v>
          </cell>
          <cell r="C89" t="str">
            <v>0920027603</v>
          </cell>
        </row>
        <row r="90">
          <cell r="B90" t="str">
            <v>Thabrani R., S.Kom., M.T.</v>
          </cell>
          <cell r="C90" t="str">
            <v>0905088201</v>
          </cell>
        </row>
        <row r="91">
          <cell r="B91" t="str">
            <v>Usman, S.E., M.Kom.</v>
          </cell>
          <cell r="C91" t="str">
            <v>0902087302</v>
          </cell>
        </row>
        <row r="92">
          <cell r="B92" t="str">
            <v>Wilem Musu, Dr. Eng., S.Kom., M.T.</v>
          </cell>
          <cell r="C92" t="str">
            <v>0907087202</v>
          </cell>
        </row>
        <row r="93">
          <cell r="B93" t="str">
            <v>Y. Johny  W. Soetikno, Dr., S.E., M.M.</v>
          </cell>
          <cell r="C93" t="str">
            <v>0924056702</v>
          </cell>
        </row>
        <row r="94">
          <cell r="B94" t="str">
            <v>Yesaya Tommy Paulus, S.Kom., M.T., Ph.D.</v>
          </cell>
          <cell r="C94" t="str">
            <v>0926117401</v>
          </cell>
        </row>
        <row r="95">
          <cell r="B95" t="str">
            <v>Yuliana Saleda</v>
          </cell>
          <cell r="C95" t="str">
            <v>05221009</v>
          </cell>
        </row>
        <row r="96">
          <cell r="B96" t="str">
            <v>Khadafi, SE., MM</v>
          </cell>
          <cell r="C96" t="str">
            <v>0907057204</v>
          </cell>
        </row>
        <row r="97">
          <cell r="B97" t="str">
            <v>Marsha, SE., MM</v>
          </cell>
          <cell r="C97" t="str">
            <v>0927088601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FIX"/>
      <sheetName val="Dosen Edit"/>
      <sheetName val="Jadwal FIX (2)"/>
      <sheetName val="Sheet2"/>
      <sheetName val="Jadwal MBKM"/>
      <sheetName val="Jadwal FIX (3)"/>
      <sheetName val="Sheet1"/>
    </sheetNames>
    <sheetDataSet>
      <sheetData sheetId="0"/>
      <sheetData sheetId="1">
        <row r="2">
          <cell r="B2" t="str">
            <v>Abdul Ibrahim, S.Kom., M.MSI.</v>
          </cell>
          <cell r="C2" t="str">
            <v>0923037002</v>
          </cell>
        </row>
        <row r="3">
          <cell r="B3" t="str">
            <v>Abdul Kadir Jailani, S.Kom., M.T.</v>
          </cell>
          <cell r="C3" t="str">
            <v>0025067501</v>
          </cell>
        </row>
        <row r="4">
          <cell r="B4" t="str">
            <v>Abdul Rauf, Dr., S.H., M.H.</v>
          </cell>
          <cell r="C4" t="str">
            <v>0924097202</v>
          </cell>
        </row>
        <row r="5">
          <cell r="B5" t="str">
            <v>Ahmad, Dr., S.T., M.T.</v>
          </cell>
          <cell r="C5" t="str">
            <v>0931127016</v>
          </cell>
        </row>
        <row r="6">
          <cell r="B6" t="str">
            <v>Ahyuna, S.Kom., M.I.Kom.</v>
          </cell>
          <cell r="C6" t="str">
            <v>0914118501</v>
          </cell>
        </row>
        <row r="7">
          <cell r="B7" t="str">
            <v>Akbar Bahtiar, SE.,MM</v>
          </cell>
          <cell r="C7" t="str">
            <v>0906098001</v>
          </cell>
        </row>
        <row r="8">
          <cell r="B8" t="str">
            <v>Amirah, S.T., M.T.</v>
          </cell>
          <cell r="C8" t="str">
            <v>0920127901</v>
          </cell>
        </row>
        <row r="9">
          <cell r="B9" t="str">
            <v>Andi Asvin Mahersatillah Suradi, S.Kom.,M.T</v>
          </cell>
          <cell r="C9" t="str">
            <v>0903069501</v>
          </cell>
        </row>
        <row r="10">
          <cell r="B10" t="str">
            <v>Andi Irmayana, S.Kom., M.T.</v>
          </cell>
          <cell r="C10" t="str">
            <v>0918098501</v>
          </cell>
        </row>
        <row r="11">
          <cell r="B11" t="str">
            <v>Andrew Ridow Johanis M, SE.,MM</v>
          </cell>
          <cell r="C11" t="str">
            <v>0928087503</v>
          </cell>
        </row>
        <row r="12">
          <cell r="B12" t="str">
            <v>Angdy Erna, S.Kom., M.Si.</v>
          </cell>
          <cell r="C12" t="str">
            <v>0027077601</v>
          </cell>
        </row>
        <row r="13">
          <cell r="B13" t="str">
            <v>Annah, S.Kom., M.T.</v>
          </cell>
          <cell r="C13" t="str">
            <v>0907087903</v>
          </cell>
        </row>
        <row r="14">
          <cell r="B14" t="str">
            <v>Aprizal, Dr., S.Kom., M.M.</v>
          </cell>
          <cell r="C14" t="str">
            <v>0905038601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Asri Kunda, Dr., S.E., M.M.</v>
          </cell>
          <cell r="C19" t="str">
            <v>0915046902</v>
          </cell>
        </row>
        <row r="20">
          <cell r="B20" t="str">
            <v>Asrul Syam, S.Si.,M.Si.</v>
          </cell>
          <cell r="C20" t="str">
            <v>0930128405</v>
          </cell>
        </row>
        <row r="21">
          <cell r="B21" t="str">
            <v>Baharuddin Rahman, Dr., Drs, M.Hum.</v>
          </cell>
          <cell r="C21" t="str">
            <v>0911036101</v>
          </cell>
        </row>
        <row r="22">
          <cell r="B22" t="str">
            <v>Cucut Susanto, Dr., S.Kom., M.Si.</v>
          </cell>
          <cell r="C22" t="str">
            <v>0927117301</v>
          </cell>
        </row>
        <row r="23">
          <cell r="B23" t="str">
            <v>Erfan Hasmin, S.Kom., M.T.</v>
          </cell>
          <cell r="C23" t="str">
            <v>0908048701</v>
          </cell>
        </row>
        <row r="24">
          <cell r="B24" t="str">
            <v>Erni Marlina, S.Kom., M.I.Kom.</v>
          </cell>
          <cell r="C24" t="str">
            <v>0914037501</v>
          </cell>
        </row>
        <row r="25">
          <cell r="B25" t="str">
            <v>Fachriyahtul Jannah, SM.,MM.</v>
          </cell>
          <cell r="C25" t="str">
            <v>0924049301</v>
          </cell>
        </row>
        <row r="26">
          <cell r="B26" t="str">
            <v>Fadel Muslaini, S.Pd.,M.Pd.</v>
          </cell>
          <cell r="C26" t="str">
            <v>0912109201</v>
          </cell>
        </row>
        <row r="27">
          <cell r="B27" t="str">
            <v>Faizal, S.Kom., M.Si.</v>
          </cell>
          <cell r="C27" t="str">
            <v>0003117501</v>
          </cell>
        </row>
        <row r="28">
          <cell r="B28" t="str">
            <v>Fatmasari, Dr., S.E., M.M., M.Si.</v>
          </cell>
          <cell r="C28" t="str">
            <v>0917067501</v>
          </cell>
        </row>
        <row r="29">
          <cell r="B29" t="str">
            <v>Hardi, S.E., M.M.</v>
          </cell>
          <cell r="C29" t="str">
            <v>0904066801</v>
          </cell>
        </row>
        <row r="30">
          <cell r="B30" t="str">
            <v>Hasriani, S.E., M.Si.</v>
          </cell>
          <cell r="C30" t="str">
            <v>0931127701</v>
          </cell>
        </row>
        <row r="31">
          <cell r="B31" t="str">
            <v>Hasyrif Sy, S.Kom., M.T.</v>
          </cell>
          <cell r="C31" t="str">
            <v>0916068301</v>
          </cell>
        </row>
        <row r="32">
          <cell r="B32" t="str">
            <v>Herenal Daeng Toto,SE.,MM.</v>
          </cell>
          <cell r="C32" t="str">
            <v>0914099202</v>
          </cell>
        </row>
        <row r="33">
          <cell r="B33" t="str">
            <v>Heriadi, S.Pd.I., M.Pd.</v>
          </cell>
          <cell r="C33" t="str">
            <v>0901019301</v>
          </cell>
        </row>
        <row r="34">
          <cell r="B34" t="str">
            <v>Herlinda, S.T., M.T.</v>
          </cell>
          <cell r="C34" t="str">
            <v>0911067502</v>
          </cell>
        </row>
        <row r="35">
          <cell r="B35" t="str">
            <v>Husain, Dr., S.T., M.T.</v>
          </cell>
          <cell r="C35" t="str">
            <v>0907117303</v>
          </cell>
        </row>
        <row r="36">
          <cell r="B36" t="str">
            <v>Husnul Muamilah, SE.,M.M</v>
          </cell>
          <cell r="C36" t="str">
            <v>0924069201</v>
          </cell>
        </row>
        <row r="37">
          <cell r="B37" t="str">
            <v>Imran Djafar, S.Kom., M.T.</v>
          </cell>
          <cell r="C37" t="str">
            <v>0908097601</v>
          </cell>
        </row>
        <row r="38">
          <cell r="B38" t="str">
            <v>Ina Yuliana Dewi,SE.,MM.</v>
          </cell>
          <cell r="C38" t="str">
            <v>0903049801</v>
          </cell>
        </row>
        <row r="39">
          <cell r="B39" t="str">
            <v>Indo Intan, S.T., M.T.</v>
          </cell>
          <cell r="C39" t="str">
            <v>0929127802</v>
          </cell>
        </row>
        <row r="40">
          <cell r="B40" t="str">
            <v>Indra Samsie, S.Kom., M.Kom.</v>
          </cell>
          <cell r="C40" t="str">
            <v>0902047701</v>
          </cell>
        </row>
        <row r="41">
          <cell r="B41" t="str">
            <v>Irmawati, S.Kom.,M.M</v>
          </cell>
          <cell r="C41" t="str">
            <v>0924047803</v>
          </cell>
        </row>
        <row r="42">
          <cell r="B42" t="str">
            <v>Irsal, Ir., M.T.</v>
          </cell>
          <cell r="C42" t="str">
            <v>0911075701</v>
          </cell>
        </row>
        <row r="43">
          <cell r="B43" t="str">
            <v>Joseph Tumiwa, SS., M.Pd.</v>
          </cell>
          <cell r="C43" t="str">
            <v>0920037103</v>
          </cell>
        </row>
        <row r="44">
          <cell r="B44" t="str">
            <v>Jufri, S.Kom., M.T.</v>
          </cell>
          <cell r="C44" t="str">
            <v>0912127001</v>
          </cell>
        </row>
        <row r="45">
          <cell r="B45" t="str">
            <v>Kasmawaru, S.Sos., M.Kom.</v>
          </cell>
          <cell r="C45" t="str">
            <v>0920057302</v>
          </cell>
        </row>
        <row r="46">
          <cell r="B46" t="str">
            <v>Komang Aryasa, S.Kom., M.T.</v>
          </cell>
          <cell r="C46" t="str">
            <v>0901118402</v>
          </cell>
        </row>
        <row r="47">
          <cell r="B47" t="str">
            <v>Madiana Patasik, S.Kom., M.T.</v>
          </cell>
          <cell r="C47" t="str">
            <v>0928107901</v>
          </cell>
        </row>
        <row r="48">
          <cell r="B48" t="str">
            <v>Magfirah, S.Si., M.M.</v>
          </cell>
          <cell r="C48" t="str">
            <v>0923118301</v>
          </cell>
        </row>
        <row r="49">
          <cell r="B49" t="str">
            <v>Marcellus O. Kadang, S.Kom., M.T.</v>
          </cell>
          <cell r="C49" t="str">
            <v>0028017401</v>
          </cell>
        </row>
        <row r="50">
          <cell r="B50" t="str">
            <v>Matius Irsan Kasau, Dr., Ir., M.T.</v>
          </cell>
          <cell r="C50" t="str">
            <v>0002045601</v>
          </cell>
        </row>
        <row r="51">
          <cell r="B51" t="str">
            <v>Michael Oktavianus, S.Kom., M.M.</v>
          </cell>
          <cell r="C51" t="str">
            <v>0915108101</v>
          </cell>
        </row>
        <row r="52">
          <cell r="B52" t="str">
            <v>Mika Tandililing  S.Th.</v>
          </cell>
          <cell r="C52" t="str">
            <v>05214012</v>
          </cell>
        </row>
        <row r="53">
          <cell r="B53" t="str">
            <v>Mirfan, Dr., Ir., M.M.</v>
          </cell>
          <cell r="C53" t="str">
            <v>0925016603</v>
          </cell>
        </row>
        <row r="54">
          <cell r="B54" t="str">
            <v>Mudarsep, Drs., M.Hum.</v>
          </cell>
          <cell r="C54" t="str">
            <v>0902026402</v>
          </cell>
        </row>
        <row r="55">
          <cell r="B55" t="str">
            <v>Muh. Syahlan Natsir, S.Kom., M.T.</v>
          </cell>
          <cell r="C55" t="str">
            <v>0909118301</v>
          </cell>
        </row>
        <row r="56">
          <cell r="B56" t="str">
            <v>Muhammad Furqan Rasyid, S.Kom., M.T.</v>
          </cell>
          <cell r="C56" t="str">
            <v>0928079104</v>
          </cell>
        </row>
        <row r="57">
          <cell r="B57" t="str">
            <v>Muhammad Rizal, S.Kom., M.T.</v>
          </cell>
          <cell r="C57" t="str">
            <v>0926089201</v>
          </cell>
        </row>
        <row r="58">
          <cell r="B58" t="str">
            <v>Muhammad Syukri Mustafa, S.Si., M.MSI.</v>
          </cell>
          <cell r="C58" t="str">
            <v>0907107101</v>
          </cell>
        </row>
        <row r="59">
          <cell r="B59" t="str">
            <v>Muhardi, S.Kom., M.T.</v>
          </cell>
          <cell r="C59" t="str">
            <v>0913068502</v>
          </cell>
        </row>
        <row r="60">
          <cell r="B60" t="str">
            <v>Mushaf, S.Kom.,M.Kom</v>
          </cell>
          <cell r="C60" t="str">
            <v>0911089401</v>
          </cell>
        </row>
        <row r="61">
          <cell r="B61" t="str">
            <v>Nasaruddin, S.E., M.M.</v>
          </cell>
          <cell r="C61" t="str">
            <v>0924056701</v>
          </cell>
        </row>
        <row r="62">
          <cell r="B62" t="str">
            <v>Nirwana, S.Si., M.T.</v>
          </cell>
          <cell r="C62" t="str">
            <v>0920068803</v>
          </cell>
        </row>
        <row r="63">
          <cell r="B63" t="str">
            <v>Novita Sambo, S.Si., M.Si.</v>
          </cell>
          <cell r="C63" t="str">
            <v>0903118301</v>
          </cell>
        </row>
        <row r="64">
          <cell r="B64" t="str">
            <v>Nur Salman, S.Kom., M.T.</v>
          </cell>
          <cell r="C64" t="str">
            <v>0930077801</v>
          </cell>
        </row>
        <row r="65">
          <cell r="B65" t="str">
            <v>Nurdiana, SE.,MM.</v>
          </cell>
          <cell r="C65" t="str">
            <v>0921037502</v>
          </cell>
        </row>
        <row r="66">
          <cell r="B66" t="str">
            <v>Nurdiansah, Dr., S.Kom., M.Pd.</v>
          </cell>
          <cell r="C66" t="str">
            <v>0921038602</v>
          </cell>
        </row>
        <row r="67">
          <cell r="B67" t="str">
            <v>Nurdiansyah,SM.,MM.</v>
          </cell>
          <cell r="C67" t="str">
            <v>0919029204</v>
          </cell>
        </row>
        <row r="68">
          <cell r="B68" t="str">
            <v>Nurdin, S.Kom., M.T.</v>
          </cell>
          <cell r="C68" t="str">
            <v>0010087201</v>
          </cell>
        </row>
        <row r="69">
          <cell r="B69" t="str">
            <v>Nurlina, S.Kom., M.T.</v>
          </cell>
          <cell r="C69" t="str">
            <v>0929027601</v>
          </cell>
        </row>
        <row r="70">
          <cell r="B70" t="str">
            <v>Nurlindasari Tamsir, S.Kom., M.T.</v>
          </cell>
          <cell r="C70" t="str">
            <v>0920038502</v>
          </cell>
        </row>
        <row r="71">
          <cell r="B71" t="str">
            <v>Nurul Aini, S.Kom., M.T.</v>
          </cell>
          <cell r="C71" t="str">
            <v>0906128601</v>
          </cell>
        </row>
        <row r="72">
          <cell r="B72" t="str">
            <v>Rismayani, S.Kom., M.T.</v>
          </cell>
          <cell r="C72" t="str">
            <v>0908048702</v>
          </cell>
        </row>
        <row r="73">
          <cell r="B73" t="str">
            <v>Risnayanti A. Djamro, S.E., M.M.</v>
          </cell>
          <cell r="C73" t="str">
            <v>0914117202</v>
          </cell>
        </row>
        <row r="74">
          <cell r="B74" t="str">
            <v>Rudi Donny, S.E., M.Kom.</v>
          </cell>
          <cell r="C74" t="str">
            <v>0914117504</v>
          </cell>
        </row>
        <row r="75">
          <cell r="B75" t="str">
            <v>Sadly Syamsuddin, S.Kom., M.T.</v>
          </cell>
          <cell r="C75" t="str">
            <v>0927038801</v>
          </cell>
        </row>
        <row r="76">
          <cell r="B76" t="str">
            <v>Salman, S.Kom., M.T.</v>
          </cell>
          <cell r="C76" t="str">
            <v>0025027801</v>
          </cell>
        </row>
        <row r="77">
          <cell r="B77" t="str">
            <v>Salmiati, S.Kom., M.T.</v>
          </cell>
          <cell r="C77" t="str">
            <v>0902057805</v>
          </cell>
        </row>
        <row r="78">
          <cell r="B78" t="str">
            <v>Samsu Alam, S.Si., M.Si.</v>
          </cell>
          <cell r="C78" t="str">
            <v>0929058602</v>
          </cell>
        </row>
        <row r="79">
          <cell r="B79" t="str">
            <v>Sitti Aisa, S.Kom., M.T.</v>
          </cell>
          <cell r="C79" t="str">
            <v>0928108705</v>
          </cell>
        </row>
        <row r="80">
          <cell r="B80" t="str">
            <v>Sitti Harlina, S.E., M.Kom.</v>
          </cell>
          <cell r="C80" t="str">
            <v>0927037502</v>
          </cell>
        </row>
        <row r="81">
          <cell r="B81" t="str">
            <v>Sri Wahyuni, S.Kom., M.T.</v>
          </cell>
          <cell r="C81" t="str">
            <v>0931039002</v>
          </cell>
        </row>
        <row r="82">
          <cell r="B82" t="str">
            <v>Sriwahyuningsih Piu, S.Si., M.T.</v>
          </cell>
          <cell r="C82" t="str">
            <v>0922068907</v>
          </cell>
        </row>
        <row r="83">
          <cell r="B83" t="str">
            <v>St. Aminah Dinayati, S.Sos., M.Kom.</v>
          </cell>
          <cell r="C83" t="str">
            <v>0910027401</v>
          </cell>
        </row>
        <row r="84">
          <cell r="B84" t="str">
            <v>Suarga, Drs., M.Sc., M.Math., Ph.D.</v>
          </cell>
          <cell r="C84" t="str">
            <v>007024901</v>
          </cell>
        </row>
        <row r="85">
          <cell r="B85" t="str">
            <v>Suci Rahma Dani R., S.Kom., M.T.</v>
          </cell>
          <cell r="C85" t="str">
            <v>0912048901</v>
          </cell>
        </row>
        <row r="86">
          <cell r="B86" t="str">
            <v>Suci Ramadhani Arifin, S.T., M.Eng.</v>
          </cell>
          <cell r="C86" t="str">
            <v>0009058802</v>
          </cell>
        </row>
        <row r="87">
          <cell r="B87" t="str">
            <v>Sunardi, S.Kom., M.T.</v>
          </cell>
          <cell r="C87" t="str">
            <v>0931108803</v>
          </cell>
        </row>
        <row r="88">
          <cell r="B88" t="str">
            <v>Suryani, S.Kom., M.T.</v>
          </cell>
          <cell r="C88" t="str">
            <v>0904018701</v>
          </cell>
        </row>
        <row r="89">
          <cell r="B89" t="str">
            <v>Syafruddin Muhtamar, Dr., S.H., M.H.</v>
          </cell>
          <cell r="C89" t="str">
            <v>0920027603</v>
          </cell>
        </row>
        <row r="90">
          <cell r="B90" t="str">
            <v>Thabrani R., S.Kom., M.T.</v>
          </cell>
          <cell r="C90" t="str">
            <v>0905088201</v>
          </cell>
        </row>
        <row r="91">
          <cell r="B91" t="str">
            <v>Usman, S.E., M.Kom.</v>
          </cell>
          <cell r="C91" t="str">
            <v>0902087302</v>
          </cell>
        </row>
        <row r="92">
          <cell r="B92" t="str">
            <v>Wilem Musu, Dr. Eng., S.Kom., M.T.</v>
          </cell>
          <cell r="C92" t="str">
            <v>0907087202</v>
          </cell>
        </row>
        <row r="93">
          <cell r="B93" t="str">
            <v>Y. Johny  W. Soetikno, Dr., S.E., M.M.</v>
          </cell>
          <cell r="C93" t="str">
            <v>0924056702</v>
          </cell>
        </row>
        <row r="94">
          <cell r="B94" t="str">
            <v>Yesaya Tommy Paulus, S.Kom., M.T., Ph.D.</v>
          </cell>
          <cell r="C94" t="str">
            <v>0926117401</v>
          </cell>
        </row>
        <row r="95">
          <cell r="B95" t="str">
            <v>Yuliana Saleda</v>
          </cell>
          <cell r="C95" t="str">
            <v>05221009</v>
          </cell>
        </row>
        <row r="96">
          <cell r="B96" t="str">
            <v>Khadafi, SE., MM</v>
          </cell>
          <cell r="C96" t="str">
            <v>0907057204</v>
          </cell>
        </row>
        <row r="97">
          <cell r="B97" t="str">
            <v>Marsha, SE., MM</v>
          </cell>
          <cell r="C97" t="str">
            <v>0927088601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UPDATE_DOSEN"/>
      <sheetName val="GENAP 2122"/>
      <sheetName val="GENAP 22-23"/>
      <sheetName val="JDWL PRAKTIKUM"/>
      <sheetName val="REKAP DOSEN"/>
      <sheetName val="Matrik"/>
      <sheetName val="Catatan Kecil"/>
      <sheetName val="jadwal pindah"/>
      <sheetName val="Tambahan SI"/>
    </sheetNames>
    <sheetDataSet>
      <sheetData sheetId="0"/>
      <sheetData sheetId="1"/>
      <sheetData sheetId="2"/>
      <sheetData sheetId="3"/>
      <sheetData sheetId="4">
        <row r="5">
          <cell r="B5" t="str">
            <v>Abdul Ibrahim, S.Kom., M.MSI.</v>
          </cell>
          <cell r="C5" t="str">
            <v>0923037002</v>
          </cell>
        </row>
        <row r="6">
          <cell r="B6" t="str">
            <v>Abdul Kadir Jailani, S.Kom., M.T.</v>
          </cell>
          <cell r="C6" t="str">
            <v>0025067501</v>
          </cell>
        </row>
        <row r="7">
          <cell r="B7" t="str">
            <v>Ahyuna, S.Kom., M.I.Kom.</v>
          </cell>
          <cell r="C7" t="str">
            <v>0914118501</v>
          </cell>
        </row>
        <row r="8">
          <cell r="B8" t="str">
            <v>Akbar Bahtiar, S.E.,M.M</v>
          </cell>
          <cell r="C8" t="str">
            <v>0906098001</v>
          </cell>
        </row>
        <row r="9">
          <cell r="B9" t="str">
            <v>Amirah, S.T., M.T.</v>
          </cell>
          <cell r="C9" t="str">
            <v>0920127901</v>
          </cell>
        </row>
        <row r="10">
          <cell r="B10" t="str">
            <v>Andi Asvin Mahersatillah Suradi, S.Kom.,M.T</v>
          </cell>
          <cell r="C10" t="str">
            <v>0903069501</v>
          </cell>
        </row>
        <row r="11">
          <cell r="B11" t="str">
            <v>Andi Irmayana, S.Kom., M.T.</v>
          </cell>
          <cell r="C11" t="str">
            <v>0918098501</v>
          </cell>
        </row>
        <row r="12">
          <cell r="B12" t="str">
            <v>Andrew Ridow Johanis M</v>
          </cell>
          <cell r="C12" t="str">
            <v>0928087503</v>
          </cell>
        </row>
        <row r="13">
          <cell r="B13" t="str">
            <v>Angdy Erna, S.Kom., M.Si.</v>
          </cell>
          <cell r="C13" t="str">
            <v>0027077601</v>
          </cell>
        </row>
        <row r="14">
          <cell r="B14" t="str">
            <v>Annah, S.Kom., M.T.</v>
          </cell>
          <cell r="C14" t="str">
            <v>0907087903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Asrul Syam, S.Si.,M.Si.</v>
          </cell>
          <cell r="C19" t="str">
            <v>0930128405</v>
          </cell>
        </row>
        <row r="20">
          <cell r="B20" t="str">
            <v>Dr. Abdul Rauf, S.H., M.H.</v>
          </cell>
          <cell r="C20" t="str">
            <v>0924097202</v>
          </cell>
        </row>
        <row r="21">
          <cell r="B21" t="str">
            <v>Dr. Ahmad, S.T., M.T.</v>
          </cell>
          <cell r="C21" t="str">
            <v>0931127016</v>
          </cell>
        </row>
        <row r="22">
          <cell r="B22" t="str">
            <v>Dr. Aprizal, S.Kom., M.M.</v>
          </cell>
          <cell r="C22" t="str">
            <v>0905038601</v>
          </cell>
        </row>
        <row r="23">
          <cell r="B23" t="str">
            <v>Dr. Asri Kunda, S.E., M.M.</v>
          </cell>
          <cell r="C23" t="str">
            <v>0915046902</v>
          </cell>
        </row>
        <row r="24">
          <cell r="B24" t="str">
            <v>Dr. Cucut Susanto, S.Kom., M.Si.</v>
          </cell>
          <cell r="C24" t="str">
            <v>0927117301</v>
          </cell>
        </row>
        <row r="25">
          <cell r="B25" t="str">
            <v>Dr. Drs. Baharuddin Rahman, M.Hum.</v>
          </cell>
          <cell r="C25" t="str">
            <v>0911036101</v>
          </cell>
        </row>
        <row r="26">
          <cell r="B26" t="str">
            <v>Dr. Eng. Wilem Musu, S.Kom., M.T.</v>
          </cell>
          <cell r="C26" t="str">
            <v>0907087202</v>
          </cell>
        </row>
        <row r="27">
          <cell r="B27" t="str">
            <v>Dr. Fatmasari, S.E., M.M., M.Si.</v>
          </cell>
          <cell r="C27" t="str">
            <v>0917067501</v>
          </cell>
        </row>
        <row r="28">
          <cell r="B28" t="str">
            <v>Dr. Husain, S.T., M.T.</v>
          </cell>
          <cell r="C28" t="str">
            <v>0907117303</v>
          </cell>
        </row>
        <row r="29">
          <cell r="B29" t="str">
            <v>Dr. Ir. Matius Irsan Kasau, M.T.</v>
          </cell>
          <cell r="C29" t="str">
            <v>0002045601</v>
          </cell>
        </row>
        <row r="30">
          <cell r="B30" t="str">
            <v>Dr. Ir. Mirfan, M.M.</v>
          </cell>
          <cell r="C30" t="str">
            <v>0925016603</v>
          </cell>
        </row>
        <row r="31">
          <cell r="B31" t="str">
            <v>Dr. Nasaruddin, S.E., M.M.</v>
          </cell>
          <cell r="C31" t="str">
            <v>0924056701</v>
          </cell>
        </row>
        <row r="32">
          <cell r="B32" t="str">
            <v>Dr. Nurdiansah, S.Kom., M.Pd.</v>
          </cell>
          <cell r="C32" t="str">
            <v>0921038602</v>
          </cell>
        </row>
        <row r="33">
          <cell r="B33" t="str">
            <v>Dr. Syafruddin Muhtamar, S.H., M.H.</v>
          </cell>
          <cell r="C33" t="str">
            <v>0920027603</v>
          </cell>
        </row>
        <row r="34">
          <cell r="B34" t="str">
            <v>Dr. Y. Johny W. Soetikno, S.E., M.M.</v>
          </cell>
          <cell r="C34" t="str">
            <v>0924056702</v>
          </cell>
        </row>
        <row r="35">
          <cell r="B35" t="str">
            <v>Drs. Mudarsep, M.Hum.</v>
          </cell>
          <cell r="C35" t="str">
            <v>0902026402</v>
          </cell>
        </row>
        <row r="36">
          <cell r="B36" t="str">
            <v>Drs. Suarga, M.Sc., M.Math., Ph.D.</v>
          </cell>
          <cell r="C36" t="str">
            <v>0007024901</v>
          </cell>
        </row>
        <row r="37">
          <cell r="B37" t="str">
            <v>Erfan Hasmin, S.Kom., M.T.</v>
          </cell>
          <cell r="C37" t="str">
            <v>0908048701</v>
          </cell>
        </row>
        <row r="38">
          <cell r="B38" t="str">
            <v>Erni Marlina, S.Kom., M.I.Kom.</v>
          </cell>
          <cell r="C38" t="str">
            <v>0914037501</v>
          </cell>
        </row>
        <row r="39">
          <cell r="B39" t="str">
            <v>Fachriyahtul Jannah, SM.,MM.</v>
          </cell>
          <cell r="C39" t="str">
            <v>0924049301</v>
          </cell>
        </row>
        <row r="40">
          <cell r="B40" t="str">
            <v>Fadel Muslaini, S.Pd.,M.Pd.</v>
          </cell>
          <cell r="C40" t="str">
            <v>0912109201</v>
          </cell>
        </row>
        <row r="41">
          <cell r="B41" t="str">
            <v>Faizal, S.Kom., M.Si.</v>
          </cell>
          <cell r="C41" t="str">
            <v>0003117501</v>
          </cell>
        </row>
        <row r="42">
          <cell r="B42" t="str">
            <v>Hardi, S.E., M.M.</v>
          </cell>
          <cell r="C42" t="str">
            <v>0904066801</v>
          </cell>
        </row>
        <row r="43">
          <cell r="B43" t="str">
            <v>Hasriani, S.E., M.Si.</v>
          </cell>
          <cell r="C43" t="str">
            <v>0931127701</v>
          </cell>
        </row>
        <row r="44">
          <cell r="B44" t="str">
            <v>Hasyrif Sy, S.Kom., M.T.</v>
          </cell>
          <cell r="C44" t="str">
            <v>0916068301</v>
          </cell>
        </row>
        <row r="45">
          <cell r="B45" t="str">
            <v>Herenal Daeng Toto,SE.,MM.</v>
          </cell>
          <cell r="C45" t="str">
            <v>0914099202</v>
          </cell>
        </row>
        <row r="46">
          <cell r="B46" t="str">
            <v>Heriadi, S.Pd.I., M.Pd.</v>
          </cell>
          <cell r="C46" t="str">
            <v>0901019301</v>
          </cell>
        </row>
        <row r="47">
          <cell r="B47" t="str">
            <v>Herlinda, S.T., M.T.</v>
          </cell>
          <cell r="C47" t="str">
            <v>0911067502</v>
          </cell>
        </row>
        <row r="48">
          <cell r="B48" t="str">
            <v>Husnul Muamilah, SE.,M.M</v>
          </cell>
          <cell r="C48" t="str">
            <v>0924069201</v>
          </cell>
        </row>
        <row r="49">
          <cell r="B49" t="str">
            <v>Imran Djafar, S.Kom., M.T.</v>
          </cell>
          <cell r="C49" t="str">
            <v>0908097601</v>
          </cell>
        </row>
        <row r="50">
          <cell r="B50" t="str">
            <v>Ina Yuliana Dewi,SE.,MM.</v>
          </cell>
          <cell r="C50" t="str">
            <v>0903049801</v>
          </cell>
        </row>
        <row r="51">
          <cell r="B51" t="str">
            <v>Indo Intan, S.T., M.T.</v>
          </cell>
          <cell r="C51" t="str">
            <v>0929127802</v>
          </cell>
        </row>
        <row r="52">
          <cell r="B52" t="str">
            <v>Indra Samsie, S.Kom., M.Kom.</v>
          </cell>
          <cell r="C52" t="str">
            <v>0902047701</v>
          </cell>
        </row>
        <row r="53">
          <cell r="B53" t="str">
            <v>Ir. Irsal, M.T.</v>
          </cell>
          <cell r="C53" t="str">
            <v>0911075701</v>
          </cell>
        </row>
        <row r="54">
          <cell r="B54" t="str">
            <v>Ir. Rismayani, S.Kom., M.T.</v>
          </cell>
          <cell r="C54" t="str">
            <v>0908048702</v>
          </cell>
        </row>
        <row r="55">
          <cell r="B55" t="str">
            <v>Irmawati, S.Kom.,M.M</v>
          </cell>
          <cell r="C55" t="str">
            <v>0924047803</v>
          </cell>
        </row>
        <row r="56">
          <cell r="B56" t="str">
            <v>Joseph Tumiwa, SS., M.Pd.</v>
          </cell>
          <cell r="C56" t="str">
            <v>0920037103</v>
          </cell>
        </row>
        <row r="57">
          <cell r="B57" t="str">
            <v>Jufri, S.Kom., M.T.</v>
          </cell>
          <cell r="C57" t="str">
            <v>0912127001</v>
          </cell>
        </row>
        <row r="58">
          <cell r="B58" t="str">
            <v>Kasmawaru, S.Sos., M.Kom.</v>
          </cell>
          <cell r="C58" t="str">
            <v>0920057302</v>
          </cell>
        </row>
        <row r="59">
          <cell r="B59" t="str">
            <v>Khadafi, SE., MM</v>
          </cell>
          <cell r="C59" t="str">
            <v>0907057204</v>
          </cell>
        </row>
        <row r="60">
          <cell r="B60" t="str">
            <v>Komang Aryasa, S.Kom., M.T.</v>
          </cell>
          <cell r="C60" t="str">
            <v>0901118402</v>
          </cell>
        </row>
        <row r="61">
          <cell r="B61" t="str">
            <v>Madiana Patasik, S.Kom., M.T.</v>
          </cell>
          <cell r="C61" t="str">
            <v>0928107901</v>
          </cell>
        </row>
        <row r="62">
          <cell r="B62" t="str">
            <v>Magfirah, S.Si., M.M.</v>
          </cell>
          <cell r="C62" t="str">
            <v>0923118301</v>
          </cell>
        </row>
        <row r="63">
          <cell r="B63" t="str">
            <v>Marcellus O. Kadang, S.Kom., M.T.</v>
          </cell>
          <cell r="C63" t="str">
            <v>0028017401</v>
          </cell>
        </row>
        <row r="64">
          <cell r="B64" t="str">
            <v>Marsha, SE., MM</v>
          </cell>
          <cell r="C64" t="str">
            <v>0927088601</v>
          </cell>
        </row>
        <row r="65">
          <cell r="B65" t="str">
            <v>Michael Oktavianus, S.Kom., M.M.</v>
          </cell>
          <cell r="C65" t="str">
            <v>0915108101</v>
          </cell>
        </row>
        <row r="66">
          <cell r="B66" t="str">
            <v>Muh. Syahlan Natsir, S.Kom., M.T.</v>
          </cell>
          <cell r="C66" t="str">
            <v>0909118301</v>
          </cell>
        </row>
        <row r="67">
          <cell r="B67" t="str">
            <v>Mika Tandililing S.Th.</v>
          </cell>
          <cell r="C67" t="str">
            <v>05214012</v>
          </cell>
        </row>
        <row r="68">
          <cell r="B68" t="str">
            <v>Muhammad Furqan Rasyid, S.Kom., M.T.</v>
          </cell>
          <cell r="C68" t="str">
            <v>0928079104</v>
          </cell>
        </row>
        <row r="69">
          <cell r="B69" t="str">
            <v>Muhammad Rizal, S.Kom., M.T.</v>
          </cell>
          <cell r="C69" t="str">
            <v>0926089201</v>
          </cell>
        </row>
        <row r="70">
          <cell r="B70" t="str">
            <v>Muhammad Syukri Mustafa, S.Si., M.MSI.</v>
          </cell>
          <cell r="C70" t="str">
            <v>0907107101</v>
          </cell>
        </row>
        <row r="71">
          <cell r="B71" t="str">
            <v>Muhardi, S.Kom., M.T.</v>
          </cell>
          <cell r="C71" t="str">
            <v>0913068502</v>
          </cell>
        </row>
        <row r="72">
          <cell r="B72" t="str">
            <v>Mushaf, S.Kom.,M.Kom</v>
          </cell>
          <cell r="C72" t="str">
            <v>0911089401</v>
          </cell>
        </row>
        <row r="73">
          <cell r="B73" t="str">
            <v>Nirwana, S.Si., M.T.</v>
          </cell>
          <cell r="C73" t="str">
            <v>0920068803</v>
          </cell>
        </row>
        <row r="74">
          <cell r="B74" t="str">
            <v>Novita Sambo, S.Si., M.Si.</v>
          </cell>
          <cell r="C74" t="str">
            <v>0903118301</v>
          </cell>
        </row>
        <row r="75">
          <cell r="B75" t="str">
            <v>Nur Salman, S.Kom., M.T.</v>
          </cell>
          <cell r="C75" t="str">
            <v>0930077801</v>
          </cell>
        </row>
        <row r="76">
          <cell r="B76" t="str">
            <v>Nurdiana, SE.,MM.</v>
          </cell>
          <cell r="C76" t="str">
            <v>0921037502</v>
          </cell>
        </row>
        <row r="77">
          <cell r="B77" t="str">
            <v>Nurdiansyah,SM.,MM.</v>
          </cell>
          <cell r="C77" t="str">
            <v>0919029204</v>
          </cell>
        </row>
        <row r="78">
          <cell r="B78" t="str">
            <v>Nurdin, S.Kom., M.T.</v>
          </cell>
          <cell r="C78" t="str">
            <v>0010087201</v>
          </cell>
        </row>
        <row r="79">
          <cell r="B79" t="str">
            <v>Nurlina, S.Kom., M.T.</v>
          </cell>
          <cell r="C79" t="str">
            <v>0929027601</v>
          </cell>
        </row>
        <row r="80">
          <cell r="B80" t="str">
            <v>Nurlindasari Tamsir, S.Kom., M.T.</v>
          </cell>
          <cell r="C80" t="str">
            <v>0920038502</v>
          </cell>
        </row>
        <row r="81">
          <cell r="B81" t="str">
            <v>Nurul Aini, S.Kom., M.T.</v>
          </cell>
          <cell r="C81" t="str">
            <v>0906128601</v>
          </cell>
        </row>
        <row r="82">
          <cell r="B82" t="str">
            <v>Risnayanti A. Djamro, S.E., M.M.</v>
          </cell>
          <cell r="C82" t="str">
            <v>0914117202</v>
          </cell>
        </row>
        <row r="83">
          <cell r="B83" t="str">
            <v>Rudi Donny, S.E., M.Kom.</v>
          </cell>
          <cell r="C83" t="str">
            <v>0914117504</v>
          </cell>
        </row>
        <row r="84">
          <cell r="B84" t="str">
            <v>Sadly Syamsuddin, S.Kom., M.T.</v>
          </cell>
          <cell r="C84" t="str">
            <v>0927038801</v>
          </cell>
        </row>
        <row r="85">
          <cell r="B85" t="str">
            <v>Salman, S.Kom., M.T.</v>
          </cell>
          <cell r="C85" t="str">
            <v>0025027801</v>
          </cell>
        </row>
        <row r="86">
          <cell r="B86" t="str">
            <v>Salmiati, S.Kom., M.T.</v>
          </cell>
          <cell r="C86" t="str">
            <v>0902057805</v>
          </cell>
        </row>
        <row r="87">
          <cell r="B87" t="str">
            <v>Samsu Alam, S.Si., M.Si.</v>
          </cell>
          <cell r="C87" t="str">
            <v>0929058602</v>
          </cell>
        </row>
        <row r="88">
          <cell r="B88" t="str">
            <v>Sitti Aisa, S.Kom., M.T.</v>
          </cell>
          <cell r="C88" t="str">
            <v>0928108705</v>
          </cell>
        </row>
        <row r="89">
          <cell r="B89" t="str">
            <v>Sitti Harlina, S.E., M.Kom.</v>
          </cell>
          <cell r="C89" t="str">
            <v>0927037502</v>
          </cell>
        </row>
        <row r="90">
          <cell r="B90" t="str">
            <v>Sri Wahyuni, S.Kom., M.T.</v>
          </cell>
          <cell r="C90" t="str">
            <v>0931039002</v>
          </cell>
        </row>
        <row r="91">
          <cell r="B91" t="str">
            <v>Sriwahyuningsih Piu, S.Si., M.T.</v>
          </cell>
          <cell r="C91" t="str">
            <v>0922068907</v>
          </cell>
        </row>
        <row r="92">
          <cell r="B92" t="str">
            <v>St. Aminah Dinayati, S.Sos., M.Kom.</v>
          </cell>
          <cell r="C92" t="str">
            <v>0910027401</v>
          </cell>
        </row>
        <row r="93">
          <cell r="B93" t="str">
            <v>Suci Rahma Dani R., S.Kom., M.T.</v>
          </cell>
          <cell r="C93" t="str">
            <v>0912048901</v>
          </cell>
        </row>
        <row r="94">
          <cell r="B94" t="str">
            <v>Suci Ramadhani Arifin, S.T., M.Eng.</v>
          </cell>
          <cell r="C94" t="str">
            <v>0909058802</v>
          </cell>
        </row>
        <row r="95">
          <cell r="B95" t="str">
            <v>Sunardi, S.Kom., M.T.</v>
          </cell>
          <cell r="C95" t="str">
            <v>0931108803</v>
          </cell>
        </row>
        <row r="96">
          <cell r="B96" t="str">
            <v>Suryani, S.Kom., M.T.</v>
          </cell>
          <cell r="C96" t="str">
            <v>0904018701</v>
          </cell>
        </row>
        <row r="97">
          <cell r="B97" t="str">
            <v>Thabrani R., S.Kom., M.T.</v>
          </cell>
          <cell r="C97" t="str">
            <v>0905088201</v>
          </cell>
        </row>
        <row r="98">
          <cell r="B98" t="str">
            <v>Usman, S.E., M.Kom.</v>
          </cell>
          <cell r="C98" t="str">
            <v>0902087302</v>
          </cell>
        </row>
        <row r="99">
          <cell r="B99" t="str">
            <v>Yesaya Tommy Paulus, S.Kom., M.T., Ph.D.</v>
          </cell>
          <cell r="C99" t="str">
            <v>0926117401</v>
          </cell>
        </row>
        <row r="100">
          <cell r="B100" t="str">
            <v>Yuliana Saleda</v>
          </cell>
          <cell r="C100" t="str">
            <v>05221009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PS 2022-1"/>
      <sheetName val="Ruangan"/>
      <sheetName val="Dosen2023"/>
      <sheetName val="Master"/>
      <sheetName val="List Kelas"/>
      <sheetName val="Matrik"/>
      <sheetName val="Jadwal"/>
      <sheetName val="request"/>
    </sheetNames>
    <sheetDataSet>
      <sheetData sheetId="0"/>
      <sheetData sheetId="1"/>
      <sheetData sheetId="2"/>
      <sheetData sheetId="3">
        <row r="24">
          <cell r="D24" t="str">
            <v>Pendidikan Agama Katolik</v>
          </cell>
        </row>
      </sheetData>
      <sheetData sheetId="4">
        <row r="43">
          <cell r="D43" t="str">
            <v>Pendidikan Agama Kristen</v>
          </cell>
        </row>
        <row r="60">
          <cell r="D60" t="str">
            <v xml:space="preserve">Manajemen Strategi </v>
          </cell>
        </row>
        <row r="73">
          <cell r="D73" t="str">
            <v>Pendidikan Agama Protestan</v>
          </cell>
        </row>
        <row r="74">
          <cell r="D74" t="str">
            <v>Pendidikan Agama Katolik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56AB3-5CA3-445A-9467-1941AEC45E35}" name="Table1" displayName="Table1" ref="A1:M951" totalsRowShown="0" headerRowDxfId="31" headerRowBorderDxfId="30" tableBorderDxfId="29" totalsRowBorderDxfId="28">
  <autoFilter ref="A1:M951" xr:uid="{00000000-0009-0000-0100-000001000000}"/>
  <tableColumns count="13">
    <tableColumn id="1" xr3:uid="{A53D397C-8A86-4318-9926-4FDFAA2AC670}" name="HARI" dataDxfId="27"/>
    <tableColumn id="2" xr3:uid="{8F9AD0DA-9804-4B22-838B-623D5061F85E}" name="PUKUL" dataDxfId="26"/>
    <tableColumn id="3" xr3:uid="{2E0B2FDF-A49D-450F-B731-D3DDB674C474}" name="RU" dataDxfId="25"/>
    <tableColumn id="4" xr3:uid="{0AEF1938-9645-4C06-841C-7FA85AF58064}" name="KODE KELAS" dataDxfId="24"/>
    <tableColumn id="5" xr3:uid="{90A038EE-543E-4B00-9E55-6BFE991D6F07}" name="Column1" dataDxfId="23"/>
    <tableColumn id="6" xr3:uid="{68E3152E-66FF-46CC-9032-E4EEBDD81478}" name="PRODI" dataDxfId="22"/>
    <tableColumn id="7" xr3:uid="{0D9EB9C4-9BBE-4FE5-A327-8B58E8A5729D}" name="SMTR" dataDxfId="21"/>
    <tableColumn id="8" xr3:uid="{F20F61B3-5140-4FB8-801C-C12BDC4BA9A5}" name="JLH PESERTA" dataDxfId="20"/>
    <tableColumn id="9" xr3:uid="{62996EF0-D568-4747-9AE5-E819EC318D59}" name="NAMA MATA KULIAH" dataDxfId="19"/>
    <tableColumn id="10" xr3:uid="{561450C2-86DF-4B21-A5FB-460F7743FA55}" name="JUMLAH" dataDxfId="18" dataCellStyle="Normal 2"/>
    <tableColumn id="11" xr3:uid="{37D07005-1306-49C0-9CD0-2338FC464DC0}" name="KODEHARI" dataDxfId="17">
      <calculatedColumnFormula>IF(A2="Senin",1,IF(A2="Selasa",2,IF(A2="Rabu",3,IF(A2="Kamis",4,IF(A2="Jumat",5,6)))))</calculatedColumnFormula>
    </tableColumn>
    <tableColumn id="12" xr3:uid="{396BDD61-AC3C-49C2-8844-6E65CB0C26BB}" name="NODOS" dataDxfId="16"/>
    <tableColumn id="15" xr3:uid="{B0E9E73E-24D6-4008-BEF2-3C85D0A7B9F8}" name="NAMADOSEN" dataDxfId="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AF4B-DF1E-4307-9A58-BA968080FD7C}">
  <sheetPr>
    <pageSetUpPr fitToPage="1"/>
  </sheetPr>
  <dimension ref="A1:P1044"/>
  <sheetViews>
    <sheetView topLeftCell="A3" zoomScale="90" zoomScaleNormal="90" workbookViewId="0">
      <selection activeCell="F448" sqref="F448"/>
    </sheetView>
  </sheetViews>
  <sheetFormatPr defaultColWidth="9.140625" defaultRowHeight="15" x14ac:dyDescent="0.25"/>
  <cols>
    <col min="2" max="2" width="13.140625" customWidth="1"/>
    <col min="3" max="3" width="9.140625" customWidth="1"/>
    <col min="4" max="4" width="14.7109375" style="29" customWidth="1"/>
    <col min="5" max="5" width="6.7109375" style="144" hidden="1" customWidth="1"/>
    <col min="6" max="6" width="8.5703125" style="29" customWidth="1"/>
    <col min="7" max="7" width="8.140625" style="142" customWidth="1"/>
    <col min="8" max="8" width="10.85546875" style="142" hidden="1" customWidth="1"/>
    <col min="9" max="9" width="42.28515625" customWidth="1"/>
    <col min="10" max="10" width="36.85546875" style="146" customWidth="1"/>
    <col min="11" max="11" width="13.42578125" style="146" customWidth="1"/>
    <col min="13" max="15" width="9.140625" style="29"/>
  </cols>
  <sheetData>
    <row r="1" spans="1:16" ht="15.75" x14ac:dyDescent="0.25">
      <c r="A1" s="1"/>
      <c r="B1" s="1" t="s">
        <v>0</v>
      </c>
      <c r="C1" s="1"/>
      <c r="D1" s="2"/>
      <c r="E1" s="3"/>
      <c r="F1" s="2"/>
      <c r="G1" s="4"/>
      <c r="H1" s="4"/>
      <c r="I1" s="1"/>
      <c r="J1" s="5"/>
      <c r="K1" s="5"/>
      <c r="L1" s="7"/>
      <c r="M1" s="7" t="s">
        <v>1</v>
      </c>
      <c r="N1" s="7" t="s">
        <v>2</v>
      </c>
      <c r="O1" s="7" t="s">
        <v>3</v>
      </c>
      <c r="P1" s="6"/>
    </row>
    <row r="2" spans="1:16" ht="15.75" x14ac:dyDescent="0.25">
      <c r="A2" s="1"/>
      <c r="B2" s="1" t="s">
        <v>4</v>
      </c>
      <c r="C2" s="1"/>
      <c r="D2" s="2"/>
      <c r="E2" s="3"/>
      <c r="F2" s="2"/>
      <c r="G2" s="4"/>
      <c r="H2" s="4"/>
      <c r="I2" s="1"/>
      <c r="J2" s="5"/>
      <c r="K2" s="5"/>
      <c r="L2" s="7"/>
      <c r="M2" s="7">
        <v>35</v>
      </c>
      <c r="N2" s="7">
        <v>15</v>
      </c>
      <c r="O2" s="7">
        <v>3</v>
      </c>
      <c r="P2" s="6"/>
    </row>
    <row r="3" spans="1:16" ht="15.75" x14ac:dyDescent="0.25">
      <c r="A3" s="1"/>
      <c r="B3" s="8" t="s">
        <v>5</v>
      </c>
      <c r="C3" s="8"/>
      <c r="D3" s="2"/>
      <c r="E3" s="3"/>
      <c r="F3" s="2"/>
      <c r="G3" s="4"/>
      <c r="H3" s="4"/>
      <c r="I3" s="1"/>
      <c r="J3" s="5"/>
      <c r="K3" s="5"/>
      <c r="L3" s="7"/>
      <c r="M3" s="7">
        <v>51</v>
      </c>
      <c r="N3" s="7">
        <v>6</v>
      </c>
      <c r="O3" s="7">
        <v>8</v>
      </c>
      <c r="P3" s="6"/>
    </row>
    <row r="4" spans="1:16" ht="25.5" x14ac:dyDescent="0.25">
      <c r="A4" s="9" t="s">
        <v>6</v>
      </c>
      <c r="B4" s="9"/>
      <c r="C4" s="9"/>
      <c r="D4" s="9"/>
      <c r="E4" s="10"/>
      <c r="F4" s="9"/>
      <c r="G4" s="9"/>
      <c r="H4" s="10"/>
      <c r="I4" s="9"/>
      <c r="J4" s="9"/>
      <c r="K4" s="9"/>
      <c r="L4" s="7"/>
      <c r="M4" s="7">
        <v>144</v>
      </c>
      <c r="N4" s="7">
        <v>35</v>
      </c>
      <c r="O4" s="7">
        <v>27</v>
      </c>
      <c r="P4" s="6"/>
    </row>
    <row r="5" spans="1:16" ht="15.75" x14ac:dyDescent="0.25">
      <c r="A5" s="11"/>
      <c r="B5" s="11"/>
      <c r="C5" s="11"/>
      <c r="D5" s="12"/>
      <c r="E5" s="13"/>
      <c r="F5" s="12"/>
      <c r="G5" s="13"/>
      <c r="H5" s="13"/>
      <c r="I5" s="11" t="s">
        <v>7</v>
      </c>
      <c r="J5" s="14" t="s">
        <v>1350</v>
      </c>
      <c r="K5" s="14"/>
      <c r="L5" s="7"/>
      <c r="M5" s="7">
        <f>SUM(M2:M4)</f>
        <v>230</v>
      </c>
      <c r="N5" s="7">
        <f>SUM(N2:N4)</f>
        <v>56</v>
      </c>
      <c r="O5" s="7">
        <f>SUM(O2:O4)</f>
        <v>38</v>
      </c>
      <c r="P5" s="6"/>
    </row>
    <row r="6" spans="1:16" ht="30" customHeight="1" x14ac:dyDescent="0.25">
      <c r="A6" s="15" t="s">
        <v>8</v>
      </c>
      <c r="B6" s="15" t="s">
        <v>9</v>
      </c>
      <c r="C6" s="16" t="s">
        <v>10</v>
      </c>
      <c r="D6" s="15" t="s">
        <v>11</v>
      </c>
      <c r="E6" s="15"/>
      <c r="F6" s="15" t="s">
        <v>12</v>
      </c>
      <c r="G6" s="15" t="s">
        <v>13</v>
      </c>
      <c r="H6" s="17" t="s">
        <v>14</v>
      </c>
      <c r="I6" s="18" t="s">
        <v>15</v>
      </c>
      <c r="J6" s="18" t="s">
        <v>16</v>
      </c>
      <c r="K6" s="18" t="s">
        <v>17</v>
      </c>
      <c r="L6" s="20"/>
      <c r="M6" s="20">
        <f>M5/35</f>
        <v>6.5714285714285712</v>
      </c>
      <c r="N6" s="20">
        <f>N5/35</f>
        <v>1.6</v>
      </c>
      <c r="O6" s="7">
        <v>1</v>
      </c>
      <c r="P6" s="20">
        <f>L6+M6+N6+O6</f>
        <v>9.1714285714285708</v>
      </c>
    </row>
    <row r="7" spans="1:16" ht="15.75" customHeight="1" x14ac:dyDescent="0.25">
      <c r="A7" s="21" t="s">
        <v>19</v>
      </c>
      <c r="B7" s="22" t="s">
        <v>20</v>
      </c>
      <c r="C7" s="21" t="s">
        <v>21</v>
      </c>
      <c r="D7" s="23" t="s">
        <v>22</v>
      </c>
      <c r="E7" s="24">
        <v>1</v>
      </c>
      <c r="F7" s="23" t="str">
        <f t="shared" ref="F7:F20" si="0">IF(MID(D7,2,1)="D","MI",IF(MID(D7,2,1)="S","SI","TI"))</f>
        <v>SI</v>
      </c>
      <c r="G7" s="21">
        <v>3</v>
      </c>
      <c r="H7" s="21">
        <v>5</v>
      </c>
      <c r="I7" s="25" t="s">
        <v>23</v>
      </c>
      <c r="J7" s="26" t="s">
        <v>24</v>
      </c>
      <c r="K7" s="27" t="s">
        <v>25</v>
      </c>
      <c r="L7" s="6"/>
      <c r="M7" s="6"/>
      <c r="N7" s="6"/>
      <c r="O7" s="6"/>
      <c r="P7" s="6"/>
    </row>
    <row r="8" spans="1:16" ht="15.75" customHeight="1" x14ac:dyDescent="0.25">
      <c r="A8" s="21" t="s">
        <v>19</v>
      </c>
      <c r="B8" s="22" t="s">
        <v>26</v>
      </c>
      <c r="C8" s="21" t="s">
        <v>21</v>
      </c>
      <c r="D8" s="23" t="s">
        <v>27</v>
      </c>
      <c r="E8" s="24">
        <v>2</v>
      </c>
      <c r="F8" s="23" t="str">
        <f t="shared" si="0"/>
        <v>SI</v>
      </c>
      <c r="G8" s="21">
        <v>3</v>
      </c>
      <c r="H8" s="21">
        <v>5</v>
      </c>
      <c r="I8" s="25" t="s">
        <v>23</v>
      </c>
      <c r="J8" s="26" t="s">
        <v>24</v>
      </c>
      <c r="K8" s="27" t="s">
        <v>25</v>
      </c>
      <c r="L8" s="6"/>
      <c r="M8" s="6"/>
      <c r="N8" s="6"/>
      <c r="O8" s="6"/>
      <c r="P8" s="6"/>
    </row>
    <row r="9" spans="1:16" ht="15.75" customHeight="1" x14ac:dyDescent="0.25">
      <c r="A9" s="21" t="s">
        <v>19</v>
      </c>
      <c r="B9" s="22" t="s">
        <v>28</v>
      </c>
      <c r="C9" s="21" t="s">
        <v>21</v>
      </c>
      <c r="D9" s="23" t="s">
        <v>29</v>
      </c>
      <c r="E9" s="24">
        <v>3</v>
      </c>
      <c r="F9" s="23" t="str">
        <f t="shared" si="0"/>
        <v>SI</v>
      </c>
      <c r="G9" s="21">
        <v>3</v>
      </c>
      <c r="H9" s="21">
        <v>5</v>
      </c>
      <c r="I9" s="25" t="s">
        <v>23</v>
      </c>
      <c r="J9" s="26" t="s">
        <v>24</v>
      </c>
      <c r="K9" s="27" t="s">
        <v>25</v>
      </c>
      <c r="L9" s="6"/>
      <c r="M9" s="6"/>
      <c r="N9" s="6"/>
      <c r="O9" s="6"/>
      <c r="P9" s="6"/>
    </row>
    <row r="10" spans="1:16" ht="15.75" customHeight="1" x14ac:dyDescent="0.25">
      <c r="A10" s="21" t="s">
        <v>19</v>
      </c>
      <c r="B10" s="22" t="s">
        <v>30</v>
      </c>
      <c r="C10" s="21" t="s">
        <v>21</v>
      </c>
      <c r="D10" s="23" t="s">
        <v>31</v>
      </c>
      <c r="E10" s="24">
        <v>4</v>
      </c>
      <c r="F10" s="23" t="str">
        <f t="shared" si="0"/>
        <v>SI</v>
      </c>
      <c r="G10" s="21">
        <v>3</v>
      </c>
      <c r="H10" s="21">
        <v>5</v>
      </c>
      <c r="I10" s="25" t="s">
        <v>23</v>
      </c>
      <c r="J10" s="26" t="s">
        <v>24</v>
      </c>
      <c r="K10" s="27" t="s">
        <v>25</v>
      </c>
      <c r="L10" s="6"/>
      <c r="M10" s="6"/>
      <c r="N10" s="6"/>
      <c r="O10" s="6"/>
      <c r="P10" s="6"/>
    </row>
    <row r="11" spans="1:16" ht="15.75" customHeight="1" x14ac:dyDescent="0.25">
      <c r="A11" s="21" t="s">
        <v>32</v>
      </c>
      <c r="B11" s="22" t="s">
        <v>20</v>
      </c>
      <c r="C11" s="21" t="s">
        <v>33</v>
      </c>
      <c r="D11" s="23" t="s">
        <v>34</v>
      </c>
      <c r="E11" s="24" t="s">
        <v>35</v>
      </c>
      <c r="F11" s="23" t="str">
        <f t="shared" si="0"/>
        <v>SI</v>
      </c>
      <c r="G11" s="21">
        <v>3</v>
      </c>
      <c r="H11" s="21">
        <v>5</v>
      </c>
      <c r="I11" s="25" t="s">
        <v>23</v>
      </c>
      <c r="J11" s="26" t="s">
        <v>24</v>
      </c>
      <c r="K11" s="27" t="s">
        <v>25</v>
      </c>
      <c r="L11" s="6"/>
      <c r="M11" s="6"/>
      <c r="N11" s="6"/>
      <c r="O11" s="6"/>
      <c r="P11" s="6"/>
    </row>
    <row r="12" spans="1:16" ht="15.75" customHeight="1" x14ac:dyDescent="0.25">
      <c r="A12" s="21" t="s">
        <v>32</v>
      </c>
      <c r="B12" s="22" t="s">
        <v>26</v>
      </c>
      <c r="C12" s="21" t="s">
        <v>33</v>
      </c>
      <c r="D12" s="23" t="s">
        <v>36</v>
      </c>
      <c r="E12" s="24" t="s">
        <v>37</v>
      </c>
      <c r="F12" s="23" t="str">
        <f t="shared" si="0"/>
        <v>SI</v>
      </c>
      <c r="G12" s="21">
        <v>3</v>
      </c>
      <c r="H12" s="21">
        <v>5</v>
      </c>
      <c r="I12" s="25" t="s">
        <v>23</v>
      </c>
      <c r="J12" s="26" t="s">
        <v>24</v>
      </c>
      <c r="K12" s="27" t="s">
        <v>25</v>
      </c>
      <c r="L12" s="6"/>
      <c r="M12" s="7"/>
      <c r="N12" s="7"/>
      <c r="O12" s="7"/>
      <c r="P12" s="6"/>
    </row>
    <row r="13" spans="1:16" ht="15.75" customHeight="1" x14ac:dyDescent="0.25">
      <c r="A13" s="21" t="s">
        <v>32</v>
      </c>
      <c r="B13" s="22" t="s">
        <v>28</v>
      </c>
      <c r="C13" s="21" t="s">
        <v>33</v>
      </c>
      <c r="D13" s="23" t="s">
        <v>38</v>
      </c>
      <c r="E13" s="24" t="s">
        <v>39</v>
      </c>
      <c r="F13" s="23" t="str">
        <f t="shared" si="0"/>
        <v>SI</v>
      </c>
      <c r="G13" s="21">
        <v>3</v>
      </c>
      <c r="H13" s="21">
        <v>5</v>
      </c>
      <c r="I13" s="25" t="s">
        <v>23</v>
      </c>
      <c r="J13" s="26" t="s">
        <v>24</v>
      </c>
      <c r="K13" s="27" t="s">
        <v>25</v>
      </c>
    </row>
    <row r="14" spans="1:16" ht="15.75" customHeight="1" x14ac:dyDescent="0.25">
      <c r="A14" s="21" t="s">
        <v>32</v>
      </c>
      <c r="B14" s="22" t="s">
        <v>30</v>
      </c>
      <c r="C14" s="21" t="s">
        <v>33</v>
      </c>
      <c r="D14" s="23" t="s">
        <v>40</v>
      </c>
      <c r="E14" s="24" t="s">
        <v>41</v>
      </c>
      <c r="F14" s="23" t="str">
        <f t="shared" si="0"/>
        <v>SI</v>
      </c>
      <c r="G14" s="21">
        <v>3</v>
      </c>
      <c r="H14" s="21">
        <v>5</v>
      </c>
      <c r="I14" s="25" t="s">
        <v>23</v>
      </c>
      <c r="J14" s="26" t="s">
        <v>24</v>
      </c>
      <c r="K14" s="27" t="s">
        <v>25</v>
      </c>
      <c r="L14" s="6"/>
      <c r="M14" s="7"/>
      <c r="N14" s="7"/>
      <c r="O14" s="7"/>
      <c r="P14" s="6"/>
    </row>
    <row r="15" spans="1:16" ht="15.75" customHeight="1" x14ac:dyDescent="0.25">
      <c r="A15" s="21" t="s">
        <v>42</v>
      </c>
      <c r="B15" s="22" t="s">
        <v>28</v>
      </c>
      <c r="C15" s="21" t="s">
        <v>43</v>
      </c>
      <c r="D15" s="21" t="s">
        <v>44</v>
      </c>
      <c r="E15" s="24" t="s">
        <v>35</v>
      </c>
      <c r="F15" s="21" t="str">
        <f t="shared" si="0"/>
        <v>TI</v>
      </c>
      <c r="G15" s="21">
        <v>5</v>
      </c>
      <c r="H15" s="21">
        <v>40</v>
      </c>
      <c r="I15" s="30" t="s">
        <v>45</v>
      </c>
      <c r="J15" s="31" t="s">
        <v>46</v>
      </c>
      <c r="K15" s="32" t="s">
        <v>47</v>
      </c>
      <c r="L15" s="6"/>
      <c r="M15" s="7"/>
      <c r="N15" s="7"/>
      <c r="O15" s="7"/>
      <c r="P15" s="6"/>
    </row>
    <row r="16" spans="1:16" ht="15.75" customHeight="1" x14ac:dyDescent="0.25">
      <c r="A16" s="21" t="s">
        <v>42</v>
      </c>
      <c r="B16" s="22" t="s">
        <v>26</v>
      </c>
      <c r="C16" s="21" t="s">
        <v>43</v>
      </c>
      <c r="D16" s="21" t="s">
        <v>48</v>
      </c>
      <c r="E16" s="24" t="s">
        <v>37</v>
      </c>
      <c r="F16" s="21" t="str">
        <f t="shared" si="0"/>
        <v>TI</v>
      </c>
      <c r="G16" s="21">
        <v>5</v>
      </c>
      <c r="H16" s="21">
        <v>40</v>
      </c>
      <c r="I16" s="30" t="s">
        <v>45</v>
      </c>
      <c r="J16" s="31" t="s">
        <v>46</v>
      </c>
      <c r="K16" s="32" t="s">
        <v>47</v>
      </c>
      <c r="L16" s="6"/>
      <c r="M16" s="7"/>
      <c r="N16" s="7"/>
      <c r="O16" s="7"/>
      <c r="P16" s="6"/>
    </row>
    <row r="17" spans="1:16" ht="15.75" customHeight="1" x14ac:dyDescent="0.25">
      <c r="A17" s="21" t="s">
        <v>42</v>
      </c>
      <c r="B17" s="22" t="s">
        <v>20</v>
      </c>
      <c r="C17" s="21" t="s">
        <v>43</v>
      </c>
      <c r="D17" s="21" t="s">
        <v>49</v>
      </c>
      <c r="E17" s="24" t="s">
        <v>39</v>
      </c>
      <c r="F17" s="21" t="str">
        <f t="shared" si="0"/>
        <v>TI</v>
      </c>
      <c r="G17" s="21">
        <v>5</v>
      </c>
      <c r="H17" s="21">
        <v>40</v>
      </c>
      <c r="I17" s="30" t="s">
        <v>45</v>
      </c>
      <c r="J17" s="31" t="s">
        <v>46</v>
      </c>
      <c r="K17" s="32" t="s">
        <v>47</v>
      </c>
    </row>
    <row r="18" spans="1:16" ht="15.75" customHeight="1" x14ac:dyDescent="0.25">
      <c r="A18" s="21" t="s">
        <v>42</v>
      </c>
      <c r="B18" s="22" t="s">
        <v>30</v>
      </c>
      <c r="C18" s="21" t="s">
        <v>43</v>
      </c>
      <c r="D18" s="21" t="s">
        <v>50</v>
      </c>
      <c r="E18" s="24" t="s">
        <v>41</v>
      </c>
      <c r="F18" s="21" t="str">
        <f t="shared" si="0"/>
        <v>TI</v>
      </c>
      <c r="G18" s="21">
        <v>5</v>
      </c>
      <c r="H18" s="21">
        <v>40</v>
      </c>
      <c r="I18" s="30" t="s">
        <v>45</v>
      </c>
      <c r="J18" s="31" t="s">
        <v>46</v>
      </c>
      <c r="K18" s="32" t="s">
        <v>47</v>
      </c>
    </row>
    <row r="19" spans="1:16" ht="15.75" customHeight="1" x14ac:dyDescent="0.25">
      <c r="A19" s="21" t="s">
        <v>32</v>
      </c>
      <c r="B19" s="22" t="s">
        <v>26</v>
      </c>
      <c r="C19" s="21" t="s">
        <v>43</v>
      </c>
      <c r="D19" s="21" t="s">
        <v>51</v>
      </c>
      <c r="E19" s="33" t="s">
        <v>52</v>
      </c>
      <c r="F19" s="21" t="str">
        <f t="shared" si="0"/>
        <v>TI</v>
      </c>
      <c r="G19" s="21">
        <v>5</v>
      </c>
      <c r="H19" s="21">
        <v>40</v>
      </c>
      <c r="I19" s="30" t="s">
        <v>45</v>
      </c>
      <c r="J19" s="31" t="s">
        <v>46</v>
      </c>
      <c r="K19" s="32" t="s">
        <v>47</v>
      </c>
      <c r="L19" s="6"/>
      <c r="M19" s="7"/>
      <c r="N19" s="7"/>
      <c r="O19" s="7"/>
      <c r="P19" s="6"/>
    </row>
    <row r="20" spans="1:16" ht="15.75" customHeight="1" x14ac:dyDescent="0.25">
      <c r="A20" s="21" t="s">
        <v>32</v>
      </c>
      <c r="B20" s="22" t="s">
        <v>20</v>
      </c>
      <c r="C20" s="21" t="s">
        <v>43</v>
      </c>
      <c r="D20" s="21" t="s">
        <v>53</v>
      </c>
      <c r="E20" s="33" t="s">
        <v>54</v>
      </c>
      <c r="F20" s="21" t="str">
        <f t="shared" si="0"/>
        <v>TI</v>
      </c>
      <c r="G20" s="21">
        <v>5</v>
      </c>
      <c r="H20" s="21">
        <v>40</v>
      </c>
      <c r="I20" s="30" t="s">
        <v>45</v>
      </c>
      <c r="J20" s="31" t="s">
        <v>46</v>
      </c>
      <c r="K20" s="32" t="s">
        <v>47</v>
      </c>
      <c r="L20" s="6"/>
      <c r="M20" s="7"/>
      <c r="N20" s="7"/>
      <c r="O20" s="7"/>
      <c r="P20" s="6"/>
    </row>
    <row r="21" spans="1:16" ht="15.75" customHeight="1" x14ac:dyDescent="0.25">
      <c r="A21" s="34" t="s">
        <v>55</v>
      </c>
      <c r="B21" s="35" t="s">
        <v>56</v>
      </c>
      <c r="C21" s="34">
        <v>101</v>
      </c>
      <c r="D21" s="21" t="s">
        <v>57</v>
      </c>
      <c r="E21" s="36">
        <v>16</v>
      </c>
      <c r="F21" s="34" t="s">
        <v>2</v>
      </c>
      <c r="G21" s="34">
        <v>3</v>
      </c>
      <c r="H21" s="34">
        <v>5</v>
      </c>
      <c r="I21" s="37" t="s">
        <v>58</v>
      </c>
      <c r="J21" s="38" t="s">
        <v>59</v>
      </c>
      <c r="K21" s="27" t="s">
        <v>60</v>
      </c>
      <c r="L21" s="6"/>
      <c r="M21" s="7"/>
      <c r="N21" s="7"/>
      <c r="O21" s="7"/>
      <c r="P21" s="6"/>
    </row>
    <row r="22" spans="1:16" ht="15.75" customHeight="1" x14ac:dyDescent="0.25">
      <c r="A22" s="34" t="s">
        <v>55</v>
      </c>
      <c r="B22" s="35" t="s">
        <v>28</v>
      </c>
      <c r="C22" s="34">
        <v>101</v>
      </c>
      <c r="D22" s="21" t="s">
        <v>61</v>
      </c>
      <c r="E22" s="36">
        <v>15</v>
      </c>
      <c r="F22" s="34" t="s">
        <v>2</v>
      </c>
      <c r="G22" s="34">
        <v>3</v>
      </c>
      <c r="H22" s="34">
        <v>5</v>
      </c>
      <c r="I22" s="37" t="s">
        <v>58</v>
      </c>
      <c r="J22" s="38" t="s">
        <v>59</v>
      </c>
      <c r="K22" s="27" t="s">
        <v>60</v>
      </c>
      <c r="L22" s="6"/>
      <c r="M22" s="7"/>
      <c r="N22" s="7"/>
      <c r="O22" s="7"/>
      <c r="P22" s="6"/>
    </row>
    <row r="23" spans="1:16" ht="15.75" customHeight="1" x14ac:dyDescent="0.25">
      <c r="A23" s="21" t="s">
        <v>19</v>
      </c>
      <c r="B23" s="22" t="s">
        <v>30</v>
      </c>
      <c r="C23" s="34" t="s">
        <v>62</v>
      </c>
      <c r="D23" s="21" t="s">
        <v>63</v>
      </c>
      <c r="E23" s="24" t="s">
        <v>35</v>
      </c>
      <c r="F23" s="21" t="str">
        <f>IF(MID(D23,2,1)="D","MI",IF(MID(D23,2,1)="S","SI","TI"))</f>
        <v>SI</v>
      </c>
      <c r="G23" s="21">
        <v>3</v>
      </c>
      <c r="H23" s="34">
        <v>5</v>
      </c>
      <c r="I23" s="30" t="s">
        <v>58</v>
      </c>
      <c r="J23" s="26" t="s">
        <v>59</v>
      </c>
      <c r="K23" s="27" t="s">
        <v>60</v>
      </c>
      <c r="L23" s="6"/>
      <c r="M23" s="7"/>
      <c r="N23" s="7"/>
      <c r="O23" s="7"/>
      <c r="P23" s="6"/>
    </row>
    <row r="24" spans="1:16" ht="15.75" customHeight="1" x14ac:dyDescent="0.25">
      <c r="A24" s="21" t="s">
        <v>19</v>
      </c>
      <c r="B24" s="22" t="s">
        <v>28</v>
      </c>
      <c r="C24" s="34" t="s">
        <v>62</v>
      </c>
      <c r="D24" s="21" t="s">
        <v>64</v>
      </c>
      <c r="E24" s="24" t="s">
        <v>37</v>
      </c>
      <c r="F24" s="21" t="str">
        <f>IF(MID(D24,2,1)="D","MI",IF(MID(D24,2,1)="S","SI","TI"))</f>
        <v>SI</v>
      </c>
      <c r="G24" s="21">
        <v>3</v>
      </c>
      <c r="H24" s="34">
        <v>5</v>
      </c>
      <c r="I24" s="30" t="s">
        <v>58</v>
      </c>
      <c r="J24" s="26" t="s">
        <v>59</v>
      </c>
      <c r="K24" s="27" t="s">
        <v>60</v>
      </c>
      <c r="L24" s="6"/>
      <c r="M24" s="7"/>
      <c r="N24" s="7"/>
      <c r="O24" s="7"/>
      <c r="P24" s="6"/>
    </row>
    <row r="25" spans="1:16" ht="15.75" customHeight="1" x14ac:dyDescent="0.25">
      <c r="A25" s="21" t="s">
        <v>65</v>
      </c>
      <c r="B25" s="22" t="s">
        <v>30</v>
      </c>
      <c r="C25" s="21">
        <v>102</v>
      </c>
      <c r="D25" s="21" t="s">
        <v>66</v>
      </c>
      <c r="E25" s="39" t="s">
        <v>67</v>
      </c>
      <c r="F25" s="21" t="s">
        <v>1</v>
      </c>
      <c r="G25" s="21">
        <v>3</v>
      </c>
      <c r="H25" s="21">
        <v>5</v>
      </c>
      <c r="I25" s="40" t="s">
        <v>58</v>
      </c>
      <c r="J25" s="26" t="s">
        <v>59</v>
      </c>
      <c r="K25" s="27" t="s">
        <v>60</v>
      </c>
      <c r="L25" s="6"/>
      <c r="M25" s="7"/>
      <c r="N25" s="7"/>
      <c r="O25" s="7"/>
      <c r="P25" s="6"/>
    </row>
    <row r="26" spans="1:16" ht="15.75" customHeight="1" x14ac:dyDescent="0.25">
      <c r="A26" s="21" t="s">
        <v>65</v>
      </c>
      <c r="B26" s="22" t="s">
        <v>28</v>
      </c>
      <c r="C26" s="21" t="s">
        <v>68</v>
      </c>
      <c r="D26" s="21" t="s">
        <v>69</v>
      </c>
      <c r="E26" s="33" t="s">
        <v>70</v>
      </c>
      <c r="F26" s="21" t="str">
        <f>IF(MID(D26,2,1)="D","MI",IF(MID(D26,2,1)="S","SI","TI"))</f>
        <v>SI</v>
      </c>
      <c r="G26" s="21">
        <v>1</v>
      </c>
      <c r="H26" s="21">
        <v>5</v>
      </c>
      <c r="I26" s="40" t="s">
        <v>71</v>
      </c>
      <c r="J26" s="26" t="s">
        <v>59</v>
      </c>
      <c r="K26" s="27" t="s">
        <v>60</v>
      </c>
      <c r="L26" s="6"/>
      <c r="M26" s="7"/>
      <c r="N26" s="7"/>
      <c r="O26" s="7"/>
      <c r="P26" s="6"/>
    </row>
    <row r="27" spans="1:16" ht="15.75" customHeight="1" x14ac:dyDescent="0.25">
      <c r="A27" s="21" t="s">
        <v>65</v>
      </c>
      <c r="B27" s="22" t="s">
        <v>26</v>
      </c>
      <c r="C27" s="21" t="s">
        <v>68</v>
      </c>
      <c r="D27" s="21" t="s">
        <v>72</v>
      </c>
      <c r="E27" s="33" t="s">
        <v>52</v>
      </c>
      <c r="F27" s="21" t="str">
        <f>IF(MID(D27,2,1)="D","MI",IF(MID(D27,2,1)="S","SI","TI"))</f>
        <v>SI</v>
      </c>
      <c r="G27" s="21">
        <v>1</v>
      </c>
      <c r="H27" s="21">
        <v>5</v>
      </c>
      <c r="I27" s="40" t="s">
        <v>71</v>
      </c>
      <c r="J27" s="26" t="s">
        <v>59</v>
      </c>
      <c r="K27" s="27" t="s">
        <v>60</v>
      </c>
      <c r="L27" s="6"/>
      <c r="M27" s="7"/>
      <c r="N27" s="7"/>
      <c r="O27" s="7"/>
      <c r="P27" s="6"/>
    </row>
    <row r="28" spans="1:16" ht="15.75" customHeight="1" x14ac:dyDescent="0.25">
      <c r="A28" s="21" t="s">
        <v>65</v>
      </c>
      <c r="B28" s="22" t="s">
        <v>20</v>
      </c>
      <c r="C28" s="21" t="s">
        <v>68</v>
      </c>
      <c r="D28" s="21" t="s">
        <v>73</v>
      </c>
      <c r="E28" s="33" t="s">
        <v>54</v>
      </c>
      <c r="F28" s="21" t="str">
        <f>IF(MID(D28,2,1)="D","MI",IF(MID(D28,2,1)="S","SI","TI"))</f>
        <v>SI</v>
      </c>
      <c r="G28" s="21">
        <v>1</v>
      </c>
      <c r="H28" s="21">
        <v>5</v>
      </c>
      <c r="I28" s="40" t="s">
        <v>71</v>
      </c>
      <c r="J28" s="26" t="s">
        <v>59</v>
      </c>
      <c r="K28" s="27" t="s">
        <v>60</v>
      </c>
      <c r="L28" s="6"/>
      <c r="M28" s="7"/>
      <c r="N28" s="7"/>
      <c r="O28" s="7"/>
      <c r="P28" s="6"/>
    </row>
    <row r="29" spans="1:16" ht="15.75" customHeight="1" x14ac:dyDescent="0.25">
      <c r="A29" s="21" t="s">
        <v>42</v>
      </c>
      <c r="B29" s="22" t="s">
        <v>26</v>
      </c>
      <c r="C29" s="21">
        <v>108</v>
      </c>
      <c r="D29" s="21" t="s">
        <v>74</v>
      </c>
      <c r="E29" s="24" t="s">
        <v>37</v>
      </c>
      <c r="F29" s="21" t="s">
        <v>75</v>
      </c>
      <c r="G29" s="21">
        <v>1</v>
      </c>
      <c r="H29" s="21">
        <v>5</v>
      </c>
      <c r="I29" s="40" t="s">
        <v>76</v>
      </c>
      <c r="J29" s="26" t="s">
        <v>59</v>
      </c>
      <c r="K29" s="27" t="s">
        <v>60</v>
      </c>
      <c r="L29" s="6"/>
      <c r="M29" s="7"/>
      <c r="N29" s="7"/>
      <c r="O29" s="7"/>
      <c r="P29" s="6"/>
    </row>
    <row r="30" spans="1:16" ht="15.75" customHeight="1" x14ac:dyDescent="0.25">
      <c r="A30" s="21" t="s">
        <v>42</v>
      </c>
      <c r="B30" s="22" t="s">
        <v>20</v>
      </c>
      <c r="C30" s="21">
        <v>108</v>
      </c>
      <c r="D30" s="21" t="s">
        <v>77</v>
      </c>
      <c r="E30" s="24" t="s">
        <v>39</v>
      </c>
      <c r="F30" s="21" t="s">
        <v>75</v>
      </c>
      <c r="G30" s="21">
        <v>1</v>
      </c>
      <c r="H30" s="21">
        <v>5</v>
      </c>
      <c r="I30" s="40" t="s">
        <v>76</v>
      </c>
      <c r="J30" s="26" t="s">
        <v>59</v>
      </c>
      <c r="K30" s="27" t="s">
        <v>60</v>
      </c>
      <c r="L30" s="6"/>
      <c r="M30" s="7"/>
      <c r="N30" s="7"/>
      <c r="O30" s="7"/>
      <c r="P30" s="6"/>
    </row>
    <row r="31" spans="1:16" ht="15.75" customHeight="1" x14ac:dyDescent="0.25">
      <c r="A31" s="21" t="s">
        <v>42</v>
      </c>
      <c r="B31" s="22" t="s">
        <v>30</v>
      </c>
      <c r="C31" s="21">
        <v>108</v>
      </c>
      <c r="D31" s="21" t="s">
        <v>78</v>
      </c>
      <c r="E31" s="24" t="s">
        <v>41</v>
      </c>
      <c r="F31" s="21" t="s">
        <v>75</v>
      </c>
      <c r="G31" s="21">
        <v>1</v>
      </c>
      <c r="H31" s="21">
        <v>5</v>
      </c>
      <c r="I31" s="40" t="s">
        <v>76</v>
      </c>
      <c r="J31" s="26" t="s">
        <v>59</v>
      </c>
      <c r="K31" s="27" t="s">
        <v>60</v>
      </c>
      <c r="L31" s="6"/>
      <c r="M31" s="7"/>
      <c r="N31" s="7"/>
      <c r="O31" s="7"/>
      <c r="P31" s="6"/>
    </row>
    <row r="32" spans="1:16" ht="15.75" customHeight="1" x14ac:dyDescent="0.25">
      <c r="A32" s="21" t="s">
        <v>32</v>
      </c>
      <c r="B32" s="22" t="s">
        <v>28</v>
      </c>
      <c r="C32" s="21">
        <v>108</v>
      </c>
      <c r="D32" s="21" t="s">
        <v>79</v>
      </c>
      <c r="E32" s="33" t="s">
        <v>70</v>
      </c>
      <c r="F32" s="21" t="s">
        <v>75</v>
      </c>
      <c r="G32" s="21">
        <v>1</v>
      </c>
      <c r="H32" s="21">
        <v>5</v>
      </c>
      <c r="I32" s="40" t="s">
        <v>76</v>
      </c>
      <c r="J32" s="26" t="s">
        <v>59</v>
      </c>
      <c r="K32" s="27" t="s">
        <v>60</v>
      </c>
      <c r="L32" s="6"/>
      <c r="M32" s="7"/>
      <c r="N32" s="7"/>
      <c r="O32" s="7"/>
      <c r="P32" s="6"/>
    </row>
    <row r="33" spans="1:16" ht="15.75" customHeight="1" x14ac:dyDescent="0.25">
      <c r="A33" s="21" t="s">
        <v>32</v>
      </c>
      <c r="B33" s="22" t="s">
        <v>26</v>
      </c>
      <c r="C33" s="21">
        <v>108</v>
      </c>
      <c r="D33" s="21" t="s">
        <v>80</v>
      </c>
      <c r="E33" s="33" t="s">
        <v>52</v>
      </c>
      <c r="F33" s="21" t="s">
        <v>75</v>
      </c>
      <c r="G33" s="21">
        <v>1</v>
      </c>
      <c r="H33" s="21">
        <v>5</v>
      </c>
      <c r="I33" s="40" t="s">
        <v>76</v>
      </c>
      <c r="J33" s="26" t="s">
        <v>59</v>
      </c>
      <c r="K33" s="27" t="s">
        <v>60</v>
      </c>
      <c r="L33" s="6"/>
      <c r="M33" s="7"/>
      <c r="N33" s="7"/>
      <c r="O33" s="7"/>
      <c r="P33" s="6"/>
    </row>
    <row r="34" spans="1:16" ht="15.75" customHeight="1" x14ac:dyDescent="0.25">
      <c r="A34" s="21" t="s">
        <v>32</v>
      </c>
      <c r="B34" s="22" t="s">
        <v>20</v>
      </c>
      <c r="C34" s="21">
        <v>108</v>
      </c>
      <c r="D34" s="21" t="s">
        <v>81</v>
      </c>
      <c r="E34" s="33" t="s">
        <v>54</v>
      </c>
      <c r="F34" s="21" t="s">
        <v>75</v>
      </c>
      <c r="G34" s="21">
        <v>1</v>
      </c>
      <c r="H34" s="21">
        <v>5</v>
      </c>
      <c r="I34" s="40" t="s">
        <v>76</v>
      </c>
      <c r="J34" s="26" t="s">
        <v>59</v>
      </c>
      <c r="K34" s="27" t="s">
        <v>60</v>
      </c>
      <c r="L34" s="6"/>
      <c r="M34" s="7"/>
      <c r="N34" s="7"/>
      <c r="O34" s="7"/>
      <c r="P34" s="6"/>
    </row>
    <row r="35" spans="1:16" ht="15.75" customHeight="1" x14ac:dyDescent="0.25">
      <c r="A35" s="21" t="s">
        <v>32</v>
      </c>
      <c r="B35" s="22" t="s">
        <v>30</v>
      </c>
      <c r="C35" s="21">
        <v>108</v>
      </c>
      <c r="D35" s="21" t="s">
        <v>82</v>
      </c>
      <c r="E35" s="33" t="s">
        <v>83</v>
      </c>
      <c r="F35" s="21" t="s">
        <v>75</v>
      </c>
      <c r="G35" s="21">
        <v>1</v>
      </c>
      <c r="H35" s="21">
        <v>5</v>
      </c>
      <c r="I35" s="40" t="s">
        <v>76</v>
      </c>
      <c r="J35" s="26" t="s">
        <v>59</v>
      </c>
      <c r="K35" s="27" t="s">
        <v>60</v>
      </c>
    </row>
    <row r="36" spans="1:16" ht="15.75" customHeight="1" x14ac:dyDescent="0.25">
      <c r="A36" s="21" t="s">
        <v>19</v>
      </c>
      <c r="B36" s="22" t="s">
        <v>26</v>
      </c>
      <c r="C36" s="21">
        <v>108</v>
      </c>
      <c r="D36" s="21" t="s">
        <v>84</v>
      </c>
      <c r="E36" s="41" t="s">
        <v>85</v>
      </c>
      <c r="F36" s="21" t="s">
        <v>75</v>
      </c>
      <c r="G36" s="21">
        <v>1</v>
      </c>
      <c r="H36" s="21">
        <v>5</v>
      </c>
      <c r="I36" s="40" t="s">
        <v>76</v>
      </c>
      <c r="J36" s="26" t="s">
        <v>59</v>
      </c>
      <c r="K36" s="27" t="s">
        <v>60</v>
      </c>
      <c r="L36" s="6"/>
      <c r="M36" s="7"/>
      <c r="N36" s="7"/>
      <c r="O36" s="7"/>
      <c r="P36" s="6"/>
    </row>
    <row r="37" spans="1:16" ht="15.75" customHeight="1" x14ac:dyDescent="0.25">
      <c r="A37" s="21" t="s">
        <v>19</v>
      </c>
      <c r="B37" s="22" t="s">
        <v>20</v>
      </c>
      <c r="C37" s="21">
        <v>108</v>
      </c>
      <c r="D37" s="21" t="s">
        <v>86</v>
      </c>
      <c r="E37" s="41" t="s">
        <v>87</v>
      </c>
      <c r="F37" s="21" t="s">
        <v>75</v>
      </c>
      <c r="G37" s="21">
        <v>1</v>
      </c>
      <c r="H37" s="21">
        <v>5</v>
      </c>
      <c r="I37" s="40" t="s">
        <v>76</v>
      </c>
      <c r="J37" s="26" t="s">
        <v>59</v>
      </c>
      <c r="K37" s="27" t="s">
        <v>60</v>
      </c>
      <c r="L37" s="6"/>
      <c r="M37" s="7"/>
      <c r="N37" s="7"/>
      <c r="O37" s="7"/>
      <c r="P37" s="6"/>
    </row>
    <row r="38" spans="1:16" ht="15.75" customHeight="1" x14ac:dyDescent="0.25">
      <c r="A38" s="21" t="s">
        <v>42</v>
      </c>
      <c r="B38" s="22" t="s">
        <v>28</v>
      </c>
      <c r="C38" s="21">
        <v>108</v>
      </c>
      <c r="D38" s="21" t="s">
        <v>88</v>
      </c>
      <c r="E38" s="24" t="s">
        <v>35</v>
      </c>
      <c r="F38" s="21" t="s">
        <v>75</v>
      </c>
      <c r="G38" s="21">
        <v>1</v>
      </c>
      <c r="H38" s="21">
        <v>5</v>
      </c>
      <c r="I38" s="40" t="s">
        <v>76</v>
      </c>
      <c r="J38" s="42" t="s">
        <v>59</v>
      </c>
      <c r="K38" s="27" t="s">
        <v>60</v>
      </c>
      <c r="L38" s="6"/>
      <c r="M38" s="7"/>
      <c r="N38" s="7"/>
      <c r="O38" s="7"/>
      <c r="P38" s="6"/>
    </row>
    <row r="39" spans="1:16" ht="15.75" customHeight="1" x14ac:dyDescent="0.25">
      <c r="A39" s="21" t="s">
        <v>42</v>
      </c>
      <c r="B39" s="22" t="s">
        <v>30</v>
      </c>
      <c r="C39" s="21" t="s">
        <v>89</v>
      </c>
      <c r="D39" s="21" t="s">
        <v>90</v>
      </c>
      <c r="E39" s="33" t="s">
        <v>70</v>
      </c>
      <c r="F39" s="21" t="s">
        <v>75</v>
      </c>
      <c r="G39" s="21">
        <v>1</v>
      </c>
      <c r="H39" s="21">
        <v>5</v>
      </c>
      <c r="I39" s="40" t="s">
        <v>91</v>
      </c>
      <c r="J39" s="26" t="s">
        <v>92</v>
      </c>
      <c r="K39" s="27" t="s">
        <v>93</v>
      </c>
      <c r="L39" s="6"/>
      <c r="M39" s="7"/>
      <c r="N39" s="7"/>
      <c r="O39" s="7"/>
      <c r="P39" s="6"/>
    </row>
    <row r="40" spans="1:16" ht="15.75" customHeight="1" x14ac:dyDescent="0.25">
      <c r="A40" s="21" t="s">
        <v>42</v>
      </c>
      <c r="B40" s="22" t="s">
        <v>28</v>
      </c>
      <c r="C40" s="21" t="s">
        <v>89</v>
      </c>
      <c r="D40" s="21" t="s">
        <v>94</v>
      </c>
      <c r="E40" s="33" t="s">
        <v>52</v>
      </c>
      <c r="F40" s="21" t="s">
        <v>75</v>
      </c>
      <c r="G40" s="21">
        <v>1</v>
      </c>
      <c r="H40" s="21">
        <v>5</v>
      </c>
      <c r="I40" s="40" t="s">
        <v>91</v>
      </c>
      <c r="J40" s="26" t="s">
        <v>92</v>
      </c>
      <c r="K40" s="27" t="s">
        <v>93</v>
      </c>
      <c r="L40" s="6"/>
      <c r="M40" s="7"/>
      <c r="N40" s="7"/>
      <c r="O40" s="7"/>
      <c r="P40" s="6"/>
    </row>
    <row r="41" spans="1:16" ht="15.75" customHeight="1" x14ac:dyDescent="0.25">
      <c r="A41" s="21" t="s">
        <v>19</v>
      </c>
      <c r="B41" s="22" t="s">
        <v>26</v>
      </c>
      <c r="C41" s="21" t="s">
        <v>95</v>
      </c>
      <c r="D41" s="21" t="s">
        <v>96</v>
      </c>
      <c r="E41" s="43" t="s">
        <v>97</v>
      </c>
      <c r="F41" s="21" t="s">
        <v>75</v>
      </c>
      <c r="G41" s="21">
        <v>3</v>
      </c>
      <c r="H41" s="21">
        <v>5</v>
      </c>
      <c r="I41" s="44" t="s">
        <v>98</v>
      </c>
      <c r="J41" s="26" t="s">
        <v>92</v>
      </c>
      <c r="K41" s="27" t="s">
        <v>93</v>
      </c>
      <c r="L41" s="6"/>
      <c r="M41" s="7"/>
      <c r="N41" s="7"/>
      <c r="O41" s="7"/>
      <c r="P41" s="6"/>
    </row>
    <row r="42" spans="1:16" ht="15.75" customHeight="1" x14ac:dyDescent="0.25">
      <c r="A42" s="21" t="s">
        <v>19</v>
      </c>
      <c r="B42" s="22" t="s">
        <v>20</v>
      </c>
      <c r="C42" s="21" t="s">
        <v>95</v>
      </c>
      <c r="D42" s="21" t="s">
        <v>99</v>
      </c>
      <c r="E42" s="43" t="s">
        <v>100</v>
      </c>
      <c r="F42" s="21" t="s">
        <v>75</v>
      </c>
      <c r="G42" s="21">
        <v>3</v>
      </c>
      <c r="H42" s="21">
        <v>5</v>
      </c>
      <c r="I42" s="44" t="s">
        <v>98</v>
      </c>
      <c r="J42" s="26" t="s">
        <v>92</v>
      </c>
      <c r="K42" s="27" t="s">
        <v>93</v>
      </c>
      <c r="L42" s="6"/>
      <c r="M42" s="7"/>
      <c r="N42" s="7"/>
      <c r="O42" s="7"/>
      <c r="P42" s="6"/>
    </row>
    <row r="43" spans="1:16" ht="15.75" customHeight="1" x14ac:dyDescent="0.25">
      <c r="A43" s="21" t="s">
        <v>65</v>
      </c>
      <c r="B43" s="22" t="s">
        <v>30</v>
      </c>
      <c r="C43" s="21">
        <v>201</v>
      </c>
      <c r="D43" s="21" t="s">
        <v>101</v>
      </c>
      <c r="E43" s="33" t="s">
        <v>70</v>
      </c>
      <c r="F43" s="21" t="str">
        <f>IF(MID(D43,2,1)="D","MI",IF(MID(D43,2,1)="S","SI","TI"))</f>
        <v>TI</v>
      </c>
      <c r="G43" s="21">
        <v>5</v>
      </c>
      <c r="H43" s="21">
        <v>40</v>
      </c>
      <c r="I43" s="40" t="s">
        <v>102</v>
      </c>
      <c r="J43" s="26" t="s">
        <v>92</v>
      </c>
      <c r="K43" s="27" t="s">
        <v>93</v>
      </c>
    </row>
    <row r="44" spans="1:16" ht="15.75" customHeight="1" x14ac:dyDescent="0.25">
      <c r="A44" s="21" t="s">
        <v>65</v>
      </c>
      <c r="B44" s="22" t="s">
        <v>28</v>
      </c>
      <c r="C44" s="21">
        <v>201</v>
      </c>
      <c r="D44" s="21" t="s">
        <v>103</v>
      </c>
      <c r="E44" s="33" t="s">
        <v>52</v>
      </c>
      <c r="F44" s="21" t="str">
        <f>IF(MID(D44,2,1)="D","MI",IF(MID(D44,2,1)="S","SI","TI"))</f>
        <v>TI</v>
      </c>
      <c r="G44" s="21">
        <v>5</v>
      </c>
      <c r="H44" s="21">
        <v>40</v>
      </c>
      <c r="I44" s="40" t="s">
        <v>102</v>
      </c>
      <c r="J44" s="26" t="s">
        <v>92</v>
      </c>
      <c r="K44" s="27" t="s">
        <v>93</v>
      </c>
      <c r="L44" s="6"/>
      <c r="M44" s="7"/>
      <c r="N44" s="7"/>
      <c r="O44" s="7"/>
      <c r="P44" s="6"/>
    </row>
    <row r="45" spans="1:16" ht="15.75" customHeight="1" x14ac:dyDescent="0.25">
      <c r="A45" s="21" t="s">
        <v>65</v>
      </c>
      <c r="B45" s="22" t="s">
        <v>26</v>
      </c>
      <c r="C45" s="21">
        <v>201</v>
      </c>
      <c r="D45" s="21" t="s">
        <v>104</v>
      </c>
      <c r="E45" s="33" t="s">
        <v>54</v>
      </c>
      <c r="F45" s="21" t="str">
        <f>IF(MID(D45,2,1)="D","MI",IF(MID(D45,2,1)="S","SI","TI"))</f>
        <v>TI</v>
      </c>
      <c r="G45" s="21">
        <v>5</v>
      </c>
      <c r="H45" s="21">
        <v>40</v>
      </c>
      <c r="I45" s="40" t="s">
        <v>102</v>
      </c>
      <c r="J45" s="26" t="s">
        <v>92</v>
      </c>
      <c r="K45" s="27" t="s">
        <v>93</v>
      </c>
      <c r="L45" s="6"/>
      <c r="M45" s="7"/>
      <c r="N45" s="7"/>
      <c r="O45" s="7"/>
      <c r="P45" s="6"/>
    </row>
    <row r="46" spans="1:16" ht="15.75" customHeight="1" x14ac:dyDescent="0.25">
      <c r="A46" s="21" t="s">
        <v>65</v>
      </c>
      <c r="B46" s="22" t="s">
        <v>20</v>
      </c>
      <c r="C46" s="21">
        <v>201</v>
      </c>
      <c r="D46" s="21" t="s">
        <v>105</v>
      </c>
      <c r="E46" s="33" t="s">
        <v>83</v>
      </c>
      <c r="F46" s="21" t="str">
        <f>IF(MID(D46,2,1)="D","MI",IF(MID(D46,2,1)="S","SI","TI"))</f>
        <v>TI</v>
      </c>
      <c r="G46" s="21">
        <v>5</v>
      </c>
      <c r="H46" s="21">
        <v>40</v>
      </c>
      <c r="I46" s="40" t="s">
        <v>102</v>
      </c>
      <c r="J46" s="26" t="s">
        <v>92</v>
      </c>
      <c r="K46" s="27" t="s">
        <v>93</v>
      </c>
      <c r="L46" s="6"/>
      <c r="M46" s="7"/>
      <c r="N46" s="7"/>
      <c r="O46" s="7"/>
      <c r="P46" s="6"/>
    </row>
    <row r="47" spans="1:16" ht="15.75" customHeight="1" x14ac:dyDescent="0.25">
      <c r="A47" s="45" t="s">
        <v>55</v>
      </c>
      <c r="B47" s="46" t="s">
        <v>26</v>
      </c>
      <c r="C47" s="45">
        <v>308</v>
      </c>
      <c r="D47" s="45" t="s">
        <v>106</v>
      </c>
      <c r="E47" s="33" t="s">
        <v>54</v>
      </c>
      <c r="F47" s="45" t="s">
        <v>75</v>
      </c>
      <c r="G47" s="45">
        <v>1</v>
      </c>
      <c r="H47" s="21">
        <v>5</v>
      </c>
      <c r="I47" s="47" t="s">
        <v>107</v>
      </c>
      <c r="J47" s="48" t="s">
        <v>92</v>
      </c>
      <c r="K47" s="49" t="s">
        <v>93</v>
      </c>
      <c r="L47" s="6"/>
      <c r="M47" s="7"/>
      <c r="N47" s="7"/>
      <c r="O47" s="7"/>
      <c r="P47" s="6"/>
    </row>
    <row r="48" spans="1:16" ht="15.75" customHeight="1" x14ac:dyDescent="0.25">
      <c r="A48" s="45" t="s">
        <v>55</v>
      </c>
      <c r="B48" s="46" t="s">
        <v>20</v>
      </c>
      <c r="C48" s="45">
        <v>308</v>
      </c>
      <c r="D48" s="45" t="s">
        <v>108</v>
      </c>
      <c r="E48" s="33" t="s">
        <v>83</v>
      </c>
      <c r="F48" s="45" t="s">
        <v>75</v>
      </c>
      <c r="G48" s="45">
        <v>1</v>
      </c>
      <c r="H48" s="21">
        <v>5</v>
      </c>
      <c r="I48" s="47" t="s">
        <v>107</v>
      </c>
      <c r="J48" s="48" t="s">
        <v>92</v>
      </c>
      <c r="K48" s="49" t="s">
        <v>93</v>
      </c>
      <c r="L48" s="6"/>
      <c r="M48" s="7"/>
      <c r="N48" s="7"/>
      <c r="O48" s="7"/>
      <c r="P48" s="6"/>
    </row>
    <row r="49" spans="1:16" ht="15.75" customHeight="1" x14ac:dyDescent="0.25">
      <c r="A49" s="45" t="s">
        <v>32</v>
      </c>
      <c r="B49" s="46" t="s">
        <v>30</v>
      </c>
      <c r="C49" s="45">
        <v>307</v>
      </c>
      <c r="D49" s="45" t="s">
        <v>109</v>
      </c>
      <c r="E49" s="24" t="s">
        <v>35</v>
      </c>
      <c r="F49" s="45" t="s">
        <v>75</v>
      </c>
      <c r="G49" s="45">
        <v>3</v>
      </c>
      <c r="H49" s="21">
        <v>5</v>
      </c>
      <c r="I49" s="47" t="s">
        <v>110</v>
      </c>
      <c r="J49" s="48" t="s">
        <v>92</v>
      </c>
      <c r="K49" s="49" t="s">
        <v>93</v>
      </c>
      <c r="L49" s="6"/>
      <c r="M49" s="7"/>
      <c r="N49" s="7"/>
      <c r="O49" s="7"/>
      <c r="P49" s="6"/>
    </row>
    <row r="50" spans="1:16" ht="15.75" customHeight="1" x14ac:dyDescent="0.25">
      <c r="A50" s="45" t="s">
        <v>32</v>
      </c>
      <c r="B50" s="46" t="s">
        <v>28</v>
      </c>
      <c r="C50" s="45">
        <v>307</v>
      </c>
      <c r="D50" s="45" t="s">
        <v>111</v>
      </c>
      <c r="E50" s="24" t="s">
        <v>37</v>
      </c>
      <c r="F50" s="45" t="s">
        <v>75</v>
      </c>
      <c r="G50" s="45">
        <v>3</v>
      </c>
      <c r="H50" s="21">
        <v>5</v>
      </c>
      <c r="I50" s="47" t="s">
        <v>110</v>
      </c>
      <c r="J50" s="48" t="s">
        <v>92</v>
      </c>
      <c r="K50" s="49" t="s">
        <v>93</v>
      </c>
      <c r="L50" s="6"/>
      <c r="M50" s="7"/>
      <c r="N50" s="7"/>
      <c r="O50" s="7"/>
      <c r="P50" s="6"/>
    </row>
    <row r="51" spans="1:16" ht="15.75" customHeight="1" x14ac:dyDescent="0.25">
      <c r="A51" s="45" t="s">
        <v>32</v>
      </c>
      <c r="B51" s="46" t="s">
        <v>26</v>
      </c>
      <c r="C51" s="45">
        <v>307</v>
      </c>
      <c r="D51" s="45" t="s">
        <v>112</v>
      </c>
      <c r="E51" s="24" t="s">
        <v>39</v>
      </c>
      <c r="F51" s="45" t="s">
        <v>75</v>
      </c>
      <c r="G51" s="45">
        <v>3</v>
      </c>
      <c r="H51" s="21">
        <v>5</v>
      </c>
      <c r="I51" s="47" t="s">
        <v>110</v>
      </c>
      <c r="J51" s="48" t="s">
        <v>92</v>
      </c>
      <c r="K51" s="49" t="s">
        <v>93</v>
      </c>
      <c r="L51" s="6"/>
      <c r="M51" s="7"/>
      <c r="N51" s="7"/>
      <c r="O51" s="7"/>
      <c r="P51" s="6"/>
    </row>
    <row r="52" spans="1:16" ht="15.75" customHeight="1" x14ac:dyDescent="0.25">
      <c r="A52" s="45" t="s">
        <v>32</v>
      </c>
      <c r="B52" s="46" t="s">
        <v>20</v>
      </c>
      <c r="C52" s="45">
        <v>307</v>
      </c>
      <c r="D52" s="45" t="s">
        <v>113</v>
      </c>
      <c r="E52" s="24" t="s">
        <v>41</v>
      </c>
      <c r="F52" s="45" t="s">
        <v>75</v>
      </c>
      <c r="G52" s="45">
        <v>3</v>
      </c>
      <c r="H52" s="21">
        <v>5</v>
      </c>
      <c r="I52" s="47" t="s">
        <v>110</v>
      </c>
      <c r="J52" s="48" t="s">
        <v>92</v>
      </c>
      <c r="K52" s="49" t="s">
        <v>93</v>
      </c>
    </row>
    <row r="53" spans="1:16" ht="15.75" customHeight="1" x14ac:dyDescent="0.25">
      <c r="A53" s="45" t="s">
        <v>42</v>
      </c>
      <c r="B53" s="46" t="s">
        <v>30</v>
      </c>
      <c r="C53" s="45">
        <v>307</v>
      </c>
      <c r="D53" s="45" t="s">
        <v>114</v>
      </c>
      <c r="E53" s="33" t="s">
        <v>70</v>
      </c>
      <c r="F53" s="45" t="s">
        <v>75</v>
      </c>
      <c r="G53" s="45">
        <v>3</v>
      </c>
      <c r="H53" s="21">
        <v>5</v>
      </c>
      <c r="I53" s="47" t="s">
        <v>110</v>
      </c>
      <c r="J53" s="48" t="s">
        <v>92</v>
      </c>
      <c r="K53" s="49" t="s">
        <v>93</v>
      </c>
    </row>
    <row r="54" spans="1:16" ht="15.75" customHeight="1" x14ac:dyDescent="0.25">
      <c r="A54" s="45" t="s">
        <v>42</v>
      </c>
      <c r="B54" s="46" t="s">
        <v>28</v>
      </c>
      <c r="C54" s="45">
        <v>307</v>
      </c>
      <c r="D54" s="45" t="s">
        <v>115</v>
      </c>
      <c r="E54" s="33" t="s">
        <v>52</v>
      </c>
      <c r="F54" s="45" t="s">
        <v>75</v>
      </c>
      <c r="G54" s="45">
        <v>3</v>
      </c>
      <c r="H54" s="21">
        <v>5</v>
      </c>
      <c r="I54" s="47" t="s">
        <v>110</v>
      </c>
      <c r="J54" s="48" t="s">
        <v>92</v>
      </c>
      <c r="K54" s="49" t="s">
        <v>93</v>
      </c>
      <c r="L54" s="6"/>
      <c r="M54" s="7"/>
      <c r="N54" s="7"/>
      <c r="O54" s="7"/>
      <c r="P54" s="6"/>
    </row>
    <row r="55" spans="1:16" ht="15.75" customHeight="1" x14ac:dyDescent="0.25">
      <c r="A55" s="21" t="s">
        <v>65</v>
      </c>
      <c r="B55" s="22" t="s">
        <v>30</v>
      </c>
      <c r="C55" s="21" t="s">
        <v>116</v>
      </c>
      <c r="D55" s="21" t="s">
        <v>117</v>
      </c>
      <c r="E55" s="50" t="s">
        <v>35</v>
      </c>
      <c r="F55" s="21" t="s">
        <v>1</v>
      </c>
      <c r="G55" s="21">
        <v>5</v>
      </c>
      <c r="H55" s="21">
        <v>40</v>
      </c>
      <c r="I55" s="40" t="s">
        <v>118</v>
      </c>
      <c r="J55" s="26" t="s">
        <v>119</v>
      </c>
      <c r="K55" s="27" t="s">
        <v>120</v>
      </c>
      <c r="L55" s="6"/>
      <c r="M55" s="7"/>
      <c r="N55" s="7"/>
      <c r="O55" s="7"/>
      <c r="P55" s="6"/>
    </row>
    <row r="56" spans="1:16" ht="15.75" customHeight="1" x14ac:dyDescent="0.25">
      <c r="A56" s="21" t="s">
        <v>65</v>
      </c>
      <c r="B56" s="22" t="s">
        <v>28</v>
      </c>
      <c r="C56" s="21" t="s">
        <v>116</v>
      </c>
      <c r="D56" s="21" t="s">
        <v>121</v>
      </c>
      <c r="E56" s="50" t="s">
        <v>37</v>
      </c>
      <c r="F56" s="21" t="s">
        <v>1</v>
      </c>
      <c r="G56" s="21">
        <v>5</v>
      </c>
      <c r="H56" s="21">
        <v>40</v>
      </c>
      <c r="I56" s="40" t="s">
        <v>118</v>
      </c>
      <c r="J56" s="26" t="s">
        <v>119</v>
      </c>
      <c r="K56" s="27" t="s">
        <v>120</v>
      </c>
      <c r="L56" s="6"/>
      <c r="M56" s="7"/>
      <c r="N56" s="7"/>
      <c r="O56" s="7"/>
      <c r="P56" s="6"/>
    </row>
    <row r="57" spans="1:16" ht="15.75" customHeight="1" x14ac:dyDescent="0.25">
      <c r="A57" s="21" t="s">
        <v>65</v>
      </c>
      <c r="B57" s="22" t="s">
        <v>26</v>
      </c>
      <c r="C57" s="21" t="s">
        <v>116</v>
      </c>
      <c r="D57" s="21" t="s">
        <v>122</v>
      </c>
      <c r="E57" s="50" t="s">
        <v>39</v>
      </c>
      <c r="F57" s="21" t="s">
        <v>1</v>
      </c>
      <c r="G57" s="21">
        <v>5</v>
      </c>
      <c r="H57" s="21">
        <v>40</v>
      </c>
      <c r="I57" s="40" t="s">
        <v>118</v>
      </c>
      <c r="J57" s="26" t="s">
        <v>119</v>
      </c>
      <c r="K57" s="27" t="s">
        <v>120</v>
      </c>
      <c r="L57" s="6"/>
      <c r="M57" s="7"/>
      <c r="N57" s="7"/>
      <c r="O57" s="7"/>
      <c r="P57" s="6"/>
    </row>
    <row r="58" spans="1:16" ht="15.75" customHeight="1" x14ac:dyDescent="0.25">
      <c r="A58" s="21" t="s">
        <v>65</v>
      </c>
      <c r="B58" s="22" t="s">
        <v>20</v>
      </c>
      <c r="C58" s="21" t="s">
        <v>116</v>
      </c>
      <c r="D58" s="21" t="s">
        <v>123</v>
      </c>
      <c r="E58" s="50" t="s">
        <v>41</v>
      </c>
      <c r="F58" s="21" t="s">
        <v>1</v>
      </c>
      <c r="G58" s="21">
        <v>5</v>
      </c>
      <c r="H58" s="21">
        <v>40</v>
      </c>
      <c r="I58" s="40" t="s">
        <v>118</v>
      </c>
      <c r="J58" s="26" t="s">
        <v>119</v>
      </c>
      <c r="K58" s="27" t="s">
        <v>120</v>
      </c>
      <c r="L58" s="6"/>
      <c r="M58" s="7"/>
      <c r="N58" s="7"/>
      <c r="O58" s="7"/>
      <c r="P58" s="6"/>
    </row>
    <row r="59" spans="1:16" ht="15.75" customHeight="1" x14ac:dyDescent="0.25">
      <c r="A59" s="21" t="s">
        <v>42</v>
      </c>
      <c r="B59" s="22" t="s">
        <v>30</v>
      </c>
      <c r="C59" s="21" t="s">
        <v>124</v>
      </c>
      <c r="D59" s="21" t="s">
        <v>125</v>
      </c>
      <c r="E59" s="24" t="s">
        <v>70</v>
      </c>
      <c r="F59" s="21" t="s">
        <v>1</v>
      </c>
      <c r="G59" s="21">
        <v>5</v>
      </c>
      <c r="H59" s="21">
        <v>40</v>
      </c>
      <c r="I59" s="40" t="s">
        <v>118</v>
      </c>
      <c r="J59" s="26" t="s">
        <v>119</v>
      </c>
      <c r="K59" s="27" t="s">
        <v>120</v>
      </c>
      <c r="L59" s="6"/>
      <c r="M59" s="7"/>
      <c r="N59" s="7"/>
      <c r="O59" s="7"/>
      <c r="P59" s="6"/>
    </row>
    <row r="60" spans="1:16" ht="15.75" customHeight="1" x14ac:dyDescent="0.25">
      <c r="A60" s="21" t="s">
        <v>42</v>
      </c>
      <c r="B60" s="22" t="s">
        <v>28</v>
      </c>
      <c r="C60" s="21" t="s">
        <v>124</v>
      </c>
      <c r="D60" s="21" t="s">
        <v>126</v>
      </c>
      <c r="E60" s="24" t="s">
        <v>52</v>
      </c>
      <c r="F60" s="21" t="s">
        <v>1</v>
      </c>
      <c r="G60" s="21">
        <v>5</v>
      </c>
      <c r="H60" s="21">
        <v>40</v>
      </c>
      <c r="I60" s="40" t="s">
        <v>118</v>
      </c>
      <c r="J60" s="26" t="s">
        <v>119</v>
      </c>
      <c r="K60" s="27" t="s">
        <v>120</v>
      </c>
      <c r="L60" s="6"/>
      <c r="M60" s="7"/>
      <c r="N60" s="7"/>
      <c r="O60" s="7"/>
      <c r="P60" s="6"/>
    </row>
    <row r="61" spans="1:16" ht="15.75" customHeight="1" x14ac:dyDescent="0.25">
      <c r="A61" s="21" t="s">
        <v>42</v>
      </c>
      <c r="B61" s="22" t="s">
        <v>26</v>
      </c>
      <c r="C61" s="21" t="s">
        <v>124</v>
      </c>
      <c r="D61" s="21" t="s">
        <v>127</v>
      </c>
      <c r="E61" s="24" t="s">
        <v>54</v>
      </c>
      <c r="F61" s="21" t="s">
        <v>1</v>
      </c>
      <c r="G61" s="21">
        <v>5</v>
      </c>
      <c r="H61" s="21">
        <v>40</v>
      </c>
      <c r="I61" s="40" t="s">
        <v>118</v>
      </c>
      <c r="J61" s="26" t="s">
        <v>119</v>
      </c>
      <c r="K61" s="27" t="s">
        <v>120</v>
      </c>
    </row>
    <row r="62" spans="1:16" ht="15.75" customHeight="1" x14ac:dyDescent="0.25">
      <c r="A62" s="34" t="s">
        <v>42</v>
      </c>
      <c r="B62" s="35" t="s">
        <v>20</v>
      </c>
      <c r="C62" s="34" t="s">
        <v>124</v>
      </c>
      <c r="D62" s="34" t="s">
        <v>128</v>
      </c>
      <c r="E62" s="51" t="s">
        <v>83</v>
      </c>
      <c r="F62" s="34" t="s">
        <v>1</v>
      </c>
      <c r="G62" s="34">
        <v>5</v>
      </c>
      <c r="H62" s="34">
        <v>40</v>
      </c>
      <c r="I62" s="37" t="s">
        <v>118</v>
      </c>
      <c r="J62" s="26" t="s">
        <v>119</v>
      </c>
      <c r="K62" s="27" t="s">
        <v>120</v>
      </c>
    </row>
    <row r="63" spans="1:16" ht="15.75" customHeight="1" x14ac:dyDescent="0.25">
      <c r="A63" s="45" t="s">
        <v>55</v>
      </c>
      <c r="B63" s="46" t="s">
        <v>26</v>
      </c>
      <c r="C63" s="45">
        <v>311</v>
      </c>
      <c r="D63" s="45" t="s">
        <v>129</v>
      </c>
      <c r="E63" s="24">
        <v>2</v>
      </c>
      <c r="F63" s="45" t="s">
        <v>75</v>
      </c>
      <c r="G63" s="45">
        <v>1</v>
      </c>
      <c r="H63" s="21">
        <v>5</v>
      </c>
      <c r="I63" s="47" t="s">
        <v>130</v>
      </c>
      <c r="J63" s="52" t="s">
        <v>119</v>
      </c>
      <c r="K63" s="49" t="s">
        <v>120</v>
      </c>
    </row>
    <row r="64" spans="1:16" ht="15.75" customHeight="1" x14ac:dyDescent="0.25">
      <c r="A64" s="45" t="s">
        <v>55</v>
      </c>
      <c r="B64" s="46" t="s">
        <v>20</v>
      </c>
      <c r="C64" s="45">
        <v>311</v>
      </c>
      <c r="D64" s="45" t="s">
        <v>131</v>
      </c>
      <c r="E64" s="24">
        <v>3</v>
      </c>
      <c r="F64" s="45" t="s">
        <v>75</v>
      </c>
      <c r="G64" s="45">
        <v>1</v>
      </c>
      <c r="H64" s="21">
        <v>5</v>
      </c>
      <c r="I64" s="47" t="s">
        <v>130</v>
      </c>
      <c r="J64" s="52" t="s">
        <v>119</v>
      </c>
      <c r="K64" s="49" t="s">
        <v>120</v>
      </c>
      <c r="L64" s="6"/>
      <c r="M64" s="7"/>
      <c r="N64" s="7"/>
      <c r="O64" s="7"/>
      <c r="P64" s="6"/>
    </row>
    <row r="65" spans="1:16" ht="15.75" customHeight="1" x14ac:dyDescent="0.25">
      <c r="A65" s="45" t="s">
        <v>32</v>
      </c>
      <c r="B65" s="46" t="s">
        <v>26</v>
      </c>
      <c r="C65" s="45">
        <v>306</v>
      </c>
      <c r="D65" s="45" t="s">
        <v>132</v>
      </c>
      <c r="E65" s="24" t="s">
        <v>37</v>
      </c>
      <c r="F65" s="45" t="s">
        <v>75</v>
      </c>
      <c r="G65" s="45">
        <v>1</v>
      </c>
      <c r="H65" s="21">
        <v>5</v>
      </c>
      <c r="I65" s="47" t="s">
        <v>130</v>
      </c>
      <c r="J65" s="52" t="s">
        <v>119</v>
      </c>
      <c r="K65" s="49" t="s">
        <v>120</v>
      </c>
      <c r="L65" s="6"/>
      <c r="M65" s="7"/>
      <c r="N65" s="7"/>
      <c r="O65" s="7"/>
      <c r="P65" s="6"/>
    </row>
    <row r="66" spans="1:16" ht="15.75" customHeight="1" x14ac:dyDescent="0.25">
      <c r="A66" s="45" t="s">
        <v>32</v>
      </c>
      <c r="B66" s="46" t="s">
        <v>20</v>
      </c>
      <c r="C66" s="45">
        <v>306</v>
      </c>
      <c r="D66" s="45" t="s">
        <v>133</v>
      </c>
      <c r="E66" s="24" t="s">
        <v>39</v>
      </c>
      <c r="F66" s="45" t="s">
        <v>75</v>
      </c>
      <c r="G66" s="45">
        <v>1</v>
      </c>
      <c r="H66" s="21">
        <v>5</v>
      </c>
      <c r="I66" s="47" t="s">
        <v>130</v>
      </c>
      <c r="J66" s="52" t="s">
        <v>119</v>
      </c>
      <c r="K66" s="49" t="s">
        <v>120</v>
      </c>
      <c r="L66" s="6"/>
      <c r="M66" s="7"/>
      <c r="N66" s="7"/>
      <c r="O66" s="7"/>
      <c r="P66" s="6"/>
    </row>
    <row r="67" spans="1:16" ht="15.75" customHeight="1" x14ac:dyDescent="0.25">
      <c r="A67" s="21" t="s">
        <v>32</v>
      </c>
      <c r="B67" s="22" t="s">
        <v>28</v>
      </c>
      <c r="C67" s="21" t="s">
        <v>89</v>
      </c>
      <c r="D67" s="21" t="s">
        <v>134</v>
      </c>
      <c r="E67" s="24" t="s">
        <v>37</v>
      </c>
      <c r="F67" s="21" t="s">
        <v>75</v>
      </c>
      <c r="G67" s="21">
        <v>1</v>
      </c>
      <c r="H67" s="21">
        <v>5</v>
      </c>
      <c r="I67" s="40" t="s">
        <v>91</v>
      </c>
      <c r="J67" s="26" t="s">
        <v>135</v>
      </c>
      <c r="K67" s="27" t="s">
        <v>136</v>
      </c>
      <c r="L67" s="6"/>
      <c r="M67" s="7"/>
      <c r="N67" s="7"/>
      <c r="O67" s="7"/>
      <c r="P67" s="6"/>
    </row>
    <row r="68" spans="1:16" ht="15.75" customHeight="1" x14ac:dyDescent="0.25">
      <c r="A68" s="21" t="s">
        <v>32</v>
      </c>
      <c r="B68" s="22" t="s">
        <v>26</v>
      </c>
      <c r="C68" s="21" t="s">
        <v>89</v>
      </c>
      <c r="D68" s="21" t="s">
        <v>137</v>
      </c>
      <c r="E68" s="24" t="s">
        <v>39</v>
      </c>
      <c r="F68" s="21" t="s">
        <v>75</v>
      </c>
      <c r="G68" s="21">
        <v>1</v>
      </c>
      <c r="H68" s="21">
        <v>5</v>
      </c>
      <c r="I68" s="40" t="s">
        <v>91</v>
      </c>
      <c r="J68" s="26" t="s">
        <v>135</v>
      </c>
      <c r="K68" s="27" t="s">
        <v>136</v>
      </c>
    </row>
    <row r="69" spans="1:16" ht="15.75" customHeight="1" x14ac:dyDescent="0.25">
      <c r="A69" s="21" t="s">
        <v>32</v>
      </c>
      <c r="B69" s="22" t="s">
        <v>20</v>
      </c>
      <c r="C69" s="21" t="s">
        <v>89</v>
      </c>
      <c r="D69" s="21" t="s">
        <v>138</v>
      </c>
      <c r="E69" s="24" t="s">
        <v>41</v>
      </c>
      <c r="F69" s="21" t="s">
        <v>75</v>
      </c>
      <c r="G69" s="21">
        <v>1</v>
      </c>
      <c r="H69" s="21">
        <v>5</v>
      </c>
      <c r="I69" s="40" t="s">
        <v>91</v>
      </c>
      <c r="J69" s="26" t="s">
        <v>135</v>
      </c>
      <c r="K69" s="27" t="s">
        <v>136</v>
      </c>
    </row>
    <row r="70" spans="1:16" ht="15.75" customHeight="1" x14ac:dyDescent="0.25">
      <c r="A70" s="21" t="s">
        <v>42</v>
      </c>
      <c r="B70" s="22" t="s">
        <v>28</v>
      </c>
      <c r="C70" s="21" t="s">
        <v>89</v>
      </c>
      <c r="D70" s="21" t="s">
        <v>139</v>
      </c>
      <c r="E70" s="53" t="s">
        <v>54</v>
      </c>
      <c r="F70" s="21" t="s">
        <v>75</v>
      </c>
      <c r="G70" s="21">
        <v>1</v>
      </c>
      <c r="H70" s="21">
        <v>5</v>
      </c>
      <c r="I70" s="40" t="s">
        <v>91</v>
      </c>
      <c r="J70" s="26" t="s">
        <v>135</v>
      </c>
      <c r="K70" s="27" t="s">
        <v>136</v>
      </c>
    </row>
    <row r="71" spans="1:16" ht="15.75" customHeight="1" x14ac:dyDescent="0.25">
      <c r="A71" s="21" t="s">
        <v>55</v>
      </c>
      <c r="B71" s="22" t="s">
        <v>26</v>
      </c>
      <c r="C71" s="54" t="s">
        <v>89</v>
      </c>
      <c r="D71" s="21" t="s">
        <v>140</v>
      </c>
      <c r="E71" s="53" t="s">
        <v>83</v>
      </c>
      <c r="F71" s="21" t="s">
        <v>75</v>
      </c>
      <c r="G71" s="21">
        <v>1</v>
      </c>
      <c r="H71" s="21">
        <v>5</v>
      </c>
      <c r="I71" s="40" t="s">
        <v>91</v>
      </c>
      <c r="J71" s="26" t="s">
        <v>135</v>
      </c>
      <c r="K71" s="27" t="s">
        <v>136</v>
      </c>
      <c r="L71" s="6"/>
      <c r="M71" s="7"/>
      <c r="N71" s="7"/>
      <c r="O71" s="7"/>
      <c r="P71" s="6"/>
    </row>
    <row r="72" spans="1:16" ht="15.75" customHeight="1" x14ac:dyDescent="0.25">
      <c r="A72" s="21" t="s">
        <v>19</v>
      </c>
      <c r="B72" s="22" t="s">
        <v>30</v>
      </c>
      <c r="C72" s="21" t="s">
        <v>95</v>
      </c>
      <c r="D72" s="21" t="s">
        <v>141</v>
      </c>
      <c r="E72" s="43" t="s">
        <v>67</v>
      </c>
      <c r="F72" s="21" t="s">
        <v>75</v>
      </c>
      <c r="G72" s="21">
        <v>3</v>
      </c>
      <c r="H72" s="21">
        <v>5</v>
      </c>
      <c r="I72" s="44" t="s">
        <v>98</v>
      </c>
      <c r="J72" s="26" t="s">
        <v>135</v>
      </c>
      <c r="K72" s="27" t="s">
        <v>136</v>
      </c>
    </row>
    <row r="73" spans="1:16" ht="15.75" customHeight="1" x14ac:dyDescent="0.25">
      <c r="A73" s="34" t="s">
        <v>19</v>
      </c>
      <c r="B73" s="35" t="s">
        <v>28</v>
      </c>
      <c r="C73" s="34" t="s">
        <v>95</v>
      </c>
      <c r="D73" s="34" t="s">
        <v>142</v>
      </c>
      <c r="E73" s="36" t="s">
        <v>143</v>
      </c>
      <c r="F73" s="34" t="s">
        <v>75</v>
      </c>
      <c r="G73" s="34">
        <v>3</v>
      </c>
      <c r="H73" s="34">
        <v>5</v>
      </c>
      <c r="I73" s="44" t="s">
        <v>98</v>
      </c>
      <c r="J73" s="26" t="s">
        <v>135</v>
      </c>
      <c r="K73" s="27" t="s">
        <v>136</v>
      </c>
      <c r="L73" s="6"/>
      <c r="M73" s="7"/>
      <c r="N73" s="7"/>
      <c r="O73" s="7"/>
      <c r="P73" s="6"/>
    </row>
    <row r="74" spans="1:16" ht="15.75" customHeight="1" x14ac:dyDescent="0.25">
      <c r="A74" s="45" t="s">
        <v>65</v>
      </c>
      <c r="B74" s="46" t="s">
        <v>28</v>
      </c>
      <c r="C74" s="45">
        <v>308</v>
      </c>
      <c r="D74" s="45" t="s">
        <v>144</v>
      </c>
      <c r="E74" s="53" t="s">
        <v>35</v>
      </c>
      <c r="F74" s="45" t="s">
        <v>75</v>
      </c>
      <c r="G74" s="45">
        <v>1</v>
      </c>
      <c r="H74" s="21">
        <v>5</v>
      </c>
      <c r="I74" s="47" t="s">
        <v>107</v>
      </c>
      <c r="J74" s="48" t="s">
        <v>135</v>
      </c>
      <c r="K74" s="49" t="s">
        <v>136</v>
      </c>
      <c r="L74" s="6"/>
      <c r="M74" s="7"/>
      <c r="N74" s="7"/>
      <c r="O74" s="7"/>
      <c r="P74" s="6"/>
    </row>
    <row r="75" spans="1:16" ht="15.75" customHeight="1" x14ac:dyDescent="0.25">
      <c r="A75" s="45" t="s">
        <v>65</v>
      </c>
      <c r="B75" s="46" t="s">
        <v>30</v>
      </c>
      <c r="C75" s="45">
        <v>308</v>
      </c>
      <c r="D75" s="45" t="s">
        <v>145</v>
      </c>
      <c r="E75" s="53" t="s">
        <v>37</v>
      </c>
      <c r="F75" s="45" t="s">
        <v>75</v>
      </c>
      <c r="G75" s="45">
        <v>1</v>
      </c>
      <c r="H75" s="21">
        <v>5</v>
      </c>
      <c r="I75" s="47" t="s">
        <v>107</v>
      </c>
      <c r="J75" s="48" t="s">
        <v>135</v>
      </c>
      <c r="K75" s="49" t="s">
        <v>136</v>
      </c>
      <c r="L75" s="6"/>
      <c r="M75" s="7"/>
      <c r="N75" s="7"/>
      <c r="O75" s="7"/>
      <c r="P75" s="6"/>
    </row>
    <row r="76" spans="1:16" ht="15.75" customHeight="1" x14ac:dyDescent="0.25">
      <c r="A76" s="45" t="s">
        <v>19</v>
      </c>
      <c r="B76" s="46" t="s">
        <v>20</v>
      </c>
      <c r="C76" s="45">
        <v>308</v>
      </c>
      <c r="D76" s="45" t="s">
        <v>146</v>
      </c>
      <c r="E76" s="24" t="s">
        <v>41</v>
      </c>
      <c r="F76" s="45" t="s">
        <v>75</v>
      </c>
      <c r="G76" s="45">
        <v>1</v>
      </c>
      <c r="H76" s="21">
        <v>5</v>
      </c>
      <c r="I76" s="47" t="s">
        <v>107</v>
      </c>
      <c r="J76" s="48" t="s">
        <v>135</v>
      </c>
      <c r="K76" s="49" t="s">
        <v>136</v>
      </c>
      <c r="L76" s="6"/>
      <c r="M76" s="7"/>
      <c r="N76" s="7"/>
      <c r="O76" s="7"/>
      <c r="P76" s="6"/>
    </row>
    <row r="77" spans="1:16" ht="15.75" customHeight="1" x14ac:dyDescent="0.25">
      <c r="A77" s="45" t="s">
        <v>55</v>
      </c>
      <c r="B77" s="46" t="s">
        <v>28</v>
      </c>
      <c r="C77" s="45">
        <v>308</v>
      </c>
      <c r="D77" s="45" t="s">
        <v>147</v>
      </c>
      <c r="E77" s="33" t="s">
        <v>70</v>
      </c>
      <c r="F77" s="45" t="s">
        <v>75</v>
      </c>
      <c r="G77" s="45">
        <v>1</v>
      </c>
      <c r="H77" s="21">
        <v>5</v>
      </c>
      <c r="I77" s="47" t="s">
        <v>107</v>
      </c>
      <c r="J77" s="48" t="s">
        <v>135</v>
      </c>
      <c r="K77" s="49" t="s">
        <v>136</v>
      </c>
      <c r="L77" s="6"/>
      <c r="M77" s="7"/>
      <c r="N77" s="7"/>
      <c r="O77" s="7"/>
      <c r="P77" s="6"/>
    </row>
    <row r="78" spans="1:16" ht="15.75" customHeight="1" x14ac:dyDescent="0.25">
      <c r="A78" s="45" t="s">
        <v>55</v>
      </c>
      <c r="B78" s="46" t="s">
        <v>56</v>
      </c>
      <c r="C78" s="45">
        <v>308</v>
      </c>
      <c r="D78" s="45" t="s">
        <v>148</v>
      </c>
      <c r="E78" s="33" t="s">
        <v>52</v>
      </c>
      <c r="F78" s="45" t="s">
        <v>75</v>
      </c>
      <c r="G78" s="45">
        <v>1</v>
      </c>
      <c r="H78" s="21">
        <v>5</v>
      </c>
      <c r="I78" s="47" t="s">
        <v>107</v>
      </c>
      <c r="J78" s="48" t="s">
        <v>135</v>
      </c>
      <c r="K78" s="49" t="s">
        <v>136</v>
      </c>
      <c r="L78" s="6"/>
      <c r="M78" s="7"/>
      <c r="N78" s="7"/>
      <c r="O78" s="7"/>
      <c r="P78" s="6"/>
    </row>
    <row r="79" spans="1:16" ht="15.75" customHeight="1" x14ac:dyDescent="0.25">
      <c r="A79" s="21" t="s">
        <v>32</v>
      </c>
      <c r="B79" s="22" t="s">
        <v>30</v>
      </c>
      <c r="C79" s="21" t="s">
        <v>89</v>
      </c>
      <c r="D79" s="21" t="s">
        <v>149</v>
      </c>
      <c r="E79" s="24" t="s">
        <v>35</v>
      </c>
      <c r="F79" s="21" t="s">
        <v>75</v>
      </c>
      <c r="G79" s="21">
        <v>1</v>
      </c>
      <c r="H79" s="21">
        <v>5</v>
      </c>
      <c r="I79" s="40" t="s">
        <v>91</v>
      </c>
      <c r="J79" s="26" t="s">
        <v>135</v>
      </c>
      <c r="K79" s="27" t="s">
        <v>136</v>
      </c>
      <c r="L79" s="6"/>
      <c r="M79" s="7"/>
      <c r="N79" s="7"/>
      <c r="O79" s="7"/>
      <c r="P79" s="6"/>
    </row>
    <row r="80" spans="1:16" ht="15.75" customHeight="1" x14ac:dyDescent="0.25">
      <c r="A80" s="45" t="s">
        <v>42</v>
      </c>
      <c r="B80" s="46" t="s">
        <v>26</v>
      </c>
      <c r="C80" s="45">
        <v>307</v>
      </c>
      <c r="D80" s="45" t="s">
        <v>150</v>
      </c>
      <c r="E80" s="33" t="s">
        <v>54</v>
      </c>
      <c r="F80" s="45" t="s">
        <v>75</v>
      </c>
      <c r="G80" s="45">
        <v>3</v>
      </c>
      <c r="H80" s="21">
        <v>5</v>
      </c>
      <c r="I80" s="47" t="s">
        <v>110</v>
      </c>
      <c r="J80" s="48" t="s">
        <v>135</v>
      </c>
      <c r="K80" s="49" t="s">
        <v>136</v>
      </c>
      <c r="L80" s="6"/>
      <c r="M80" s="7"/>
      <c r="N80" s="7"/>
      <c r="O80" s="7"/>
      <c r="P80" s="6"/>
    </row>
    <row r="81" spans="1:16" ht="15.75" customHeight="1" x14ac:dyDescent="0.25">
      <c r="A81" s="45" t="s">
        <v>42</v>
      </c>
      <c r="B81" s="46" t="s">
        <v>20</v>
      </c>
      <c r="C81" s="45">
        <v>307</v>
      </c>
      <c r="D81" s="45" t="s">
        <v>151</v>
      </c>
      <c r="E81" s="33" t="s">
        <v>83</v>
      </c>
      <c r="F81" s="45" t="s">
        <v>75</v>
      </c>
      <c r="G81" s="45">
        <v>3</v>
      </c>
      <c r="H81" s="21">
        <v>5</v>
      </c>
      <c r="I81" s="47" t="s">
        <v>110</v>
      </c>
      <c r="J81" s="48" t="s">
        <v>135</v>
      </c>
      <c r="K81" s="49" t="s">
        <v>136</v>
      </c>
      <c r="L81" s="6"/>
      <c r="M81" s="7"/>
      <c r="N81" s="7"/>
      <c r="O81" s="7"/>
      <c r="P81" s="6"/>
    </row>
    <row r="82" spans="1:16" ht="15.75" customHeight="1" x14ac:dyDescent="0.25">
      <c r="A82" s="45" t="s">
        <v>55</v>
      </c>
      <c r="B82" s="46" t="s">
        <v>20</v>
      </c>
      <c r="C82" s="45">
        <v>307</v>
      </c>
      <c r="D82" s="45" t="s">
        <v>152</v>
      </c>
      <c r="E82" s="21"/>
      <c r="F82" s="45" t="s">
        <v>75</v>
      </c>
      <c r="G82" s="45">
        <v>3</v>
      </c>
      <c r="H82" s="40"/>
      <c r="I82" s="47" t="s">
        <v>110</v>
      </c>
      <c r="J82" s="52" t="s">
        <v>135</v>
      </c>
      <c r="K82" s="49" t="s">
        <v>136</v>
      </c>
      <c r="L82" s="6"/>
      <c r="M82" s="7"/>
      <c r="N82" s="7"/>
      <c r="O82" s="7"/>
      <c r="P82" s="6"/>
    </row>
    <row r="83" spans="1:16" ht="15.75" customHeight="1" x14ac:dyDescent="0.25">
      <c r="A83" s="21" t="s">
        <v>42</v>
      </c>
      <c r="B83" s="22" t="s">
        <v>26</v>
      </c>
      <c r="C83" s="21">
        <v>101</v>
      </c>
      <c r="D83" s="21" t="s">
        <v>153</v>
      </c>
      <c r="E83" s="24" t="s">
        <v>35</v>
      </c>
      <c r="F83" s="21" t="s">
        <v>75</v>
      </c>
      <c r="G83" s="21">
        <v>1</v>
      </c>
      <c r="H83" s="21">
        <v>5</v>
      </c>
      <c r="I83" s="40" t="s">
        <v>154</v>
      </c>
      <c r="J83" s="26" t="s">
        <v>155</v>
      </c>
      <c r="K83" s="27" t="s">
        <v>156</v>
      </c>
      <c r="L83" s="6"/>
      <c r="M83" s="7"/>
      <c r="N83" s="7"/>
      <c r="O83" s="7"/>
      <c r="P83" s="6"/>
    </row>
    <row r="84" spans="1:16" ht="15.75" customHeight="1" x14ac:dyDescent="0.25">
      <c r="A84" s="21" t="s">
        <v>19</v>
      </c>
      <c r="B84" s="22" t="s">
        <v>20</v>
      </c>
      <c r="C84" s="21">
        <v>102</v>
      </c>
      <c r="D84" s="21" t="s">
        <v>157</v>
      </c>
      <c r="E84" s="24">
        <v>2</v>
      </c>
      <c r="F84" s="21" t="s">
        <v>75</v>
      </c>
      <c r="G84" s="21">
        <v>1</v>
      </c>
      <c r="H84" s="21">
        <v>5</v>
      </c>
      <c r="I84" s="40" t="s">
        <v>154</v>
      </c>
      <c r="J84" s="26" t="s">
        <v>155</v>
      </c>
      <c r="K84" s="27" t="s">
        <v>156</v>
      </c>
      <c r="L84" s="6"/>
      <c r="M84" s="7"/>
      <c r="N84" s="7"/>
      <c r="O84" s="7"/>
      <c r="P84" s="6"/>
    </row>
    <row r="85" spans="1:16" ht="15.75" customHeight="1" x14ac:dyDescent="0.25">
      <c r="A85" s="21" t="s">
        <v>19</v>
      </c>
      <c r="B85" s="22" t="s">
        <v>30</v>
      </c>
      <c r="C85" s="21">
        <v>102</v>
      </c>
      <c r="D85" s="21" t="s">
        <v>158</v>
      </c>
      <c r="E85" s="24">
        <v>3</v>
      </c>
      <c r="F85" s="21" t="s">
        <v>75</v>
      </c>
      <c r="G85" s="21">
        <v>1</v>
      </c>
      <c r="H85" s="21">
        <v>5</v>
      </c>
      <c r="I85" s="40" t="s">
        <v>154</v>
      </c>
      <c r="J85" s="26" t="s">
        <v>155</v>
      </c>
      <c r="K85" s="27" t="s">
        <v>156</v>
      </c>
      <c r="L85" s="6"/>
      <c r="M85" s="7"/>
      <c r="N85" s="7"/>
      <c r="O85" s="7"/>
      <c r="P85" s="6"/>
    </row>
    <row r="86" spans="1:16" ht="15.75" customHeight="1" x14ac:dyDescent="0.25">
      <c r="A86" s="21" t="s">
        <v>42</v>
      </c>
      <c r="B86" s="22" t="s">
        <v>20</v>
      </c>
      <c r="C86" s="21">
        <v>101</v>
      </c>
      <c r="D86" s="21" t="s">
        <v>159</v>
      </c>
      <c r="E86" s="24" t="s">
        <v>37</v>
      </c>
      <c r="F86" s="21" t="s">
        <v>75</v>
      </c>
      <c r="G86" s="21">
        <v>1</v>
      </c>
      <c r="H86" s="21">
        <v>5</v>
      </c>
      <c r="I86" s="40" t="s">
        <v>154</v>
      </c>
      <c r="J86" s="26" t="s">
        <v>155</v>
      </c>
      <c r="K86" s="27" t="s">
        <v>156</v>
      </c>
      <c r="L86" s="6"/>
      <c r="M86" s="7"/>
      <c r="N86" s="7"/>
      <c r="O86" s="7"/>
      <c r="P86" s="6"/>
    </row>
    <row r="87" spans="1:16" ht="15.75" customHeight="1" x14ac:dyDescent="0.25">
      <c r="A87" s="21" t="s">
        <v>42</v>
      </c>
      <c r="B87" s="22" t="s">
        <v>30</v>
      </c>
      <c r="C87" s="21">
        <v>101</v>
      </c>
      <c r="D87" s="21" t="s">
        <v>160</v>
      </c>
      <c r="E87" s="24" t="s">
        <v>39</v>
      </c>
      <c r="F87" s="21" t="s">
        <v>75</v>
      </c>
      <c r="G87" s="21">
        <v>1</v>
      </c>
      <c r="H87" s="21">
        <v>5</v>
      </c>
      <c r="I87" s="40" t="s">
        <v>154</v>
      </c>
      <c r="J87" s="26" t="s">
        <v>155</v>
      </c>
      <c r="K87" s="27" t="s">
        <v>156</v>
      </c>
      <c r="L87" s="6"/>
      <c r="M87" s="7"/>
      <c r="N87" s="7"/>
      <c r="O87" s="7"/>
      <c r="P87" s="6"/>
    </row>
    <row r="88" spans="1:16" ht="15.75" customHeight="1" x14ac:dyDescent="0.25">
      <c r="A88" s="21" t="s">
        <v>65</v>
      </c>
      <c r="B88" s="22" t="s">
        <v>30</v>
      </c>
      <c r="C88" s="21" t="s">
        <v>161</v>
      </c>
      <c r="D88" s="23" t="s">
        <v>162</v>
      </c>
      <c r="E88" s="24" t="s">
        <v>35</v>
      </c>
      <c r="F88" s="23" t="s">
        <v>1</v>
      </c>
      <c r="G88" s="21">
        <v>3</v>
      </c>
      <c r="H88" s="21">
        <v>5</v>
      </c>
      <c r="I88" s="19" t="s">
        <v>163</v>
      </c>
      <c r="J88" s="26" t="s">
        <v>155</v>
      </c>
      <c r="K88" s="27" t="s">
        <v>156</v>
      </c>
      <c r="L88" s="6"/>
      <c r="M88" s="7"/>
      <c r="N88" s="7"/>
      <c r="O88" s="7"/>
      <c r="P88" s="6"/>
    </row>
    <row r="89" spans="1:16" ht="15.75" customHeight="1" x14ac:dyDescent="0.25">
      <c r="A89" s="21" t="s">
        <v>65</v>
      </c>
      <c r="B89" s="22" t="s">
        <v>28</v>
      </c>
      <c r="C89" s="21" t="s">
        <v>161</v>
      </c>
      <c r="D89" s="23" t="s">
        <v>164</v>
      </c>
      <c r="E89" s="24" t="s">
        <v>37</v>
      </c>
      <c r="F89" s="23" t="s">
        <v>1</v>
      </c>
      <c r="G89" s="21">
        <v>3</v>
      </c>
      <c r="H89" s="21">
        <v>5</v>
      </c>
      <c r="I89" s="19" t="s">
        <v>163</v>
      </c>
      <c r="J89" s="26" t="s">
        <v>155</v>
      </c>
      <c r="K89" s="27" t="s">
        <v>156</v>
      </c>
      <c r="L89" s="6"/>
      <c r="M89" s="7"/>
      <c r="N89" s="7"/>
      <c r="O89" s="7"/>
      <c r="P89" s="6"/>
    </row>
    <row r="90" spans="1:16" ht="15.75" customHeight="1" x14ac:dyDescent="0.25">
      <c r="A90" s="21" t="s">
        <v>65</v>
      </c>
      <c r="B90" s="22" t="s">
        <v>26</v>
      </c>
      <c r="C90" s="21" t="s">
        <v>161</v>
      </c>
      <c r="D90" s="23" t="s">
        <v>165</v>
      </c>
      <c r="E90" s="24" t="s">
        <v>39</v>
      </c>
      <c r="F90" s="23" t="s">
        <v>1</v>
      </c>
      <c r="G90" s="21">
        <v>3</v>
      </c>
      <c r="H90" s="21">
        <v>5</v>
      </c>
      <c r="I90" s="19" t="s">
        <v>163</v>
      </c>
      <c r="J90" s="26" t="s">
        <v>155</v>
      </c>
      <c r="K90" s="27" t="s">
        <v>156</v>
      </c>
      <c r="L90" s="6"/>
      <c r="M90" s="7"/>
      <c r="N90" s="7"/>
      <c r="O90" s="7"/>
      <c r="P90" s="6"/>
    </row>
    <row r="91" spans="1:16" ht="15.75" customHeight="1" x14ac:dyDescent="0.25">
      <c r="A91" s="21" t="s">
        <v>65</v>
      </c>
      <c r="B91" s="22" t="s">
        <v>20</v>
      </c>
      <c r="C91" s="21" t="s">
        <v>161</v>
      </c>
      <c r="D91" s="23" t="s">
        <v>166</v>
      </c>
      <c r="E91" s="24" t="s">
        <v>41</v>
      </c>
      <c r="F91" s="23" t="s">
        <v>1</v>
      </c>
      <c r="G91" s="21">
        <v>3</v>
      </c>
      <c r="H91" s="21">
        <v>5</v>
      </c>
      <c r="I91" s="19" t="s">
        <v>163</v>
      </c>
      <c r="J91" s="26" t="s">
        <v>155</v>
      </c>
      <c r="K91" s="27" t="s">
        <v>156</v>
      </c>
      <c r="L91" s="6"/>
      <c r="M91" s="7"/>
      <c r="N91" s="7"/>
      <c r="O91" s="7"/>
      <c r="P91" s="6"/>
    </row>
    <row r="92" spans="1:16" ht="15.75" customHeight="1" x14ac:dyDescent="0.25">
      <c r="A92" s="21" t="s">
        <v>19</v>
      </c>
      <c r="B92" s="22" t="s">
        <v>26</v>
      </c>
      <c r="C92" s="21">
        <v>102</v>
      </c>
      <c r="D92" s="21" t="s">
        <v>167</v>
      </c>
      <c r="E92" s="24">
        <v>1</v>
      </c>
      <c r="F92" s="21" t="s">
        <v>75</v>
      </c>
      <c r="G92" s="21">
        <v>1</v>
      </c>
      <c r="H92" s="21">
        <v>5</v>
      </c>
      <c r="I92" s="40" t="s">
        <v>154</v>
      </c>
      <c r="J92" s="26" t="s">
        <v>155</v>
      </c>
      <c r="K92" s="27" t="s">
        <v>156</v>
      </c>
      <c r="L92" s="6"/>
      <c r="M92" s="7"/>
      <c r="N92" s="7"/>
      <c r="O92" s="7"/>
      <c r="P92" s="6"/>
    </row>
    <row r="93" spans="1:16" ht="15.75" customHeight="1" x14ac:dyDescent="0.25">
      <c r="A93" s="21" t="s">
        <v>55</v>
      </c>
      <c r="B93" s="22" t="s">
        <v>26</v>
      </c>
      <c r="C93" s="21" t="s">
        <v>168</v>
      </c>
      <c r="D93" s="21" t="s">
        <v>169</v>
      </c>
      <c r="E93" s="24" t="s">
        <v>35</v>
      </c>
      <c r="F93" s="21" t="s">
        <v>1</v>
      </c>
      <c r="G93" s="21">
        <v>3</v>
      </c>
      <c r="H93" s="21">
        <v>5</v>
      </c>
      <c r="I93" s="40" t="s">
        <v>170</v>
      </c>
      <c r="J93" s="31" t="s">
        <v>171</v>
      </c>
      <c r="K93" s="32" t="s">
        <v>172</v>
      </c>
    </row>
    <row r="94" spans="1:16" ht="15.75" customHeight="1" x14ac:dyDescent="0.25">
      <c r="A94" s="21" t="s">
        <v>55</v>
      </c>
      <c r="B94" s="22" t="s">
        <v>20</v>
      </c>
      <c r="C94" s="54" t="s">
        <v>168</v>
      </c>
      <c r="D94" s="21" t="s">
        <v>173</v>
      </c>
      <c r="E94" s="24" t="s">
        <v>37</v>
      </c>
      <c r="F94" s="21" t="s">
        <v>1</v>
      </c>
      <c r="G94" s="21">
        <v>3</v>
      </c>
      <c r="H94" s="21">
        <v>5</v>
      </c>
      <c r="I94" s="40" t="s">
        <v>170</v>
      </c>
      <c r="J94" s="31" t="s">
        <v>171</v>
      </c>
      <c r="K94" s="32" t="s">
        <v>172</v>
      </c>
    </row>
    <row r="95" spans="1:16" ht="15.75" customHeight="1" x14ac:dyDescent="0.25">
      <c r="A95" s="21" t="s">
        <v>19</v>
      </c>
      <c r="B95" s="22" t="s">
        <v>26</v>
      </c>
      <c r="C95" s="54" t="s">
        <v>168</v>
      </c>
      <c r="D95" s="21" t="s">
        <v>174</v>
      </c>
      <c r="E95" s="33" t="s">
        <v>70</v>
      </c>
      <c r="F95" s="21" t="s">
        <v>1</v>
      </c>
      <c r="G95" s="21">
        <v>3</v>
      </c>
      <c r="H95" s="21">
        <v>5</v>
      </c>
      <c r="I95" s="40" t="s">
        <v>170</v>
      </c>
      <c r="J95" s="31" t="s">
        <v>171</v>
      </c>
      <c r="K95" s="32" t="s">
        <v>172</v>
      </c>
      <c r="L95" s="6"/>
      <c r="M95" s="7"/>
      <c r="N95" s="7"/>
      <c r="O95" s="7"/>
      <c r="P95" s="6"/>
    </row>
    <row r="96" spans="1:16" ht="15.75" customHeight="1" x14ac:dyDescent="0.25">
      <c r="A96" s="21" t="s">
        <v>19</v>
      </c>
      <c r="B96" s="22" t="s">
        <v>20</v>
      </c>
      <c r="C96" s="54" t="s">
        <v>168</v>
      </c>
      <c r="D96" s="21" t="s">
        <v>175</v>
      </c>
      <c r="E96" s="33" t="s">
        <v>52</v>
      </c>
      <c r="F96" s="21" t="s">
        <v>1</v>
      </c>
      <c r="G96" s="21">
        <v>3</v>
      </c>
      <c r="H96" s="21">
        <v>5</v>
      </c>
      <c r="I96" s="40" t="s">
        <v>170</v>
      </c>
      <c r="J96" s="31" t="s">
        <v>171</v>
      </c>
      <c r="K96" s="32" t="s">
        <v>172</v>
      </c>
      <c r="L96" s="6"/>
      <c r="M96" s="7"/>
      <c r="N96" s="7"/>
      <c r="O96" s="7"/>
      <c r="P96" s="6"/>
    </row>
    <row r="97" spans="1:16" ht="15.75" customHeight="1" x14ac:dyDescent="0.25">
      <c r="A97" s="21" t="s">
        <v>19</v>
      </c>
      <c r="B97" s="22" t="s">
        <v>30</v>
      </c>
      <c r="C97" s="21" t="s">
        <v>168</v>
      </c>
      <c r="D97" s="21" t="s">
        <v>176</v>
      </c>
      <c r="E97" s="33" t="s">
        <v>54</v>
      </c>
      <c r="F97" s="21" t="s">
        <v>1</v>
      </c>
      <c r="G97" s="21">
        <v>3</v>
      </c>
      <c r="H97" s="21">
        <v>5</v>
      </c>
      <c r="I97" s="40" t="s">
        <v>170</v>
      </c>
      <c r="J97" s="31" t="s">
        <v>171</v>
      </c>
      <c r="K97" s="32" t="s">
        <v>172</v>
      </c>
    </row>
    <row r="98" spans="1:16" ht="15.75" customHeight="1" x14ac:dyDescent="0.25">
      <c r="A98" s="21" t="s">
        <v>19</v>
      </c>
      <c r="B98" s="22" t="s">
        <v>28</v>
      </c>
      <c r="C98" s="21" t="s">
        <v>168</v>
      </c>
      <c r="D98" s="21" t="s">
        <v>177</v>
      </c>
      <c r="E98" s="33" t="s">
        <v>83</v>
      </c>
      <c r="F98" s="21" t="s">
        <v>1</v>
      </c>
      <c r="G98" s="21">
        <v>3</v>
      </c>
      <c r="H98" s="21">
        <v>5</v>
      </c>
      <c r="I98" s="40" t="s">
        <v>170</v>
      </c>
      <c r="J98" s="31" t="s">
        <v>171</v>
      </c>
      <c r="K98" s="32" t="s">
        <v>172</v>
      </c>
    </row>
    <row r="99" spans="1:16" ht="15.75" customHeight="1" x14ac:dyDescent="0.25">
      <c r="A99" s="21" t="s">
        <v>55</v>
      </c>
      <c r="B99" s="22" t="s">
        <v>26</v>
      </c>
      <c r="C99" s="21">
        <v>103</v>
      </c>
      <c r="D99" s="21" t="s">
        <v>178</v>
      </c>
      <c r="E99" s="33">
        <v>5</v>
      </c>
      <c r="F99" s="23" t="str">
        <f>IF(MID(D99,2,1)="D","MI",IF(MID(D99,2,1)="S","SI","TI"))</f>
        <v>SI</v>
      </c>
      <c r="G99" s="21">
        <v>3</v>
      </c>
      <c r="H99" s="21">
        <v>5</v>
      </c>
      <c r="I99" s="30" t="s">
        <v>179</v>
      </c>
      <c r="J99" s="26" t="s">
        <v>180</v>
      </c>
      <c r="K99" s="27" t="s">
        <v>181</v>
      </c>
      <c r="L99" s="6"/>
      <c r="M99" s="7"/>
      <c r="N99" s="7"/>
      <c r="O99" s="7"/>
      <c r="P99" s="6"/>
    </row>
    <row r="100" spans="1:16" ht="15.75" customHeight="1" x14ac:dyDescent="0.25">
      <c r="A100" s="21" t="s">
        <v>65</v>
      </c>
      <c r="B100" s="22" t="s">
        <v>20</v>
      </c>
      <c r="C100" s="21">
        <v>202</v>
      </c>
      <c r="D100" s="21" t="s">
        <v>182</v>
      </c>
      <c r="E100" s="41">
        <v>11</v>
      </c>
      <c r="F100" s="21" t="s">
        <v>75</v>
      </c>
      <c r="G100" s="21">
        <v>3</v>
      </c>
      <c r="H100" s="21">
        <v>5</v>
      </c>
      <c r="I100" s="40" t="s">
        <v>183</v>
      </c>
      <c r="J100" s="26" t="s">
        <v>180</v>
      </c>
      <c r="K100" s="27" t="s">
        <v>181</v>
      </c>
      <c r="L100" s="6"/>
      <c r="M100" s="7"/>
      <c r="N100" s="7"/>
      <c r="O100" s="7"/>
      <c r="P100" s="6"/>
    </row>
    <row r="101" spans="1:16" ht="15.75" customHeight="1" x14ac:dyDescent="0.25">
      <c r="A101" s="21" t="s">
        <v>65</v>
      </c>
      <c r="B101" s="22" t="s">
        <v>26</v>
      </c>
      <c r="C101" s="21">
        <v>103</v>
      </c>
      <c r="D101" s="21" t="s">
        <v>184</v>
      </c>
      <c r="E101" s="33" t="s">
        <v>70</v>
      </c>
      <c r="F101" s="21" t="str">
        <f>IF(MID(D101,2,1)="D","MI",IF(MID(D101,2,1)="S","SI","TI"))</f>
        <v>SI</v>
      </c>
      <c r="G101" s="21">
        <v>3</v>
      </c>
      <c r="H101" s="21">
        <v>5</v>
      </c>
      <c r="I101" s="30" t="s">
        <v>179</v>
      </c>
      <c r="J101" s="26" t="s">
        <v>180</v>
      </c>
      <c r="K101" s="27" t="s">
        <v>181</v>
      </c>
      <c r="L101" s="6"/>
      <c r="M101" s="7"/>
      <c r="N101" s="7"/>
      <c r="O101" s="7"/>
      <c r="P101" s="6"/>
    </row>
    <row r="102" spans="1:16" ht="15.75" customHeight="1" x14ac:dyDescent="0.25">
      <c r="A102" s="21" t="s">
        <v>65</v>
      </c>
      <c r="B102" s="22" t="s">
        <v>30</v>
      </c>
      <c r="C102" s="21">
        <v>202</v>
      </c>
      <c r="D102" s="21" t="s">
        <v>185</v>
      </c>
      <c r="E102" s="41">
        <v>12</v>
      </c>
      <c r="F102" s="21" t="s">
        <v>75</v>
      </c>
      <c r="G102" s="21">
        <v>3</v>
      </c>
      <c r="H102" s="21">
        <v>5</v>
      </c>
      <c r="I102" s="40" t="s">
        <v>183</v>
      </c>
      <c r="J102" s="26" t="s">
        <v>180</v>
      </c>
      <c r="K102" s="27" t="s">
        <v>181</v>
      </c>
      <c r="L102" s="6"/>
      <c r="M102" s="7"/>
      <c r="N102" s="7"/>
      <c r="O102" s="7"/>
      <c r="P102" s="6"/>
    </row>
    <row r="103" spans="1:16" ht="15.75" customHeight="1" x14ac:dyDescent="0.25">
      <c r="A103" s="21" t="s">
        <v>65</v>
      </c>
      <c r="B103" s="22" t="s">
        <v>28</v>
      </c>
      <c r="C103" s="21">
        <v>202</v>
      </c>
      <c r="D103" s="21" t="s">
        <v>186</v>
      </c>
      <c r="E103" s="41">
        <v>9</v>
      </c>
      <c r="F103" s="21" t="s">
        <v>75</v>
      </c>
      <c r="G103" s="21">
        <v>3</v>
      </c>
      <c r="H103" s="21">
        <v>5</v>
      </c>
      <c r="I103" s="40" t="s">
        <v>183</v>
      </c>
      <c r="J103" s="26" t="s">
        <v>180</v>
      </c>
      <c r="K103" s="27" t="s">
        <v>181</v>
      </c>
      <c r="L103" s="6"/>
      <c r="M103" s="7"/>
      <c r="N103" s="7"/>
      <c r="O103" s="7"/>
      <c r="P103" s="6"/>
    </row>
    <row r="104" spans="1:16" ht="15.75" customHeight="1" x14ac:dyDescent="0.25">
      <c r="A104" s="21" t="s">
        <v>42</v>
      </c>
      <c r="B104" s="22" t="s">
        <v>28</v>
      </c>
      <c r="C104" s="21">
        <v>203</v>
      </c>
      <c r="D104" s="21" t="s">
        <v>187</v>
      </c>
      <c r="E104" s="41" t="s">
        <v>188</v>
      </c>
      <c r="F104" s="21" t="s">
        <v>75</v>
      </c>
      <c r="G104" s="21">
        <v>3</v>
      </c>
      <c r="H104" s="21">
        <v>5</v>
      </c>
      <c r="I104" s="40" t="s">
        <v>183</v>
      </c>
      <c r="J104" s="26" t="s">
        <v>180</v>
      </c>
      <c r="K104" s="27" t="s">
        <v>181</v>
      </c>
      <c r="L104" s="6"/>
      <c r="M104" s="7"/>
      <c r="N104" s="7"/>
      <c r="O104" s="7"/>
      <c r="P104" s="6"/>
    </row>
    <row r="105" spans="1:16" ht="15.75" customHeight="1" x14ac:dyDescent="0.25">
      <c r="A105" s="21" t="s">
        <v>42</v>
      </c>
      <c r="B105" s="22" t="s">
        <v>20</v>
      </c>
      <c r="C105" s="21">
        <v>203</v>
      </c>
      <c r="D105" s="21" t="s">
        <v>189</v>
      </c>
      <c r="E105" s="41" t="s">
        <v>87</v>
      </c>
      <c r="F105" s="21" t="s">
        <v>75</v>
      </c>
      <c r="G105" s="21">
        <v>3</v>
      </c>
      <c r="H105" s="21">
        <v>5</v>
      </c>
      <c r="I105" s="40" t="s">
        <v>183</v>
      </c>
      <c r="J105" s="26" t="s">
        <v>180</v>
      </c>
      <c r="K105" s="27" t="s">
        <v>181</v>
      </c>
      <c r="L105" s="6"/>
      <c r="M105" s="7"/>
      <c r="N105" s="7"/>
      <c r="O105" s="7"/>
      <c r="P105" s="6"/>
    </row>
    <row r="106" spans="1:16" ht="15.75" customHeight="1" x14ac:dyDescent="0.25">
      <c r="A106" s="21" t="s">
        <v>42</v>
      </c>
      <c r="B106" s="22" t="s">
        <v>30</v>
      </c>
      <c r="C106" s="21">
        <v>203</v>
      </c>
      <c r="D106" s="21" t="s">
        <v>190</v>
      </c>
      <c r="E106" s="41" t="s">
        <v>191</v>
      </c>
      <c r="F106" s="21" t="s">
        <v>75</v>
      </c>
      <c r="G106" s="21">
        <v>3</v>
      </c>
      <c r="H106" s="21">
        <v>5</v>
      </c>
      <c r="I106" s="40" t="s">
        <v>183</v>
      </c>
      <c r="J106" s="26" t="s">
        <v>180</v>
      </c>
      <c r="K106" s="27" t="s">
        <v>181</v>
      </c>
    </row>
    <row r="107" spans="1:16" ht="15.75" customHeight="1" x14ac:dyDescent="0.25">
      <c r="A107" s="21" t="s">
        <v>55</v>
      </c>
      <c r="B107" s="22" t="s">
        <v>28</v>
      </c>
      <c r="C107" s="21">
        <v>101</v>
      </c>
      <c r="D107" s="21" t="s">
        <v>192</v>
      </c>
      <c r="E107" s="55">
        <v>1</v>
      </c>
      <c r="F107" s="21" t="s">
        <v>3</v>
      </c>
      <c r="G107" s="21">
        <v>3</v>
      </c>
      <c r="H107" s="21">
        <v>5</v>
      </c>
      <c r="I107" s="56" t="s">
        <v>179</v>
      </c>
      <c r="J107" s="26" t="s">
        <v>180</v>
      </c>
      <c r="K107" s="27" t="s">
        <v>181</v>
      </c>
    </row>
    <row r="108" spans="1:16" ht="15.75" customHeight="1" x14ac:dyDescent="0.25">
      <c r="A108" s="21" t="s">
        <v>42</v>
      </c>
      <c r="B108" s="22" t="s">
        <v>26</v>
      </c>
      <c r="C108" s="21">
        <v>201</v>
      </c>
      <c r="D108" s="21" t="s">
        <v>193</v>
      </c>
      <c r="E108" s="55" t="s">
        <v>35</v>
      </c>
      <c r="F108" s="21" t="s">
        <v>3</v>
      </c>
      <c r="G108" s="21">
        <v>3</v>
      </c>
      <c r="H108" s="21">
        <v>5</v>
      </c>
      <c r="I108" s="56" t="s">
        <v>179</v>
      </c>
      <c r="J108" s="26" t="s">
        <v>180</v>
      </c>
      <c r="K108" s="27" t="s">
        <v>181</v>
      </c>
    </row>
    <row r="109" spans="1:16" ht="15.75" customHeight="1" x14ac:dyDescent="0.25">
      <c r="A109" s="45" t="s">
        <v>19</v>
      </c>
      <c r="B109" s="46" t="s">
        <v>30</v>
      </c>
      <c r="C109" s="45">
        <v>303</v>
      </c>
      <c r="D109" s="45" t="s">
        <v>194</v>
      </c>
      <c r="E109" s="24">
        <v>3</v>
      </c>
      <c r="F109" s="45" t="s">
        <v>75</v>
      </c>
      <c r="G109" s="45">
        <v>3</v>
      </c>
      <c r="H109" s="21">
        <v>5</v>
      </c>
      <c r="I109" s="57" t="s">
        <v>195</v>
      </c>
      <c r="J109" s="52" t="s">
        <v>180</v>
      </c>
      <c r="K109" s="49" t="s">
        <v>181</v>
      </c>
      <c r="L109" s="6"/>
      <c r="M109" s="7"/>
      <c r="N109" s="7"/>
      <c r="O109" s="7"/>
      <c r="P109" s="6"/>
    </row>
    <row r="110" spans="1:16" ht="15.75" customHeight="1" x14ac:dyDescent="0.25">
      <c r="A110" s="45" t="s">
        <v>32</v>
      </c>
      <c r="B110" s="46" t="s">
        <v>30</v>
      </c>
      <c r="C110" s="45">
        <v>314</v>
      </c>
      <c r="D110" s="45" t="s">
        <v>196</v>
      </c>
      <c r="E110" s="24" t="s">
        <v>39</v>
      </c>
      <c r="F110" s="45" t="s">
        <v>75</v>
      </c>
      <c r="G110" s="45">
        <v>3</v>
      </c>
      <c r="H110" s="21">
        <v>5</v>
      </c>
      <c r="I110" s="57" t="s">
        <v>195</v>
      </c>
      <c r="J110" s="58" t="s">
        <v>180</v>
      </c>
      <c r="K110" s="49" t="s">
        <v>181</v>
      </c>
      <c r="L110" s="6"/>
      <c r="M110" s="7"/>
      <c r="N110" s="7"/>
      <c r="O110" s="7"/>
      <c r="P110" s="6"/>
    </row>
    <row r="111" spans="1:16" ht="15.75" customHeight="1" x14ac:dyDescent="0.25">
      <c r="A111" s="45" t="s">
        <v>55</v>
      </c>
      <c r="B111" s="46" t="s">
        <v>20</v>
      </c>
      <c r="C111" s="45">
        <v>303</v>
      </c>
      <c r="D111" s="45" t="s">
        <v>197</v>
      </c>
      <c r="E111" s="24">
        <v>1</v>
      </c>
      <c r="F111" s="45" t="s">
        <v>1</v>
      </c>
      <c r="G111" s="45">
        <v>3</v>
      </c>
      <c r="H111" s="21">
        <v>5</v>
      </c>
      <c r="I111" s="47" t="s">
        <v>198</v>
      </c>
      <c r="J111" s="59" t="s">
        <v>199</v>
      </c>
      <c r="K111" s="60" t="s">
        <v>200</v>
      </c>
      <c r="L111" s="6"/>
      <c r="M111" s="7"/>
      <c r="N111" s="7"/>
      <c r="O111" s="7"/>
      <c r="P111" s="6"/>
    </row>
    <row r="112" spans="1:16" ht="15.75" customHeight="1" x14ac:dyDescent="0.25">
      <c r="A112" s="45" t="s">
        <v>55</v>
      </c>
      <c r="B112" s="46" t="s">
        <v>26</v>
      </c>
      <c r="C112" s="45">
        <v>303</v>
      </c>
      <c r="D112" s="45" t="s">
        <v>201</v>
      </c>
      <c r="E112" s="33">
        <v>2</v>
      </c>
      <c r="F112" s="45" t="s">
        <v>1</v>
      </c>
      <c r="G112" s="45">
        <v>3</v>
      </c>
      <c r="H112" s="21">
        <v>5</v>
      </c>
      <c r="I112" s="47" t="s">
        <v>198</v>
      </c>
      <c r="J112" s="48" t="s">
        <v>202</v>
      </c>
      <c r="K112" s="61" t="s">
        <v>203</v>
      </c>
      <c r="L112" s="6"/>
      <c r="M112" s="7"/>
      <c r="N112" s="7"/>
      <c r="O112" s="7"/>
      <c r="P112" s="6"/>
    </row>
    <row r="113" spans="1:16" ht="15.75" customHeight="1" x14ac:dyDescent="0.25">
      <c r="A113" s="21" t="s">
        <v>42</v>
      </c>
      <c r="B113" s="22" t="s">
        <v>20</v>
      </c>
      <c r="C113" s="21" t="s">
        <v>204</v>
      </c>
      <c r="D113" s="21" t="s">
        <v>205</v>
      </c>
      <c r="E113" s="24" t="s">
        <v>70</v>
      </c>
      <c r="F113" s="21" t="s">
        <v>1</v>
      </c>
      <c r="G113" s="21">
        <v>5</v>
      </c>
      <c r="H113" s="21">
        <v>40</v>
      </c>
      <c r="I113" s="40" t="s">
        <v>206</v>
      </c>
      <c r="J113" s="26" t="s">
        <v>207</v>
      </c>
      <c r="K113" s="27" t="s">
        <v>208</v>
      </c>
      <c r="L113" s="6"/>
      <c r="M113" s="7"/>
      <c r="N113" s="7"/>
      <c r="O113" s="7"/>
      <c r="P113" s="6"/>
    </row>
    <row r="114" spans="1:16" ht="15.75" customHeight="1" x14ac:dyDescent="0.25">
      <c r="A114" s="21" t="s">
        <v>42</v>
      </c>
      <c r="B114" s="22" t="s">
        <v>30</v>
      </c>
      <c r="C114" s="21" t="s">
        <v>204</v>
      </c>
      <c r="D114" s="21" t="s">
        <v>209</v>
      </c>
      <c r="E114" s="24" t="s">
        <v>52</v>
      </c>
      <c r="F114" s="21" t="s">
        <v>1</v>
      </c>
      <c r="G114" s="21">
        <v>5</v>
      </c>
      <c r="H114" s="21">
        <v>40</v>
      </c>
      <c r="I114" s="40" t="s">
        <v>206</v>
      </c>
      <c r="J114" s="26" t="s">
        <v>207</v>
      </c>
      <c r="K114" s="27" t="s">
        <v>208</v>
      </c>
      <c r="L114" s="6"/>
      <c r="M114" s="7"/>
      <c r="N114" s="7"/>
      <c r="O114" s="7"/>
      <c r="P114" s="6"/>
    </row>
    <row r="115" spans="1:16" ht="15.75" customHeight="1" x14ac:dyDescent="0.25">
      <c r="A115" s="21" t="s">
        <v>42</v>
      </c>
      <c r="B115" s="22" t="s">
        <v>28</v>
      </c>
      <c r="C115" s="21" t="s">
        <v>204</v>
      </c>
      <c r="D115" s="21" t="s">
        <v>210</v>
      </c>
      <c r="E115" s="24" t="s">
        <v>54</v>
      </c>
      <c r="F115" s="21" t="s">
        <v>1</v>
      </c>
      <c r="G115" s="21">
        <v>5</v>
      </c>
      <c r="H115" s="21">
        <v>40</v>
      </c>
      <c r="I115" s="40" t="s">
        <v>206</v>
      </c>
      <c r="J115" s="26" t="s">
        <v>207</v>
      </c>
      <c r="K115" s="27" t="s">
        <v>208</v>
      </c>
      <c r="L115" s="6"/>
      <c r="M115" s="7"/>
      <c r="N115" s="7"/>
      <c r="O115" s="7"/>
      <c r="P115" s="6"/>
    </row>
    <row r="116" spans="1:16" ht="15.75" customHeight="1" x14ac:dyDescent="0.25">
      <c r="A116" s="34" t="s">
        <v>42</v>
      </c>
      <c r="B116" s="35" t="s">
        <v>26</v>
      </c>
      <c r="C116" s="34" t="s">
        <v>204</v>
      </c>
      <c r="D116" s="34" t="s">
        <v>211</v>
      </c>
      <c r="E116" s="51" t="s">
        <v>83</v>
      </c>
      <c r="F116" s="34" t="s">
        <v>1</v>
      </c>
      <c r="G116" s="34">
        <v>5</v>
      </c>
      <c r="H116" s="34">
        <v>40</v>
      </c>
      <c r="I116" s="37" t="s">
        <v>206</v>
      </c>
      <c r="J116" s="26" t="s">
        <v>207</v>
      </c>
      <c r="K116" s="27" t="s">
        <v>208</v>
      </c>
      <c r="L116" s="6"/>
      <c r="M116" s="7"/>
      <c r="N116" s="7"/>
      <c r="O116" s="7"/>
      <c r="P116" s="6"/>
    </row>
    <row r="117" spans="1:16" ht="15.75" customHeight="1" x14ac:dyDescent="0.25">
      <c r="A117" s="21" t="s">
        <v>19</v>
      </c>
      <c r="B117" s="22" t="s">
        <v>20</v>
      </c>
      <c r="C117" s="21" t="s">
        <v>124</v>
      </c>
      <c r="D117" s="21" t="s">
        <v>212</v>
      </c>
      <c r="E117" s="50" t="s">
        <v>35</v>
      </c>
      <c r="F117" s="21" t="s">
        <v>1</v>
      </c>
      <c r="G117" s="21">
        <v>5</v>
      </c>
      <c r="H117" s="21">
        <v>40</v>
      </c>
      <c r="I117" s="40" t="s">
        <v>213</v>
      </c>
      <c r="J117" s="26" t="s">
        <v>207</v>
      </c>
      <c r="K117" s="27" t="s">
        <v>208</v>
      </c>
      <c r="L117" s="6"/>
      <c r="M117" s="7"/>
      <c r="N117" s="7"/>
      <c r="O117" s="7"/>
      <c r="P117" s="6"/>
    </row>
    <row r="118" spans="1:16" ht="15.75" customHeight="1" x14ac:dyDescent="0.25">
      <c r="A118" s="21" t="s">
        <v>32</v>
      </c>
      <c r="B118" s="22" t="s">
        <v>30</v>
      </c>
      <c r="C118" s="21" t="s">
        <v>124</v>
      </c>
      <c r="D118" s="21" t="s">
        <v>214</v>
      </c>
      <c r="E118" s="50" t="s">
        <v>37</v>
      </c>
      <c r="F118" s="21" t="str">
        <f>IF(MID(D118,2,1)="D","MI",IF(MID(D118,2,1)="S","SI","TI"))</f>
        <v>SI</v>
      </c>
      <c r="G118" s="21">
        <v>5</v>
      </c>
      <c r="H118" s="21">
        <v>40</v>
      </c>
      <c r="I118" s="40" t="s">
        <v>213</v>
      </c>
      <c r="J118" s="26" t="s">
        <v>207</v>
      </c>
      <c r="K118" s="27" t="s">
        <v>208</v>
      </c>
      <c r="L118" s="6"/>
      <c r="M118" s="7"/>
      <c r="N118" s="7"/>
      <c r="O118" s="7"/>
      <c r="P118" s="6"/>
    </row>
    <row r="119" spans="1:16" ht="15.75" customHeight="1" x14ac:dyDescent="0.25">
      <c r="A119" s="21" t="s">
        <v>32</v>
      </c>
      <c r="B119" s="22" t="s">
        <v>56</v>
      </c>
      <c r="C119" s="21" t="s">
        <v>124</v>
      </c>
      <c r="D119" s="21" t="s">
        <v>215</v>
      </c>
      <c r="E119" s="50" t="s">
        <v>39</v>
      </c>
      <c r="F119" s="21" t="str">
        <f>IF(MID(D118,2,1)="D","MI",IF(MID(D118,2,1)="S","SI","TI"))</f>
        <v>SI</v>
      </c>
      <c r="G119" s="21">
        <v>5</v>
      </c>
      <c r="H119" s="21">
        <v>40</v>
      </c>
      <c r="I119" s="40" t="s">
        <v>213</v>
      </c>
      <c r="J119" s="26" t="s">
        <v>207</v>
      </c>
      <c r="K119" s="27" t="s">
        <v>208</v>
      </c>
    </row>
    <row r="120" spans="1:16" ht="15.75" customHeight="1" x14ac:dyDescent="0.25">
      <c r="A120" s="21" t="s">
        <v>19</v>
      </c>
      <c r="B120" s="22" t="s">
        <v>56</v>
      </c>
      <c r="C120" s="54" t="s">
        <v>124</v>
      </c>
      <c r="D120" s="21" t="s">
        <v>216</v>
      </c>
      <c r="E120" s="62" t="s">
        <v>41</v>
      </c>
      <c r="F120" s="21" t="str">
        <f>IF(MID(D119,2,1)="D","MI",IF(MID(D119,2,1)="S","SI","TI"))</f>
        <v>SI</v>
      </c>
      <c r="G120" s="21">
        <v>5</v>
      </c>
      <c r="H120" s="21">
        <v>40</v>
      </c>
      <c r="I120" s="40" t="s">
        <v>213</v>
      </c>
      <c r="J120" s="26" t="s">
        <v>207</v>
      </c>
      <c r="K120" s="27" t="s">
        <v>208</v>
      </c>
    </row>
    <row r="121" spans="1:16" ht="15.75" customHeight="1" x14ac:dyDescent="0.25">
      <c r="A121" s="21" t="s">
        <v>55</v>
      </c>
      <c r="B121" s="22" t="s">
        <v>20</v>
      </c>
      <c r="C121" s="21" t="s">
        <v>124</v>
      </c>
      <c r="D121" s="21" t="s">
        <v>217</v>
      </c>
      <c r="E121" s="24" t="s">
        <v>70</v>
      </c>
      <c r="F121" s="21" t="s">
        <v>1</v>
      </c>
      <c r="G121" s="21">
        <v>5</v>
      </c>
      <c r="H121" s="21">
        <v>40</v>
      </c>
      <c r="I121" s="40" t="s">
        <v>213</v>
      </c>
      <c r="J121" s="26" t="s">
        <v>207</v>
      </c>
      <c r="K121" s="27" t="s">
        <v>208</v>
      </c>
    </row>
    <row r="122" spans="1:16" ht="15.75" customHeight="1" x14ac:dyDescent="0.25">
      <c r="A122" s="21" t="s">
        <v>55</v>
      </c>
      <c r="B122" s="22" t="s">
        <v>28</v>
      </c>
      <c r="C122" s="21" t="s">
        <v>124</v>
      </c>
      <c r="D122" s="21" t="s">
        <v>218</v>
      </c>
      <c r="E122" s="24" t="s">
        <v>52</v>
      </c>
      <c r="F122" s="21" t="s">
        <v>1</v>
      </c>
      <c r="G122" s="21">
        <v>5</v>
      </c>
      <c r="H122" s="21">
        <v>40</v>
      </c>
      <c r="I122" s="40" t="s">
        <v>213</v>
      </c>
      <c r="J122" s="26" t="s">
        <v>207</v>
      </c>
      <c r="K122" s="27" t="s">
        <v>208</v>
      </c>
      <c r="L122" s="6"/>
      <c r="M122" s="7"/>
      <c r="N122" s="7"/>
      <c r="O122" s="7"/>
      <c r="P122" s="6"/>
    </row>
    <row r="123" spans="1:16" ht="15.75" customHeight="1" x14ac:dyDescent="0.25">
      <c r="A123" s="21" t="s">
        <v>32</v>
      </c>
      <c r="B123" s="22" t="s">
        <v>20</v>
      </c>
      <c r="C123" s="21" t="s">
        <v>124</v>
      </c>
      <c r="D123" s="21" t="s">
        <v>219</v>
      </c>
      <c r="E123" s="24" t="s">
        <v>54</v>
      </c>
      <c r="F123" s="21" t="s">
        <v>1</v>
      </c>
      <c r="G123" s="21">
        <v>5</v>
      </c>
      <c r="H123" s="21">
        <v>40</v>
      </c>
      <c r="I123" s="40" t="s">
        <v>213</v>
      </c>
      <c r="J123" s="26" t="s">
        <v>207</v>
      </c>
      <c r="K123" s="27" t="s">
        <v>208</v>
      </c>
      <c r="L123" s="6"/>
      <c r="M123" s="7"/>
      <c r="N123" s="7"/>
      <c r="O123" s="7"/>
      <c r="P123" s="6"/>
    </row>
    <row r="124" spans="1:16" ht="15.75" customHeight="1" x14ac:dyDescent="0.25">
      <c r="A124" s="34" t="s">
        <v>55</v>
      </c>
      <c r="B124" s="35" t="s">
        <v>26</v>
      </c>
      <c r="C124" s="34" t="s">
        <v>124</v>
      </c>
      <c r="D124" s="21" t="s">
        <v>220</v>
      </c>
      <c r="E124" s="51" t="s">
        <v>83</v>
      </c>
      <c r="F124" s="21" t="s">
        <v>1</v>
      </c>
      <c r="G124" s="21">
        <v>5</v>
      </c>
      <c r="H124" s="34">
        <v>40</v>
      </c>
      <c r="I124" s="40" t="s">
        <v>213</v>
      </c>
      <c r="J124" s="26" t="s">
        <v>207</v>
      </c>
      <c r="K124" s="27" t="s">
        <v>208</v>
      </c>
      <c r="L124" s="6"/>
      <c r="M124" s="7"/>
      <c r="N124" s="7"/>
      <c r="O124" s="7"/>
      <c r="P124" s="6"/>
    </row>
    <row r="125" spans="1:16" ht="15.75" customHeight="1" x14ac:dyDescent="0.25">
      <c r="A125" s="21" t="s">
        <v>19</v>
      </c>
      <c r="B125" s="22" t="s">
        <v>26</v>
      </c>
      <c r="C125" s="21" t="s">
        <v>221</v>
      </c>
      <c r="D125" s="21" t="s">
        <v>222</v>
      </c>
      <c r="E125" s="41" t="s">
        <v>188</v>
      </c>
      <c r="F125" s="21" t="s">
        <v>75</v>
      </c>
      <c r="G125" s="21">
        <v>5</v>
      </c>
      <c r="H125" s="21">
        <v>40</v>
      </c>
      <c r="I125" s="40" t="s">
        <v>223</v>
      </c>
      <c r="J125" s="26" t="s">
        <v>224</v>
      </c>
      <c r="K125" s="27" t="s">
        <v>225</v>
      </c>
      <c r="L125" s="6"/>
      <c r="M125" s="7"/>
      <c r="N125" s="7"/>
      <c r="O125" s="7"/>
      <c r="P125" s="6"/>
    </row>
    <row r="126" spans="1:16" ht="15.75" customHeight="1" x14ac:dyDescent="0.25">
      <c r="A126" s="21" t="s">
        <v>19</v>
      </c>
      <c r="B126" s="22" t="s">
        <v>20</v>
      </c>
      <c r="C126" s="21" t="s">
        <v>221</v>
      </c>
      <c r="D126" s="21" t="s">
        <v>226</v>
      </c>
      <c r="E126" s="41" t="s">
        <v>85</v>
      </c>
      <c r="F126" s="21" t="s">
        <v>75</v>
      </c>
      <c r="G126" s="21">
        <v>5</v>
      </c>
      <c r="H126" s="21">
        <v>40</v>
      </c>
      <c r="I126" s="40" t="s">
        <v>223</v>
      </c>
      <c r="J126" s="26" t="s">
        <v>224</v>
      </c>
      <c r="K126" s="27" t="s">
        <v>225</v>
      </c>
      <c r="L126" s="6"/>
      <c r="M126" s="7"/>
      <c r="N126" s="7"/>
      <c r="O126" s="7"/>
      <c r="P126" s="6"/>
    </row>
    <row r="127" spans="1:16" ht="15.75" customHeight="1" x14ac:dyDescent="0.25">
      <c r="A127" s="21" t="s">
        <v>42</v>
      </c>
      <c r="B127" s="22" t="s">
        <v>26</v>
      </c>
      <c r="C127" s="21" t="s">
        <v>221</v>
      </c>
      <c r="D127" s="21" t="s">
        <v>227</v>
      </c>
      <c r="E127" s="63" t="s">
        <v>228</v>
      </c>
      <c r="F127" s="21" t="s">
        <v>75</v>
      </c>
      <c r="G127" s="21">
        <v>5</v>
      </c>
      <c r="H127" s="21">
        <v>40</v>
      </c>
      <c r="I127" s="40" t="s">
        <v>223</v>
      </c>
      <c r="J127" s="26" t="s">
        <v>224</v>
      </c>
      <c r="K127" s="27" t="s">
        <v>225</v>
      </c>
      <c r="L127" s="6"/>
      <c r="M127" s="7"/>
      <c r="N127" s="7"/>
      <c r="O127" s="7"/>
      <c r="P127" s="6"/>
    </row>
    <row r="128" spans="1:16" ht="15.75" customHeight="1" x14ac:dyDescent="0.25">
      <c r="A128" s="21" t="s">
        <v>42</v>
      </c>
      <c r="B128" s="22" t="s">
        <v>20</v>
      </c>
      <c r="C128" s="21" t="s">
        <v>221</v>
      </c>
      <c r="D128" s="21" t="s">
        <v>229</v>
      </c>
      <c r="E128" s="63" t="s">
        <v>230</v>
      </c>
      <c r="F128" s="21" t="s">
        <v>75</v>
      </c>
      <c r="G128" s="21">
        <v>5</v>
      </c>
      <c r="H128" s="21">
        <v>40</v>
      </c>
      <c r="I128" s="40" t="s">
        <v>223</v>
      </c>
      <c r="J128" s="26" t="s">
        <v>224</v>
      </c>
      <c r="K128" s="27" t="s">
        <v>225</v>
      </c>
      <c r="L128" s="6"/>
      <c r="M128" s="7"/>
      <c r="N128" s="7"/>
      <c r="O128" s="7"/>
      <c r="P128" s="6"/>
    </row>
    <row r="129" spans="1:16" ht="15.75" customHeight="1" x14ac:dyDescent="0.25">
      <c r="A129" s="21" t="s">
        <v>42</v>
      </c>
      <c r="B129" s="22" t="s">
        <v>30</v>
      </c>
      <c r="C129" s="21" t="s">
        <v>221</v>
      </c>
      <c r="D129" s="21" t="s">
        <v>231</v>
      </c>
      <c r="E129" s="63" t="s">
        <v>232</v>
      </c>
      <c r="F129" s="21" t="s">
        <v>75</v>
      </c>
      <c r="G129" s="21">
        <v>5</v>
      </c>
      <c r="H129" s="21">
        <v>40</v>
      </c>
      <c r="I129" s="40" t="s">
        <v>223</v>
      </c>
      <c r="J129" s="26" t="s">
        <v>224</v>
      </c>
      <c r="K129" s="27" t="s">
        <v>225</v>
      </c>
      <c r="L129" s="6"/>
      <c r="M129" s="7"/>
      <c r="N129" s="7"/>
      <c r="O129" s="7"/>
      <c r="P129" s="6"/>
    </row>
    <row r="130" spans="1:16" ht="15.75" customHeight="1" x14ac:dyDescent="0.25">
      <c r="A130" s="34" t="s">
        <v>42</v>
      </c>
      <c r="B130" s="35" t="s">
        <v>28</v>
      </c>
      <c r="C130" s="34" t="s">
        <v>221</v>
      </c>
      <c r="D130" s="34" t="s">
        <v>233</v>
      </c>
      <c r="E130" s="64" t="s">
        <v>234</v>
      </c>
      <c r="F130" s="34" t="s">
        <v>75</v>
      </c>
      <c r="G130" s="34">
        <v>5</v>
      </c>
      <c r="H130" s="34">
        <v>40</v>
      </c>
      <c r="I130" s="37" t="s">
        <v>223</v>
      </c>
      <c r="J130" s="26" t="s">
        <v>224</v>
      </c>
      <c r="K130" s="27" t="s">
        <v>225</v>
      </c>
      <c r="L130" s="6"/>
      <c r="M130" s="7"/>
      <c r="N130" s="7"/>
      <c r="O130" s="7"/>
      <c r="P130" s="6"/>
    </row>
    <row r="131" spans="1:16" ht="15.75" customHeight="1" x14ac:dyDescent="0.25">
      <c r="A131" s="34" t="s">
        <v>55</v>
      </c>
      <c r="B131" s="35" t="s">
        <v>26</v>
      </c>
      <c r="C131" s="34" t="s">
        <v>43</v>
      </c>
      <c r="D131" s="34" t="s">
        <v>235</v>
      </c>
      <c r="E131" s="64" t="s">
        <v>236</v>
      </c>
      <c r="F131" s="34" t="s">
        <v>75</v>
      </c>
      <c r="G131" s="34">
        <v>5</v>
      </c>
      <c r="H131" s="34">
        <v>40</v>
      </c>
      <c r="I131" s="37" t="s">
        <v>223</v>
      </c>
      <c r="J131" s="26" t="s">
        <v>224</v>
      </c>
      <c r="K131" s="27" t="s">
        <v>225</v>
      </c>
      <c r="L131" s="6"/>
      <c r="M131" s="7"/>
      <c r="N131" s="7"/>
      <c r="O131" s="7"/>
      <c r="P131" s="6"/>
    </row>
    <row r="132" spans="1:16" ht="15.75" customHeight="1" x14ac:dyDescent="0.25">
      <c r="A132" s="45" t="s">
        <v>55</v>
      </c>
      <c r="B132" s="46" t="s">
        <v>56</v>
      </c>
      <c r="C132" s="45">
        <v>313</v>
      </c>
      <c r="D132" s="45" t="s">
        <v>237</v>
      </c>
      <c r="E132" s="41" t="s">
        <v>97</v>
      </c>
      <c r="F132" s="45" t="s">
        <v>75</v>
      </c>
      <c r="G132" s="45">
        <v>5</v>
      </c>
      <c r="H132" s="21">
        <v>40</v>
      </c>
      <c r="I132" s="47" t="s">
        <v>238</v>
      </c>
      <c r="J132" s="48" t="s">
        <v>224</v>
      </c>
      <c r="K132" s="49" t="s">
        <v>225</v>
      </c>
      <c r="L132" s="6"/>
      <c r="M132" s="7"/>
      <c r="N132" s="7"/>
      <c r="O132" s="7"/>
      <c r="P132" s="6"/>
    </row>
    <row r="133" spans="1:16" ht="15.75" customHeight="1" x14ac:dyDescent="0.25">
      <c r="A133" s="45" t="s">
        <v>55</v>
      </c>
      <c r="B133" s="46" t="s">
        <v>28</v>
      </c>
      <c r="C133" s="45">
        <v>313</v>
      </c>
      <c r="D133" s="45" t="s">
        <v>239</v>
      </c>
      <c r="E133" s="41" t="s">
        <v>143</v>
      </c>
      <c r="F133" s="45" t="s">
        <v>75</v>
      </c>
      <c r="G133" s="45">
        <v>5</v>
      </c>
      <c r="H133" s="21">
        <v>40</v>
      </c>
      <c r="I133" s="47" t="s">
        <v>238</v>
      </c>
      <c r="J133" s="48" t="s">
        <v>224</v>
      </c>
      <c r="K133" s="49" t="s">
        <v>225</v>
      </c>
    </row>
    <row r="134" spans="1:16" ht="15.75" customHeight="1" x14ac:dyDescent="0.25">
      <c r="A134" s="21" t="s">
        <v>32</v>
      </c>
      <c r="B134" s="22" t="s">
        <v>26</v>
      </c>
      <c r="C134" s="21">
        <v>105</v>
      </c>
      <c r="D134" s="21" t="s">
        <v>240</v>
      </c>
      <c r="E134" s="41" t="s">
        <v>87</v>
      </c>
      <c r="F134" s="21" t="str">
        <f>IF(MID(D134,2,1)="D","MI",IF(MID(D134,2,1)="S","SI","TI"))</f>
        <v>TI</v>
      </c>
      <c r="G134" s="21">
        <v>3</v>
      </c>
      <c r="H134" s="21">
        <v>5</v>
      </c>
      <c r="I134" s="65" t="s">
        <v>241</v>
      </c>
      <c r="J134" s="31" t="s">
        <v>242</v>
      </c>
      <c r="K134" s="66" t="s">
        <v>243</v>
      </c>
    </row>
    <row r="135" spans="1:16" ht="15.75" customHeight="1" x14ac:dyDescent="0.25">
      <c r="A135" s="21" t="s">
        <v>32</v>
      </c>
      <c r="B135" s="22" t="s">
        <v>20</v>
      </c>
      <c r="C135" s="21">
        <v>105</v>
      </c>
      <c r="D135" s="21" t="s">
        <v>244</v>
      </c>
      <c r="E135" s="41" t="s">
        <v>191</v>
      </c>
      <c r="F135" s="21" t="str">
        <f>IF(MID(D135,2,1)="D","MI",IF(MID(D135,2,1)="S","SI","TI"))</f>
        <v>TI</v>
      </c>
      <c r="G135" s="21">
        <v>3</v>
      </c>
      <c r="H135" s="21">
        <v>5</v>
      </c>
      <c r="I135" s="65" t="s">
        <v>241</v>
      </c>
      <c r="J135" s="31" t="s">
        <v>242</v>
      </c>
      <c r="K135" s="66" t="s">
        <v>243</v>
      </c>
    </row>
    <row r="136" spans="1:16" ht="15.75" customHeight="1" x14ac:dyDescent="0.25">
      <c r="A136" s="21" t="s">
        <v>32</v>
      </c>
      <c r="B136" s="22" t="s">
        <v>30</v>
      </c>
      <c r="C136" s="21">
        <v>312</v>
      </c>
      <c r="D136" s="21" t="s">
        <v>245</v>
      </c>
      <c r="E136" s="53" t="s">
        <v>37</v>
      </c>
      <c r="F136" s="21" t="s">
        <v>2</v>
      </c>
      <c r="G136" s="21">
        <v>3</v>
      </c>
      <c r="H136" s="21">
        <v>5</v>
      </c>
      <c r="I136" s="30" t="s">
        <v>246</v>
      </c>
      <c r="J136" s="31" t="s">
        <v>242</v>
      </c>
      <c r="K136" s="66" t="s">
        <v>243</v>
      </c>
    </row>
    <row r="137" spans="1:16" ht="15.75" customHeight="1" x14ac:dyDescent="0.25">
      <c r="A137" s="21" t="s">
        <v>32</v>
      </c>
      <c r="B137" s="22" t="s">
        <v>28</v>
      </c>
      <c r="C137" s="21">
        <v>312</v>
      </c>
      <c r="D137" s="21" t="s">
        <v>247</v>
      </c>
      <c r="E137" s="53" t="s">
        <v>35</v>
      </c>
      <c r="F137" s="21" t="s">
        <v>2</v>
      </c>
      <c r="G137" s="21">
        <v>3</v>
      </c>
      <c r="H137" s="21">
        <v>5</v>
      </c>
      <c r="I137" s="30" t="s">
        <v>246</v>
      </c>
      <c r="J137" s="31" t="s">
        <v>242</v>
      </c>
      <c r="K137" s="66" t="s">
        <v>243</v>
      </c>
    </row>
    <row r="138" spans="1:16" ht="15.75" customHeight="1" x14ac:dyDescent="0.25">
      <c r="A138" s="21" t="s">
        <v>55</v>
      </c>
      <c r="B138" s="22" t="s">
        <v>26</v>
      </c>
      <c r="C138" s="21">
        <v>312</v>
      </c>
      <c r="D138" s="21" t="s">
        <v>248</v>
      </c>
      <c r="E138" s="55">
        <v>2</v>
      </c>
      <c r="F138" s="21" t="s">
        <v>2</v>
      </c>
      <c r="G138" s="21">
        <v>3</v>
      </c>
      <c r="H138" s="21">
        <v>5</v>
      </c>
      <c r="I138" s="30" t="s">
        <v>246</v>
      </c>
      <c r="J138" s="31" t="s">
        <v>242</v>
      </c>
      <c r="K138" s="66" t="s">
        <v>243</v>
      </c>
      <c r="L138" s="6"/>
      <c r="M138" s="7"/>
      <c r="N138" s="7"/>
      <c r="O138" s="7"/>
      <c r="P138" s="6"/>
    </row>
    <row r="139" spans="1:16" ht="15.75" customHeight="1" x14ac:dyDescent="0.25">
      <c r="A139" s="21" t="s">
        <v>55</v>
      </c>
      <c r="B139" s="22" t="s">
        <v>20</v>
      </c>
      <c r="C139" s="21">
        <v>312</v>
      </c>
      <c r="D139" s="21" t="s">
        <v>249</v>
      </c>
      <c r="E139" s="55">
        <v>1</v>
      </c>
      <c r="F139" s="21" t="s">
        <v>2</v>
      </c>
      <c r="G139" s="21">
        <v>3</v>
      </c>
      <c r="H139" s="21">
        <v>5</v>
      </c>
      <c r="I139" s="30" t="s">
        <v>246</v>
      </c>
      <c r="J139" s="31" t="s">
        <v>242</v>
      </c>
      <c r="K139" s="66" t="s">
        <v>243</v>
      </c>
      <c r="L139" s="6"/>
      <c r="M139" s="7"/>
      <c r="N139" s="7"/>
      <c r="O139" s="7"/>
      <c r="P139" s="6"/>
    </row>
    <row r="140" spans="1:16" ht="15.75" customHeight="1" x14ac:dyDescent="0.25">
      <c r="A140" s="45" t="s">
        <v>19</v>
      </c>
      <c r="B140" s="46" t="s">
        <v>30</v>
      </c>
      <c r="C140" s="45">
        <v>312</v>
      </c>
      <c r="D140" s="45" t="s">
        <v>250</v>
      </c>
      <c r="E140" s="33" t="s">
        <v>70</v>
      </c>
      <c r="F140" s="45" t="s">
        <v>75</v>
      </c>
      <c r="G140" s="45">
        <v>3</v>
      </c>
      <c r="H140" s="21">
        <v>5</v>
      </c>
      <c r="I140" s="67" t="s">
        <v>251</v>
      </c>
      <c r="J140" s="59" t="s">
        <v>242</v>
      </c>
      <c r="K140" s="60" t="s">
        <v>243</v>
      </c>
      <c r="L140" s="6"/>
      <c r="M140" s="7"/>
      <c r="N140" s="7"/>
      <c r="O140" s="7"/>
      <c r="P140" s="6"/>
    </row>
    <row r="141" spans="1:16" ht="15.75" customHeight="1" x14ac:dyDescent="0.25">
      <c r="A141" s="45" t="s">
        <v>19</v>
      </c>
      <c r="B141" s="46" t="s">
        <v>28</v>
      </c>
      <c r="C141" s="45">
        <v>312</v>
      </c>
      <c r="D141" s="45" t="s">
        <v>252</v>
      </c>
      <c r="E141" s="33" t="s">
        <v>52</v>
      </c>
      <c r="F141" s="45" t="s">
        <v>75</v>
      </c>
      <c r="G141" s="45">
        <v>3</v>
      </c>
      <c r="H141" s="21">
        <v>5</v>
      </c>
      <c r="I141" s="67" t="s">
        <v>251</v>
      </c>
      <c r="J141" s="59" t="s">
        <v>242</v>
      </c>
      <c r="K141" s="60" t="s">
        <v>243</v>
      </c>
      <c r="L141" s="6"/>
      <c r="M141" s="7"/>
      <c r="N141" s="7"/>
      <c r="O141" s="7"/>
      <c r="P141" s="6"/>
    </row>
    <row r="142" spans="1:16" ht="15.75" customHeight="1" x14ac:dyDescent="0.25">
      <c r="A142" s="45" t="s">
        <v>42</v>
      </c>
      <c r="B142" s="46" t="s">
        <v>30</v>
      </c>
      <c r="C142" s="45">
        <v>312</v>
      </c>
      <c r="D142" s="45" t="s">
        <v>253</v>
      </c>
      <c r="E142" s="41" t="s">
        <v>188</v>
      </c>
      <c r="F142" s="45" t="s">
        <v>75</v>
      </c>
      <c r="G142" s="45">
        <v>3</v>
      </c>
      <c r="H142" s="21">
        <v>5</v>
      </c>
      <c r="I142" s="67" t="s">
        <v>251</v>
      </c>
      <c r="J142" s="59" t="s">
        <v>242</v>
      </c>
      <c r="K142" s="60" t="s">
        <v>243</v>
      </c>
      <c r="L142" s="6"/>
      <c r="M142" s="7"/>
      <c r="N142" s="7"/>
      <c r="O142" s="7"/>
      <c r="P142" s="6"/>
    </row>
    <row r="143" spans="1:16" ht="15.75" customHeight="1" x14ac:dyDescent="0.25">
      <c r="A143" s="45" t="s">
        <v>42</v>
      </c>
      <c r="B143" s="46" t="s">
        <v>28</v>
      </c>
      <c r="C143" s="45">
        <v>312</v>
      </c>
      <c r="D143" s="45" t="s">
        <v>254</v>
      </c>
      <c r="E143" s="41" t="s">
        <v>85</v>
      </c>
      <c r="F143" s="45" t="s">
        <v>75</v>
      </c>
      <c r="G143" s="45">
        <v>3</v>
      </c>
      <c r="H143" s="21">
        <v>5</v>
      </c>
      <c r="I143" s="67" t="s">
        <v>251</v>
      </c>
      <c r="J143" s="59" t="s">
        <v>242</v>
      </c>
      <c r="K143" s="60" t="s">
        <v>243</v>
      </c>
      <c r="L143" s="6"/>
      <c r="M143" s="7"/>
      <c r="N143" s="7"/>
      <c r="O143" s="7"/>
      <c r="P143" s="6"/>
    </row>
    <row r="144" spans="1:16" ht="15.75" customHeight="1" x14ac:dyDescent="0.25">
      <c r="A144" s="45" t="s">
        <v>42</v>
      </c>
      <c r="B144" s="46" t="s">
        <v>26</v>
      </c>
      <c r="C144" s="45">
        <v>312</v>
      </c>
      <c r="D144" s="45" t="s">
        <v>255</v>
      </c>
      <c r="E144" s="41" t="s">
        <v>87</v>
      </c>
      <c r="F144" s="45" t="s">
        <v>75</v>
      </c>
      <c r="G144" s="45">
        <v>3</v>
      </c>
      <c r="H144" s="21">
        <v>5</v>
      </c>
      <c r="I144" s="67" t="s">
        <v>251</v>
      </c>
      <c r="J144" s="59" t="s">
        <v>242</v>
      </c>
      <c r="K144" s="60" t="s">
        <v>243</v>
      </c>
      <c r="L144" s="6"/>
      <c r="M144" s="7"/>
      <c r="N144" s="7"/>
      <c r="O144" s="7"/>
      <c r="P144" s="6"/>
    </row>
    <row r="145" spans="1:16" ht="15.75" customHeight="1" x14ac:dyDescent="0.25">
      <c r="A145" s="45" t="s">
        <v>42</v>
      </c>
      <c r="B145" s="46" t="s">
        <v>20</v>
      </c>
      <c r="C145" s="45">
        <v>312</v>
      </c>
      <c r="D145" s="45" t="s">
        <v>256</v>
      </c>
      <c r="E145" s="41" t="s">
        <v>191</v>
      </c>
      <c r="F145" s="45" t="s">
        <v>75</v>
      </c>
      <c r="G145" s="45">
        <v>3</v>
      </c>
      <c r="H145" s="21">
        <v>5</v>
      </c>
      <c r="I145" s="67" t="s">
        <v>251</v>
      </c>
      <c r="J145" s="59" t="s">
        <v>242</v>
      </c>
      <c r="K145" s="60" t="s">
        <v>243</v>
      </c>
      <c r="L145" s="6"/>
      <c r="M145" s="7"/>
      <c r="N145" s="7"/>
      <c r="O145" s="7"/>
      <c r="P145" s="6"/>
    </row>
    <row r="146" spans="1:16" ht="15.75" customHeight="1" x14ac:dyDescent="0.25">
      <c r="A146" s="21" t="s">
        <v>19</v>
      </c>
      <c r="B146" s="22" t="s">
        <v>20</v>
      </c>
      <c r="C146" s="21" t="s">
        <v>257</v>
      </c>
      <c r="D146" s="21" t="s">
        <v>258</v>
      </c>
      <c r="E146" s="24" t="s">
        <v>35</v>
      </c>
      <c r="F146" s="21" t="s">
        <v>75</v>
      </c>
      <c r="G146" s="21">
        <v>5</v>
      </c>
      <c r="H146" s="21">
        <v>40</v>
      </c>
      <c r="I146" s="65" t="s">
        <v>259</v>
      </c>
      <c r="J146" s="26" t="s">
        <v>260</v>
      </c>
      <c r="K146" s="27" t="s">
        <v>261</v>
      </c>
      <c r="L146" s="6"/>
      <c r="M146" s="7"/>
      <c r="N146" s="7"/>
      <c r="O146" s="7"/>
      <c r="P146" s="6"/>
    </row>
    <row r="147" spans="1:16" ht="15.75" customHeight="1" x14ac:dyDescent="0.25">
      <c r="A147" s="21" t="s">
        <v>19</v>
      </c>
      <c r="B147" s="22" t="s">
        <v>26</v>
      </c>
      <c r="C147" s="21" t="s">
        <v>257</v>
      </c>
      <c r="D147" s="21" t="s">
        <v>262</v>
      </c>
      <c r="E147" s="24" t="s">
        <v>37</v>
      </c>
      <c r="F147" s="21" t="s">
        <v>75</v>
      </c>
      <c r="G147" s="21">
        <v>5</v>
      </c>
      <c r="H147" s="21">
        <v>40</v>
      </c>
      <c r="I147" s="65" t="s">
        <v>259</v>
      </c>
      <c r="J147" s="26" t="s">
        <v>260</v>
      </c>
      <c r="K147" s="27" t="s">
        <v>261</v>
      </c>
      <c r="L147" s="6"/>
      <c r="M147" s="7"/>
      <c r="N147" s="7"/>
      <c r="O147" s="7"/>
      <c r="P147" s="6"/>
    </row>
    <row r="148" spans="1:16" ht="15.75" customHeight="1" x14ac:dyDescent="0.25">
      <c r="A148" s="21" t="s">
        <v>19</v>
      </c>
      <c r="B148" s="22" t="s">
        <v>30</v>
      </c>
      <c r="C148" s="21" t="s">
        <v>257</v>
      </c>
      <c r="D148" s="21" t="s">
        <v>263</v>
      </c>
      <c r="E148" s="24" t="s">
        <v>39</v>
      </c>
      <c r="F148" s="21" t="s">
        <v>75</v>
      </c>
      <c r="G148" s="21">
        <v>5</v>
      </c>
      <c r="H148" s="21">
        <v>40</v>
      </c>
      <c r="I148" s="65" t="s">
        <v>259</v>
      </c>
      <c r="J148" s="26" t="s">
        <v>260</v>
      </c>
      <c r="K148" s="27" t="s">
        <v>261</v>
      </c>
      <c r="L148" s="6"/>
      <c r="M148" s="7"/>
      <c r="N148" s="7"/>
      <c r="O148" s="7"/>
      <c r="P148" s="6"/>
    </row>
    <row r="149" spans="1:16" ht="15.75" customHeight="1" x14ac:dyDescent="0.25">
      <c r="A149" s="21" t="s">
        <v>19</v>
      </c>
      <c r="B149" s="22" t="s">
        <v>28</v>
      </c>
      <c r="C149" s="21" t="s">
        <v>257</v>
      </c>
      <c r="D149" s="21" t="s">
        <v>264</v>
      </c>
      <c r="E149" s="24" t="s">
        <v>41</v>
      </c>
      <c r="F149" s="21" t="s">
        <v>75</v>
      </c>
      <c r="G149" s="21">
        <v>5</v>
      </c>
      <c r="H149" s="21">
        <v>40</v>
      </c>
      <c r="I149" s="65" t="s">
        <v>259</v>
      </c>
      <c r="J149" s="26" t="s">
        <v>260</v>
      </c>
      <c r="K149" s="27" t="s">
        <v>261</v>
      </c>
      <c r="L149" s="6"/>
      <c r="M149" s="7"/>
      <c r="N149" s="7"/>
      <c r="O149" s="7"/>
      <c r="P149" s="6"/>
    </row>
    <row r="150" spans="1:16" ht="15.75" customHeight="1" x14ac:dyDescent="0.25">
      <c r="A150" s="21" t="s">
        <v>55</v>
      </c>
      <c r="B150" s="22" t="s">
        <v>26</v>
      </c>
      <c r="C150" s="21" t="s">
        <v>257</v>
      </c>
      <c r="D150" s="21" t="s">
        <v>265</v>
      </c>
      <c r="E150" s="33" t="s">
        <v>70</v>
      </c>
      <c r="F150" s="21" t="s">
        <v>75</v>
      </c>
      <c r="G150" s="21">
        <v>5</v>
      </c>
      <c r="H150" s="21">
        <v>40</v>
      </c>
      <c r="I150" s="65" t="s">
        <v>259</v>
      </c>
      <c r="J150" s="26" t="s">
        <v>260</v>
      </c>
      <c r="K150" s="27" t="s">
        <v>261</v>
      </c>
      <c r="L150" s="6"/>
      <c r="M150" s="7"/>
      <c r="N150" s="7"/>
      <c r="O150" s="7"/>
      <c r="P150" s="6"/>
    </row>
    <row r="151" spans="1:16" ht="15.75" customHeight="1" x14ac:dyDescent="0.25">
      <c r="A151" s="21" t="s">
        <v>55</v>
      </c>
      <c r="B151" s="22" t="s">
        <v>20</v>
      </c>
      <c r="C151" s="21" t="s">
        <v>257</v>
      </c>
      <c r="D151" s="21" t="s">
        <v>266</v>
      </c>
      <c r="E151" s="33" t="s">
        <v>52</v>
      </c>
      <c r="F151" s="21" t="s">
        <v>75</v>
      </c>
      <c r="G151" s="21">
        <v>5</v>
      </c>
      <c r="H151" s="21">
        <v>40</v>
      </c>
      <c r="I151" s="65" t="s">
        <v>259</v>
      </c>
      <c r="J151" s="26" t="s">
        <v>260</v>
      </c>
      <c r="K151" s="27" t="s">
        <v>261</v>
      </c>
      <c r="L151" s="6"/>
      <c r="M151" s="7"/>
      <c r="N151" s="7"/>
      <c r="O151" s="7"/>
      <c r="P151" s="6"/>
    </row>
    <row r="152" spans="1:16" ht="15.75" customHeight="1" x14ac:dyDescent="0.25">
      <c r="A152" s="21" t="s">
        <v>55</v>
      </c>
      <c r="B152" s="22" t="s">
        <v>28</v>
      </c>
      <c r="C152" s="21" t="s">
        <v>257</v>
      </c>
      <c r="D152" s="21" t="s">
        <v>267</v>
      </c>
      <c r="E152" s="33" t="s">
        <v>54</v>
      </c>
      <c r="F152" s="21" t="s">
        <v>75</v>
      </c>
      <c r="G152" s="21">
        <v>5</v>
      </c>
      <c r="H152" s="21">
        <v>40</v>
      </c>
      <c r="I152" s="65" t="s">
        <v>259</v>
      </c>
      <c r="J152" s="26" t="s">
        <v>260</v>
      </c>
      <c r="K152" s="27" t="s">
        <v>261</v>
      </c>
    </row>
    <row r="153" spans="1:16" ht="15.75" customHeight="1" x14ac:dyDescent="0.25">
      <c r="A153" s="21" t="s">
        <v>55</v>
      </c>
      <c r="B153" s="22" t="s">
        <v>56</v>
      </c>
      <c r="C153" s="21" t="s">
        <v>257</v>
      </c>
      <c r="D153" s="21" t="s">
        <v>268</v>
      </c>
      <c r="E153" s="33" t="s">
        <v>83</v>
      </c>
      <c r="F153" s="21" t="s">
        <v>75</v>
      </c>
      <c r="G153" s="21">
        <v>5</v>
      </c>
      <c r="H153" s="21">
        <v>40</v>
      </c>
      <c r="I153" s="65" t="s">
        <v>259</v>
      </c>
      <c r="J153" s="26" t="s">
        <v>260</v>
      </c>
      <c r="K153" s="27" t="s">
        <v>261</v>
      </c>
    </row>
    <row r="154" spans="1:16" ht="15.75" customHeight="1" x14ac:dyDescent="0.25">
      <c r="A154" s="21" t="s">
        <v>42</v>
      </c>
      <c r="B154" s="22" t="s">
        <v>28</v>
      </c>
      <c r="C154" s="21" t="s">
        <v>269</v>
      </c>
      <c r="D154" s="21" t="s">
        <v>270</v>
      </c>
      <c r="E154" s="33" t="s">
        <v>70</v>
      </c>
      <c r="F154" s="21" t="str">
        <f t="shared" ref="F154:F165" si="1">IF(MID(D154,2,1)="D","MI",IF(MID(D154,2,1)="S","SI","TI"))</f>
        <v>TI</v>
      </c>
      <c r="G154" s="21">
        <v>3</v>
      </c>
      <c r="H154" s="21">
        <v>5</v>
      </c>
      <c r="I154" s="65" t="s">
        <v>271</v>
      </c>
      <c r="J154" s="37" t="s">
        <v>272</v>
      </c>
      <c r="K154" s="27" t="s">
        <v>273</v>
      </c>
    </row>
    <row r="155" spans="1:16" ht="15.75" customHeight="1" x14ac:dyDescent="0.25">
      <c r="A155" s="21" t="s">
        <v>42</v>
      </c>
      <c r="B155" s="22" t="s">
        <v>26</v>
      </c>
      <c r="C155" s="21" t="s">
        <v>269</v>
      </c>
      <c r="D155" s="21" t="s">
        <v>274</v>
      </c>
      <c r="E155" s="33" t="s">
        <v>52</v>
      </c>
      <c r="F155" s="21" t="str">
        <f t="shared" si="1"/>
        <v>TI</v>
      </c>
      <c r="G155" s="21">
        <v>3</v>
      </c>
      <c r="H155" s="21">
        <v>5</v>
      </c>
      <c r="I155" s="65" t="s">
        <v>271</v>
      </c>
      <c r="J155" s="37" t="s">
        <v>272</v>
      </c>
      <c r="K155" s="27" t="s">
        <v>273</v>
      </c>
    </row>
    <row r="156" spans="1:16" ht="15.75" customHeight="1" x14ac:dyDescent="0.25">
      <c r="A156" s="21" t="s">
        <v>42</v>
      </c>
      <c r="B156" s="22" t="s">
        <v>20</v>
      </c>
      <c r="C156" s="21" t="s">
        <v>269</v>
      </c>
      <c r="D156" s="21" t="s">
        <v>275</v>
      </c>
      <c r="E156" s="33" t="s">
        <v>54</v>
      </c>
      <c r="F156" s="21" t="str">
        <f t="shared" si="1"/>
        <v>TI</v>
      </c>
      <c r="G156" s="21">
        <v>3</v>
      </c>
      <c r="H156" s="21">
        <v>5</v>
      </c>
      <c r="I156" s="65" t="s">
        <v>271</v>
      </c>
      <c r="J156" s="37" t="s">
        <v>272</v>
      </c>
      <c r="K156" s="27" t="s">
        <v>273</v>
      </c>
      <c r="L156" s="6"/>
      <c r="M156" s="7"/>
      <c r="N156" s="7"/>
      <c r="O156" s="7"/>
      <c r="P156" s="6"/>
    </row>
    <row r="157" spans="1:16" ht="15.75" customHeight="1" x14ac:dyDescent="0.25">
      <c r="A157" s="21" t="s">
        <v>42</v>
      </c>
      <c r="B157" s="22" t="s">
        <v>30</v>
      </c>
      <c r="C157" s="21" t="s">
        <v>269</v>
      </c>
      <c r="D157" s="21" t="s">
        <v>276</v>
      </c>
      <c r="E157" s="33" t="s">
        <v>83</v>
      </c>
      <c r="F157" s="21" t="str">
        <f t="shared" si="1"/>
        <v>TI</v>
      </c>
      <c r="G157" s="21">
        <v>3</v>
      </c>
      <c r="H157" s="21">
        <v>5</v>
      </c>
      <c r="I157" s="65" t="s">
        <v>271</v>
      </c>
      <c r="J157" s="37" t="s">
        <v>272</v>
      </c>
      <c r="K157" s="27" t="s">
        <v>273</v>
      </c>
      <c r="L157" s="6"/>
      <c r="M157" s="7"/>
      <c r="N157" s="7"/>
      <c r="O157" s="7"/>
      <c r="P157" s="6"/>
    </row>
    <row r="158" spans="1:16" ht="15.75" customHeight="1" x14ac:dyDescent="0.25">
      <c r="A158" s="21" t="s">
        <v>19</v>
      </c>
      <c r="B158" s="22" t="s">
        <v>28</v>
      </c>
      <c r="C158" s="21" t="s">
        <v>269</v>
      </c>
      <c r="D158" s="21" t="s">
        <v>277</v>
      </c>
      <c r="E158" s="41" t="s">
        <v>188</v>
      </c>
      <c r="F158" s="21" t="str">
        <f t="shared" si="1"/>
        <v>TI</v>
      </c>
      <c r="G158" s="21">
        <v>3</v>
      </c>
      <c r="H158" s="21">
        <v>5</v>
      </c>
      <c r="I158" s="65" t="s">
        <v>271</v>
      </c>
      <c r="J158" s="26" t="s">
        <v>272</v>
      </c>
      <c r="K158" s="27" t="s">
        <v>273</v>
      </c>
      <c r="L158" s="6"/>
      <c r="M158" s="7"/>
      <c r="N158" s="7"/>
      <c r="O158" s="7"/>
      <c r="P158" s="6"/>
    </row>
    <row r="159" spans="1:16" ht="15.75" customHeight="1" x14ac:dyDescent="0.25">
      <c r="A159" s="21" t="s">
        <v>19</v>
      </c>
      <c r="B159" s="22" t="s">
        <v>26</v>
      </c>
      <c r="C159" s="21" t="s">
        <v>269</v>
      </c>
      <c r="D159" s="21" t="s">
        <v>278</v>
      </c>
      <c r="E159" s="41" t="s">
        <v>85</v>
      </c>
      <c r="F159" s="21" t="str">
        <f t="shared" si="1"/>
        <v>TI</v>
      </c>
      <c r="G159" s="21">
        <v>3</v>
      </c>
      <c r="H159" s="21">
        <v>5</v>
      </c>
      <c r="I159" s="65" t="s">
        <v>271</v>
      </c>
      <c r="J159" s="26" t="s">
        <v>272</v>
      </c>
      <c r="K159" s="27" t="s">
        <v>273</v>
      </c>
      <c r="L159" s="6"/>
      <c r="M159" s="7"/>
      <c r="N159" s="7"/>
      <c r="O159" s="7"/>
      <c r="P159" s="6"/>
    </row>
    <row r="160" spans="1:16" ht="15.75" customHeight="1" x14ac:dyDescent="0.25">
      <c r="A160" s="21" t="s">
        <v>19</v>
      </c>
      <c r="B160" s="22" t="s">
        <v>20</v>
      </c>
      <c r="C160" s="21" t="s">
        <v>269</v>
      </c>
      <c r="D160" s="21" t="s">
        <v>279</v>
      </c>
      <c r="E160" s="41" t="s">
        <v>87</v>
      </c>
      <c r="F160" s="21" t="str">
        <f t="shared" si="1"/>
        <v>TI</v>
      </c>
      <c r="G160" s="21">
        <v>3</v>
      </c>
      <c r="H160" s="21">
        <v>5</v>
      </c>
      <c r="I160" s="65" t="s">
        <v>271</v>
      </c>
      <c r="J160" s="26" t="s">
        <v>272</v>
      </c>
      <c r="K160" s="27" t="s">
        <v>273</v>
      </c>
      <c r="L160" s="6"/>
      <c r="M160" s="7"/>
      <c r="N160" s="7"/>
      <c r="O160" s="7"/>
      <c r="P160" s="6"/>
    </row>
    <row r="161" spans="1:16" ht="15.75" customHeight="1" x14ac:dyDescent="0.25">
      <c r="A161" s="21" t="s">
        <v>19</v>
      </c>
      <c r="B161" s="22" t="s">
        <v>30</v>
      </c>
      <c r="C161" s="21" t="s">
        <v>269</v>
      </c>
      <c r="D161" s="21" t="s">
        <v>280</v>
      </c>
      <c r="E161" s="41" t="s">
        <v>191</v>
      </c>
      <c r="F161" s="21" t="str">
        <f t="shared" si="1"/>
        <v>TI</v>
      </c>
      <c r="G161" s="21">
        <v>3</v>
      </c>
      <c r="H161" s="21">
        <v>5</v>
      </c>
      <c r="I161" s="65" t="s">
        <v>271</v>
      </c>
      <c r="J161" s="26" t="s">
        <v>272</v>
      </c>
      <c r="K161" s="27" t="s">
        <v>273</v>
      </c>
      <c r="L161" s="6"/>
      <c r="M161" s="7"/>
      <c r="N161" s="7"/>
      <c r="O161" s="7"/>
      <c r="P161" s="6"/>
    </row>
    <row r="162" spans="1:16" ht="15.75" customHeight="1" x14ac:dyDescent="0.25">
      <c r="A162" s="21" t="s">
        <v>65</v>
      </c>
      <c r="B162" s="22" t="s">
        <v>20</v>
      </c>
      <c r="C162" s="21" t="s">
        <v>269</v>
      </c>
      <c r="D162" s="21" t="s">
        <v>281</v>
      </c>
      <c r="E162" s="43" t="s">
        <v>97</v>
      </c>
      <c r="F162" s="21" t="str">
        <f t="shared" si="1"/>
        <v>TI</v>
      </c>
      <c r="G162" s="21">
        <v>3</v>
      </c>
      <c r="H162" s="21">
        <v>5</v>
      </c>
      <c r="I162" s="65" t="s">
        <v>271</v>
      </c>
      <c r="J162" s="37" t="s">
        <v>272</v>
      </c>
      <c r="K162" s="27" t="s">
        <v>273</v>
      </c>
      <c r="L162" s="6"/>
      <c r="M162" s="7"/>
      <c r="N162" s="7"/>
      <c r="O162" s="7"/>
      <c r="P162" s="6"/>
    </row>
    <row r="163" spans="1:16" ht="15.75" customHeight="1" x14ac:dyDescent="0.25">
      <c r="A163" s="21" t="s">
        <v>65</v>
      </c>
      <c r="B163" s="22" t="s">
        <v>30</v>
      </c>
      <c r="C163" s="21" t="s">
        <v>269</v>
      </c>
      <c r="D163" s="21" t="s">
        <v>282</v>
      </c>
      <c r="E163" s="43" t="s">
        <v>100</v>
      </c>
      <c r="F163" s="21" t="str">
        <f t="shared" si="1"/>
        <v>TI</v>
      </c>
      <c r="G163" s="21">
        <v>3</v>
      </c>
      <c r="H163" s="21">
        <v>5</v>
      </c>
      <c r="I163" s="65" t="s">
        <v>271</v>
      </c>
      <c r="J163" s="37" t="s">
        <v>272</v>
      </c>
      <c r="K163" s="27" t="s">
        <v>273</v>
      </c>
      <c r="L163" s="6"/>
      <c r="M163" s="7"/>
      <c r="N163" s="7"/>
      <c r="O163" s="7"/>
      <c r="P163" s="6"/>
    </row>
    <row r="164" spans="1:16" ht="15.75" customHeight="1" x14ac:dyDescent="0.25">
      <c r="A164" s="21" t="s">
        <v>65</v>
      </c>
      <c r="B164" s="22" t="s">
        <v>28</v>
      </c>
      <c r="C164" s="21" t="s">
        <v>269</v>
      </c>
      <c r="D164" s="21" t="s">
        <v>283</v>
      </c>
      <c r="E164" s="43" t="s">
        <v>67</v>
      </c>
      <c r="F164" s="21" t="str">
        <f t="shared" si="1"/>
        <v>TI</v>
      </c>
      <c r="G164" s="21">
        <v>3</v>
      </c>
      <c r="H164" s="21">
        <v>5</v>
      </c>
      <c r="I164" s="65" t="s">
        <v>271</v>
      </c>
      <c r="J164" s="37" t="s">
        <v>272</v>
      </c>
      <c r="K164" s="27" t="s">
        <v>273</v>
      </c>
      <c r="L164" s="6"/>
      <c r="M164" s="7"/>
      <c r="N164" s="7"/>
      <c r="O164" s="7"/>
      <c r="P164" s="6"/>
    </row>
    <row r="165" spans="1:16" ht="15.75" customHeight="1" x14ac:dyDescent="0.25">
      <c r="A165" s="34" t="s">
        <v>65</v>
      </c>
      <c r="B165" s="35" t="s">
        <v>26</v>
      </c>
      <c r="C165" s="34" t="s">
        <v>269</v>
      </c>
      <c r="D165" s="21" t="s">
        <v>284</v>
      </c>
      <c r="E165" s="36" t="s">
        <v>143</v>
      </c>
      <c r="F165" s="21" t="str">
        <f t="shared" si="1"/>
        <v>TI</v>
      </c>
      <c r="G165" s="21">
        <v>3</v>
      </c>
      <c r="H165" s="34">
        <v>5</v>
      </c>
      <c r="I165" s="65" t="s">
        <v>271</v>
      </c>
      <c r="J165" s="37" t="s">
        <v>272</v>
      </c>
      <c r="K165" s="27" t="s">
        <v>273</v>
      </c>
      <c r="L165" s="6"/>
      <c r="M165" s="7"/>
      <c r="N165" s="7"/>
      <c r="O165" s="7"/>
      <c r="P165" s="6"/>
    </row>
    <row r="166" spans="1:16" ht="15.75" customHeight="1" x14ac:dyDescent="0.25">
      <c r="A166" s="21" t="s">
        <v>32</v>
      </c>
      <c r="B166" s="22" t="s">
        <v>26</v>
      </c>
      <c r="C166" s="21" t="s">
        <v>285</v>
      </c>
      <c r="D166" s="21" t="s">
        <v>286</v>
      </c>
      <c r="E166" s="33" t="s">
        <v>70</v>
      </c>
      <c r="F166" s="21" t="s">
        <v>1</v>
      </c>
      <c r="G166" s="21">
        <v>3</v>
      </c>
      <c r="H166" s="21">
        <v>5</v>
      </c>
      <c r="I166" s="40" t="s">
        <v>287</v>
      </c>
      <c r="J166" s="26" t="s">
        <v>288</v>
      </c>
      <c r="K166" s="27" t="s">
        <v>289</v>
      </c>
      <c r="L166" s="6"/>
      <c r="M166" s="7"/>
      <c r="N166" s="7"/>
      <c r="O166" s="7"/>
      <c r="P166" s="6"/>
    </row>
    <row r="167" spans="1:16" ht="15.75" customHeight="1" x14ac:dyDescent="0.25">
      <c r="A167" s="21" t="s">
        <v>32</v>
      </c>
      <c r="B167" s="22" t="s">
        <v>20</v>
      </c>
      <c r="C167" s="21" t="s">
        <v>285</v>
      </c>
      <c r="D167" s="21" t="s">
        <v>290</v>
      </c>
      <c r="E167" s="33" t="s">
        <v>52</v>
      </c>
      <c r="F167" s="21" t="s">
        <v>1</v>
      </c>
      <c r="G167" s="21">
        <v>3</v>
      </c>
      <c r="H167" s="21">
        <v>5</v>
      </c>
      <c r="I167" s="40" t="s">
        <v>287</v>
      </c>
      <c r="J167" s="26" t="s">
        <v>288</v>
      </c>
      <c r="K167" s="27" t="s">
        <v>289</v>
      </c>
    </row>
    <row r="168" spans="1:16" ht="15.75" customHeight="1" x14ac:dyDescent="0.25">
      <c r="A168" s="21" t="s">
        <v>32</v>
      </c>
      <c r="B168" s="22" t="s">
        <v>30</v>
      </c>
      <c r="C168" s="21" t="s">
        <v>285</v>
      </c>
      <c r="D168" s="21" t="s">
        <v>291</v>
      </c>
      <c r="E168" s="33" t="s">
        <v>54</v>
      </c>
      <c r="F168" s="21" t="s">
        <v>1</v>
      </c>
      <c r="G168" s="21">
        <v>3</v>
      </c>
      <c r="H168" s="21">
        <v>5</v>
      </c>
      <c r="I168" s="40" t="s">
        <v>287</v>
      </c>
      <c r="J168" s="26" t="s">
        <v>288</v>
      </c>
      <c r="K168" s="27" t="s">
        <v>289</v>
      </c>
    </row>
    <row r="169" spans="1:16" ht="15.75" customHeight="1" x14ac:dyDescent="0.25">
      <c r="A169" s="21" t="s">
        <v>32</v>
      </c>
      <c r="B169" s="22" t="s">
        <v>28</v>
      </c>
      <c r="C169" s="21" t="s">
        <v>285</v>
      </c>
      <c r="D169" s="21" t="s">
        <v>292</v>
      </c>
      <c r="E169" s="33" t="s">
        <v>83</v>
      </c>
      <c r="F169" s="21" t="s">
        <v>1</v>
      </c>
      <c r="G169" s="21">
        <v>3</v>
      </c>
      <c r="H169" s="21">
        <v>5</v>
      </c>
      <c r="I169" s="40" t="s">
        <v>287</v>
      </c>
      <c r="J169" s="26" t="s">
        <v>288</v>
      </c>
      <c r="K169" s="27" t="s">
        <v>289</v>
      </c>
      <c r="L169" s="6"/>
      <c r="M169" s="7"/>
      <c r="N169" s="7"/>
      <c r="O169" s="7"/>
      <c r="P169" s="6"/>
    </row>
    <row r="170" spans="1:16" ht="15.75" customHeight="1" x14ac:dyDescent="0.25">
      <c r="A170" s="21" t="s">
        <v>65</v>
      </c>
      <c r="B170" s="22" t="s">
        <v>26</v>
      </c>
      <c r="C170" s="21" t="s">
        <v>285</v>
      </c>
      <c r="D170" s="21" t="s">
        <v>293</v>
      </c>
      <c r="E170" s="24" t="s">
        <v>35</v>
      </c>
      <c r="F170" s="21" t="s">
        <v>1</v>
      </c>
      <c r="G170" s="21">
        <v>3</v>
      </c>
      <c r="H170" s="21">
        <v>5</v>
      </c>
      <c r="I170" s="40" t="s">
        <v>287</v>
      </c>
      <c r="J170" s="26" t="s">
        <v>288</v>
      </c>
      <c r="K170" s="27" t="s">
        <v>289</v>
      </c>
      <c r="L170" s="6"/>
      <c r="M170" s="7"/>
      <c r="N170" s="7"/>
      <c r="O170" s="7"/>
      <c r="P170" s="6"/>
    </row>
    <row r="171" spans="1:16" ht="15.75" customHeight="1" x14ac:dyDescent="0.25">
      <c r="A171" s="21" t="s">
        <v>65</v>
      </c>
      <c r="B171" s="22" t="s">
        <v>20</v>
      </c>
      <c r="C171" s="21" t="s">
        <v>285</v>
      </c>
      <c r="D171" s="21" t="s">
        <v>294</v>
      </c>
      <c r="E171" s="24" t="s">
        <v>37</v>
      </c>
      <c r="F171" s="21" t="s">
        <v>1</v>
      </c>
      <c r="G171" s="21">
        <v>3</v>
      </c>
      <c r="H171" s="21">
        <v>5</v>
      </c>
      <c r="I171" s="40" t="s">
        <v>287</v>
      </c>
      <c r="J171" s="26" t="s">
        <v>288</v>
      </c>
      <c r="K171" s="27" t="s">
        <v>289</v>
      </c>
      <c r="L171" s="6"/>
      <c r="M171" s="7"/>
      <c r="N171" s="7"/>
      <c r="O171" s="7"/>
      <c r="P171" s="6"/>
    </row>
    <row r="172" spans="1:16" ht="15.75" customHeight="1" x14ac:dyDescent="0.25">
      <c r="A172" s="21" t="s">
        <v>65</v>
      </c>
      <c r="B172" s="22" t="s">
        <v>30</v>
      </c>
      <c r="C172" s="21" t="s">
        <v>285</v>
      </c>
      <c r="D172" s="21" t="s">
        <v>295</v>
      </c>
      <c r="E172" s="24" t="s">
        <v>39</v>
      </c>
      <c r="F172" s="21" t="s">
        <v>1</v>
      </c>
      <c r="G172" s="21">
        <v>3</v>
      </c>
      <c r="H172" s="21">
        <v>5</v>
      </c>
      <c r="I172" s="40" t="s">
        <v>287</v>
      </c>
      <c r="J172" s="26" t="s">
        <v>288</v>
      </c>
      <c r="K172" s="27" t="s">
        <v>289</v>
      </c>
      <c r="L172" s="6"/>
      <c r="M172" s="7"/>
      <c r="N172" s="7"/>
      <c r="O172" s="7"/>
      <c r="P172" s="6"/>
    </row>
    <row r="173" spans="1:16" ht="15.75" customHeight="1" x14ac:dyDescent="0.25">
      <c r="A173" s="21" t="s">
        <v>65</v>
      </c>
      <c r="B173" s="22" t="s">
        <v>28</v>
      </c>
      <c r="C173" s="21" t="s">
        <v>285</v>
      </c>
      <c r="D173" s="21" t="s">
        <v>296</v>
      </c>
      <c r="E173" s="24" t="s">
        <v>41</v>
      </c>
      <c r="F173" s="21" t="s">
        <v>1</v>
      </c>
      <c r="G173" s="21">
        <v>3</v>
      </c>
      <c r="H173" s="21">
        <v>5</v>
      </c>
      <c r="I173" s="40" t="s">
        <v>287</v>
      </c>
      <c r="J173" s="26" t="s">
        <v>288</v>
      </c>
      <c r="K173" s="27" t="s">
        <v>289</v>
      </c>
    </row>
    <row r="174" spans="1:16" ht="15.75" customHeight="1" x14ac:dyDescent="0.25">
      <c r="A174" s="34" t="s">
        <v>19</v>
      </c>
      <c r="B174" s="35" t="s">
        <v>26</v>
      </c>
      <c r="C174" s="34" t="s">
        <v>297</v>
      </c>
      <c r="D174" s="34" t="s">
        <v>298</v>
      </c>
      <c r="E174" s="68" t="s">
        <v>188</v>
      </c>
      <c r="F174" s="34" t="s">
        <v>1</v>
      </c>
      <c r="G174" s="21">
        <v>3</v>
      </c>
      <c r="H174" s="34">
        <v>5</v>
      </c>
      <c r="I174" s="37" t="s">
        <v>287</v>
      </c>
      <c r="J174" s="26" t="s">
        <v>288</v>
      </c>
      <c r="K174" s="27" t="s">
        <v>289</v>
      </c>
      <c r="L174" s="6"/>
      <c r="M174" s="7"/>
      <c r="N174" s="7"/>
      <c r="O174" s="7"/>
      <c r="P174" s="6"/>
    </row>
    <row r="175" spans="1:16" ht="15.75" customHeight="1" x14ac:dyDescent="0.25">
      <c r="A175" s="45" t="s">
        <v>42</v>
      </c>
      <c r="B175" s="46" t="s">
        <v>26</v>
      </c>
      <c r="C175" s="45">
        <v>315</v>
      </c>
      <c r="D175" s="45" t="s">
        <v>299</v>
      </c>
      <c r="E175" s="33" t="s">
        <v>52</v>
      </c>
      <c r="F175" s="45" t="s">
        <v>1</v>
      </c>
      <c r="G175" s="45">
        <v>1</v>
      </c>
      <c r="H175" s="21">
        <v>5</v>
      </c>
      <c r="I175" s="47" t="s">
        <v>300</v>
      </c>
      <c r="J175" s="48" t="s">
        <v>288</v>
      </c>
      <c r="K175" s="49" t="s">
        <v>289</v>
      </c>
      <c r="L175" s="6"/>
      <c r="M175" s="7"/>
      <c r="N175" s="7"/>
      <c r="O175" s="7"/>
      <c r="P175" s="6"/>
    </row>
    <row r="176" spans="1:16" ht="15.75" customHeight="1" x14ac:dyDescent="0.25">
      <c r="A176" s="45" t="s">
        <v>42</v>
      </c>
      <c r="B176" s="46" t="s">
        <v>30</v>
      </c>
      <c r="C176" s="45">
        <v>315</v>
      </c>
      <c r="D176" s="45" t="s">
        <v>301</v>
      </c>
      <c r="E176" s="33" t="s">
        <v>54</v>
      </c>
      <c r="F176" s="45" t="s">
        <v>1</v>
      </c>
      <c r="G176" s="45">
        <v>1</v>
      </c>
      <c r="H176" s="21">
        <v>5</v>
      </c>
      <c r="I176" s="47" t="s">
        <v>300</v>
      </c>
      <c r="J176" s="48" t="s">
        <v>288</v>
      </c>
      <c r="K176" s="49" t="s">
        <v>289</v>
      </c>
      <c r="L176" s="6"/>
      <c r="M176" s="7"/>
      <c r="N176" s="7"/>
      <c r="O176" s="7"/>
      <c r="P176" s="6"/>
    </row>
    <row r="177" spans="1:16" ht="15.75" customHeight="1" x14ac:dyDescent="0.25">
      <c r="A177" s="45" t="s">
        <v>55</v>
      </c>
      <c r="B177" s="46" t="s">
        <v>26</v>
      </c>
      <c r="C177" s="45">
        <v>306</v>
      </c>
      <c r="D177" s="45" t="s">
        <v>302</v>
      </c>
      <c r="E177" s="24" t="s">
        <v>39</v>
      </c>
      <c r="F177" s="45" t="s">
        <v>1</v>
      </c>
      <c r="G177" s="45">
        <v>1</v>
      </c>
      <c r="H177" s="21">
        <v>5</v>
      </c>
      <c r="I177" s="47" t="s">
        <v>300</v>
      </c>
      <c r="J177" s="48" t="s">
        <v>288</v>
      </c>
      <c r="K177" s="49" t="s">
        <v>303</v>
      </c>
      <c r="L177" s="6"/>
      <c r="M177" s="7"/>
      <c r="N177" s="7"/>
      <c r="O177" s="7"/>
      <c r="P177" s="6"/>
    </row>
    <row r="178" spans="1:16" ht="15.75" customHeight="1" x14ac:dyDescent="0.25">
      <c r="A178" s="21" t="s">
        <v>65</v>
      </c>
      <c r="B178" s="22" t="s">
        <v>30</v>
      </c>
      <c r="C178" s="21" t="s">
        <v>297</v>
      </c>
      <c r="D178" s="21" t="s">
        <v>304</v>
      </c>
      <c r="E178" s="41" t="s">
        <v>188</v>
      </c>
      <c r="F178" s="21" t="str">
        <f>IF(MID(D178,2,1)="D","MI",IF(MID(D178,2,1)="S","SI","TI"))</f>
        <v>TI</v>
      </c>
      <c r="G178" s="21">
        <v>5</v>
      </c>
      <c r="H178" s="21">
        <v>40</v>
      </c>
      <c r="I178" s="30" t="s">
        <v>305</v>
      </c>
      <c r="J178" s="26" t="s">
        <v>306</v>
      </c>
      <c r="K178" s="27" t="s">
        <v>303</v>
      </c>
      <c r="L178" s="6"/>
      <c r="M178" s="7"/>
      <c r="N178" s="7"/>
      <c r="O178" s="7"/>
      <c r="P178" s="6"/>
    </row>
    <row r="179" spans="1:16" ht="15.75" customHeight="1" x14ac:dyDescent="0.25">
      <c r="A179" s="21" t="s">
        <v>65</v>
      </c>
      <c r="B179" s="22" t="s">
        <v>28</v>
      </c>
      <c r="C179" s="21" t="s">
        <v>297</v>
      </c>
      <c r="D179" s="21" t="s">
        <v>307</v>
      </c>
      <c r="E179" s="41" t="s">
        <v>85</v>
      </c>
      <c r="F179" s="21" t="str">
        <f>IF(MID(D179,2,1)="D","MI",IF(MID(D179,2,1)="S","SI","TI"))</f>
        <v>TI</v>
      </c>
      <c r="G179" s="21">
        <v>5</v>
      </c>
      <c r="H179" s="21">
        <v>40</v>
      </c>
      <c r="I179" s="30" t="s">
        <v>305</v>
      </c>
      <c r="J179" s="26" t="s">
        <v>306</v>
      </c>
      <c r="K179" s="27" t="s">
        <v>303</v>
      </c>
      <c r="L179" s="6"/>
      <c r="M179" s="7"/>
      <c r="N179" s="7"/>
      <c r="O179" s="7"/>
      <c r="P179" s="6"/>
    </row>
    <row r="180" spans="1:16" ht="15.75" customHeight="1" x14ac:dyDescent="0.25">
      <c r="A180" s="21" t="s">
        <v>65</v>
      </c>
      <c r="B180" s="22" t="s">
        <v>26</v>
      </c>
      <c r="C180" s="21" t="s">
        <v>297</v>
      </c>
      <c r="D180" s="21" t="s">
        <v>308</v>
      </c>
      <c r="E180" s="41" t="s">
        <v>87</v>
      </c>
      <c r="F180" s="21" t="str">
        <f>IF(MID(D180,2,1)="D","MI",IF(MID(D180,2,1)="S","SI","TI"))</f>
        <v>TI</v>
      </c>
      <c r="G180" s="21">
        <v>5</v>
      </c>
      <c r="H180" s="21">
        <v>40</v>
      </c>
      <c r="I180" s="30" t="s">
        <v>305</v>
      </c>
      <c r="J180" s="26" t="s">
        <v>306</v>
      </c>
      <c r="K180" s="27" t="s">
        <v>303</v>
      </c>
      <c r="L180" s="6"/>
      <c r="M180" s="7"/>
      <c r="N180" s="7"/>
      <c r="O180" s="7"/>
      <c r="P180" s="6"/>
    </row>
    <row r="181" spans="1:16" ht="15.75" customHeight="1" x14ac:dyDescent="0.25">
      <c r="A181" s="21" t="s">
        <v>65</v>
      </c>
      <c r="B181" s="22" t="s">
        <v>20</v>
      </c>
      <c r="C181" s="21" t="s">
        <v>297</v>
      </c>
      <c r="D181" s="21" t="s">
        <v>309</v>
      </c>
      <c r="E181" s="41" t="s">
        <v>191</v>
      </c>
      <c r="F181" s="21" t="str">
        <f>IF(MID(D181,2,1)="D","MI",IF(MID(D181,2,1)="S","SI","TI"))</f>
        <v>TI</v>
      </c>
      <c r="G181" s="21">
        <v>5</v>
      </c>
      <c r="H181" s="21">
        <v>40</v>
      </c>
      <c r="I181" s="30" t="s">
        <v>305</v>
      </c>
      <c r="J181" s="26" t="s">
        <v>306</v>
      </c>
      <c r="K181" s="27" t="s">
        <v>303</v>
      </c>
      <c r="L181" s="6"/>
      <c r="M181" s="7"/>
      <c r="N181" s="7"/>
      <c r="O181" s="7"/>
      <c r="P181" s="6"/>
    </row>
    <row r="182" spans="1:16" ht="15.75" customHeight="1" x14ac:dyDescent="0.25">
      <c r="A182" s="21" t="s">
        <v>55</v>
      </c>
      <c r="B182" s="22" t="s">
        <v>56</v>
      </c>
      <c r="C182" s="21" t="s">
        <v>310</v>
      </c>
      <c r="D182" s="21" t="s">
        <v>311</v>
      </c>
      <c r="E182" s="24" t="s">
        <v>37</v>
      </c>
      <c r="F182" s="21" t="s">
        <v>75</v>
      </c>
      <c r="G182" s="21">
        <v>1</v>
      </c>
      <c r="H182" s="21">
        <v>5</v>
      </c>
      <c r="I182" s="40" t="s">
        <v>312</v>
      </c>
      <c r="J182" s="26" t="s">
        <v>306</v>
      </c>
      <c r="K182" s="27" t="s">
        <v>303</v>
      </c>
      <c r="L182" s="6"/>
      <c r="M182" s="7"/>
      <c r="N182" s="7"/>
      <c r="O182" s="7"/>
      <c r="P182" s="6"/>
    </row>
    <row r="183" spans="1:16" ht="15.75" customHeight="1" x14ac:dyDescent="0.25">
      <c r="A183" s="21" t="s">
        <v>55</v>
      </c>
      <c r="B183" s="22" t="s">
        <v>26</v>
      </c>
      <c r="C183" s="21" t="s">
        <v>310</v>
      </c>
      <c r="D183" s="21" t="s">
        <v>313</v>
      </c>
      <c r="E183" s="24" t="s">
        <v>39</v>
      </c>
      <c r="F183" s="21" t="s">
        <v>75</v>
      </c>
      <c r="G183" s="21">
        <v>1</v>
      </c>
      <c r="H183" s="21">
        <v>5</v>
      </c>
      <c r="I183" s="40" t="s">
        <v>312</v>
      </c>
      <c r="J183" s="26" t="s">
        <v>306</v>
      </c>
      <c r="K183" s="27" t="s">
        <v>303</v>
      </c>
      <c r="L183" s="6"/>
      <c r="M183" s="7"/>
      <c r="N183" s="7"/>
      <c r="O183" s="7"/>
      <c r="P183" s="6"/>
    </row>
    <row r="184" spans="1:16" ht="15.75" customHeight="1" x14ac:dyDescent="0.25">
      <c r="A184" s="21" t="s">
        <v>55</v>
      </c>
      <c r="B184" s="22" t="s">
        <v>20</v>
      </c>
      <c r="C184" s="21" t="s">
        <v>310</v>
      </c>
      <c r="D184" s="21" t="s">
        <v>314</v>
      </c>
      <c r="E184" s="24" t="s">
        <v>41</v>
      </c>
      <c r="F184" s="21" t="s">
        <v>75</v>
      </c>
      <c r="G184" s="21">
        <v>1</v>
      </c>
      <c r="H184" s="21">
        <v>5</v>
      </c>
      <c r="I184" s="40" t="s">
        <v>312</v>
      </c>
      <c r="J184" s="26" t="s">
        <v>306</v>
      </c>
      <c r="K184" s="27" t="s">
        <v>303</v>
      </c>
    </row>
    <row r="185" spans="1:16" ht="15.75" customHeight="1" x14ac:dyDescent="0.25">
      <c r="A185" s="21" t="s">
        <v>19</v>
      </c>
      <c r="B185" s="22" t="s">
        <v>30</v>
      </c>
      <c r="C185" s="21" t="s">
        <v>310</v>
      </c>
      <c r="D185" s="21" t="s">
        <v>315</v>
      </c>
      <c r="E185" s="33" t="s">
        <v>70</v>
      </c>
      <c r="F185" s="21" t="s">
        <v>75</v>
      </c>
      <c r="G185" s="21">
        <v>1</v>
      </c>
      <c r="H185" s="21">
        <v>5</v>
      </c>
      <c r="I185" s="40" t="s">
        <v>312</v>
      </c>
      <c r="J185" s="26" t="s">
        <v>306</v>
      </c>
      <c r="K185" s="27" t="s">
        <v>303</v>
      </c>
      <c r="L185" s="6"/>
      <c r="M185" s="7"/>
      <c r="N185" s="7"/>
      <c r="O185" s="7"/>
      <c r="P185" s="6"/>
    </row>
    <row r="186" spans="1:16" ht="15.75" customHeight="1" x14ac:dyDescent="0.25">
      <c r="A186" s="21" t="s">
        <v>19</v>
      </c>
      <c r="B186" s="22" t="s">
        <v>28</v>
      </c>
      <c r="C186" s="21" t="s">
        <v>310</v>
      </c>
      <c r="D186" s="21" t="s">
        <v>316</v>
      </c>
      <c r="E186" s="33" t="s">
        <v>52</v>
      </c>
      <c r="F186" s="21" t="s">
        <v>75</v>
      </c>
      <c r="G186" s="21">
        <v>1</v>
      </c>
      <c r="H186" s="21">
        <v>5</v>
      </c>
      <c r="I186" s="40" t="s">
        <v>312</v>
      </c>
      <c r="J186" s="26" t="s">
        <v>306</v>
      </c>
      <c r="K186" s="27" t="s">
        <v>303</v>
      </c>
      <c r="L186" s="6"/>
      <c r="M186" s="7"/>
      <c r="N186" s="7"/>
      <c r="O186" s="7"/>
      <c r="P186" s="6"/>
    </row>
    <row r="187" spans="1:16" ht="15.75" customHeight="1" x14ac:dyDescent="0.25">
      <c r="A187" s="21" t="s">
        <v>32</v>
      </c>
      <c r="B187" s="22" t="s">
        <v>20</v>
      </c>
      <c r="C187" s="21" t="s">
        <v>116</v>
      </c>
      <c r="D187" s="21" t="s">
        <v>317</v>
      </c>
      <c r="E187" s="23" t="s">
        <v>35</v>
      </c>
      <c r="F187" s="21" t="s">
        <v>3</v>
      </c>
      <c r="G187" s="21">
        <v>1</v>
      </c>
      <c r="H187" s="21">
        <v>5</v>
      </c>
      <c r="I187" s="40" t="s">
        <v>318</v>
      </c>
      <c r="J187" s="37" t="s">
        <v>306</v>
      </c>
      <c r="K187" s="27" t="s">
        <v>303</v>
      </c>
    </row>
    <row r="188" spans="1:16" ht="15.75" customHeight="1" x14ac:dyDescent="0.25">
      <c r="A188" s="21" t="s">
        <v>55</v>
      </c>
      <c r="B188" s="22" t="s">
        <v>28</v>
      </c>
      <c r="C188" s="21" t="s">
        <v>310</v>
      </c>
      <c r="D188" s="21" t="s">
        <v>319</v>
      </c>
      <c r="E188" s="24" t="s">
        <v>35</v>
      </c>
      <c r="F188" s="21" t="s">
        <v>75</v>
      </c>
      <c r="G188" s="21">
        <v>1</v>
      </c>
      <c r="H188" s="21">
        <v>5</v>
      </c>
      <c r="I188" s="40" t="s">
        <v>312</v>
      </c>
      <c r="J188" s="26" t="s">
        <v>306</v>
      </c>
      <c r="K188" s="27" t="s">
        <v>303</v>
      </c>
    </row>
    <row r="189" spans="1:16" ht="15.75" customHeight="1" x14ac:dyDescent="0.25">
      <c r="A189" s="21" t="s">
        <v>55</v>
      </c>
      <c r="B189" s="22" t="s">
        <v>28</v>
      </c>
      <c r="C189" s="21" t="s">
        <v>320</v>
      </c>
      <c r="D189" s="21" t="s">
        <v>321</v>
      </c>
      <c r="E189" s="55" t="s">
        <v>35</v>
      </c>
      <c r="F189" s="21" t="s">
        <v>2</v>
      </c>
      <c r="G189" s="21">
        <v>1</v>
      </c>
      <c r="H189" s="21">
        <v>5</v>
      </c>
      <c r="I189" s="40" t="s">
        <v>322</v>
      </c>
      <c r="J189" s="37" t="s">
        <v>323</v>
      </c>
      <c r="K189" s="27" t="s">
        <v>324</v>
      </c>
      <c r="L189" s="6"/>
      <c r="M189" s="7"/>
      <c r="N189" s="7"/>
      <c r="O189" s="7"/>
      <c r="P189" s="6"/>
    </row>
    <row r="190" spans="1:16" ht="15.75" customHeight="1" x14ac:dyDescent="0.25">
      <c r="A190" s="21" t="s">
        <v>55</v>
      </c>
      <c r="B190" s="22" t="s">
        <v>56</v>
      </c>
      <c r="C190" s="21" t="s">
        <v>320</v>
      </c>
      <c r="D190" s="21" t="s">
        <v>325</v>
      </c>
      <c r="E190" s="55" t="s">
        <v>37</v>
      </c>
      <c r="F190" s="21" t="s">
        <v>2</v>
      </c>
      <c r="G190" s="21">
        <v>1</v>
      </c>
      <c r="H190" s="21">
        <v>5</v>
      </c>
      <c r="I190" s="40" t="s">
        <v>322</v>
      </c>
      <c r="J190" s="37" t="s">
        <v>323</v>
      </c>
      <c r="K190" s="27" t="s">
        <v>324</v>
      </c>
      <c r="L190" s="6"/>
      <c r="M190" s="7"/>
      <c r="N190" s="7"/>
      <c r="O190" s="7"/>
      <c r="P190" s="6"/>
    </row>
    <row r="191" spans="1:16" ht="15.75" customHeight="1" x14ac:dyDescent="0.25">
      <c r="A191" s="21" t="s">
        <v>65</v>
      </c>
      <c r="B191" s="22" t="s">
        <v>28</v>
      </c>
      <c r="C191" s="21" t="s">
        <v>21</v>
      </c>
      <c r="D191" s="21" t="s">
        <v>326</v>
      </c>
      <c r="E191" s="55">
        <v>1</v>
      </c>
      <c r="F191" s="21" t="s">
        <v>2</v>
      </c>
      <c r="G191" s="21">
        <v>3</v>
      </c>
      <c r="H191" s="21">
        <v>5</v>
      </c>
      <c r="I191" s="40" t="s">
        <v>327</v>
      </c>
      <c r="J191" s="37" t="s">
        <v>323</v>
      </c>
      <c r="K191" s="27" t="s">
        <v>324</v>
      </c>
      <c r="L191" s="6"/>
      <c r="M191" s="7"/>
      <c r="N191" s="7"/>
      <c r="O191" s="7"/>
      <c r="P191" s="6"/>
    </row>
    <row r="192" spans="1:16" ht="15.75" customHeight="1" x14ac:dyDescent="0.25">
      <c r="A192" s="21" t="s">
        <v>65</v>
      </c>
      <c r="B192" s="22" t="s">
        <v>30</v>
      </c>
      <c r="C192" s="21" t="s">
        <v>21</v>
      </c>
      <c r="D192" s="21" t="s">
        <v>328</v>
      </c>
      <c r="E192" s="53">
        <v>2</v>
      </c>
      <c r="F192" s="21" t="s">
        <v>2</v>
      </c>
      <c r="G192" s="21">
        <v>3</v>
      </c>
      <c r="H192" s="21">
        <v>5</v>
      </c>
      <c r="I192" s="40" t="s">
        <v>327</v>
      </c>
      <c r="J192" s="37" t="s">
        <v>323</v>
      </c>
      <c r="K192" s="27" t="s">
        <v>324</v>
      </c>
      <c r="L192" s="6"/>
      <c r="M192" s="7"/>
      <c r="N192" s="7"/>
      <c r="O192" s="7"/>
      <c r="P192" s="6"/>
    </row>
    <row r="193" spans="1:16" ht="15.75" customHeight="1" x14ac:dyDescent="0.25">
      <c r="A193" s="21" t="s">
        <v>55</v>
      </c>
      <c r="B193" s="22" t="s">
        <v>20</v>
      </c>
      <c r="C193" s="21" t="s">
        <v>68</v>
      </c>
      <c r="D193" s="21" t="s">
        <v>329</v>
      </c>
      <c r="E193" s="55" t="s">
        <v>37</v>
      </c>
      <c r="F193" s="21" t="s">
        <v>2</v>
      </c>
      <c r="G193" s="21">
        <v>3</v>
      </c>
      <c r="H193" s="21">
        <v>40</v>
      </c>
      <c r="I193" s="40" t="s">
        <v>327</v>
      </c>
      <c r="J193" s="70" t="s">
        <v>323</v>
      </c>
      <c r="K193" s="27" t="s">
        <v>324</v>
      </c>
      <c r="L193" s="6"/>
      <c r="M193" s="7"/>
      <c r="N193" s="7"/>
      <c r="O193" s="7"/>
      <c r="P193" s="6"/>
    </row>
    <row r="194" spans="1:16" ht="15.75" customHeight="1" x14ac:dyDescent="0.25">
      <c r="A194" s="21" t="s">
        <v>42</v>
      </c>
      <c r="B194" s="22" t="s">
        <v>20</v>
      </c>
      <c r="C194" s="21" t="s">
        <v>68</v>
      </c>
      <c r="D194" s="21" t="s">
        <v>330</v>
      </c>
      <c r="E194" s="55" t="s">
        <v>35</v>
      </c>
      <c r="F194" s="23" t="s">
        <v>2</v>
      </c>
      <c r="G194" s="21">
        <v>3</v>
      </c>
      <c r="H194" s="21">
        <v>5</v>
      </c>
      <c r="I194" s="40" t="s">
        <v>327</v>
      </c>
      <c r="J194" s="37" t="s">
        <v>323</v>
      </c>
      <c r="K194" s="27" t="s">
        <v>324</v>
      </c>
      <c r="L194" s="6"/>
      <c r="M194" s="7"/>
      <c r="N194" s="7"/>
      <c r="O194" s="7"/>
      <c r="P194" s="6"/>
    </row>
    <row r="195" spans="1:16" ht="15.75" customHeight="1" x14ac:dyDescent="0.25">
      <c r="A195" s="21" t="s">
        <v>42</v>
      </c>
      <c r="B195" s="22" t="s">
        <v>26</v>
      </c>
      <c r="C195" s="21" t="s">
        <v>68</v>
      </c>
      <c r="D195" s="21" t="s">
        <v>331</v>
      </c>
      <c r="E195" s="55" t="s">
        <v>37</v>
      </c>
      <c r="F195" s="23" t="s">
        <v>2</v>
      </c>
      <c r="G195" s="21">
        <v>3</v>
      </c>
      <c r="H195" s="21">
        <v>5</v>
      </c>
      <c r="I195" s="40" t="s">
        <v>327</v>
      </c>
      <c r="J195" s="37" t="s">
        <v>323</v>
      </c>
      <c r="K195" s="27" t="s">
        <v>324</v>
      </c>
      <c r="L195" s="6"/>
      <c r="M195" s="7"/>
      <c r="N195" s="7"/>
      <c r="O195" s="7"/>
      <c r="P195" s="6"/>
    </row>
    <row r="196" spans="1:16" ht="15.75" customHeight="1" x14ac:dyDescent="0.25">
      <c r="A196" s="34" t="s">
        <v>65</v>
      </c>
      <c r="B196" s="35" t="s">
        <v>20</v>
      </c>
      <c r="C196" s="34" t="s">
        <v>21</v>
      </c>
      <c r="D196" s="34" t="s">
        <v>332</v>
      </c>
      <c r="E196" s="68" t="s">
        <v>188</v>
      </c>
      <c r="F196" s="34" t="s">
        <v>2</v>
      </c>
      <c r="G196" s="34">
        <v>3</v>
      </c>
      <c r="H196" s="34">
        <v>5</v>
      </c>
      <c r="I196" s="40" t="s">
        <v>327</v>
      </c>
      <c r="J196" s="30" t="s">
        <v>323</v>
      </c>
      <c r="K196" s="27" t="s">
        <v>324</v>
      </c>
      <c r="L196" s="6"/>
      <c r="M196" s="7"/>
      <c r="N196" s="7"/>
      <c r="O196" s="7"/>
      <c r="P196" s="6"/>
    </row>
    <row r="197" spans="1:16" ht="15.75" customHeight="1" x14ac:dyDescent="0.25">
      <c r="A197" s="21" t="s">
        <v>42</v>
      </c>
      <c r="B197" s="22" t="s">
        <v>30</v>
      </c>
      <c r="C197" s="21">
        <v>109</v>
      </c>
      <c r="D197" s="21" t="s">
        <v>333</v>
      </c>
      <c r="E197" s="24" t="s">
        <v>37</v>
      </c>
      <c r="F197" s="21" t="s">
        <v>75</v>
      </c>
      <c r="G197" s="21">
        <v>1</v>
      </c>
      <c r="H197" s="21">
        <v>5</v>
      </c>
      <c r="I197" s="30" t="s">
        <v>334</v>
      </c>
      <c r="J197" s="37" t="s">
        <v>323</v>
      </c>
      <c r="K197" s="27" t="s">
        <v>324</v>
      </c>
      <c r="L197" s="6"/>
      <c r="M197" s="7"/>
      <c r="N197" s="7"/>
      <c r="O197" s="7"/>
      <c r="P197" s="6"/>
    </row>
    <row r="198" spans="1:16" ht="15.75" customHeight="1" x14ac:dyDescent="0.25">
      <c r="A198" s="21" t="s">
        <v>42</v>
      </c>
      <c r="B198" s="22" t="s">
        <v>28</v>
      </c>
      <c r="C198" s="21">
        <v>109</v>
      </c>
      <c r="D198" s="21" t="s">
        <v>335</v>
      </c>
      <c r="E198" s="24" t="s">
        <v>39</v>
      </c>
      <c r="F198" s="21" t="s">
        <v>75</v>
      </c>
      <c r="G198" s="21">
        <v>1</v>
      </c>
      <c r="H198" s="21">
        <v>5</v>
      </c>
      <c r="I198" s="30" t="s">
        <v>334</v>
      </c>
      <c r="J198" s="37" t="s">
        <v>323</v>
      </c>
      <c r="K198" s="27" t="s">
        <v>324</v>
      </c>
      <c r="L198" s="6"/>
      <c r="M198" s="7"/>
      <c r="N198" s="7"/>
      <c r="O198" s="7"/>
      <c r="P198" s="6"/>
    </row>
    <row r="199" spans="1:16" ht="15.75" customHeight="1" x14ac:dyDescent="0.25">
      <c r="A199" s="21" t="s">
        <v>32</v>
      </c>
      <c r="B199" s="22" t="s">
        <v>20</v>
      </c>
      <c r="C199" s="21">
        <v>109</v>
      </c>
      <c r="D199" s="21" t="s">
        <v>336</v>
      </c>
      <c r="E199" s="33" t="s">
        <v>70</v>
      </c>
      <c r="F199" s="21" t="s">
        <v>75</v>
      </c>
      <c r="G199" s="21">
        <v>1</v>
      </c>
      <c r="H199" s="21">
        <v>5</v>
      </c>
      <c r="I199" s="30" t="s">
        <v>334</v>
      </c>
      <c r="J199" s="37" t="s">
        <v>323</v>
      </c>
      <c r="K199" s="27" t="s">
        <v>324</v>
      </c>
      <c r="L199" s="6"/>
      <c r="M199" s="7"/>
      <c r="N199" s="7"/>
      <c r="O199" s="7"/>
      <c r="P199" s="6"/>
    </row>
    <row r="200" spans="1:16" ht="15.75" customHeight="1" x14ac:dyDescent="0.25">
      <c r="A200" s="21" t="s">
        <v>32</v>
      </c>
      <c r="B200" s="22" t="s">
        <v>30</v>
      </c>
      <c r="C200" s="21">
        <v>109</v>
      </c>
      <c r="D200" s="21" t="s">
        <v>337</v>
      </c>
      <c r="E200" s="33" t="s">
        <v>52</v>
      </c>
      <c r="F200" s="21" t="s">
        <v>75</v>
      </c>
      <c r="G200" s="21">
        <v>1</v>
      </c>
      <c r="H200" s="21">
        <v>5</v>
      </c>
      <c r="I200" s="30" t="s">
        <v>334</v>
      </c>
      <c r="J200" s="37" t="s">
        <v>323</v>
      </c>
      <c r="K200" s="27" t="s">
        <v>324</v>
      </c>
    </row>
    <row r="201" spans="1:16" ht="15.75" customHeight="1" x14ac:dyDescent="0.25">
      <c r="A201" s="21" t="s">
        <v>32</v>
      </c>
      <c r="B201" s="22" t="s">
        <v>28</v>
      </c>
      <c r="C201" s="21">
        <v>109</v>
      </c>
      <c r="D201" s="21" t="s">
        <v>338</v>
      </c>
      <c r="E201" s="33" t="s">
        <v>54</v>
      </c>
      <c r="F201" s="21" t="s">
        <v>75</v>
      </c>
      <c r="G201" s="21">
        <v>1</v>
      </c>
      <c r="H201" s="21">
        <v>5</v>
      </c>
      <c r="I201" s="30" t="s">
        <v>334</v>
      </c>
      <c r="J201" s="37" t="s">
        <v>323</v>
      </c>
      <c r="K201" s="27" t="s">
        <v>324</v>
      </c>
    </row>
    <row r="202" spans="1:16" ht="15.75" customHeight="1" x14ac:dyDescent="0.25">
      <c r="A202" s="21" t="s">
        <v>32</v>
      </c>
      <c r="B202" s="22" t="s">
        <v>26</v>
      </c>
      <c r="C202" s="21">
        <v>109</v>
      </c>
      <c r="D202" s="21" t="s">
        <v>339</v>
      </c>
      <c r="E202" s="33" t="s">
        <v>83</v>
      </c>
      <c r="F202" s="21" t="s">
        <v>75</v>
      </c>
      <c r="G202" s="21">
        <v>1</v>
      </c>
      <c r="H202" s="21">
        <v>5</v>
      </c>
      <c r="I202" s="30" t="s">
        <v>334</v>
      </c>
      <c r="J202" s="37" t="s">
        <v>323</v>
      </c>
      <c r="K202" s="27" t="s">
        <v>324</v>
      </c>
      <c r="L202" s="6"/>
      <c r="M202" s="7"/>
      <c r="N202" s="7"/>
      <c r="O202" s="7"/>
      <c r="P202" s="6"/>
    </row>
    <row r="203" spans="1:16" ht="15.75" customHeight="1" x14ac:dyDescent="0.25">
      <c r="A203" s="21" t="s">
        <v>42</v>
      </c>
      <c r="B203" s="22" t="s">
        <v>26</v>
      </c>
      <c r="C203" s="21">
        <v>104</v>
      </c>
      <c r="D203" s="21" t="s">
        <v>340</v>
      </c>
      <c r="E203" s="33" t="s">
        <v>70</v>
      </c>
      <c r="F203" s="21" t="s">
        <v>75</v>
      </c>
      <c r="G203" s="21">
        <v>5</v>
      </c>
      <c r="H203" s="21">
        <v>40</v>
      </c>
      <c r="I203" s="40" t="s">
        <v>341</v>
      </c>
      <c r="J203" s="26" t="s">
        <v>342</v>
      </c>
      <c r="K203" s="27" t="s">
        <v>343</v>
      </c>
      <c r="L203" s="6"/>
      <c r="M203" s="7"/>
      <c r="N203" s="7"/>
      <c r="O203" s="7"/>
      <c r="P203" s="6"/>
    </row>
    <row r="204" spans="1:16" ht="15.75" customHeight="1" x14ac:dyDescent="0.25">
      <c r="A204" s="21" t="s">
        <v>42</v>
      </c>
      <c r="B204" s="22" t="s">
        <v>20</v>
      </c>
      <c r="C204" s="21">
        <v>104</v>
      </c>
      <c r="D204" s="21" t="s">
        <v>344</v>
      </c>
      <c r="E204" s="33" t="s">
        <v>52</v>
      </c>
      <c r="F204" s="21" t="s">
        <v>75</v>
      </c>
      <c r="G204" s="21">
        <v>5</v>
      </c>
      <c r="H204" s="21">
        <v>40</v>
      </c>
      <c r="I204" s="40" t="s">
        <v>341</v>
      </c>
      <c r="J204" s="26" t="s">
        <v>342</v>
      </c>
      <c r="K204" s="27" t="s">
        <v>343</v>
      </c>
      <c r="L204" s="6"/>
      <c r="M204" s="7"/>
      <c r="N204" s="7"/>
      <c r="O204" s="7"/>
      <c r="P204" s="6"/>
    </row>
    <row r="205" spans="1:16" ht="15.75" customHeight="1" x14ac:dyDescent="0.25">
      <c r="A205" s="21" t="s">
        <v>65</v>
      </c>
      <c r="B205" s="22" t="s">
        <v>28</v>
      </c>
      <c r="C205" s="21">
        <v>104</v>
      </c>
      <c r="D205" s="21" t="s">
        <v>345</v>
      </c>
      <c r="E205" s="33" t="s">
        <v>54</v>
      </c>
      <c r="F205" s="21" t="s">
        <v>75</v>
      </c>
      <c r="G205" s="21">
        <v>5</v>
      </c>
      <c r="H205" s="21">
        <v>40</v>
      </c>
      <c r="I205" s="40" t="s">
        <v>341</v>
      </c>
      <c r="J205" s="26" t="s">
        <v>342</v>
      </c>
      <c r="K205" s="27" t="s">
        <v>343</v>
      </c>
      <c r="L205" s="6"/>
      <c r="M205" s="7"/>
      <c r="N205" s="7"/>
      <c r="O205" s="7"/>
      <c r="P205" s="6"/>
    </row>
    <row r="206" spans="1:16" ht="15.75" customHeight="1" x14ac:dyDescent="0.25">
      <c r="A206" s="21" t="s">
        <v>42</v>
      </c>
      <c r="B206" s="22" t="s">
        <v>28</v>
      </c>
      <c r="C206" s="21" t="s">
        <v>346</v>
      </c>
      <c r="D206" s="21" t="s">
        <v>347</v>
      </c>
      <c r="E206" s="33" t="s">
        <v>70</v>
      </c>
      <c r="F206" s="21" t="str">
        <f t="shared" ref="F206:F213" si="2">IF(MID(D206,2,1)="D","MI",IF(MID(D206,2,1)="S","SI","TI"))</f>
        <v>TI</v>
      </c>
      <c r="G206" s="21">
        <v>5</v>
      </c>
      <c r="H206" s="21">
        <v>40</v>
      </c>
      <c r="I206" s="40" t="s">
        <v>348</v>
      </c>
      <c r="J206" s="38" t="s">
        <v>342</v>
      </c>
      <c r="K206" s="27" t="s">
        <v>343</v>
      </c>
      <c r="L206" s="6"/>
      <c r="M206" s="7"/>
      <c r="N206" s="7"/>
      <c r="O206" s="7"/>
      <c r="P206" s="6"/>
    </row>
    <row r="207" spans="1:16" ht="15.75" customHeight="1" x14ac:dyDescent="0.25">
      <c r="A207" s="34" t="s">
        <v>42</v>
      </c>
      <c r="B207" s="22" t="s">
        <v>30</v>
      </c>
      <c r="C207" s="34" t="s">
        <v>346</v>
      </c>
      <c r="D207" s="21" t="s">
        <v>349</v>
      </c>
      <c r="E207" s="71" t="s">
        <v>83</v>
      </c>
      <c r="F207" s="21" t="str">
        <f t="shared" si="2"/>
        <v>TI</v>
      </c>
      <c r="G207" s="21">
        <v>5</v>
      </c>
      <c r="H207" s="34">
        <v>40</v>
      </c>
      <c r="I207" s="40" t="s">
        <v>348</v>
      </c>
      <c r="J207" s="38" t="s">
        <v>342</v>
      </c>
      <c r="K207" s="27" t="s">
        <v>343</v>
      </c>
      <c r="L207" s="6"/>
      <c r="M207" s="7"/>
      <c r="N207" s="7"/>
      <c r="O207" s="7"/>
      <c r="P207" s="6"/>
    </row>
    <row r="208" spans="1:16" ht="15.75" customHeight="1" x14ac:dyDescent="0.25">
      <c r="A208" s="21" t="s">
        <v>55</v>
      </c>
      <c r="B208" s="22" t="s">
        <v>26</v>
      </c>
      <c r="C208" s="21" t="s">
        <v>350</v>
      </c>
      <c r="D208" s="21" t="s">
        <v>351</v>
      </c>
      <c r="E208" s="24" t="s">
        <v>39</v>
      </c>
      <c r="F208" s="21" t="str">
        <f t="shared" si="2"/>
        <v>TI</v>
      </c>
      <c r="G208" s="21">
        <v>5</v>
      </c>
      <c r="H208" s="21">
        <v>40</v>
      </c>
      <c r="I208" s="65" t="s">
        <v>352</v>
      </c>
      <c r="J208" s="26" t="s">
        <v>342</v>
      </c>
      <c r="K208" s="27" t="s">
        <v>343</v>
      </c>
      <c r="L208" s="6"/>
      <c r="M208" s="7"/>
      <c r="N208" s="7"/>
      <c r="O208" s="7"/>
      <c r="P208" s="6"/>
    </row>
    <row r="209" spans="1:16" ht="15.75" customHeight="1" x14ac:dyDescent="0.25">
      <c r="A209" s="21" t="s">
        <v>55</v>
      </c>
      <c r="B209" s="22" t="s">
        <v>20</v>
      </c>
      <c r="C209" s="21" t="s">
        <v>350</v>
      </c>
      <c r="D209" s="21" t="s">
        <v>353</v>
      </c>
      <c r="E209" s="24" t="s">
        <v>41</v>
      </c>
      <c r="F209" s="21" t="str">
        <f t="shared" si="2"/>
        <v>TI</v>
      </c>
      <c r="G209" s="21">
        <v>5</v>
      </c>
      <c r="H209" s="21">
        <v>40</v>
      </c>
      <c r="I209" s="65" t="s">
        <v>352</v>
      </c>
      <c r="J209" s="26" t="s">
        <v>342</v>
      </c>
      <c r="K209" s="27" t="s">
        <v>343</v>
      </c>
    </row>
    <row r="210" spans="1:16" ht="15.75" customHeight="1" x14ac:dyDescent="0.25">
      <c r="A210" s="21" t="s">
        <v>32</v>
      </c>
      <c r="B210" s="22" t="s">
        <v>30</v>
      </c>
      <c r="C210" s="21" t="s">
        <v>350</v>
      </c>
      <c r="D210" s="21" t="s">
        <v>354</v>
      </c>
      <c r="E210" s="41" t="s">
        <v>188</v>
      </c>
      <c r="F210" s="21" t="str">
        <f t="shared" si="2"/>
        <v>TI</v>
      </c>
      <c r="G210" s="21">
        <v>5</v>
      </c>
      <c r="H210" s="21">
        <v>40</v>
      </c>
      <c r="I210" s="65" t="s">
        <v>352</v>
      </c>
      <c r="J210" s="26" t="s">
        <v>342</v>
      </c>
      <c r="K210" s="27" t="s">
        <v>343</v>
      </c>
    </row>
    <row r="211" spans="1:16" ht="15.75" customHeight="1" x14ac:dyDescent="0.25">
      <c r="A211" s="21" t="s">
        <v>32</v>
      </c>
      <c r="B211" s="22" t="s">
        <v>28</v>
      </c>
      <c r="C211" s="21" t="s">
        <v>350</v>
      </c>
      <c r="D211" s="21" t="s">
        <v>355</v>
      </c>
      <c r="E211" s="41" t="s">
        <v>85</v>
      </c>
      <c r="F211" s="21" t="str">
        <f t="shared" si="2"/>
        <v>TI</v>
      </c>
      <c r="G211" s="21">
        <v>5</v>
      </c>
      <c r="H211" s="21">
        <v>40</v>
      </c>
      <c r="I211" s="65" t="s">
        <v>352</v>
      </c>
      <c r="J211" s="26" t="s">
        <v>342</v>
      </c>
      <c r="K211" s="27" t="s">
        <v>343</v>
      </c>
      <c r="L211" s="6"/>
      <c r="M211" s="7"/>
      <c r="N211" s="7"/>
      <c r="O211" s="7"/>
      <c r="P211" s="6"/>
    </row>
    <row r="212" spans="1:16" ht="15.75" customHeight="1" x14ac:dyDescent="0.25">
      <c r="A212" s="21" t="s">
        <v>32</v>
      </c>
      <c r="B212" s="22" t="s">
        <v>26</v>
      </c>
      <c r="C212" s="21" t="s">
        <v>350</v>
      </c>
      <c r="D212" s="21" t="s">
        <v>356</v>
      </c>
      <c r="E212" s="41" t="s">
        <v>87</v>
      </c>
      <c r="F212" s="21" t="str">
        <f t="shared" si="2"/>
        <v>TI</v>
      </c>
      <c r="G212" s="21">
        <v>5</v>
      </c>
      <c r="H212" s="21">
        <v>40</v>
      </c>
      <c r="I212" s="65" t="s">
        <v>352</v>
      </c>
      <c r="J212" s="26" t="s">
        <v>342</v>
      </c>
      <c r="K212" s="27" t="s">
        <v>343</v>
      </c>
      <c r="L212" s="6"/>
      <c r="M212" s="7"/>
      <c r="N212" s="7"/>
      <c r="O212" s="7"/>
      <c r="P212" s="6"/>
    </row>
    <row r="213" spans="1:16" ht="15.75" customHeight="1" x14ac:dyDescent="0.25">
      <c r="A213" s="34" t="s">
        <v>32</v>
      </c>
      <c r="B213" s="35" t="s">
        <v>20</v>
      </c>
      <c r="C213" s="34" t="s">
        <v>350</v>
      </c>
      <c r="D213" s="21" t="s">
        <v>357</v>
      </c>
      <c r="E213" s="68" t="s">
        <v>191</v>
      </c>
      <c r="F213" s="21" t="str">
        <f t="shared" si="2"/>
        <v>TI</v>
      </c>
      <c r="G213" s="21">
        <v>5</v>
      </c>
      <c r="H213" s="34">
        <v>40</v>
      </c>
      <c r="I213" s="65" t="s">
        <v>352</v>
      </c>
      <c r="J213" s="26" t="s">
        <v>342</v>
      </c>
      <c r="K213" s="27" t="s">
        <v>343</v>
      </c>
      <c r="L213" s="6"/>
      <c r="M213" s="7"/>
      <c r="N213" s="7"/>
      <c r="O213" s="7"/>
      <c r="P213" s="6"/>
    </row>
    <row r="214" spans="1:16" ht="15.75" customHeight="1" x14ac:dyDescent="0.25">
      <c r="A214" s="21" t="s">
        <v>32</v>
      </c>
      <c r="B214" s="22" t="s">
        <v>26</v>
      </c>
      <c r="C214" s="21" t="s">
        <v>221</v>
      </c>
      <c r="D214" s="21" t="s">
        <v>358</v>
      </c>
      <c r="E214" s="24" t="s">
        <v>35</v>
      </c>
      <c r="F214" s="21" t="s">
        <v>75</v>
      </c>
      <c r="G214" s="21">
        <v>5</v>
      </c>
      <c r="H214" s="21">
        <v>40</v>
      </c>
      <c r="I214" s="40" t="s">
        <v>223</v>
      </c>
      <c r="J214" s="26" t="s">
        <v>359</v>
      </c>
      <c r="K214" s="27" t="s">
        <v>360</v>
      </c>
      <c r="L214" s="6"/>
      <c r="M214" s="7"/>
      <c r="N214" s="7"/>
      <c r="O214" s="7"/>
      <c r="P214" s="6"/>
    </row>
    <row r="215" spans="1:16" ht="15.75" customHeight="1" x14ac:dyDescent="0.25">
      <c r="A215" s="21" t="s">
        <v>32</v>
      </c>
      <c r="B215" s="22" t="s">
        <v>20</v>
      </c>
      <c r="C215" s="21" t="s">
        <v>221</v>
      </c>
      <c r="D215" s="21" t="s">
        <v>361</v>
      </c>
      <c r="E215" s="24" t="s">
        <v>37</v>
      </c>
      <c r="F215" s="21" t="s">
        <v>75</v>
      </c>
      <c r="G215" s="21">
        <v>5</v>
      </c>
      <c r="H215" s="21">
        <v>40</v>
      </c>
      <c r="I215" s="40" t="s">
        <v>223</v>
      </c>
      <c r="J215" s="26" t="s">
        <v>359</v>
      </c>
      <c r="K215" s="27" t="s">
        <v>360</v>
      </c>
      <c r="L215" s="6"/>
      <c r="M215" s="7"/>
      <c r="N215" s="7"/>
      <c r="O215" s="7"/>
      <c r="P215" s="6"/>
    </row>
    <row r="216" spans="1:16" ht="15.75" customHeight="1" x14ac:dyDescent="0.25">
      <c r="A216" s="21" t="s">
        <v>32</v>
      </c>
      <c r="B216" s="22" t="s">
        <v>30</v>
      </c>
      <c r="C216" s="21" t="s">
        <v>221</v>
      </c>
      <c r="D216" s="21" t="s">
        <v>362</v>
      </c>
      <c r="E216" s="24" t="s">
        <v>39</v>
      </c>
      <c r="F216" s="21" t="s">
        <v>75</v>
      </c>
      <c r="G216" s="21">
        <v>5</v>
      </c>
      <c r="H216" s="21">
        <v>40</v>
      </c>
      <c r="I216" s="40" t="s">
        <v>223</v>
      </c>
      <c r="J216" s="26" t="s">
        <v>359</v>
      </c>
      <c r="K216" s="27" t="s">
        <v>360</v>
      </c>
      <c r="L216" s="6"/>
      <c r="M216" s="7"/>
      <c r="N216" s="7"/>
      <c r="O216" s="7"/>
      <c r="P216" s="6"/>
    </row>
    <row r="217" spans="1:16" ht="15.75" customHeight="1" x14ac:dyDescent="0.25">
      <c r="A217" s="21" t="s">
        <v>32</v>
      </c>
      <c r="B217" s="22" t="s">
        <v>28</v>
      </c>
      <c r="C217" s="21" t="s">
        <v>221</v>
      </c>
      <c r="D217" s="21" t="s">
        <v>363</v>
      </c>
      <c r="E217" s="24" t="s">
        <v>41</v>
      </c>
      <c r="F217" s="21" t="s">
        <v>75</v>
      </c>
      <c r="G217" s="21">
        <v>5</v>
      </c>
      <c r="H217" s="21">
        <v>40</v>
      </c>
      <c r="I217" s="40" t="s">
        <v>223</v>
      </c>
      <c r="J217" s="26" t="s">
        <v>359</v>
      </c>
      <c r="K217" s="27" t="s">
        <v>360</v>
      </c>
      <c r="L217" s="6"/>
      <c r="M217" s="7"/>
      <c r="N217" s="7"/>
      <c r="O217" s="7"/>
      <c r="P217" s="6"/>
    </row>
    <row r="218" spans="1:16" ht="15.75" customHeight="1" x14ac:dyDescent="0.25">
      <c r="A218" s="21" t="s">
        <v>65</v>
      </c>
      <c r="B218" s="22" t="s">
        <v>26</v>
      </c>
      <c r="C218" s="21" t="s">
        <v>221</v>
      </c>
      <c r="D218" s="21" t="s">
        <v>364</v>
      </c>
      <c r="E218" s="33" t="s">
        <v>70</v>
      </c>
      <c r="F218" s="21" t="s">
        <v>75</v>
      </c>
      <c r="G218" s="21">
        <v>5</v>
      </c>
      <c r="H218" s="21">
        <v>40</v>
      </c>
      <c r="I218" s="40" t="s">
        <v>223</v>
      </c>
      <c r="J218" s="26" t="s">
        <v>359</v>
      </c>
      <c r="K218" s="27" t="s">
        <v>360</v>
      </c>
      <c r="L218" s="6"/>
      <c r="M218" s="7"/>
      <c r="N218" s="7"/>
      <c r="O218" s="7"/>
      <c r="P218" s="6"/>
    </row>
    <row r="219" spans="1:16" ht="15.75" customHeight="1" x14ac:dyDescent="0.25">
      <c r="A219" s="21" t="s">
        <v>65</v>
      </c>
      <c r="B219" s="22" t="s">
        <v>20</v>
      </c>
      <c r="C219" s="21" t="s">
        <v>221</v>
      </c>
      <c r="D219" s="21" t="s">
        <v>365</v>
      </c>
      <c r="E219" s="33" t="s">
        <v>52</v>
      </c>
      <c r="F219" s="21" t="s">
        <v>75</v>
      </c>
      <c r="G219" s="21">
        <v>5</v>
      </c>
      <c r="H219" s="21">
        <v>40</v>
      </c>
      <c r="I219" s="40" t="s">
        <v>223</v>
      </c>
      <c r="J219" s="26" t="s">
        <v>359</v>
      </c>
      <c r="K219" s="27" t="s">
        <v>360</v>
      </c>
      <c r="L219" s="6"/>
      <c r="M219" s="7"/>
      <c r="N219" s="7"/>
      <c r="O219" s="7"/>
      <c r="P219" s="6"/>
    </row>
    <row r="220" spans="1:16" ht="15.75" customHeight="1" x14ac:dyDescent="0.25">
      <c r="A220" s="21" t="s">
        <v>65</v>
      </c>
      <c r="B220" s="22" t="s">
        <v>30</v>
      </c>
      <c r="C220" s="21" t="s">
        <v>221</v>
      </c>
      <c r="D220" s="21" t="s">
        <v>366</v>
      </c>
      <c r="E220" s="33" t="s">
        <v>54</v>
      </c>
      <c r="F220" s="21" t="s">
        <v>75</v>
      </c>
      <c r="G220" s="21">
        <v>5</v>
      </c>
      <c r="H220" s="21">
        <v>40</v>
      </c>
      <c r="I220" s="40" t="s">
        <v>223</v>
      </c>
      <c r="J220" s="30" t="s">
        <v>359</v>
      </c>
      <c r="K220" s="27" t="s">
        <v>360</v>
      </c>
    </row>
    <row r="221" spans="1:16" ht="15.75" customHeight="1" x14ac:dyDescent="0.25">
      <c r="A221" s="21" t="s">
        <v>65</v>
      </c>
      <c r="B221" s="22" t="s">
        <v>28</v>
      </c>
      <c r="C221" s="21" t="s">
        <v>221</v>
      </c>
      <c r="D221" s="21" t="s">
        <v>367</v>
      </c>
      <c r="E221" s="33" t="s">
        <v>83</v>
      </c>
      <c r="F221" s="21" t="s">
        <v>75</v>
      </c>
      <c r="G221" s="21">
        <v>5</v>
      </c>
      <c r="H221" s="21">
        <v>40</v>
      </c>
      <c r="I221" s="40" t="s">
        <v>223</v>
      </c>
      <c r="J221" s="30" t="s">
        <v>359</v>
      </c>
      <c r="K221" s="27" t="s">
        <v>360</v>
      </c>
    </row>
    <row r="222" spans="1:16" ht="15.75" customHeight="1" x14ac:dyDescent="0.25">
      <c r="A222" s="45" t="s">
        <v>19</v>
      </c>
      <c r="B222" s="46" t="s">
        <v>26</v>
      </c>
      <c r="C222" s="45">
        <v>313</v>
      </c>
      <c r="D222" s="45" t="s">
        <v>368</v>
      </c>
      <c r="E222" s="33" t="s">
        <v>52</v>
      </c>
      <c r="F222" s="45" t="s">
        <v>75</v>
      </c>
      <c r="G222" s="45">
        <v>5</v>
      </c>
      <c r="H222" s="21">
        <v>40</v>
      </c>
      <c r="I222" s="47" t="s">
        <v>238</v>
      </c>
      <c r="J222" s="52" t="s">
        <v>359</v>
      </c>
      <c r="K222" s="49" t="s">
        <v>360</v>
      </c>
      <c r="L222" s="6"/>
      <c r="M222" s="7"/>
      <c r="N222" s="7"/>
      <c r="O222" s="7"/>
      <c r="P222" s="6"/>
    </row>
    <row r="223" spans="1:16" ht="15.75" customHeight="1" x14ac:dyDescent="0.25">
      <c r="A223" s="45" t="s">
        <v>19</v>
      </c>
      <c r="B223" s="46" t="s">
        <v>20</v>
      </c>
      <c r="C223" s="45">
        <v>313</v>
      </c>
      <c r="D223" s="45" t="s">
        <v>369</v>
      </c>
      <c r="E223" s="33" t="s">
        <v>54</v>
      </c>
      <c r="F223" s="45" t="s">
        <v>75</v>
      </c>
      <c r="G223" s="72">
        <v>5</v>
      </c>
      <c r="H223" s="21">
        <v>40</v>
      </c>
      <c r="I223" s="47" t="s">
        <v>238</v>
      </c>
      <c r="J223" s="52" t="s">
        <v>359</v>
      </c>
      <c r="K223" s="49" t="s">
        <v>360</v>
      </c>
      <c r="L223" s="6"/>
      <c r="M223" s="7"/>
      <c r="N223" s="7"/>
      <c r="O223" s="7"/>
      <c r="P223" s="6"/>
    </row>
    <row r="224" spans="1:16" ht="15.75" customHeight="1" x14ac:dyDescent="0.25">
      <c r="A224" s="45" t="s">
        <v>19</v>
      </c>
      <c r="B224" s="46" t="s">
        <v>30</v>
      </c>
      <c r="C224" s="45">
        <v>313</v>
      </c>
      <c r="D224" s="45" t="s">
        <v>370</v>
      </c>
      <c r="E224" s="33" t="s">
        <v>83</v>
      </c>
      <c r="F224" s="45" t="s">
        <v>75</v>
      </c>
      <c r="G224" s="45">
        <v>5</v>
      </c>
      <c r="H224" s="21">
        <v>40</v>
      </c>
      <c r="I224" s="47" t="s">
        <v>238</v>
      </c>
      <c r="J224" s="52" t="s">
        <v>359</v>
      </c>
      <c r="K224" s="73" t="s">
        <v>360</v>
      </c>
      <c r="L224" s="6"/>
      <c r="M224" s="7"/>
      <c r="N224" s="7"/>
      <c r="O224" s="7"/>
      <c r="P224" s="6"/>
    </row>
    <row r="225" spans="1:16" ht="15.75" customHeight="1" x14ac:dyDescent="0.25">
      <c r="A225" s="45" t="s">
        <v>42</v>
      </c>
      <c r="B225" s="46" t="s">
        <v>26</v>
      </c>
      <c r="C225" s="45">
        <v>313</v>
      </c>
      <c r="D225" s="45" t="s">
        <v>371</v>
      </c>
      <c r="E225" s="74" t="s">
        <v>100</v>
      </c>
      <c r="F225" s="45" t="s">
        <v>75</v>
      </c>
      <c r="G225" s="45">
        <v>5</v>
      </c>
      <c r="H225" s="21">
        <v>40</v>
      </c>
      <c r="I225" s="47" t="s">
        <v>238</v>
      </c>
      <c r="J225" s="52" t="s">
        <v>359</v>
      </c>
      <c r="K225" s="49" t="s">
        <v>360</v>
      </c>
    </row>
    <row r="226" spans="1:16" ht="15.75" customHeight="1" x14ac:dyDescent="0.25">
      <c r="A226" s="45" t="s">
        <v>42</v>
      </c>
      <c r="B226" s="46" t="s">
        <v>20</v>
      </c>
      <c r="C226" s="45">
        <v>313</v>
      </c>
      <c r="D226" s="45" t="s">
        <v>372</v>
      </c>
      <c r="E226" s="74" t="s">
        <v>67</v>
      </c>
      <c r="F226" s="45" t="s">
        <v>75</v>
      </c>
      <c r="G226" s="45">
        <v>5</v>
      </c>
      <c r="H226" s="21">
        <v>40</v>
      </c>
      <c r="I226" s="47" t="s">
        <v>238</v>
      </c>
      <c r="J226" s="52" t="s">
        <v>359</v>
      </c>
      <c r="K226" s="49" t="s">
        <v>360</v>
      </c>
      <c r="L226" s="6"/>
      <c r="M226" s="7"/>
      <c r="N226" s="7"/>
      <c r="O226" s="7"/>
      <c r="P226" s="6"/>
    </row>
    <row r="227" spans="1:16" ht="15.75" customHeight="1" x14ac:dyDescent="0.25">
      <c r="A227" s="45" t="s">
        <v>42</v>
      </c>
      <c r="B227" s="46" t="s">
        <v>30</v>
      </c>
      <c r="C227" s="45">
        <v>313</v>
      </c>
      <c r="D227" s="45" t="s">
        <v>373</v>
      </c>
      <c r="E227" s="74" t="s">
        <v>228</v>
      </c>
      <c r="F227" s="45" t="s">
        <v>75</v>
      </c>
      <c r="G227" s="45">
        <v>5</v>
      </c>
      <c r="H227" s="21">
        <v>40</v>
      </c>
      <c r="I227" s="47" t="s">
        <v>238</v>
      </c>
      <c r="J227" s="52" t="s">
        <v>359</v>
      </c>
      <c r="K227" s="49" t="s">
        <v>360</v>
      </c>
      <c r="L227" s="6"/>
      <c r="M227" s="7"/>
      <c r="N227" s="7"/>
      <c r="O227" s="7"/>
      <c r="P227" s="6"/>
    </row>
    <row r="228" spans="1:16" ht="15.75" customHeight="1" x14ac:dyDescent="0.25">
      <c r="A228" s="45" t="s">
        <v>42</v>
      </c>
      <c r="B228" s="46" t="s">
        <v>28</v>
      </c>
      <c r="C228" s="45">
        <v>313</v>
      </c>
      <c r="D228" s="45" t="s">
        <v>374</v>
      </c>
      <c r="E228" s="75" t="s">
        <v>230</v>
      </c>
      <c r="F228" s="45" t="s">
        <v>75</v>
      </c>
      <c r="G228" s="45">
        <v>5</v>
      </c>
      <c r="H228" s="34">
        <v>40</v>
      </c>
      <c r="I228" s="47" t="s">
        <v>238</v>
      </c>
      <c r="J228" s="52" t="s">
        <v>359</v>
      </c>
      <c r="K228" s="49" t="s">
        <v>360</v>
      </c>
      <c r="L228" s="6"/>
      <c r="M228" s="7"/>
      <c r="N228" s="7"/>
      <c r="O228" s="7"/>
      <c r="P228" s="6"/>
    </row>
    <row r="229" spans="1:16" ht="15.75" customHeight="1" x14ac:dyDescent="0.25">
      <c r="A229" s="21" t="s">
        <v>42</v>
      </c>
      <c r="B229" s="22" t="s">
        <v>26</v>
      </c>
      <c r="C229" s="21" t="s">
        <v>346</v>
      </c>
      <c r="D229" s="21" t="s">
        <v>375</v>
      </c>
      <c r="E229" s="33" t="s">
        <v>52</v>
      </c>
      <c r="F229" s="21" t="str">
        <f t="shared" ref="F229:F235" si="3">IF(MID(D229,2,1)="D","MI",IF(MID(D229,2,1)="S","SI","TI"))</f>
        <v>TI</v>
      </c>
      <c r="G229" s="21">
        <v>5</v>
      </c>
      <c r="H229" s="21">
        <v>40</v>
      </c>
      <c r="I229" s="40" t="s">
        <v>348</v>
      </c>
      <c r="J229" s="26" t="s">
        <v>376</v>
      </c>
      <c r="K229" s="27" t="s">
        <v>377</v>
      </c>
      <c r="L229" s="6"/>
      <c r="M229" s="7"/>
      <c r="N229" s="7"/>
      <c r="O229" s="7"/>
      <c r="P229" s="6"/>
    </row>
    <row r="230" spans="1:16" ht="15.75" customHeight="1" x14ac:dyDescent="0.25">
      <c r="A230" s="21" t="s">
        <v>42</v>
      </c>
      <c r="B230" s="22" t="s">
        <v>20</v>
      </c>
      <c r="C230" s="21" t="s">
        <v>346</v>
      </c>
      <c r="D230" s="21" t="s">
        <v>378</v>
      </c>
      <c r="E230" s="33" t="s">
        <v>54</v>
      </c>
      <c r="F230" s="21" t="str">
        <f t="shared" si="3"/>
        <v>TI</v>
      </c>
      <c r="G230" s="21">
        <v>5</v>
      </c>
      <c r="H230" s="21">
        <v>40</v>
      </c>
      <c r="I230" s="40" t="s">
        <v>348</v>
      </c>
      <c r="J230" s="26" t="s">
        <v>376</v>
      </c>
      <c r="K230" s="27" t="s">
        <v>377</v>
      </c>
      <c r="L230" s="6"/>
      <c r="M230" s="7"/>
      <c r="N230" s="7"/>
      <c r="O230" s="7"/>
      <c r="P230" s="6"/>
    </row>
    <row r="231" spans="1:16" ht="15.75" customHeight="1" x14ac:dyDescent="0.25">
      <c r="A231" s="34" t="s">
        <v>32</v>
      </c>
      <c r="B231" s="35" t="s">
        <v>28</v>
      </c>
      <c r="C231" s="34" t="s">
        <v>346</v>
      </c>
      <c r="D231" s="21" t="s">
        <v>379</v>
      </c>
      <c r="E231" s="68" t="s">
        <v>188</v>
      </c>
      <c r="F231" s="21" t="str">
        <f t="shared" si="3"/>
        <v>TI</v>
      </c>
      <c r="G231" s="21">
        <v>5</v>
      </c>
      <c r="H231" s="34">
        <v>40</v>
      </c>
      <c r="I231" s="40" t="s">
        <v>348</v>
      </c>
      <c r="J231" s="26" t="s">
        <v>376</v>
      </c>
      <c r="K231" s="27" t="s">
        <v>377</v>
      </c>
      <c r="L231" s="6"/>
      <c r="M231" s="7"/>
      <c r="N231" s="7"/>
      <c r="O231" s="7"/>
      <c r="P231" s="6"/>
    </row>
    <row r="232" spans="1:16" ht="15.75" customHeight="1" x14ac:dyDescent="0.25">
      <c r="A232" s="21" t="s">
        <v>55</v>
      </c>
      <c r="B232" s="22" t="s">
        <v>26</v>
      </c>
      <c r="C232" s="21" t="s">
        <v>346</v>
      </c>
      <c r="D232" s="21" t="s">
        <v>380</v>
      </c>
      <c r="E232" s="24" t="s">
        <v>41</v>
      </c>
      <c r="F232" s="21" t="str">
        <f t="shared" si="3"/>
        <v>TI</v>
      </c>
      <c r="G232" s="21">
        <v>5</v>
      </c>
      <c r="H232" s="21">
        <v>40</v>
      </c>
      <c r="I232" s="40" t="s">
        <v>348</v>
      </c>
      <c r="J232" s="26" t="s">
        <v>376</v>
      </c>
      <c r="K232" s="27" t="s">
        <v>377</v>
      </c>
      <c r="L232" s="6"/>
      <c r="M232" s="7"/>
      <c r="N232" s="7"/>
      <c r="O232" s="7"/>
      <c r="P232" s="6"/>
    </row>
    <row r="233" spans="1:16" ht="15.75" customHeight="1" x14ac:dyDescent="0.25">
      <c r="A233" s="21" t="s">
        <v>55</v>
      </c>
      <c r="B233" s="22" t="s">
        <v>20</v>
      </c>
      <c r="C233" s="21" t="s">
        <v>346</v>
      </c>
      <c r="D233" s="21" t="s">
        <v>381</v>
      </c>
      <c r="E233" s="24" t="s">
        <v>39</v>
      </c>
      <c r="F233" s="21" t="str">
        <f t="shared" si="3"/>
        <v>TI</v>
      </c>
      <c r="G233" s="21">
        <v>5</v>
      </c>
      <c r="H233" s="21">
        <v>40</v>
      </c>
      <c r="I233" s="40" t="s">
        <v>348</v>
      </c>
      <c r="J233" s="26" t="s">
        <v>376</v>
      </c>
      <c r="K233" s="27" t="s">
        <v>377</v>
      </c>
      <c r="L233" s="6"/>
      <c r="M233" s="7"/>
      <c r="N233" s="7"/>
      <c r="O233" s="7"/>
      <c r="P233" s="6"/>
    </row>
    <row r="234" spans="1:16" ht="15.75" customHeight="1" x14ac:dyDescent="0.25">
      <c r="A234" s="21" t="s">
        <v>55</v>
      </c>
      <c r="B234" s="22" t="s">
        <v>28</v>
      </c>
      <c r="C234" s="21" t="s">
        <v>346</v>
      </c>
      <c r="D234" s="21" t="s">
        <v>382</v>
      </c>
      <c r="E234" s="24" t="s">
        <v>37</v>
      </c>
      <c r="F234" s="21" t="str">
        <f t="shared" si="3"/>
        <v>TI</v>
      </c>
      <c r="G234" s="21">
        <v>5</v>
      </c>
      <c r="H234" s="21">
        <v>40</v>
      </c>
      <c r="I234" s="40" t="s">
        <v>348</v>
      </c>
      <c r="J234" s="26" t="s">
        <v>376</v>
      </c>
      <c r="K234" s="27" t="s">
        <v>377</v>
      </c>
      <c r="L234" s="6"/>
      <c r="M234" s="7"/>
      <c r="N234" s="7"/>
      <c r="O234" s="7"/>
      <c r="P234" s="6"/>
    </row>
    <row r="235" spans="1:16" ht="15.75" customHeight="1" x14ac:dyDescent="0.25">
      <c r="A235" s="21" t="s">
        <v>55</v>
      </c>
      <c r="B235" s="22" t="s">
        <v>56</v>
      </c>
      <c r="C235" s="21" t="s">
        <v>346</v>
      </c>
      <c r="D235" s="21" t="s">
        <v>383</v>
      </c>
      <c r="E235" s="24" t="s">
        <v>35</v>
      </c>
      <c r="F235" s="21" t="str">
        <f t="shared" si="3"/>
        <v>TI</v>
      </c>
      <c r="G235" s="21">
        <v>5</v>
      </c>
      <c r="H235" s="21">
        <v>40</v>
      </c>
      <c r="I235" s="40" t="s">
        <v>348</v>
      </c>
      <c r="J235" s="26" t="s">
        <v>376</v>
      </c>
      <c r="K235" s="27" t="s">
        <v>377</v>
      </c>
    </row>
    <row r="236" spans="1:16" ht="15.75" customHeight="1" x14ac:dyDescent="0.25">
      <c r="A236" s="45" t="s">
        <v>32</v>
      </c>
      <c r="B236" s="46" t="s">
        <v>26</v>
      </c>
      <c r="C236" s="45">
        <v>305</v>
      </c>
      <c r="D236" s="45" t="s">
        <v>384</v>
      </c>
      <c r="E236" s="24" t="s">
        <v>35</v>
      </c>
      <c r="F236" s="45" t="s">
        <v>1</v>
      </c>
      <c r="G236" s="45">
        <v>1</v>
      </c>
      <c r="H236" s="21">
        <v>5</v>
      </c>
      <c r="I236" s="47" t="s">
        <v>385</v>
      </c>
      <c r="J236" s="52" t="s">
        <v>376</v>
      </c>
      <c r="K236" s="49" t="s">
        <v>377</v>
      </c>
      <c r="L236" s="6"/>
      <c r="M236" s="7"/>
      <c r="N236" s="7"/>
      <c r="O236" s="7"/>
      <c r="P236" s="6"/>
    </row>
    <row r="237" spans="1:16" ht="15.75" customHeight="1" x14ac:dyDescent="0.25">
      <c r="A237" s="45" t="s">
        <v>32</v>
      </c>
      <c r="B237" s="46" t="s">
        <v>20</v>
      </c>
      <c r="C237" s="45">
        <v>305</v>
      </c>
      <c r="D237" s="45" t="s">
        <v>386</v>
      </c>
      <c r="E237" s="24" t="s">
        <v>37</v>
      </c>
      <c r="F237" s="45" t="s">
        <v>1</v>
      </c>
      <c r="G237" s="45">
        <v>1</v>
      </c>
      <c r="H237" s="21">
        <v>5</v>
      </c>
      <c r="I237" s="47" t="s">
        <v>385</v>
      </c>
      <c r="J237" s="52" t="s">
        <v>376</v>
      </c>
      <c r="K237" s="49" t="s">
        <v>377</v>
      </c>
      <c r="L237" s="6"/>
      <c r="M237" s="7"/>
      <c r="N237" s="7"/>
      <c r="O237" s="7"/>
      <c r="P237" s="6"/>
    </row>
    <row r="238" spans="1:16" ht="15.75" customHeight="1" x14ac:dyDescent="0.25">
      <c r="A238" s="45" t="s">
        <v>32</v>
      </c>
      <c r="B238" s="46" t="s">
        <v>30</v>
      </c>
      <c r="C238" s="45">
        <v>305</v>
      </c>
      <c r="D238" s="45" t="s">
        <v>387</v>
      </c>
      <c r="E238" s="24" t="s">
        <v>39</v>
      </c>
      <c r="F238" s="45" t="s">
        <v>1</v>
      </c>
      <c r="G238" s="45">
        <v>1</v>
      </c>
      <c r="H238" s="21">
        <v>5</v>
      </c>
      <c r="I238" s="47" t="s">
        <v>385</v>
      </c>
      <c r="J238" s="52" t="s">
        <v>376</v>
      </c>
      <c r="K238" s="49" t="s">
        <v>377</v>
      </c>
      <c r="L238" s="6"/>
      <c r="M238" s="7"/>
      <c r="N238" s="7"/>
      <c r="O238" s="7"/>
      <c r="P238" s="6"/>
    </row>
    <row r="239" spans="1:16" ht="15.75" customHeight="1" x14ac:dyDescent="0.25">
      <c r="A239" s="45" t="s">
        <v>19</v>
      </c>
      <c r="B239" s="46" t="s">
        <v>26</v>
      </c>
      <c r="C239" s="45">
        <v>310</v>
      </c>
      <c r="D239" s="45" t="s">
        <v>388</v>
      </c>
      <c r="E239" s="24">
        <v>1</v>
      </c>
      <c r="F239" s="45" t="s">
        <v>1</v>
      </c>
      <c r="G239" s="45">
        <v>1</v>
      </c>
      <c r="H239" s="21">
        <v>5</v>
      </c>
      <c r="I239" s="47" t="s">
        <v>385</v>
      </c>
      <c r="J239" s="52" t="s">
        <v>376</v>
      </c>
      <c r="K239" s="49" t="s">
        <v>377</v>
      </c>
      <c r="L239" s="6"/>
      <c r="M239" s="7"/>
      <c r="N239" s="7"/>
      <c r="O239" s="7"/>
      <c r="P239" s="6"/>
    </row>
    <row r="240" spans="1:16" ht="15.75" customHeight="1" x14ac:dyDescent="0.25">
      <c r="A240" s="45" t="s">
        <v>19</v>
      </c>
      <c r="B240" s="46" t="s">
        <v>20</v>
      </c>
      <c r="C240" s="45">
        <v>310</v>
      </c>
      <c r="D240" s="45" t="s">
        <v>389</v>
      </c>
      <c r="E240" s="24">
        <v>2</v>
      </c>
      <c r="F240" s="45" t="s">
        <v>1</v>
      </c>
      <c r="G240" s="45">
        <v>1</v>
      </c>
      <c r="H240" s="21">
        <v>5</v>
      </c>
      <c r="I240" s="47" t="s">
        <v>385</v>
      </c>
      <c r="J240" s="52" t="s">
        <v>376</v>
      </c>
      <c r="K240" s="49" t="s">
        <v>377</v>
      </c>
      <c r="L240" s="6"/>
      <c r="M240" s="7"/>
      <c r="N240" s="7"/>
      <c r="O240" s="7"/>
      <c r="P240" s="6"/>
    </row>
    <row r="241" spans="1:16" ht="15.75" customHeight="1" x14ac:dyDescent="0.25">
      <c r="A241" s="45" t="s">
        <v>19</v>
      </c>
      <c r="B241" s="46" t="s">
        <v>30</v>
      </c>
      <c r="C241" s="45">
        <v>310</v>
      </c>
      <c r="D241" s="45" t="s">
        <v>390</v>
      </c>
      <c r="E241" s="24">
        <v>3</v>
      </c>
      <c r="F241" s="45" t="s">
        <v>1</v>
      </c>
      <c r="G241" s="45">
        <v>1</v>
      </c>
      <c r="H241" s="21">
        <v>5</v>
      </c>
      <c r="I241" s="47" t="s">
        <v>385</v>
      </c>
      <c r="J241" s="52" t="s">
        <v>376</v>
      </c>
      <c r="K241" s="49" t="s">
        <v>377</v>
      </c>
      <c r="L241" s="6"/>
      <c r="M241" s="7"/>
      <c r="N241" s="7"/>
      <c r="O241" s="7"/>
      <c r="P241" s="6"/>
    </row>
    <row r="242" spans="1:16" ht="15.75" customHeight="1" x14ac:dyDescent="0.25">
      <c r="A242" s="21" t="s">
        <v>42</v>
      </c>
      <c r="B242" s="22" t="s">
        <v>30</v>
      </c>
      <c r="C242" s="21" t="s">
        <v>320</v>
      </c>
      <c r="D242" s="21" t="s">
        <v>391</v>
      </c>
      <c r="E242" s="24" t="s">
        <v>35</v>
      </c>
      <c r="F242" s="21" t="s">
        <v>75</v>
      </c>
      <c r="G242" s="21">
        <v>3</v>
      </c>
      <c r="H242" s="21">
        <v>5</v>
      </c>
      <c r="I242" s="40" t="s">
        <v>392</v>
      </c>
      <c r="J242" s="26" t="s">
        <v>393</v>
      </c>
      <c r="K242" s="27" t="s">
        <v>394</v>
      </c>
      <c r="L242" s="6"/>
      <c r="M242" s="7"/>
      <c r="N242" s="7"/>
      <c r="O242" s="7"/>
      <c r="P242" s="6"/>
    </row>
    <row r="243" spans="1:16" ht="15.75" customHeight="1" x14ac:dyDescent="0.25">
      <c r="A243" s="21" t="s">
        <v>42</v>
      </c>
      <c r="B243" s="22" t="s">
        <v>28</v>
      </c>
      <c r="C243" s="21" t="s">
        <v>320</v>
      </c>
      <c r="D243" s="21" t="s">
        <v>395</v>
      </c>
      <c r="E243" s="24" t="s">
        <v>37</v>
      </c>
      <c r="F243" s="21" t="s">
        <v>75</v>
      </c>
      <c r="G243" s="21">
        <v>3</v>
      </c>
      <c r="H243" s="21">
        <v>5</v>
      </c>
      <c r="I243" s="40" t="s">
        <v>392</v>
      </c>
      <c r="J243" s="26" t="s">
        <v>393</v>
      </c>
      <c r="K243" s="27" t="s">
        <v>394</v>
      </c>
      <c r="L243" s="6"/>
      <c r="M243" s="7"/>
      <c r="N243" s="7"/>
      <c r="O243" s="7"/>
      <c r="P243" s="6"/>
    </row>
    <row r="244" spans="1:16" ht="15.75" customHeight="1" x14ac:dyDescent="0.25">
      <c r="A244" s="21" t="s">
        <v>32</v>
      </c>
      <c r="B244" s="22" t="s">
        <v>30</v>
      </c>
      <c r="C244" s="21" t="s">
        <v>320</v>
      </c>
      <c r="D244" s="21" t="s">
        <v>396</v>
      </c>
      <c r="E244" s="33" t="s">
        <v>70</v>
      </c>
      <c r="F244" s="21" t="s">
        <v>75</v>
      </c>
      <c r="G244" s="21">
        <v>3</v>
      </c>
      <c r="H244" s="21">
        <v>5</v>
      </c>
      <c r="I244" s="40" t="s">
        <v>392</v>
      </c>
      <c r="J244" s="26" t="s">
        <v>393</v>
      </c>
      <c r="K244" s="27" t="s">
        <v>394</v>
      </c>
      <c r="L244" s="6"/>
      <c r="M244" s="7"/>
      <c r="N244" s="7"/>
      <c r="O244" s="7"/>
      <c r="P244" s="6"/>
    </row>
    <row r="245" spans="1:16" ht="15.75" customHeight="1" x14ac:dyDescent="0.25">
      <c r="A245" s="21" t="s">
        <v>32</v>
      </c>
      <c r="B245" s="22" t="s">
        <v>28</v>
      </c>
      <c r="C245" s="21" t="s">
        <v>320</v>
      </c>
      <c r="D245" s="21" t="s">
        <v>397</v>
      </c>
      <c r="E245" s="33" t="s">
        <v>52</v>
      </c>
      <c r="F245" s="21" t="s">
        <v>75</v>
      </c>
      <c r="G245" s="21">
        <v>3</v>
      </c>
      <c r="H245" s="21">
        <v>5</v>
      </c>
      <c r="I245" s="40" t="s">
        <v>392</v>
      </c>
      <c r="J245" s="26" t="s">
        <v>393</v>
      </c>
      <c r="K245" s="27" t="s">
        <v>394</v>
      </c>
      <c r="L245" s="6"/>
      <c r="M245" s="7"/>
      <c r="N245" s="7"/>
      <c r="O245" s="7"/>
      <c r="P245" s="6"/>
    </row>
    <row r="246" spans="1:16" ht="15.75" customHeight="1" x14ac:dyDescent="0.25">
      <c r="A246" s="21" t="s">
        <v>32</v>
      </c>
      <c r="B246" s="22" t="s">
        <v>26</v>
      </c>
      <c r="C246" s="21" t="s">
        <v>320</v>
      </c>
      <c r="D246" s="21" t="s">
        <v>398</v>
      </c>
      <c r="E246" s="33" t="s">
        <v>54</v>
      </c>
      <c r="F246" s="21" t="s">
        <v>75</v>
      </c>
      <c r="G246" s="21">
        <v>3</v>
      </c>
      <c r="H246" s="21">
        <v>5</v>
      </c>
      <c r="I246" s="40" t="s">
        <v>392</v>
      </c>
      <c r="J246" s="26" t="s">
        <v>393</v>
      </c>
      <c r="K246" s="27" t="s">
        <v>394</v>
      </c>
    </row>
    <row r="247" spans="1:16" ht="15.75" customHeight="1" x14ac:dyDescent="0.25">
      <c r="A247" s="21" t="s">
        <v>32</v>
      </c>
      <c r="B247" s="22" t="s">
        <v>20</v>
      </c>
      <c r="C247" s="21" t="s">
        <v>320</v>
      </c>
      <c r="D247" s="21" t="s">
        <v>399</v>
      </c>
      <c r="E247" s="33" t="s">
        <v>83</v>
      </c>
      <c r="F247" s="21" t="s">
        <v>75</v>
      </c>
      <c r="G247" s="21">
        <v>3</v>
      </c>
      <c r="H247" s="21">
        <v>5</v>
      </c>
      <c r="I247" s="40" t="s">
        <v>392</v>
      </c>
      <c r="J247" s="26" t="s">
        <v>393</v>
      </c>
      <c r="K247" s="27" t="s">
        <v>394</v>
      </c>
    </row>
    <row r="248" spans="1:16" ht="15.75" customHeight="1" x14ac:dyDescent="0.25">
      <c r="A248" s="21" t="s">
        <v>32</v>
      </c>
      <c r="B248" s="22" t="s">
        <v>30</v>
      </c>
      <c r="C248" s="21" t="s">
        <v>400</v>
      </c>
      <c r="D248" s="21" t="s">
        <v>401</v>
      </c>
      <c r="E248" s="24" t="s">
        <v>35</v>
      </c>
      <c r="F248" s="21" t="str">
        <f>IF(MID(D248,2,1)="D","MI",IF(MID(D248,2,1)="S","SI","TI"))</f>
        <v>SI</v>
      </c>
      <c r="G248" s="21">
        <v>1</v>
      </c>
      <c r="H248" s="21">
        <v>5</v>
      </c>
      <c r="I248" s="40" t="s">
        <v>402</v>
      </c>
      <c r="J248" s="37" t="s">
        <v>403</v>
      </c>
      <c r="K248" s="27" t="s">
        <v>404</v>
      </c>
      <c r="L248" s="6"/>
      <c r="M248" s="7"/>
      <c r="N248" s="7"/>
      <c r="O248" s="7"/>
      <c r="P248" s="6"/>
    </row>
    <row r="249" spans="1:16" ht="15.75" customHeight="1" x14ac:dyDescent="0.25">
      <c r="A249" s="21" t="s">
        <v>32</v>
      </c>
      <c r="B249" s="22" t="s">
        <v>28</v>
      </c>
      <c r="C249" s="21" t="s">
        <v>400</v>
      </c>
      <c r="D249" s="21" t="s">
        <v>405</v>
      </c>
      <c r="E249" s="24" t="s">
        <v>37</v>
      </c>
      <c r="F249" s="21" t="str">
        <f>IF(MID(D249,2,1)="D","MI",IF(MID(D249,2,1)="S","SI","TI"))</f>
        <v>SI</v>
      </c>
      <c r="G249" s="21">
        <v>1</v>
      </c>
      <c r="H249" s="21">
        <v>5</v>
      </c>
      <c r="I249" s="40" t="s">
        <v>402</v>
      </c>
      <c r="J249" s="37" t="s">
        <v>403</v>
      </c>
      <c r="K249" s="27" t="s">
        <v>404</v>
      </c>
      <c r="L249" s="6"/>
      <c r="M249" s="7"/>
      <c r="N249" s="7"/>
      <c r="O249" s="7"/>
      <c r="P249" s="6"/>
    </row>
    <row r="250" spans="1:16" ht="15.75" customHeight="1" x14ac:dyDescent="0.25">
      <c r="A250" s="21" t="s">
        <v>32</v>
      </c>
      <c r="B250" s="22" t="s">
        <v>26</v>
      </c>
      <c r="C250" s="21" t="s">
        <v>400</v>
      </c>
      <c r="D250" s="21" t="s">
        <v>406</v>
      </c>
      <c r="E250" s="24" t="s">
        <v>39</v>
      </c>
      <c r="F250" s="21" t="str">
        <f>IF(MID(D250,2,1)="D","MI",IF(MID(D250,2,1)="S","SI","TI"))</f>
        <v>SI</v>
      </c>
      <c r="G250" s="21">
        <v>1</v>
      </c>
      <c r="H250" s="21">
        <v>5</v>
      </c>
      <c r="I250" s="40" t="s">
        <v>402</v>
      </c>
      <c r="J250" s="37" t="s">
        <v>403</v>
      </c>
      <c r="K250" s="27" t="s">
        <v>404</v>
      </c>
      <c r="L250" s="6"/>
      <c r="M250" s="7"/>
      <c r="N250" s="7"/>
      <c r="O250" s="7"/>
      <c r="P250" s="6"/>
    </row>
    <row r="251" spans="1:16" ht="15.75" customHeight="1" x14ac:dyDescent="0.25">
      <c r="A251" s="21" t="s">
        <v>32</v>
      </c>
      <c r="B251" s="22" t="s">
        <v>20</v>
      </c>
      <c r="C251" s="21" t="s">
        <v>400</v>
      </c>
      <c r="D251" s="21" t="s">
        <v>407</v>
      </c>
      <c r="E251" s="24" t="s">
        <v>41</v>
      </c>
      <c r="F251" s="21" t="str">
        <f>IF(MID(D251,2,1)="D","MI",IF(MID(D251,2,1)="S","SI","TI"))</f>
        <v>SI</v>
      </c>
      <c r="G251" s="21">
        <v>1</v>
      </c>
      <c r="H251" s="21">
        <v>5</v>
      </c>
      <c r="I251" s="40" t="s">
        <v>402</v>
      </c>
      <c r="J251" s="37" t="s">
        <v>403</v>
      </c>
      <c r="K251" s="27" t="s">
        <v>404</v>
      </c>
      <c r="L251" s="6"/>
      <c r="M251" s="7"/>
      <c r="N251" s="7"/>
      <c r="O251" s="7"/>
      <c r="P251" s="6"/>
    </row>
    <row r="252" spans="1:16" ht="15.75" customHeight="1" x14ac:dyDescent="0.25">
      <c r="A252" s="21" t="s">
        <v>55</v>
      </c>
      <c r="B252" s="22" t="s">
        <v>26</v>
      </c>
      <c r="C252" s="21">
        <v>112</v>
      </c>
      <c r="D252" s="21" t="s">
        <v>408</v>
      </c>
      <c r="E252" s="33" t="s">
        <v>52</v>
      </c>
      <c r="F252" s="21" t="s">
        <v>75</v>
      </c>
      <c r="G252" s="21">
        <v>1</v>
      </c>
      <c r="H252" s="21">
        <v>5</v>
      </c>
      <c r="I252" s="40" t="s">
        <v>409</v>
      </c>
      <c r="J252" s="37" t="s">
        <v>403</v>
      </c>
      <c r="K252" s="27" t="s">
        <v>404</v>
      </c>
      <c r="L252" s="6"/>
      <c r="M252" s="7"/>
      <c r="N252" s="7"/>
      <c r="O252" s="7"/>
      <c r="P252" s="6"/>
    </row>
    <row r="253" spans="1:16" ht="15.75" customHeight="1" x14ac:dyDescent="0.25">
      <c r="A253" s="21" t="s">
        <v>55</v>
      </c>
      <c r="B253" s="22" t="s">
        <v>20</v>
      </c>
      <c r="C253" s="21">
        <v>112</v>
      </c>
      <c r="D253" s="21" t="s">
        <v>410</v>
      </c>
      <c r="E253" s="33" t="s">
        <v>54</v>
      </c>
      <c r="F253" s="21" t="s">
        <v>75</v>
      </c>
      <c r="G253" s="21">
        <v>1</v>
      </c>
      <c r="H253" s="21">
        <v>5</v>
      </c>
      <c r="I253" s="40" t="s">
        <v>409</v>
      </c>
      <c r="J253" s="37" t="s">
        <v>403</v>
      </c>
      <c r="K253" s="27" t="s">
        <v>404</v>
      </c>
      <c r="L253" s="6"/>
      <c r="M253" s="7"/>
      <c r="N253" s="7"/>
      <c r="O253" s="7"/>
      <c r="P253" s="6"/>
    </row>
    <row r="254" spans="1:16" ht="15.75" customHeight="1" x14ac:dyDescent="0.25">
      <c r="A254" s="21" t="s">
        <v>65</v>
      </c>
      <c r="B254" s="22" t="s">
        <v>20</v>
      </c>
      <c r="C254" s="21" t="s">
        <v>411</v>
      </c>
      <c r="D254" s="21" t="s">
        <v>412</v>
      </c>
      <c r="E254" s="76" t="s">
        <v>70</v>
      </c>
      <c r="F254" s="21" t="s">
        <v>75</v>
      </c>
      <c r="G254" s="21">
        <v>1</v>
      </c>
      <c r="H254" s="21">
        <v>5</v>
      </c>
      <c r="I254" s="40" t="s">
        <v>413</v>
      </c>
      <c r="J254" s="77" t="s">
        <v>414</v>
      </c>
      <c r="K254" s="66"/>
      <c r="L254" s="6"/>
      <c r="M254" s="7"/>
      <c r="N254" s="7"/>
      <c r="O254" s="7"/>
      <c r="P254" s="6"/>
    </row>
    <row r="255" spans="1:16" ht="15.75" customHeight="1" x14ac:dyDescent="0.25">
      <c r="A255" s="21" t="s">
        <v>65</v>
      </c>
      <c r="B255" s="22" t="s">
        <v>30</v>
      </c>
      <c r="C255" s="21" t="s">
        <v>411</v>
      </c>
      <c r="D255" s="21" t="s">
        <v>415</v>
      </c>
      <c r="E255" s="76" t="s">
        <v>52</v>
      </c>
      <c r="F255" s="21" t="s">
        <v>75</v>
      </c>
      <c r="G255" s="21">
        <v>1</v>
      </c>
      <c r="H255" s="21">
        <v>5</v>
      </c>
      <c r="I255" s="40" t="s">
        <v>413</v>
      </c>
      <c r="J255" s="77" t="s">
        <v>414</v>
      </c>
      <c r="K255" s="66"/>
      <c r="L255" s="6"/>
      <c r="M255" s="7"/>
      <c r="N255" s="7"/>
      <c r="O255" s="7"/>
      <c r="P255" s="6"/>
    </row>
    <row r="256" spans="1:16" ht="15.75" customHeight="1" x14ac:dyDescent="0.25">
      <c r="A256" s="21" t="s">
        <v>65</v>
      </c>
      <c r="B256" s="22" t="s">
        <v>28</v>
      </c>
      <c r="C256" s="21" t="s">
        <v>411</v>
      </c>
      <c r="D256" s="21" t="s">
        <v>416</v>
      </c>
      <c r="E256" s="76" t="s">
        <v>54</v>
      </c>
      <c r="F256" s="21" t="s">
        <v>75</v>
      </c>
      <c r="G256" s="21">
        <v>1</v>
      </c>
      <c r="H256" s="21">
        <v>5</v>
      </c>
      <c r="I256" s="40" t="s">
        <v>413</v>
      </c>
      <c r="J256" s="77" t="s">
        <v>414</v>
      </c>
      <c r="K256" s="66"/>
      <c r="L256" s="6"/>
      <c r="M256" s="7"/>
      <c r="N256" s="7"/>
      <c r="O256" s="7"/>
      <c r="P256" s="6"/>
    </row>
    <row r="257" spans="1:16" ht="15.75" customHeight="1" x14ac:dyDescent="0.25">
      <c r="A257" s="21" t="s">
        <v>65</v>
      </c>
      <c r="B257" s="22" t="s">
        <v>30</v>
      </c>
      <c r="C257" s="21" t="s">
        <v>400</v>
      </c>
      <c r="D257" s="21" t="s">
        <v>417</v>
      </c>
      <c r="E257" s="33" t="s">
        <v>70</v>
      </c>
      <c r="F257" s="21" t="str">
        <f>IF(MID(D257,2,1)="D","MI",IF(MID(D257,2,1)="S","SI","TI"))</f>
        <v>SI</v>
      </c>
      <c r="G257" s="21">
        <v>1</v>
      </c>
      <c r="H257" s="21">
        <v>5</v>
      </c>
      <c r="I257" s="40" t="s">
        <v>402</v>
      </c>
      <c r="J257" s="26" t="s">
        <v>418</v>
      </c>
      <c r="K257" s="27" t="s">
        <v>419</v>
      </c>
      <c r="L257" s="6"/>
      <c r="M257" s="7"/>
      <c r="N257" s="7"/>
      <c r="O257" s="7"/>
      <c r="P257" s="6"/>
    </row>
    <row r="258" spans="1:16" ht="15.75" customHeight="1" x14ac:dyDescent="0.25">
      <c r="A258" s="21" t="s">
        <v>65</v>
      </c>
      <c r="B258" s="22" t="s">
        <v>20</v>
      </c>
      <c r="C258" s="21" t="s">
        <v>400</v>
      </c>
      <c r="D258" s="21" t="s">
        <v>420</v>
      </c>
      <c r="E258" s="33" t="s">
        <v>52</v>
      </c>
      <c r="F258" s="21" t="str">
        <f>IF(MID(D258,2,1)="D","MI",IF(MID(D258,2,1)="S","SI","TI"))</f>
        <v>SI</v>
      </c>
      <c r="G258" s="21">
        <v>1</v>
      </c>
      <c r="H258" s="21">
        <v>5</v>
      </c>
      <c r="I258" s="40" t="s">
        <v>402</v>
      </c>
      <c r="J258" s="26" t="s">
        <v>418</v>
      </c>
      <c r="K258" s="27" t="s">
        <v>419</v>
      </c>
      <c r="L258" s="6"/>
      <c r="M258" s="7"/>
      <c r="N258" s="7"/>
      <c r="O258" s="7"/>
      <c r="P258" s="6"/>
    </row>
    <row r="259" spans="1:16" ht="15.75" customHeight="1" x14ac:dyDescent="0.25">
      <c r="A259" s="21" t="s">
        <v>65</v>
      </c>
      <c r="B259" s="22" t="s">
        <v>26</v>
      </c>
      <c r="C259" s="21" t="s">
        <v>400</v>
      </c>
      <c r="D259" s="21" t="s">
        <v>421</v>
      </c>
      <c r="E259" s="33" t="s">
        <v>54</v>
      </c>
      <c r="F259" s="21" t="str">
        <f>IF(MID(D259,2,1)="D","MI",IF(MID(D259,2,1)="S","SI","TI"))</f>
        <v>SI</v>
      </c>
      <c r="G259" s="21">
        <v>1</v>
      </c>
      <c r="H259" s="21">
        <v>5</v>
      </c>
      <c r="I259" s="40" t="s">
        <v>402</v>
      </c>
      <c r="J259" s="26" t="s">
        <v>418</v>
      </c>
      <c r="K259" s="27" t="s">
        <v>419</v>
      </c>
      <c r="L259" s="6"/>
      <c r="M259" s="7"/>
      <c r="N259" s="7"/>
      <c r="O259" s="7"/>
      <c r="P259" s="6"/>
    </row>
    <row r="260" spans="1:16" ht="15.75" customHeight="1" x14ac:dyDescent="0.25">
      <c r="A260" s="21" t="s">
        <v>19</v>
      </c>
      <c r="B260" s="22" t="s">
        <v>20</v>
      </c>
      <c r="C260" s="21" t="s">
        <v>285</v>
      </c>
      <c r="D260" s="21" t="s">
        <v>422</v>
      </c>
      <c r="E260" s="24" t="s">
        <v>70</v>
      </c>
      <c r="F260" s="21" t="s">
        <v>1</v>
      </c>
      <c r="G260" s="21">
        <v>5</v>
      </c>
      <c r="H260" s="21">
        <v>40</v>
      </c>
      <c r="I260" s="40" t="s">
        <v>423</v>
      </c>
      <c r="J260" s="26" t="s">
        <v>418</v>
      </c>
      <c r="K260" s="27" t="s">
        <v>419</v>
      </c>
      <c r="L260" s="6"/>
      <c r="M260" s="7"/>
      <c r="N260" s="7"/>
      <c r="O260" s="7"/>
      <c r="P260" s="6"/>
    </row>
    <row r="261" spans="1:16" ht="15.75" customHeight="1" x14ac:dyDescent="0.25">
      <c r="A261" s="21" t="s">
        <v>19</v>
      </c>
      <c r="B261" s="22" t="s">
        <v>30</v>
      </c>
      <c r="C261" s="21" t="s">
        <v>285</v>
      </c>
      <c r="D261" s="21" t="s">
        <v>424</v>
      </c>
      <c r="E261" s="24" t="s">
        <v>52</v>
      </c>
      <c r="F261" s="21" t="s">
        <v>1</v>
      </c>
      <c r="G261" s="21">
        <v>5</v>
      </c>
      <c r="H261" s="21">
        <v>40</v>
      </c>
      <c r="I261" s="40" t="s">
        <v>423</v>
      </c>
      <c r="J261" s="26" t="s">
        <v>418</v>
      </c>
      <c r="K261" s="27" t="s">
        <v>419</v>
      </c>
    </row>
    <row r="262" spans="1:16" ht="15.75" customHeight="1" x14ac:dyDescent="0.25">
      <c r="A262" s="21" t="s">
        <v>19</v>
      </c>
      <c r="B262" s="22" t="s">
        <v>28</v>
      </c>
      <c r="C262" s="21" t="s">
        <v>285</v>
      </c>
      <c r="D262" s="21" t="s">
        <v>425</v>
      </c>
      <c r="E262" s="24" t="s">
        <v>54</v>
      </c>
      <c r="F262" s="21" t="s">
        <v>1</v>
      </c>
      <c r="G262" s="21">
        <v>5</v>
      </c>
      <c r="H262" s="21">
        <v>40</v>
      </c>
      <c r="I262" s="40" t="s">
        <v>423</v>
      </c>
      <c r="J262" s="26" t="s">
        <v>418</v>
      </c>
      <c r="K262" s="27" t="s">
        <v>419</v>
      </c>
      <c r="L262" s="6"/>
      <c r="M262" s="7"/>
      <c r="N262" s="7"/>
      <c r="O262" s="7"/>
      <c r="P262" s="6"/>
    </row>
    <row r="263" spans="1:16" ht="15.75" customHeight="1" x14ac:dyDescent="0.25">
      <c r="A263" s="34" t="s">
        <v>19</v>
      </c>
      <c r="B263" s="35" t="s">
        <v>26</v>
      </c>
      <c r="C263" s="34" t="s">
        <v>285</v>
      </c>
      <c r="D263" s="21" t="s">
        <v>426</v>
      </c>
      <c r="E263" s="51" t="s">
        <v>83</v>
      </c>
      <c r="F263" s="21" t="s">
        <v>1</v>
      </c>
      <c r="G263" s="21">
        <v>5</v>
      </c>
      <c r="H263" s="34">
        <v>40</v>
      </c>
      <c r="I263" s="40" t="s">
        <v>423</v>
      </c>
      <c r="J263" s="26" t="s">
        <v>418</v>
      </c>
      <c r="K263" s="27" t="s">
        <v>419</v>
      </c>
      <c r="L263" s="6"/>
      <c r="M263" s="7"/>
      <c r="N263" s="7"/>
      <c r="O263" s="7"/>
      <c r="P263" s="6"/>
    </row>
    <row r="264" spans="1:16" ht="15.75" customHeight="1" x14ac:dyDescent="0.25">
      <c r="A264" s="45" t="s">
        <v>55</v>
      </c>
      <c r="B264" s="46" t="s">
        <v>28</v>
      </c>
      <c r="C264" s="45">
        <v>305</v>
      </c>
      <c r="D264" s="45" t="s">
        <v>427</v>
      </c>
      <c r="E264" s="24" t="s">
        <v>35</v>
      </c>
      <c r="F264" s="45" t="s">
        <v>1</v>
      </c>
      <c r="G264" s="45">
        <v>1</v>
      </c>
      <c r="H264" s="21">
        <v>5</v>
      </c>
      <c r="I264" s="47" t="s">
        <v>300</v>
      </c>
      <c r="J264" s="48" t="s">
        <v>418</v>
      </c>
      <c r="K264" s="49" t="s">
        <v>419</v>
      </c>
      <c r="L264" s="6"/>
      <c r="M264" s="7"/>
      <c r="N264" s="7"/>
      <c r="O264" s="7"/>
      <c r="P264" s="6"/>
    </row>
    <row r="265" spans="1:16" ht="15.75" customHeight="1" x14ac:dyDescent="0.25">
      <c r="A265" s="45" t="s">
        <v>55</v>
      </c>
      <c r="B265" s="46" t="s">
        <v>56</v>
      </c>
      <c r="C265" s="45">
        <v>305</v>
      </c>
      <c r="D265" s="45" t="s">
        <v>428</v>
      </c>
      <c r="E265" s="24" t="s">
        <v>37</v>
      </c>
      <c r="F265" s="45" t="s">
        <v>1</v>
      </c>
      <c r="G265" s="45">
        <v>1</v>
      </c>
      <c r="H265" s="21">
        <v>5</v>
      </c>
      <c r="I265" s="47" t="s">
        <v>300</v>
      </c>
      <c r="J265" s="48" t="s">
        <v>418</v>
      </c>
      <c r="K265" s="49" t="s">
        <v>419</v>
      </c>
      <c r="L265" s="6"/>
      <c r="M265" s="7"/>
      <c r="N265" s="7"/>
      <c r="O265" s="7"/>
      <c r="P265" s="6"/>
    </row>
    <row r="266" spans="1:16" ht="15.75" customHeight="1" x14ac:dyDescent="0.25">
      <c r="A266" s="45" t="s">
        <v>65</v>
      </c>
      <c r="B266" s="46" t="s">
        <v>28</v>
      </c>
      <c r="C266" s="45">
        <v>305</v>
      </c>
      <c r="D266" s="45" t="s">
        <v>429</v>
      </c>
      <c r="E266" s="24" t="s">
        <v>70</v>
      </c>
      <c r="F266" s="45" t="s">
        <v>1</v>
      </c>
      <c r="G266" s="45">
        <v>1</v>
      </c>
      <c r="H266" s="21">
        <v>5</v>
      </c>
      <c r="I266" s="47" t="s">
        <v>300</v>
      </c>
      <c r="J266" s="48" t="s">
        <v>418</v>
      </c>
      <c r="K266" s="49" t="s">
        <v>419</v>
      </c>
    </row>
    <row r="267" spans="1:16" ht="15.75" customHeight="1" x14ac:dyDescent="0.25">
      <c r="A267" s="45" t="s">
        <v>55</v>
      </c>
      <c r="B267" s="46" t="s">
        <v>20</v>
      </c>
      <c r="C267" s="45">
        <v>306</v>
      </c>
      <c r="D267" s="45" t="s">
        <v>430</v>
      </c>
      <c r="E267" s="24" t="s">
        <v>41</v>
      </c>
      <c r="F267" s="45" t="s">
        <v>1</v>
      </c>
      <c r="G267" s="45">
        <v>1</v>
      </c>
      <c r="H267" s="21">
        <v>5</v>
      </c>
      <c r="I267" s="47" t="s">
        <v>300</v>
      </c>
      <c r="J267" s="48" t="s">
        <v>418</v>
      </c>
      <c r="K267" s="49" t="s">
        <v>419</v>
      </c>
      <c r="L267" s="6"/>
      <c r="M267" s="7"/>
      <c r="N267" s="7"/>
      <c r="O267" s="7"/>
      <c r="P267" s="6"/>
    </row>
    <row r="268" spans="1:16" ht="15.75" customHeight="1" x14ac:dyDescent="0.25">
      <c r="A268" s="21" t="s">
        <v>19</v>
      </c>
      <c r="B268" s="22" t="s">
        <v>30</v>
      </c>
      <c r="C268" s="21" t="s">
        <v>204</v>
      </c>
      <c r="D268" s="21" t="s">
        <v>431</v>
      </c>
      <c r="E268" s="50" t="s">
        <v>35</v>
      </c>
      <c r="F268" s="21" t="str">
        <f>IF(MID(D268,2,1)="D","MI",IF(MID(D268,2,1)="S","SI","TI"))</f>
        <v>SI</v>
      </c>
      <c r="G268" s="21">
        <v>5</v>
      </c>
      <c r="H268" s="21">
        <v>40</v>
      </c>
      <c r="I268" s="40" t="s">
        <v>432</v>
      </c>
      <c r="J268" s="26" t="s">
        <v>433</v>
      </c>
      <c r="K268" s="30"/>
      <c r="L268" s="6"/>
      <c r="M268" s="7"/>
      <c r="N268" s="7"/>
      <c r="O268" s="7"/>
      <c r="P268" s="6"/>
    </row>
    <row r="269" spans="1:16" ht="15.75" customHeight="1" x14ac:dyDescent="0.25">
      <c r="A269" s="21" t="s">
        <v>19</v>
      </c>
      <c r="B269" s="22" t="s">
        <v>28</v>
      </c>
      <c r="C269" s="21" t="s">
        <v>204</v>
      </c>
      <c r="D269" s="21" t="s">
        <v>434</v>
      </c>
      <c r="E269" s="50" t="s">
        <v>37</v>
      </c>
      <c r="F269" s="21" t="str">
        <f>IF(MID(D269,2,1)="D","MI",IF(MID(D269,2,1)="S","SI","TI"))</f>
        <v>SI</v>
      </c>
      <c r="G269" s="21">
        <v>5</v>
      </c>
      <c r="H269" s="21">
        <v>40</v>
      </c>
      <c r="I269" s="40" t="s">
        <v>432</v>
      </c>
      <c r="J269" s="26" t="s">
        <v>433</v>
      </c>
      <c r="K269" s="30"/>
      <c r="L269" s="6"/>
      <c r="M269" s="7"/>
      <c r="N269" s="7"/>
      <c r="O269" s="7"/>
      <c r="P269" s="6"/>
    </row>
    <row r="270" spans="1:16" ht="15.75" customHeight="1" x14ac:dyDescent="0.25">
      <c r="A270" s="21" t="s">
        <v>19</v>
      </c>
      <c r="B270" s="22" t="s">
        <v>26</v>
      </c>
      <c r="C270" s="21" t="s">
        <v>204</v>
      </c>
      <c r="D270" s="21" t="s">
        <v>435</v>
      </c>
      <c r="E270" s="50" t="s">
        <v>39</v>
      </c>
      <c r="F270" s="21" t="str">
        <f>IF(MID(D270,2,1)="D","MI",IF(MID(D270,2,1)="S","SI","TI"))</f>
        <v>SI</v>
      </c>
      <c r="G270" s="21">
        <v>5</v>
      </c>
      <c r="H270" s="21">
        <v>40</v>
      </c>
      <c r="I270" s="40" t="s">
        <v>432</v>
      </c>
      <c r="J270" s="26" t="s">
        <v>433</v>
      </c>
      <c r="K270" s="30"/>
      <c r="L270" s="6"/>
      <c r="M270" s="7"/>
      <c r="N270" s="7"/>
      <c r="O270" s="7"/>
      <c r="P270" s="6"/>
    </row>
    <row r="271" spans="1:16" ht="15.75" customHeight="1" x14ac:dyDescent="0.25">
      <c r="A271" s="21" t="s">
        <v>19</v>
      </c>
      <c r="B271" s="22" t="s">
        <v>20</v>
      </c>
      <c r="C271" s="21" t="s">
        <v>204</v>
      </c>
      <c r="D271" s="21" t="s">
        <v>436</v>
      </c>
      <c r="E271" s="50" t="s">
        <v>41</v>
      </c>
      <c r="F271" s="21" t="str">
        <f>IF(MID(D271,2,1)="D","MI",IF(MID(D271,2,1)="S","SI","TI"))</f>
        <v>SI</v>
      </c>
      <c r="G271" s="21">
        <v>5</v>
      </c>
      <c r="H271" s="21">
        <v>40</v>
      </c>
      <c r="I271" s="40" t="s">
        <v>432</v>
      </c>
      <c r="J271" s="26" t="s">
        <v>433</v>
      </c>
      <c r="K271" s="30"/>
      <c r="L271" s="6"/>
      <c r="M271" s="7"/>
      <c r="N271" s="7"/>
      <c r="O271" s="7"/>
      <c r="P271" s="6"/>
    </row>
    <row r="272" spans="1:16" ht="15.75" customHeight="1" x14ac:dyDescent="0.25">
      <c r="A272" s="34" t="s">
        <v>65</v>
      </c>
      <c r="B272" s="22" t="s">
        <v>26</v>
      </c>
      <c r="C272" s="34" t="s">
        <v>437</v>
      </c>
      <c r="D272" s="21" t="s">
        <v>438</v>
      </c>
      <c r="E272" s="68" t="s">
        <v>188</v>
      </c>
      <c r="F272" s="21" t="s">
        <v>2</v>
      </c>
      <c r="G272" s="21">
        <v>5</v>
      </c>
      <c r="H272" s="34">
        <v>5</v>
      </c>
      <c r="I272" s="40" t="s">
        <v>439</v>
      </c>
      <c r="J272" s="38" t="s">
        <v>440</v>
      </c>
      <c r="K272" s="27" t="s">
        <v>441</v>
      </c>
      <c r="L272" s="6"/>
      <c r="M272" s="7"/>
      <c r="N272" s="7"/>
      <c r="O272" s="7"/>
      <c r="P272" s="6"/>
    </row>
    <row r="273" spans="1:16" ht="15.75" customHeight="1" x14ac:dyDescent="0.25">
      <c r="A273" s="21" t="s">
        <v>65</v>
      </c>
      <c r="B273" s="22" t="s">
        <v>30</v>
      </c>
      <c r="C273" s="21">
        <v>112</v>
      </c>
      <c r="D273" s="21" t="s">
        <v>442</v>
      </c>
      <c r="E273" s="55" t="s">
        <v>35</v>
      </c>
      <c r="F273" s="21" t="s">
        <v>2</v>
      </c>
      <c r="G273" s="21">
        <v>3</v>
      </c>
      <c r="H273" s="21">
        <v>5</v>
      </c>
      <c r="I273" s="30" t="s">
        <v>443</v>
      </c>
      <c r="J273" s="26" t="s">
        <v>440</v>
      </c>
      <c r="K273" s="27" t="s">
        <v>441</v>
      </c>
    </row>
    <row r="274" spans="1:16" ht="15.75" customHeight="1" x14ac:dyDescent="0.25">
      <c r="A274" s="21" t="s">
        <v>65</v>
      </c>
      <c r="B274" s="22" t="s">
        <v>28</v>
      </c>
      <c r="C274" s="21">
        <v>112</v>
      </c>
      <c r="D274" s="21" t="s">
        <v>444</v>
      </c>
      <c r="E274" s="55" t="s">
        <v>37</v>
      </c>
      <c r="F274" s="21" t="s">
        <v>2</v>
      </c>
      <c r="G274" s="21">
        <v>3</v>
      </c>
      <c r="H274" s="21">
        <v>5</v>
      </c>
      <c r="I274" s="30" t="s">
        <v>443</v>
      </c>
      <c r="J274" s="26" t="s">
        <v>440</v>
      </c>
      <c r="K274" s="27" t="s">
        <v>441</v>
      </c>
      <c r="L274" s="6"/>
      <c r="M274" s="7"/>
      <c r="N274" s="7"/>
      <c r="O274" s="7"/>
      <c r="P274" s="6"/>
    </row>
    <row r="275" spans="1:16" ht="15.75" customHeight="1" x14ac:dyDescent="0.25">
      <c r="A275" s="21" t="s">
        <v>19</v>
      </c>
      <c r="B275" s="22" t="s">
        <v>26</v>
      </c>
      <c r="C275" s="21">
        <v>112</v>
      </c>
      <c r="D275" s="21" t="s">
        <v>445</v>
      </c>
      <c r="E275" s="24" t="s">
        <v>37</v>
      </c>
      <c r="F275" s="21" t="s">
        <v>75</v>
      </c>
      <c r="G275" s="21">
        <v>1</v>
      </c>
      <c r="H275" s="21">
        <v>5</v>
      </c>
      <c r="I275" s="40" t="s">
        <v>409</v>
      </c>
      <c r="J275" s="26" t="s">
        <v>440</v>
      </c>
      <c r="K275" s="27" t="s">
        <v>441</v>
      </c>
      <c r="L275" s="6"/>
      <c r="M275" s="7"/>
      <c r="N275" s="7"/>
      <c r="O275" s="7"/>
      <c r="P275" s="6"/>
    </row>
    <row r="276" spans="1:16" ht="15.75" customHeight="1" x14ac:dyDescent="0.25">
      <c r="A276" s="21" t="s">
        <v>19</v>
      </c>
      <c r="B276" s="22" t="s">
        <v>20</v>
      </c>
      <c r="C276" s="21">
        <v>112</v>
      </c>
      <c r="D276" s="21" t="s">
        <v>446</v>
      </c>
      <c r="E276" s="24" t="s">
        <v>39</v>
      </c>
      <c r="F276" s="21" t="s">
        <v>75</v>
      </c>
      <c r="G276" s="21">
        <v>1</v>
      </c>
      <c r="H276" s="21">
        <v>5</v>
      </c>
      <c r="I276" s="40" t="s">
        <v>409</v>
      </c>
      <c r="J276" s="26" t="s">
        <v>440</v>
      </c>
      <c r="K276" s="27" t="s">
        <v>441</v>
      </c>
      <c r="L276" s="6"/>
      <c r="M276" s="7"/>
      <c r="N276" s="7"/>
      <c r="O276" s="7"/>
      <c r="P276" s="6"/>
    </row>
    <row r="277" spans="1:16" ht="15.75" customHeight="1" x14ac:dyDescent="0.25">
      <c r="A277" s="21" t="s">
        <v>42</v>
      </c>
      <c r="B277" s="22" t="s">
        <v>28</v>
      </c>
      <c r="C277" s="21">
        <v>112</v>
      </c>
      <c r="D277" s="21" t="s">
        <v>447</v>
      </c>
      <c r="E277" s="41" t="s">
        <v>188</v>
      </c>
      <c r="F277" s="21" t="s">
        <v>75</v>
      </c>
      <c r="G277" s="21">
        <v>1</v>
      </c>
      <c r="H277" s="21">
        <v>5</v>
      </c>
      <c r="I277" s="40" t="s">
        <v>409</v>
      </c>
      <c r="J277" s="26" t="s">
        <v>440</v>
      </c>
      <c r="K277" s="27" t="s">
        <v>441</v>
      </c>
      <c r="L277" s="6"/>
      <c r="M277" s="7"/>
      <c r="N277" s="7"/>
      <c r="O277" s="7"/>
      <c r="P277" s="6"/>
    </row>
    <row r="278" spans="1:16" ht="15.75" customHeight="1" x14ac:dyDescent="0.25">
      <c r="A278" s="21" t="s">
        <v>42</v>
      </c>
      <c r="B278" s="22" t="s">
        <v>26</v>
      </c>
      <c r="C278" s="21">
        <v>112</v>
      </c>
      <c r="D278" s="21" t="s">
        <v>448</v>
      </c>
      <c r="E278" s="41" t="s">
        <v>85</v>
      </c>
      <c r="F278" s="21" t="s">
        <v>75</v>
      </c>
      <c r="G278" s="21">
        <v>1</v>
      </c>
      <c r="H278" s="21">
        <v>5</v>
      </c>
      <c r="I278" s="40" t="s">
        <v>409</v>
      </c>
      <c r="J278" s="26" t="s">
        <v>440</v>
      </c>
      <c r="K278" s="27" t="s">
        <v>441</v>
      </c>
      <c r="L278" s="6"/>
      <c r="M278" s="7"/>
      <c r="N278" s="7"/>
      <c r="O278" s="7"/>
      <c r="P278" s="6"/>
    </row>
    <row r="279" spans="1:16" ht="15.75" customHeight="1" x14ac:dyDescent="0.25">
      <c r="A279" s="21" t="s">
        <v>42</v>
      </c>
      <c r="B279" s="22" t="s">
        <v>20</v>
      </c>
      <c r="C279" s="21">
        <v>112</v>
      </c>
      <c r="D279" s="21" t="s">
        <v>449</v>
      </c>
      <c r="E279" s="41" t="s">
        <v>87</v>
      </c>
      <c r="F279" s="21" t="s">
        <v>75</v>
      </c>
      <c r="G279" s="21">
        <v>1</v>
      </c>
      <c r="H279" s="21">
        <v>5</v>
      </c>
      <c r="I279" s="40" t="s">
        <v>409</v>
      </c>
      <c r="J279" s="26" t="s">
        <v>440</v>
      </c>
      <c r="K279" s="27" t="s">
        <v>441</v>
      </c>
      <c r="L279" s="6"/>
      <c r="M279" s="7"/>
      <c r="N279" s="7"/>
      <c r="O279" s="7"/>
      <c r="P279" s="6"/>
    </row>
    <row r="280" spans="1:16" ht="15.75" customHeight="1" x14ac:dyDescent="0.25">
      <c r="A280" s="21" t="s">
        <v>42</v>
      </c>
      <c r="B280" s="22" t="s">
        <v>30</v>
      </c>
      <c r="C280" s="21">
        <v>112</v>
      </c>
      <c r="D280" s="21" t="s">
        <v>450</v>
      </c>
      <c r="E280" s="41" t="s">
        <v>191</v>
      </c>
      <c r="F280" s="21" t="s">
        <v>75</v>
      </c>
      <c r="G280" s="21">
        <v>1</v>
      </c>
      <c r="H280" s="21">
        <v>5</v>
      </c>
      <c r="I280" s="40" t="s">
        <v>409</v>
      </c>
      <c r="J280" s="26" t="s">
        <v>440</v>
      </c>
      <c r="K280" s="27" t="s">
        <v>441</v>
      </c>
      <c r="L280" s="6"/>
      <c r="M280" s="7"/>
      <c r="N280" s="7"/>
      <c r="O280" s="7"/>
      <c r="P280" s="6"/>
    </row>
    <row r="281" spans="1:16" ht="15.75" customHeight="1" x14ac:dyDescent="0.25">
      <c r="A281" s="34" t="s">
        <v>32</v>
      </c>
      <c r="B281" s="35" t="s">
        <v>20</v>
      </c>
      <c r="C281" s="34">
        <v>112</v>
      </c>
      <c r="D281" s="21" t="s">
        <v>451</v>
      </c>
      <c r="E281" s="36" t="s">
        <v>97</v>
      </c>
      <c r="F281" s="34" t="s">
        <v>75</v>
      </c>
      <c r="G281" s="34">
        <v>1</v>
      </c>
      <c r="H281" s="34">
        <v>5</v>
      </c>
      <c r="I281" s="37" t="s">
        <v>409</v>
      </c>
      <c r="J281" s="26" t="s">
        <v>440</v>
      </c>
      <c r="K281" s="27" t="s">
        <v>441</v>
      </c>
      <c r="L281" s="6"/>
      <c r="M281" s="7"/>
      <c r="N281" s="7"/>
      <c r="O281" s="7"/>
      <c r="P281" s="6"/>
    </row>
    <row r="282" spans="1:16" ht="15.75" customHeight="1" x14ac:dyDescent="0.25">
      <c r="A282" s="21" t="s">
        <v>65</v>
      </c>
      <c r="B282" s="22" t="s">
        <v>20</v>
      </c>
      <c r="C282" s="21" t="s">
        <v>346</v>
      </c>
      <c r="D282" s="21" t="s">
        <v>452</v>
      </c>
      <c r="E282" s="55" t="s">
        <v>35</v>
      </c>
      <c r="F282" s="21" t="s">
        <v>3</v>
      </c>
      <c r="G282" s="21">
        <v>1</v>
      </c>
      <c r="H282" s="21">
        <v>5</v>
      </c>
      <c r="I282" s="40" t="s">
        <v>439</v>
      </c>
      <c r="J282" s="26" t="s">
        <v>440</v>
      </c>
      <c r="K282" s="27" t="s">
        <v>441</v>
      </c>
      <c r="L282" s="6"/>
      <c r="M282" s="7"/>
      <c r="N282" s="7"/>
      <c r="O282" s="7"/>
      <c r="P282" s="6"/>
    </row>
    <row r="283" spans="1:16" ht="15.75" customHeight="1" x14ac:dyDescent="0.25">
      <c r="A283" s="21" t="s">
        <v>42</v>
      </c>
      <c r="B283" s="22" t="s">
        <v>26</v>
      </c>
      <c r="C283" s="21" t="s">
        <v>453</v>
      </c>
      <c r="D283" s="21" t="s">
        <v>454</v>
      </c>
      <c r="E283" s="41" t="s">
        <v>87</v>
      </c>
      <c r="F283" s="21" t="s">
        <v>75</v>
      </c>
      <c r="G283" s="21">
        <v>5</v>
      </c>
      <c r="H283" s="21">
        <v>40</v>
      </c>
      <c r="I283" s="40" t="s">
        <v>455</v>
      </c>
      <c r="J283" s="26" t="s">
        <v>456</v>
      </c>
      <c r="K283" s="27" t="s">
        <v>457</v>
      </c>
      <c r="L283" s="6"/>
      <c r="M283" s="7"/>
      <c r="N283" s="7"/>
      <c r="O283" s="7"/>
      <c r="P283" s="6"/>
    </row>
    <row r="284" spans="1:16" ht="15.75" customHeight="1" x14ac:dyDescent="0.25">
      <c r="A284" s="34" t="s">
        <v>42</v>
      </c>
      <c r="B284" s="35" t="s">
        <v>20</v>
      </c>
      <c r="C284" s="34" t="s">
        <v>453</v>
      </c>
      <c r="D284" s="34" t="s">
        <v>458</v>
      </c>
      <c r="E284" s="68" t="s">
        <v>191</v>
      </c>
      <c r="F284" s="34" t="s">
        <v>75</v>
      </c>
      <c r="G284" s="34">
        <v>5</v>
      </c>
      <c r="H284" s="34">
        <v>40</v>
      </c>
      <c r="I284" s="37" t="s">
        <v>455</v>
      </c>
      <c r="J284" s="26" t="s">
        <v>456</v>
      </c>
      <c r="K284" s="27" t="s">
        <v>457</v>
      </c>
      <c r="L284" s="6"/>
      <c r="M284" s="7"/>
      <c r="N284" s="7"/>
      <c r="O284" s="7"/>
      <c r="P284" s="6"/>
    </row>
    <row r="285" spans="1:16" ht="15.75" customHeight="1" x14ac:dyDescent="0.25">
      <c r="A285" s="21" t="s">
        <v>42</v>
      </c>
      <c r="B285" s="22" t="s">
        <v>30</v>
      </c>
      <c r="C285" s="21" t="s">
        <v>453</v>
      </c>
      <c r="D285" s="21" t="s">
        <v>459</v>
      </c>
      <c r="E285" s="41" t="s">
        <v>188</v>
      </c>
      <c r="F285" s="21" t="s">
        <v>75</v>
      </c>
      <c r="G285" s="21">
        <v>5</v>
      </c>
      <c r="H285" s="21">
        <v>40</v>
      </c>
      <c r="I285" s="40" t="s">
        <v>455</v>
      </c>
      <c r="J285" s="26" t="s">
        <v>456</v>
      </c>
      <c r="K285" s="27" t="s">
        <v>457</v>
      </c>
      <c r="L285" s="6"/>
      <c r="M285" s="7"/>
      <c r="N285" s="7"/>
      <c r="O285" s="7"/>
      <c r="P285" s="6"/>
    </row>
    <row r="286" spans="1:16" ht="15.75" customHeight="1" x14ac:dyDescent="0.25">
      <c r="A286" s="21" t="s">
        <v>42</v>
      </c>
      <c r="B286" s="22" t="s">
        <v>28</v>
      </c>
      <c r="C286" s="21" t="s">
        <v>453</v>
      </c>
      <c r="D286" s="21" t="s">
        <v>460</v>
      </c>
      <c r="E286" s="41" t="s">
        <v>85</v>
      </c>
      <c r="F286" s="21" t="s">
        <v>75</v>
      </c>
      <c r="G286" s="21">
        <v>5</v>
      </c>
      <c r="H286" s="21">
        <v>40</v>
      </c>
      <c r="I286" s="40" t="s">
        <v>455</v>
      </c>
      <c r="J286" s="26" t="s">
        <v>456</v>
      </c>
      <c r="K286" s="27" t="s">
        <v>457</v>
      </c>
      <c r="L286" s="6"/>
      <c r="M286" s="7"/>
      <c r="N286" s="7"/>
      <c r="O286" s="7"/>
      <c r="P286" s="6"/>
    </row>
    <row r="287" spans="1:16" ht="15.75" customHeight="1" x14ac:dyDescent="0.25">
      <c r="A287" s="21" t="s">
        <v>19</v>
      </c>
      <c r="B287" s="22" t="s">
        <v>26</v>
      </c>
      <c r="C287" s="21" t="s">
        <v>453</v>
      </c>
      <c r="D287" s="21" t="s">
        <v>461</v>
      </c>
      <c r="E287" s="24" t="s">
        <v>39</v>
      </c>
      <c r="F287" s="21" t="s">
        <v>75</v>
      </c>
      <c r="G287" s="21">
        <v>5</v>
      </c>
      <c r="H287" s="21">
        <v>40</v>
      </c>
      <c r="I287" s="40" t="s">
        <v>455</v>
      </c>
      <c r="J287" s="26" t="s">
        <v>456</v>
      </c>
      <c r="K287" s="27" t="s">
        <v>457</v>
      </c>
      <c r="L287" s="6"/>
      <c r="M287" s="7"/>
      <c r="N287" s="7"/>
      <c r="O287" s="7"/>
      <c r="P287" s="6"/>
    </row>
    <row r="288" spans="1:16" ht="15.75" customHeight="1" x14ac:dyDescent="0.25">
      <c r="A288" s="21" t="s">
        <v>19</v>
      </c>
      <c r="B288" s="22" t="s">
        <v>20</v>
      </c>
      <c r="C288" s="21" t="s">
        <v>453</v>
      </c>
      <c r="D288" s="21" t="s">
        <v>462</v>
      </c>
      <c r="E288" s="24" t="s">
        <v>41</v>
      </c>
      <c r="F288" s="21" t="s">
        <v>75</v>
      </c>
      <c r="G288" s="21">
        <v>5</v>
      </c>
      <c r="H288" s="21">
        <v>40</v>
      </c>
      <c r="I288" s="40" t="s">
        <v>455</v>
      </c>
      <c r="J288" s="26" t="s">
        <v>456</v>
      </c>
      <c r="K288" s="27" t="s">
        <v>457</v>
      </c>
      <c r="L288" s="6"/>
      <c r="M288" s="7"/>
      <c r="N288" s="7"/>
      <c r="O288" s="7"/>
      <c r="P288" s="6"/>
    </row>
    <row r="289" spans="1:16" ht="15.75" customHeight="1" x14ac:dyDescent="0.25">
      <c r="A289" s="21" t="s">
        <v>19</v>
      </c>
      <c r="B289" s="22" t="s">
        <v>30</v>
      </c>
      <c r="C289" s="21" t="s">
        <v>116</v>
      </c>
      <c r="D289" s="21" t="s">
        <v>463</v>
      </c>
      <c r="E289" s="24" t="s">
        <v>37</v>
      </c>
      <c r="F289" s="21" t="s">
        <v>75</v>
      </c>
      <c r="G289" s="21">
        <v>5</v>
      </c>
      <c r="H289" s="21">
        <v>40</v>
      </c>
      <c r="I289" s="65" t="s">
        <v>464</v>
      </c>
      <c r="J289" s="26" t="s">
        <v>456</v>
      </c>
      <c r="K289" s="27" t="s">
        <v>457</v>
      </c>
      <c r="L289" s="6"/>
      <c r="M289" s="7"/>
      <c r="N289" s="7"/>
      <c r="O289" s="7"/>
      <c r="P289" s="6"/>
    </row>
    <row r="290" spans="1:16" ht="15.75" customHeight="1" x14ac:dyDescent="0.25">
      <c r="A290" s="21" t="s">
        <v>19</v>
      </c>
      <c r="B290" s="22" t="s">
        <v>28</v>
      </c>
      <c r="C290" s="21" t="s">
        <v>116</v>
      </c>
      <c r="D290" s="21" t="s">
        <v>465</v>
      </c>
      <c r="E290" s="24" t="s">
        <v>35</v>
      </c>
      <c r="F290" s="21" t="s">
        <v>75</v>
      </c>
      <c r="G290" s="21">
        <v>5</v>
      </c>
      <c r="H290" s="21">
        <v>40</v>
      </c>
      <c r="I290" s="65" t="s">
        <v>464</v>
      </c>
      <c r="J290" s="26" t="s">
        <v>456</v>
      </c>
      <c r="K290" s="27" t="s">
        <v>457</v>
      </c>
    </row>
    <row r="291" spans="1:16" ht="15.75" customHeight="1" x14ac:dyDescent="0.25">
      <c r="A291" s="45" t="s">
        <v>65</v>
      </c>
      <c r="B291" s="46" t="s">
        <v>30</v>
      </c>
      <c r="C291" s="45">
        <v>312</v>
      </c>
      <c r="D291" s="45" t="s">
        <v>466</v>
      </c>
      <c r="E291" s="24" t="s">
        <v>35</v>
      </c>
      <c r="F291" s="45" t="s">
        <v>75</v>
      </c>
      <c r="G291" s="45">
        <v>3</v>
      </c>
      <c r="H291" s="21">
        <v>5</v>
      </c>
      <c r="I291" s="67" t="s">
        <v>251</v>
      </c>
      <c r="J291" s="48" t="s">
        <v>456</v>
      </c>
      <c r="K291" s="49" t="s">
        <v>457</v>
      </c>
    </row>
    <row r="292" spans="1:16" ht="15.75" customHeight="1" x14ac:dyDescent="0.25">
      <c r="A292" s="45" t="s">
        <v>65</v>
      </c>
      <c r="B292" s="46" t="s">
        <v>26</v>
      </c>
      <c r="C292" s="45">
        <v>312</v>
      </c>
      <c r="D292" s="45" t="s">
        <v>467</v>
      </c>
      <c r="E292" s="24" t="s">
        <v>39</v>
      </c>
      <c r="F292" s="45" t="s">
        <v>75</v>
      </c>
      <c r="G292" s="45">
        <v>3</v>
      </c>
      <c r="H292" s="21">
        <v>5</v>
      </c>
      <c r="I292" s="67" t="s">
        <v>251</v>
      </c>
      <c r="J292" s="48" t="s">
        <v>456</v>
      </c>
      <c r="K292" s="49" t="s">
        <v>457</v>
      </c>
      <c r="L292" s="6"/>
      <c r="M292" s="7"/>
      <c r="N292" s="7"/>
      <c r="O292" s="7"/>
      <c r="P292" s="6"/>
    </row>
    <row r="293" spans="1:16" ht="15.75" customHeight="1" x14ac:dyDescent="0.25">
      <c r="A293" s="45" t="s">
        <v>65</v>
      </c>
      <c r="B293" s="46" t="s">
        <v>20</v>
      </c>
      <c r="C293" s="45">
        <v>312</v>
      </c>
      <c r="D293" s="45" t="s">
        <v>468</v>
      </c>
      <c r="E293" s="24" t="s">
        <v>41</v>
      </c>
      <c r="F293" s="45" t="s">
        <v>75</v>
      </c>
      <c r="G293" s="45">
        <v>3</v>
      </c>
      <c r="H293" s="21">
        <v>5</v>
      </c>
      <c r="I293" s="67" t="s">
        <v>251</v>
      </c>
      <c r="J293" s="48" t="s">
        <v>456</v>
      </c>
      <c r="K293" s="49" t="s">
        <v>457</v>
      </c>
      <c r="L293" s="6"/>
      <c r="M293" s="7"/>
      <c r="N293" s="7"/>
      <c r="O293" s="7"/>
      <c r="P293" s="6"/>
    </row>
    <row r="294" spans="1:16" ht="15.75" customHeight="1" x14ac:dyDescent="0.25">
      <c r="A294" s="21" t="s">
        <v>65</v>
      </c>
      <c r="B294" s="22" t="s">
        <v>20</v>
      </c>
      <c r="C294" s="21" t="s">
        <v>469</v>
      </c>
      <c r="D294" s="21" t="s">
        <v>470</v>
      </c>
      <c r="E294" s="55" t="s">
        <v>37</v>
      </c>
      <c r="F294" s="21" t="str">
        <f>IF(MID(D294,2,1)="D","MI",IF(MID(D294,2,1)="S","SI","TI"))</f>
        <v>TI</v>
      </c>
      <c r="G294" s="21">
        <v>1</v>
      </c>
      <c r="H294" s="21">
        <v>5</v>
      </c>
      <c r="I294" s="30" t="s">
        <v>413</v>
      </c>
      <c r="J294" s="31" t="s">
        <v>471</v>
      </c>
      <c r="K294" s="66" t="s">
        <v>472</v>
      </c>
      <c r="L294" s="6"/>
      <c r="M294" s="7"/>
      <c r="N294" s="7"/>
      <c r="O294" s="7"/>
      <c r="P294" s="6"/>
    </row>
    <row r="295" spans="1:16" ht="15.75" customHeight="1" x14ac:dyDescent="0.25">
      <c r="A295" s="21" t="s">
        <v>65</v>
      </c>
      <c r="B295" s="22" t="s">
        <v>30</v>
      </c>
      <c r="C295" s="21" t="s">
        <v>469</v>
      </c>
      <c r="D295" s="21" t="s">
        <v>473</v>
      </c>
      <c r="E295" s="55" t="s">
        <v>39</v>
      </c>
      <c r="F295" s="21" t="str">
        <f>IF(MID(D295,2,1)="D","MI",IF(MID(D295,2,1)="S","SI","TI"))</f>
        <v>TI</v>
      </c>
      <c r="G295" s="21">
        <v>1</v>
      </c>
      <c r="H295" s="21">
        <v>5</v>
      </c>
      <c r="I295" s="30" t="s">
        <v>413</v>
      </c>
      <c r="J295" s="31" t="s">
        <v>471</v>
      </c>
      <c r="K295" s="66" t="s">
        <v>472</v>
      </c>
      <c r="L295" s="6"/>
      <c r="M295" s="7"/>
      <c r="N295" s="7"/>
      <c r="O295" s="7"/>
      <c r="P295" s="6"/>
    </row>
    <row r="296" spans="1:16" ht="15.75" customHeight="1" x14ac:dyDescent="0.25">
      <c r="A296" s="21" t="s">
        <v>65</v>
      </c>
      <c r="B296" s="22" t="s">
        <v>28</v>
      </c>
      <c r="C296" s="21" t="s">
        <v>469</v>
      </c>
      <c r="D296" s="21" t="s">
        <v>474</v>
      </c>
      <c r="E296" s="55" t="s">
        <v>41</v>
      </c>
      <c r="F296" s="21" t="str">
        <f>IF(MID(D296,2,1)="D","MI",IF(MID(D296,2,1)="S","SI","TI"))</f>
        <v>TI</v>
      </c>
      <c r="G296" s="21">
        <v>1</v>
      </c>
      <c r="H296" s="21">
        <v>5</v>
      </c>
      <c r="I296" s="30" t="s">
        <v>413</v>
      </c>
      <c r="J296" s="31" t="s">
        <v>471</v>
      </c>
      <c r="K296" s="66" t="s">
        <v>472</v>
      </c>
      <c r="L296" s="6"/>
      <c r="M296" s="7"/>
      <c r="N296" s="7"/>
      <c r="O296" s="7"/>
      <c r="P296" s="6"/>
    </row>
    <row r="297" spans="1:16" ht="15.75" customHeight="1" x14ac:dyDescent="0.25">
      <c r="A297" s="21" t="s">
        <v>55</v>
      </c>
      <c r="B297" s="22" t="s">
        <v>56</v>
      </c>
      <c r="C297" s="21" t="s">
        <v>411</v>
      </c>
      <c r="D297" s="21" t="s">
        <v>475</v>
      </c>
      <c r="E297" s="76" t="s">
        <v>83</v>
      </c>
      <c r="F297" s="21" t="s">
        <v>75</v>
      </c>
      <c r="G297" s="21">
        <v>1</v>
      </c>
      <c r="H297" s="21">
        <v>5</v>
      </c>
      <c r="I297" s="40" t="s">
        <v>413</v>
      </c>
      <c r="J297" s="31" t="s">
        <v>471</v>
      </c>
      <c r="K297" s="66" t="s">
        <v>472</v>
      </c>
      <c r="L297" s="6"/>
      <c r="M297" s="7"/>
      <c r="N297" s="7"/>
      <c r="O297" s="7"/>
      <c r="P297" s="6"/>
    </row>
    <row r="298" spans="1:16" ht="15.75" customHeight="1" x14ac:dyDescent="0.25">
      <c r="A298" s="21" t="s">
        <v>19</v>
      </c>
      <c r="B298" s="22" t="s">
        <v>28</v>
      </c>
      <c r="C298" s="21">
        <v>104</v>
      </c>
      <c r="D298" s="21" t="s">
        <v>476</v>
      </c>
      <c r="E298" s="21" t="s">
        <v>35</v>
      </c>
      <c r="F298" s="21" t="str">
        <f>IF(MID(D298,2,1)="D","MI",IF(MID(D298,2,1)="S","SI","TI"))</f>
        <v>MI</v>
      </c>
      <c r="G298" s="21">
        <v>1</v>
      </c>
      <c r="H298" s="21">
        <v>5</v>
      </c>
      <c r="I298" s="30" t="s">
        <v>413</v>
      </c>
      <c r="J298" s="31" t="s">
        <v>471</v>
      </c>
      <c r="K298" s="66" t="s">
        <v>472</v>
      </c>
      <c r="L298" s="6"/>
      <c r="M298" s="7"/>
      <c r="N298" s="7"/>
      <c r="O298" s="7"/>
      <c r="P298" s="6"/>
    </row>
    <row r="299" spans="1:16" ht="15.75" customHeight="1" x14ac:dyDescent="0.25">
      <c r="A299" s="34" t="s">
        <v>19</v>
      </c>
      <c r="B299" s="22" t="s">
        <v>30</v>
      </c>
      <c r="C299" s="34">
        <v>104</v>
      </c>
      <c r="D299" s="21" t="s">
        <v>477</v>
      </c>
      <c r="E299" s="34" t="s">
        <v>37</v>
      </c>
      <c r="F299" s="23" t="str">
        <f>IF(MID(D299,2,1)="D","MI",IF(MID(D299,2,1)="S","SI","TI"))</f>
        <v>MI</v>
      </c>
      <c r="G299" s="23">
        <v>1</v>
      </c>
      <c r="H299" s="34">
        <v>5</v>
      </c>
      <c r="I299" s="30" t="s">
        <v>413</v>
      </c>
      <c r="J299" s="31" t="s">
        <v>471</v>
      </c>
      <c r="K299" s="66" t="s">
        <v>472</v>
      </c>
      <c r="L299" s="6"/>
      <c r="M299" s="7"/>
      <c r="N299" s="7"/>
      <c r="O299" s="7"/>
      <c r="P299" s="6"/>
    </row>
    <row r="300" spans="1:16" ht="15.75" customHeight="1" x14ac:dyDescent="0.25">
      <c r="A300" s="21" t="s">
        <v>65</v>
      </c>
      <c r="B300" s="22" t="s">
        <v>26</v>
      </c>
      <c r="C300" s="21" t="s">
        <v>469</v>
      </c>
      <c r="D300" s="21" t="s">
        <v>478</v>
      </c>
      <c r="E300" s="55" t="s">
        <v>35</v>
      </c>
      <c r="F300" s="21" t="str">
        <f>IF(MID(D300,2,1)="D","MI",IF(MID(D300,2,1)="S","SI","TI"))</f>
        <v>TI</v>
      </c>
      <c r="G300" s="21">
        <v>1</v>
      </c>
      <c r="H300" s="21">
        <v>5</v>
      </c>
      <c r="I300" s="30" t="s">
        <v>413</v>
      </c>
      <c r="J300" s="31" t="s">
        <v>471</v>
      </c>
      <c r="K300" s="66" t="s">
        <v>472</v>
      </c>
      <c r="L300" s="6"/>
      <c r="M300" s="7"/>
      <c r="N300" s="7"/>
      <c r="O300" s="7"/>
      <c r="P300" s="6"/>
    </row>
    <row r="301" spans="1:16" ht="15.75" customHeight="1" x14ac:dyDescent="0.25">
      <c r="A301" s="21" t="s">
        <v>19</v>
      </c>
      <c r="B301" s="22" t="s">
        <v>26</v>
      </c>
      <c r="C301" s="21">
        <v>104</v>
      </c>
      <c r="D301" s="21" t="s">
        <v>479</v>
      </c>
      <c r="E301" s="55" t="s">
        <v>35</v>
      </c>
      <c r="F301" s="21" t="s">
        <v>3</v>
      </c>
      <c r="G301" s="21">
        <v>1</v>
      </c>
      <c r="H301" s="21">
        <v>5</v>
      </c>
      <c r="I301" s="40" t="s">
        <v>413</v>
      </c>
      <c r="J301" s="31" t="s">
        <v>471</v>
      </c>
      <c r="K301" s="66" t="s">
        <v>472</v>
      </c>
      <c r="L301" s="6"/>
      <c r="M301" s="7"/>
      <c r="N301" s="7"/>
      <c r="O301" s="7"/>
      <c r="P301" s="6"/>
    </row>
    <row r="302" spans="1:16" ht="15.75" customHeight="1" x14ac:dyDescent="0.25">
      <c r="A302" s="21" t="s">
        <v>42</v>
      </c>
      <c r="B302" s="22" t="s">
        <v>30</v>
      </c>
      <c r="C302" s="21" t="s">
        <v>469</v>
      </c>
      <c r="D302" s="21" t="s">
        <v>480</v>
      </c>
      <c r="E302" s="24" t="s">
        <v>35</v>
      </c>
      <c r="F302" s="21" t="s">
        <v>75</v>
      </c>
      <c r="G302" s="21">
        <v>1</v>
      </c>
      <c r="H302" s="21">
        <v>5</v>
      </c>
      <c r="I302" s="44" t="s">
        <v>481</v>
      </c>
      <c r="J302" s="26" t="s">
        <v>482</v>
      </c>
      <c r="K302" s="27" t="s">
        <v>483</v>
      </c>
      <c r="L302" s="6"/>
      <c r="M302" s="7"/>
      <c r="N302" s="7"/>
      <c r="O302" s="7"/>
      <c r="P302" s="6"/>
    </row>
    <row r="303" spans="1:16" ht="15.75" customHeight="1" x14ac:dyDescent="0.25">
      <c r="A303" s="45" t="s">
        <v>19</v>
      </c>
      <c r="B303" s="46" t="s">
        <v>28</v>
      </c>
      <c r="C303" s="45">
        <v>311</v>
      </c>
      <c r="D303" s="45" t="s">
        <v>484</v>
      </c>
      <c r="E303" s="33">
        <v>5</v>
      </c>
      <c r="F303" s="45" t="s">
        <v>75</v>
      </c>
      <c r="G303" s="45">
        <v>1</v>
      </c>
      <c r="H303" s="21">
        <v>5</v>
      </c>
      <c r="I303" s="47" t="s">
        <v>130</v>
      </c>
      <c r="J303" s="48" t="s">
        <v>482</v>
      </c>
      <c r="K303" s="49" t="s">
        <v>483</v>
      </c>
      <c r="L303" s="6"/>
      <c r="M303" s="7"/>
      <c r="N303" s="7"/>
      <c r="O303" s="7"/>
      <c r="P303" s="6"/>
    </row>
    <row r="304" spans="1:16" ht="15.75" customHeight="1" x14ac:dyDescent="0.25">
      <c r="A304" s="45" t="s">
        <v>19</v>
      </c>
      <c r="B304" s="46" t="s">
        <v>26</v>
      </c>
      <c r="C304" s="45">
        <v>311</v>
      </c>
      <c r="D304" s="45" t="s">
        <v>485</v>
      </c>
      <c r="E304" s="33">
        <v>6</v>
      </c>
      <c r="F304" s="45" t="s">
        <v>75</v>
      </c>
      <c r="G304" s="45">
        <v>1</v>
      </c>
      <c r="H304" s="21">
        <v>5</v>
      </c>
      <c r="I304" s="47" t="s">
        <v>130</v>
      </c>
      <c r="J304" s="48" t="s">
        <v>482</v>
      </c>
      <c r="K304" s="49" t="s">
        <v>483</v>
      </c>
      <c r="L304" s="6"/>
      <c r="M304" s="7"/>
      <c r="N304" s="7"/>
      <c r="O304" s="7"/>
      <c r="P304" s="6"/>
    </row>
    <row r="305" spans="1:16" ht="15.75" customHeight="1" x14ac:dyDescent="0.25">
      <c r="A305" s="45" t="s">
        <v>42</v>
      </c>
      <c r="B305" s="46" t="s">
        <v>26</v>
      </c>
      <c r="C305" s="45">
        <v>306</v>
      </c>
      <c r="D305" s="45" t="s">
        <v>486</v>
      </c>
      <c r="E305" s="33" t="s">
        <v>70</v>
      </c>
      <c r="F305" s="45" t="s">
        <v>75</v>
      </c>
      <c r="G305" s="45">
        <v>1</v>
      </c>
      <c r="H305" s="21">
        <v>5</v>
      </c>
      <c r="I305" s="47" t="s">
        <v>130</v>
      </c>
      <c r="J305" s="48" t="s">
        <v>482</v>
      </c>
      <c r="K305" s="49" t="s">
        <v>483</v>
      </c>
      <c r="L305" s="6"/>
      <c r="M305" s="7"/>
      <c r="N305" s="7"/>
      <c r="O305" s="7"/>
      <c r="P305" s="6"/>
    </row>
    <row r="306" spans="1:16" ht="15.75" customHeight="1" x14ac:dyDescent="0.25">
      <c r="A306" s="21" t="s">
        <v>42</v>
      </c>
      <c r="B306" s="22" t="s">
        <v>20</v>
      </c>
      <c r="C306" s="21" t="s">
        <v>62</v>
      </c>
      <c r="D306" s="21" t="s">
        <v>487</v>
      </c>
      <c r="E306" s="55" t="s">
        <v>35</v>
      </c>
      <c r="F306" s="21" t="s">
        <v>2</v>
      </c>
      <c r="G306" s="21">
        <v>5</v>
      </c>
      <c r="H306" s="21">
        <v>40</v>
      </c>
      <c r="I306" s="40" t="s">
        <v>488</v>
      </c>
      <c r="J306" s="26" t="s">
        <v>482</v>
      </c>
      <c r="K306" s="27" t="s">
        <v>483</v>
      </c>
      <c r="L306" s="6"/>
      <c r="M306" s="7"/>
      <c r="N306" s="7"/>
      <c r="O306" s="7"/>
      <c r="P306" s="6"/>
    </row>
    <row r="307" spans="1:16" ht="15.75" customHeight="1" x14ac:dyDescent="0.25">
      <c r="A307" s="21" t="s">
        <v>42</v>
      </c>
      <c r="B307" s="22" t="s">
        <v>28</v>
      </c>
      <c r="C307" s="21" t="s">
        <v>469</v>
      </c>
      <c r="D307" s="21" t="s">
        <v>489</v>
      </c>
      <c r="E307" s="24" t="s">
        <v>37</v>
      </c>
      <c r="F307" s="21" t="s">
        <v>75</v>
      </c>
      <c r="G307" s="21">
        <v>1</v>
      </c>
      <c r="H307" s="21">
        <v>5</v>
      </c>
      <c r="I307" s="44" t="s">
        <v>481</v>
      </c>
      <c r="J307" s="26" t="s">
        <v>482</v>
      </c>
      <c r="K307" s="27" t="s">
        <v>483</v>
      </c>
      <c r="L307" s="6"/>
      <c r="M307" s="7"/>
      <c r="N307" s="7"/>
      <c r="O307" s="7"/>
      <c r="P307" s="6"/>
    </row>
    <row r="308" spans="1:16" ht="15.75" customHeight="1" x14ac:dyDescent="0.25">
      <c r="A308" s="21" t="s">
        <v>32</v>
      </c>
      <c r="B308" s="22" t="s">
        <v>26</v>
      </c>
      <c r="C308" s="21" t="s">
        <v>469</v>
      </c>
      <c r="D308" s="21" t="s">
        <v>490</v>
      </c>
      <c r="E308" s="33" t="s">
        <v>54</v>
      </c>
      <c r="F308" s="21" t="s">
        <v>75</v>
      </c>
      <c r="G308" s="21">
        <v>1</v>
      </c>
      <c r="H308" s="21">
        <v>5</v>
      </c>
      <c r="I308" s="44" t="s">
        <v>481</v>
      </c>
      <c r="J308" s="26" t="s">
        <v>482</v>
      </c>
      <c r="K308" s="27" t="s">
        <v>483</v>
      </c>
    </row>
    <row r="309" spans="1:16" ht="15.75" customHeight="1" x14ac:dyDescent="0.25">
      <c r="A309" s="21" t="s">
        <v>32</v>
      </c>
      <c r="B309" s="22" t="s">
        <v>20</v>
      </c>
      <c r="C309" s="21" t="s">
        <v>469</v>
      </c>
      <c r="D309" s="21" t="s">
        <v>491</v>
      </c>
      <c r="E309" s="33" t="s">
        <v>83</v>
      </c>
      <c r="F309" s="21" t="s">
        <v>75</v>
      </c>
      <c r="G309" s="21">
        <v>1</v>
      </c>
      <c r="H309" s="21">
        <v>5</v>
      </c>
      <c r="I309" s="44" t="s">
        <v>481</v>
      </c>
      <c r="J309" s="26" t="s">
        <v>482</v>
      </c>
      <c r="K309" s="27" t="s">
        <v>483</v>
      </c>
    </row>
    <row r="310" spans="1:16" ht="15.75" customHeight="1" x14ac:dyDescent="0.25">
      <c r="A310" s="21" t="s">
        <v>65</v>
      </c>
      <c r="B310" s="22" t="s">
        <v>20</v>
      </c>
      <c r="C310" s="21" t="s">
        <v>168</v>
      </c>
      <c r="D310" s="21" t="s">
        <v>492</v>
      </c>
      <c r="E310" s="55">
        <v>1</v>
      </c>
      <c r="F310" s="21" t="s">
        <v>2</v>
      </c>
      <c r="G310" s="21">
        <v>5</v>
      </c>
      <c r="H310" s="21">
        <v>40</v>
      </c>
      <c r="I310" s="40" t="s">
        <v>488</v>
      </c>
      <c r="J310" s="26" t="s">
        <v>482</v>
      </c>
      <c r="K310" s="27" t="s">
        <v>483</v>
      </c>
      <c r="L310" s="6"/>
      <c r="M310" s="7"/>
      <c r="N310" s="7"/>
      <c r="O310" s="7"/>
      <c r="P310" s="6"/>
    </row>
    <row r="311" spans="1:16" ht="15.75" customHeight="1" x14ac:dyDescent="0.25">
      <c r="A311" s="45" t="s">
        <v>32</v>
      </c>
      <c r="B311" s="46" t="s">
        <v>56</v>
      </c>
      <c r="C311" s="45">
        <v>306</v>
      </c>
      <c r="D311" s="45" t="s">
        <v>493</v>
      </c>
      <c r="E311" s="24" t="s">
        <v>52</v>
      </c>
      <c r="F311" s="45" t="s">
        <v>75</v>
      </c>
      <c r="G311" s="45">
        <v>1</v>
      </c>
      <c r="H311" s="21">
        <v>5</v>
      </c>
      <c r="I311" s="47" t="s">
        <v>130</v>
      </c>
      <c r="J311" s="48" t="s">
        <v>482</v>
      </c>
      <c r="K311" s="49" t="s">
        <v>483</v>
      </c>
      <c r="L311" s="6"/>
      <c r="M311" s="7"/>
      <c r="N311" s="7"/>
      <c r="O311" s="7"/>
      <c r="P311" s="6"/>
    </row>
    <row r="312" spans="1:16" ht="15.75" customHeight="1" x14ac:dyDescent="0.25">
      <c r="A312" s="45" t="s">
        <v>19</v>
      </c>
      <c r="B312" s="46" t="s">
        <v>26</v>
      </c>
      <c r="C312" s="45">
        <v>308</v>
      </c>
      <c r="D312" s="45" t="s">
        <v>494</v>
      </c>
      <c r="E312" s="24" t="s">
        <v>39</v>
      </c>
      <c r="F312" s="45" t="s">
        <v>75</v>
      </c>
      <c r="G312" s="45">
        <v>1</v>
      </c>
      <c r="H312" s="21">
        <v>5</v>
      </c>
      <c r="I312" s="47" t="s">
        <v>107</v>
      </c>
      <c r="J312" s="48" t="s">
        <v>495</v>
      </c>
      <c r="K312" s="49" t="s">
        <v>496</v>
      </c>
      <c r="L312" s="6"/>
      <c r="M312" s="7"/>
      <c r="N312" s="7"/>
      <c r="O312" s="7"/>
      <c r="P312" s="6"/>
    </row>
    <row r="313" spans="1:16" ht="15.75" customHeight="1" x14ac:dyDescent="0.25">
      <c r="A313" s="45" t="s">
        <v>42</v>
      </c>
      <c r="B313" s="46" t="s">
        <v>30</v>
      </c>
      <c r="C313" s="45">
        <v>308</v>
      </c>
      <c r="D313" s="45" t="s">
        <v>497</v>
      </c>
      <c r="E313" s="41" t="s">
        <v>188</v>
      </c>
      <c r="F313" s="45" t="s">
        <v>75</v>
      </c>
      <c r="G313" s="45">
        <v>1</v>
      </c>
      <c r="H313" s="21">
        <v>5</v>
      </c>
      <c r="I313" s="47" t="s">
        <v>107</v>
      </c>
      <c r="J313" s="48" t="s">
        <v>495</v>
      </c>
      <c r="K313" s="49" t="s">
        <v>496</v>
      </c>
      <c r="L313" s="6"/>
      <c r="M313" s="7"/>
      <c r="N313" s="7"/>
      <c r="O313" s="7"/>
      <c r="P313" s="6"/>
    </row>
    <row r="314" spans="1:16" ht="15.75" customHeight="1" x14ac:dyDescent="0.25">
      <c r="A314" s="45" t="s">
        <v>42</v>
      </c>
      <c r="B314" s="46" t="s">
        <v>28</v>
      </c>
      <c r="C314" s="45">
        <v>308</v>
      </c>
      <c r="D314" s="45" t="s">
        <v>498</v>
      </c>
      <c r="E314" s="41" t="s">
        <v>85</v>
      </c>
      <c r="F314" s="45" t="s">
        <v>75</v>
      </c>
      <c r="G314" s="45">
        <v>1</v>
      </c>
      <c r="H314" s="21">
        <v>5</v>
      </c>
      <c r="I314" s="47" t="s">
        <v>107</v>
      </c>
      <c r="J314" s="48" t="s">
        <v>495</v>
      </c>
      <c r="K314" s="49" t="s">
        <v>496</v>
      </c>
      <c r="L314" s="6"/>
      <c r="M314" s="7"/>
      <c r="N314" s="7"/>
      <c r="O314" s="7"/>
      <c r="P314" s="6"/>
    </row>
    <row r="315" spans="1:16" ht="15.75" customHeight="1" x14ac:dyDescent="0.25">
      <c r="A315" s="45" t="s">
        <v>42</v>
      </c>
      <c r="B315" s="46" t="s">
        <v>26</v>
      </c>
      <c r="C315" s="45">
        <v>308</v>
      </c>
      <c r="D315" s="45" t="s">
        <v>499</v>
      </c>
      <c r="E315" s="41" t="s">
        <v>87</v>
      </c>
      <c r="F315" s="45" t="s">
        <v>75</v>
      </c>
      <c r="G315" s="45">
        <v>1</v>
      </c>
      <c r="H315" s="21">
        <v>5</v>
      </c>
      <c r="I315" s="47" t="s">
        <v>107</v>
      </c>
      <c r="J315" s="48" t="s">
        <v>495</v>
      </c>
      <c r="K315" s="49" t="s">
        <v>496</v>
      </c>
      <c r="L315" s="6"/>
      <c r="M315" s="7"/>
      <c r="N315" s="7"/>
      <c r="O315" s="7"/>
      <c r="P315" s="6"/>
    </row>
    <row r="316" spans="1:16" ht="15.75" customHeight="1" x14ac:dyDescent="0.25">
      <c r="A316" s="45" t="s">
        <v>42</v>
      </c>
      <c r="B316" s="46" t="s">
        <v>20</v>
      </c>
      <c r="C316" s="45">
        <v>308</v>
      </c>
      <c r="D316" s="45" t="s">
        <v>500</v>
      </c>
      <c r="E316" s="41" t="s">
        <v>191</v>
      </c>
      <c r="F316" s="45" t="s">
        <v>75</v>
      </c>
      <c r="G316" s="45">
        <v>1</v>
      </c>
      <c r="H316" s="21">
        <v>5</v>
      </c>
      <c r="I316" s="47" t="s">
        <v>107</v>
      </c>
      <c r="J316" s="48" t="s">
        <v>495</v>
      </c>
      <c r="K316" s="49" t="s">
        <v>496</v>
      </c>
    </row>
    <row r="317" spans="1:16" ht="15.75" customHeight="1" x14ac:dyDescent="0.25">
      <c r="A317" s="45" t="s">
        <v>32</v>
      </c>
      <c r="B317" s="46" t="s">
        <v>30</v>
      </c>
      <c r="C317" s="45">
        <v>308</v>
      </c>
      <c r="D317" s="45" t="s">
        <v>501</v>
      </c>
      <c r="E317" s="36" t="s">
        <v>97</v>
      </c>
      <c r="F317" s="45" t="s">
        <v>75</v>
      </c>
      <c r="G317" s="45">
        <v>1</v>
      </c>
      <c r="H317" s="34">
        <v>5</v>
      </c>
      <c r="I317" s="47" t="s">
        <v>107</v>
      </c>
      <c r="J317" s="48" t="s">
        <v>495</v>
      </c>
      <c r="K317" s="49" t="s">
        <v>496</v>
      </c>
      <c r="L317" s="6"/>
      <c r="M317" s="7"/>
      <c r="N317" s="7"/>
      <c r="O317" s="7"/>
      <c r="P317" s="6"/>
    </row>
    <row r="318" spans="1:16" ht="15.75" customHeight="1" x14ac:dyDescent="0.25">
      <c r="A318" s="21" t="s">
        <v>55</v>
      </c>
      <c r="B318" s="22" t="s">
        <v>28</v>
      </c>
      <c r="C318" s="21" t="s">
        <v>89</v>
      </c>
      <c r="D318" s="21" t="s">
        <v>502</v>
      </c>
      <c r="E318" s="41" t="s">
        <v>188</v>
      </c>
      <c r="F318" s="21" t="s">
        <v>75</v>
      </c>
      <c r="G318" s="21">
        <v>1</v>
      </c>
      <c r="H318" s="21">
        <v>5</v>
      </c>
      <c r="I318" s="40" t="s">
        <v>91</v>
      </c>
      <c r="J318" s="26" t="s">
        <v>495</v>
      </c>
      <c r="K318" s="27" t="s">
        <v>496</v>
      </c>
      <c r="L318" s="6"/>
      <c r="M318" s="7"/>
      <c r="N318" s="7"/>
      <c r="O318" s="7"/>
      <c r="P318" s="6"/>
    </row>
    <row r="319" spans="1:16" ht="15.75" customHeight="1" x14ac:dyDescent="0.25">
      <c r="A319" s="21" t="s">
        <v>55</v>
      </c>
      <c r="B319" s="22" t="s">
        <v>56</v>
      </c>
      <c r="C319" s="21" t="s">
        <v>89</v>
      </c>
      <c r="D319" s="21" t="s">
        <v>503</v>
      </c>
      <c r="E319" s="41" t="s">
        <v>85</v>
      </c>
      <c r="F319" s="21" t="s">
        <v>75</v>
      </c>
      <c r="G319" s="21">
        <v>1</v>
      </c>
      <c r="H319" s="21">
        <v>5</v>
      </c>
      <c r="I319" s="40" t="s">
        <v>91</v>
      </c>
      <c r="J319" s="26" t="s">
        <v>495</v>
      </c>
      <c r="K319" s="27" t="s">
        <v>496</v>
      </c>
      <c r="L319" s="6"/>
      <c r="M319" s="7"/>
      <c r="N319" s="7"/>
      <c r="O319" s="7"/>
      <c r="P319" s="6"/>
    </row>
    <row r="320" spans="1:16" ht="15.75" customHeight="1" x14ac:dyDescent="0.25">
      <c r="A320" s="21" t="s">
        <v>55</v>
      </c>
      <c r="B320" s="22" t="s">
        <v>26</v>
      </c>
      <c r="C320" s="21" t="s">
        <v>89</v>
      </c>
      <c r="D320" s="21" t="s">
        <v>504</v>
      </c>
      <c r="E320" s="41" t="s">
        <v>87</v>
      </c>
      <c r="F320" s="21" t="s">
        <v>75</v>
      </c>
      <c r="G320" s="21">
        <v>1</v>
      </c>
      <c r="H320" s="21">
        <v>5</v>
      </c>
      <c r="I320" s="40" t="s">
        <v>91</v>
      </c>
      <c r="J320" s="26" t="s">
        <v>495</v>
      </c>
      <c r="K320" s="27" t="s">
        <v>496</v>
      </c>
      <c r="L320" s="6"/>
      <c r="M320" s="7"/>
      <c r="N320" s="7"/>
      <c r="O320" s="7"/>
      <c r="P320" s="6"/>
    </row>
    <row r="321" spans="1:16" ht="15.75" customHeight="1" x14ac:dyDescent="0.25">
      <c r="A321" s="21" t="s">
        <v>55</v>
      </c>
      <c r="B321" s="22" t="s">
        <v>20</v>
      </c>
      <c r="C321" s="21" t="s">
        <v>89</v>
      </c>
      <c r="D321" s="21" t="s">
        <v>505</v>
      </c>
      <c r="E321" s="41" t="s">
        <v>191</v>
      </c>
      <c r="F321" s="21" t="s">
        <v>75</v>
      </c>
      <c r="G321" s="21">
        <v>1</v>
      </c>
      <c r="H321" s="21">
        <v>5</v>
      </c>
      <c r="I321" s="40" t="s">
        <v>91</v>
      </c>
      <c r="J321" s="26" t="s">
        <v>495</v>
      </c>
      <c r="K321" s="27" t="s">
        <v>496</v>
      </c>
      <c r="L321" s="6"/>
      <c r="M321" s="7"/>
      <c r="N321" s="7"/>
      <c r="O321" s="7"/>
      <c r="P321" s="6"/>
    </row>
    <row r="322" spans="1:16" ht="15.75" customHeight="1" x14ac:dyDescent="0.25">
      <c r="A322" s="34" t="s">
        <v>19</v>
      </c>
      <c r="B322" s="22" t="s">
        <v>30</v>
      </c>
      <c r="C322" s="34" t="s">
        <v>89</v>
      </c>
      <c r="D322" s="21" t="s">
        <v>506</v>
      </c>
      <c r="E322" s="36" t="s">
        <v>97</v>
      </c>
      <c r="F322" s="34" t="s">
        <v>75</v>
      </c>
      <c r="G322" s="34">
        <v>1</v>
      </c>
      <c r="H322" s="34">
        <v>5</v>
      </c>
      <c r="I322" s="37" t="s">
        <v>91</v>
      </c>
      <c r="J322" s="26" t="s">
        <v>495</v>
      </c>
      <c r="K322" s="27" t="s">
        <v>496</v>
      </c>
      <c r="L322" s="6"/>
      <c r="M322" s="7"/>
      <c r="N322" s="7"/>
      <c r="O322" s="7"/>
      <c r="P322" s="6"/>
    </row>
    <row r="323" spans="1:16" ht="15.75" customHeight="1" x14ac:dyDescent="0.25">
      <c r="A323" s="34" t="s">
        <v>19</v>
      </c>
      <c r="B323" s="35" t="s">
        <v>28</v>
      </c>
      <c r="C323" s="34" t="s">
        <v>89</v>
      </c>
      <c r="D323" s="21" t="s">
        <v>507</v>
      </c>
      <c r="E323" s="36" t="s">
        <v>100</v>
      </c>
      <c r="F323" s="34" t="s">
        <v>75</v>
      </c>
      <c r="G323" s="34">
        <v>1</v>
      </c>
      <c r="H323" s="34">
        <v>5</v>
      </c>
      <c r="I323" s="37" t="s">
        <v>91</v>
      </c>
      <c r="J323" s="26" t="s">
        <v>495</v>
      </c>
      <c r="K323" s="27" t="s">
        <v>496</v>
      </c>
      <c r="L323" s="6"/>
      <c r="M323" s="7"/>
      <c r="N323" s="7"/>
      <c r="O323" s="7"/>
      <c r="P323" s="6"/>
    </row>
    <row r="324" spans="1:16" ht="15.75" customHeight="1" x14ac:dyDescent="0.25">
      <c r="A324" s="21" t="s">
        <v>19</v>
      </c>
      <c r="B324" s="22" t="s">
        <v>30</v>
      </c>
      <c r="C324" s="21">
        <v>315</v>
      </c>
      <c r="D324" s="21" t="s">
        <v>508</v>
      </c>
      <c r="E324" s="55" t="s">
        <v>35</v>
      </c>
      <c r="F324" s="21" t="str">
        <f>IF(MID(D324,2,1)="D","MI",IF(MID(D324,2,1)="S","SI","TI"))</f>
        <v>MI</v>
      </c>
      <c r="G324" s="21">
        <v>5</v>
      </c>
      <c r="H324" s="21">
        <v>40</v>
      </c>
      <c r="I324" s="40" t="s">
        <v>509</v>
      </c>
      <c r="J324" s="37" t="s">
        <v>510</v>
      </c>
      <c r="K324" s="27" t="s">
        <v>511</v>
      </c>
      <c r="L324" s="6"/>
      <c r="M324" s="7"/>
      <c r="N324" s="7"/>
      <c r="O324" s="7"/>
      <c r="P324" s="6"/>
    </row>
    <row r="325" spans="1:16" ht="15.75" customHeight="1" x14ac:dyDescent="0.25">
      <c r="A325" s="21" t="s">
        <v>65</v>
      </c>
      <c r="B325" s="22" t="s">
        <v>28</v>
      </c>
      <c r="C325" s="21">
        <v>203</v>
      </c>
      <c r="D325" s="21" t="s">
        <v>512</v>
      </c>
      <c r="E325" s="24">
        <v>1</v>
      </c>
      <c r="F325" s="21" t="s">
        <v>75</v>
      </c>
      <c r="G325" s="21">
        <v>3</v>
      </c>
      <c r="H325" s="21">
        <v>5</v>
      </c>
      <c r="I325" s="40" t="s">
        <v>183</v>
      </c>
      <c r="J325" s="37" t="s">
        <v>510</v>
      </c>
      <c r="K325" s="27" t="s">
        <v>511</v>
      </c>
      <c r="L325" s="6"/>
      <c r="M325" s="7"/>
      <c r="N325" s="7"/>
      <c r="O325" s="7"/>
      <c r="P325" s="6"/>
    </row>
    <row r="326" spans="1:16" ht="15.75" customHeight="1" x14ac:dyDescent="0.25">
      <c r="A326" s="21" t="s">
        <v>65</v>
      </c>
      <c r="B326" s="22" t="s">
        <v>26</v>
      </c>
      <c r="C326" s="21">
        <v>203</v>
      </c>
      <c r="D326" s="21" t="s">
        <v>513</v>
      </c>
      <c r="E326" s="24">
        <v>2</v>
      </c>
      <c r="F326" s="21" t="s">
        <v>75</v>
      </c>
      <c r="G326" s="21">
        <v>3</v>
      </c>
      <c r="H326" s="21">
        <v>5</v>
      </c>
      <c r="I326" s="40" t="s">
        <v>183</v>
      </c>
      <c r="J326" s="37" t="s">
        <v>510</v>
      </c>
      <c r="K326" s="27" t="s">
        <v>511</v>
      </c>
      <c r="L326" s="6"/>
      <c r="M326" s="7"/>
      <c r="N326" s="7"/>
      <c r="O326" s="7"/>
      <c r="P326" s="6"/>
    </row>
    <row r="327" spans="1:16" ht="15.75" customHeight="1" x14ac:dyDescent="0.25">
      <c r="A327" s="21" t="s">
        <v>65</v>
      </c>
      <c r="B327" s="22" t="s">
        <v>30</v>
      </c>
      <c r="C327" s="21">
        <v>203</v>
      </c>
      <c r="D327" s="21" t="s">
        <v>514</v>
      </c>
      <c r="E327" s="24">
        <v>4</v>
      </c>
      <c r="F327" s="21" t="s">
        <v>75</v>
      </c>
      <c r="G327" s="21">
        <v>3</v>
      </c>
      <c r="H327" s="21">
        <v>5</v>
      </c>
      <c r="I327" s="40" t="s">
        <v>183</v>
      </c>
      <c r="J327" s="37" t="s">
        <v>510</v>
      </c>
      <c r="K327" s="27" t="s">
        <v>511</v>
      </c>
      <c r="L327" s="6"/>
      <c r="M327" s="7"/>
      <c r="N327" s="7"/>
      <c r="O327" s="7"/>
      <c r="P327" s="6"/>
    </row>
    <row r="328" spans="1:16" ht="15.75" customHeight="1" x14ac:dyDescent="0.25">
      <c r="A328" s="21" t="s">
        <v>19</v>
      </c>
      <c r="B328" s="22" t="s">
        <v>28</v>
      </c>
      <c r="C328" s="21">
        <v>203</v>
      </c>
      <c r="D328" s="21" t="s">
        <v>515</v>
      </c>
      <c r="E328" s="33">
        <v>5</v>
      </c>
      <c r="F328" s="21" t="s">
        <v>75</v>
      </c>
      <c r="G328" s="21">
        <v>3</v>
      </c>
      <c r="H328" s="21">
        <v>5</v>
      </c>
      <c r="I328" s="40" t="s">
        <v>183</v>
      </c>
      <c r="J328" s="37" t="s">
        <v>510</v>
      </c>
      <c r="K328" s="27" t="s">
        <v>511</v>
      </c>
      <c r="L328" s="6"/>
      <c r="M328" s="7"/>
      <c r="N328" s="7"/>
      <c r="O328" s="7"/>
      <c r="P328" s="6"/>
    </row>
    <row r="329" spans="1:16" ht="15.75" customHeight="1" x14ac:dyDescent="0.25">
      <c r="A329" s="21" t="s">
        <v>42</v>
      </c>
      <c r="B329" s="22" t="s">
        <v>28</v>
      </c>
      <c r="C329" s="21">
        <v>202</v>
      </c>
      <c r="D329" s="21" t="s">
        <v>516</v>
      </c>
      <c r="E329" s="24" t="s">
        <v>35</v>
      </c>
      <c r="F329" s="21" t="s">
        <v>75</v>
      </c>
      <c r="G329" s="21">
        <v>3</v>
      </c>
      <c r="H329" s="21">
        <v>5</v>
      </c>
      <c r="I329" s="40" t="s">
        <v>183</v>
      </c>
      <c r="J329" s="37" t="s">
        <v>510</v>
      </c>
      <c r="K329" s="27" t="s">
        <v>511</v>
      </c>
      <c r="L329" s="6"/>
      <c r="M329" s="7"/>
      <c r="N329" s="7"/>
      <c r="O329" s="7"/>
      <c r="P329" s="6"/>
    </row>
    <row r="330" spans="1:16" ht="15.75" customHeight="1" x14ac:dyDescent="0.25">
      <c r="A330" s="21" t="s">
        <v>42</v>
      </c>
      <c r="B330" s="22" t="s">
        <v>26</v>
      </c>
      <c r="C330" s="21">
        <v>202</v>
      </c>
      <c r="D330" s="21" t="s">
        <v>517</v>
      </c>
      <c r="E330" s="24" t="s">
        <v>37</v>
      </c>
      <c r="F330" s="21" t="s">
        <v>75</v>
      </c>
      <c r="G330" s="21">
        <v>3</v>
      </c>
      <c r="H330" s="21">
        <v>5</v>
      </c>
      <c r="I330" s="40" t="s">
        <v>183</v>
      </c>
      <c r="J330" s="37" t="s">
        <v>510</v>
      </c>
      <c r="K330" s="27" t="s">
        <v>511</v>
      </c>
      <c r="L330" s="6"/>
      <c r="M330" s="7"/>
      <c r="N330" s="7"/>
      <c r="O330" s="7"/>
      <c r="P330" s="6"/>
    </row>
    <row r="331" spans="1:16" ht="15.75" customHeight="1" x14ac:dyDescent="0.25">
      <c r="A331" s="21" t="s">
        <v>42</v>
      </c>
      <c r="B331" s="22" t="s">
        <v>30</v>
      </c>
      <c r="C331" s="21">
        <v>202</v>
      </c>
      <c r="D331" s="21" t="s">
        <v>518</v>
      </c>
      <c r="E331" s="24" t="s">
        <v>41</v>
      </c>
      <c r="F331" s="21" t="s">
        <v>75</v>
      </c>
      <c r="G331" s="21">
        <v>3</v>
      </c>
      <c r="H331" s="21">
        <v>5</v>
      </c>
      <c r="I331" s="40" t="s">
        <v>183</v>
      </c>
      <c r="J331" s="37" t="s">
        <v>510</v>
      </c>
      <c r="K331" s="27" t="s">
        <v>511</v>
      </c>
      <c r="L331" s="6"/>
      <c r="M331" s="7"/>
      <c r="N331" s="7"/>
      <c r="O331" s="7"/>
      <c r="P331" s="6"/>
    </row>
    <row r="332" spans="1:16" ht="15.75" customHeight="1" x14ac:dyDescent="0.25">
      <c r="A332" s="21" t="s">
        <v>32</v>
      </c>
      <c r="B332" s="22" t="s">
        <v>28</v>
      </c>
      <c r="C332" s="21">
        <v>202</v>
      </c>
      <c r="D332" s="21" t="s">
        <v>519</v>
      </c>
      <c r="E332" s="33" t="s">
        <v>70</v>
      </c>
      <c r="F332" s="21" t="s">
        <v>75</v>
      </c>
      <c r="G332" s="21">
        <v>3</v>
      </c>
      <c r="H332" s="21">
        <v>5</v>
      </c>
      <c r="I332" s="40" t="s">
        <v>183</v>
      </c>
      <c r="J332" s="37" t="s">
        <v>510</v>
      </c>
      <c r="K332" s="27" t="s">
        <v>511</v>
      </c>
    </row>
    <row r="333" spans="1:16" ht="15.75" customHeight="1" x14ac:dyDescent="0.25">
      <c r="A333" s="21" t="s">
        <v>42</v>
      </c>
      <c r="B333" s="22" t="s">
        <v>30</v>
      </c>
      <c r="C333" s="21" t="s">
        <v>168</v>
      </c>
      <c r="D333" s="21" t="s">
        <v>520</v>
      </c>
      <c r="E333" s="24" t="s">
        <v>35</v>
      </c>
      <c r="F333" s="21" t="str">
        <f>IF(MID(D333,2,1)="D","MI",IF(MID(D333,2,1)="S","SI","TI"))</f>
        <v>SI</v>
      </c>
      <c r="G333" s="21">
        <v>1</v>
      </c>
      <c r="H333" s="21">
        <v>5</v>
      </c>
      <c r="I333" s="30" t="s">
        <v>521</v>
      </c>
      <c r="J333" s="30" t="s">
        <v>522</v>
      </c>
      <c r="K333" s="27" t="s">
        <v>523</v>
      </c>
      <c r="L333" s="6"/>
      <c r="M333" s="7"/>
      <c r="N333" s="7"/>
      <c r="O333" s="7"/>
      <c r="P333" s="6"/>
    </row>
    <row r="334" spans="1:16" ht="15.75" customHeight="1" x14ac:dyDescent="0.25">
      <c r="A334" s="21" t="s">
        <v>42</v>
      </c>
      <c r="B334" s="22" t="s">
        <v>28</v>
      </c>
      <c r="C334" s="21" t="s">
        <v>168</v>
      </c>
      <c r="D334" s="21" t="s">
        <v>524</v>
      </c>
      <c r="E334" s="24" t="s">
        <v>37</v>
      </c>
      <c r="F334" s="21" t="str">
        <f>IF(MID(D334,2,1)="D","MI",IF(MID(D334,2,1)="S","SI","TI"))</f>
        <v>SI</v>
      </c>
      <c r="G334" s="21">
        <v>1</v>
      </c>
      <c r="H334" s="21">
        <v>5</v>
      </c>
      <c r="I334" s="30" t="s">
        <v>521</v>
      </c>
      <c r="J334" s="30" t="s">
        <v>522</v>
      </c>
      <c r="K334" s="27" t="s">
        <v>523</v>
      </c>
      <c r="L334" s="6"/>
      <c r="M334" s="7"/>
      <c r="N334" s="7"/>
      <c r="O334" s="7"/>
      <c r="P334" s="6"/>
    </row>
    <row r="335" spans="1:16" ht="15.75" customHeight="1" x14ac:dyDescent="0.25">
      <c r="A335" s="21" t="s">
        <v>42</v>
      </c>
      <c r="B335" s="22" t="s">
        <v>26</v>
      </c>
      <c r="C335" s="21" t="s">
        <v>168</v>
      </c>
      <c r="D335" s="21" t="s">
        <v>525</v>
      </c>
      <c r="E335" s="24" t="s">
        <v>39</v>
      </c>
      <c r="F335" s="21" t="str">
        <f>IF(MID(D335,2,1)="D","MI",IF(MID(D335,2,1)="S","SI","TI"))</f>
        <v>SI</v>
      </c>
      <c r="G335" s="21">
        <v>1</v>
      </c>
      <c r="H335" s="21">
        <v>5</v>
      </c>
      <c r="I335" s="30" t="s">
        <v>521</v>
      </c>
      <c r="J335" s="30" t="s">
        <v>522</v>
      </c>
      <c r="K335" s="27" t="s">
        <v>523</v>
      </c>
      <c r="L335" s="6"/>
      <c r="M335" s="7"/>
      <c r="N335" s="7"/>
      <c r="O335" s="7"/>
      <c r="P335" s="6"/>
    </row>
    <row r="336" spans="1:16" ht="15.75" customHeight="1" x14ac:dyDescent="0.25">
      <c r="A336" s="21" t="s">
        <v>42</v>
      </c>
      <c r="B336" s="22" t="s">
        <v>20</v>
      </c>
      <c r="C336" s="21" t="s">
        <v>168</v>
      </c>
      <c r="D336" s="21" t="s">
        <v>526</v>
      </c>
      <c r="E336" s="24" t="s">
        <v>41</v>
      </c>
      <c r="F336" s="21" t="str">
        <f>IF(MID(D336,2,1)="D","MI",IF(MID(D336,2,1)="S","SI","TI"))</f>
        <v>SI</v>
      </c>
      <c r="G336" s="21">
        <v>1</v>
      </c>
      <c r="H336" s="21">
        <v>5</v>
      </c>
      <c r="I336" s="30" t="s">
        <v>521</v>
      </c>
      <c r="J336" s="30" t="s">
        <v>522</v>
      </c>
      <c r="K336" s="27" t="s">
        <v>523</v>
      </c>
      <c r="L336" s="6"/>
      <c r="M336" s="7"/>
      <c r="N336" s="7"/>
      <c r="O336" s="7"/>
      <c r="P336" s="6"/>
    </row>
    <row r="337" spans="1:16" ht="15.75" customHeight="1" x14ac:dyDescent="0.25">
      <c r="A337" s="21" t="s">
        <v>19</v>
      </c>
      <c r="B337" s="22" t="s">
        <v>28</v>
      </c>
      <c r="C337" s="21">
        <v>109</v>
      </c>
      <c r="D337" s="21" t="s">
        <v>527</v>
      </c>
      <c r="E337" s="41" t="s">
        <v>87</v>
      </c>
      <c r="F337" s="21" t="s">
        <v>75</v>
      </c>
      <c r="G337" s="79">
        <v>1</v>
      </c>
      <c r="H337" s="21">
        <v>5</v>
      </c>
      <c r="I337" s="30" t="s">
        <v>334</v>
      </c>
      <c r="J337" s="30" t="s">
        <v>522</v>
      </c>
      <c r="K337" s="27" t="s">
        <v>523</v>
      </c>
      <c r="L337" s="6"/>
      <c r="M337" s="7"/>
      <c r="N337" s="7"/>
      <c r="O337" s="7"/>
      <c r="P337" s="6"/>
    </row>
    <row r="338" spans="1:16" ht="15.75" customHeight="1" x14ac:dyDescent="0.25">
      <c r="A338" s="34" t="s">
        <v>55</v>
      </c>
      <c r="B338" s="35" t="s">
        <v>20</v>
      </c>
      <c r="C338" s="34">
        <v>109</v>
      </c>
      <c r="D338" s="21" t="s">
        <v>528</v>
      </c>
      <c r="E338" s="36" t="s">
        <v>97</v>
      </c>
      <c r="F338" s="34" t="s">
        <v>75</v>
      </c>
      <c r="G338" s="34">
        <v>1</v>
      </c>
      <c r="H338" s="34">
        <v>5</v>
      </c>
      <c r="I338" s="30" t="s">
        <v>334</v>
      </c>
      <c r="J338" s="30" t="s">
        <v>522</v>
      </c>
      <c r="K338" s="27" t="s">
        <v>523</v>
      </c>
      <c r="L338" s="6"/>
      <c r="M338" s="7"/>
      <c r="N338" s="7"/>
      <c r="O338" s="7"/>
      <c r="P338" s="6"/>
    </row>
    <row r="339" spans="1:16" ht="15.75" customHeight="1" x14ac:dyDescent="0.25">
      <c r="A339" s="21" t="s">
        <v>55</v>
      </c>
      <c r="B339" s="22" t="s">
        <v>26</v>
      </c>
      <c r="C339" s="21">
        <v>110</v>
      </c>
      <c r="D339" s="21" t="s">
        <v>529</v>
      </c>
      <c r="E339" s="55" t="s">
        <v>35</v>
      </c>
      <c r="F339" s="21" t="s">
        <v>3</v>
      </c>
      <c r="G339" s="21">
        <v>3</v>
      </c>
      <c r="H339" s="21">
        <v>5</v>
      </c>
      <c r="I339" s="56" t="s">
        <v>530</v>
      </c>
      <c r="J339" s="30" t="s">
        <v>522</v>
      </c>
      <c r="K339" s="27" t="s">
        <v>523</v>
      </c>
      <c r="L339" s="6"/>
      <c r="M339" s="7"/>
      <c r="N339" s="7"/>
      <c r="O339" s="7"/>
      <c r="P339" s="6"/>
    </row>
    <row r="340" spans="1:16" ht="15.75" customHeight="1" x14ac:dyDescent="0.25">
      <c r="A340" s="21" t="s">
        <v>19</v>
      </c>
      <c r="B340" s="22" t="s">
        <v>28</v>
      </c>
      <c r="C340" s="21" t="s">
        <v>68</v>
      </c>
      <c r="D340" s="21" t="s">
        <v>531</v>
      </c>
      <c r="E340" s="55">
        <v>1</v>
      </c>
      <c r="F340" s="21" t="s">
        <v>2</v>
      </c>
      <c r="G340" s="21">
        <v>5</v>
      </c>
      <c r="H340" s="21">
        <v>40</v>
      </c>
      <c r="I340" s="40" t="s">
        <v>532</v>
      </c>
      <c r="J340" s="26" t="s">
        <v>533</v>
      </c>
      <c r="K340" s="27" t="s">
        <v>534</v>
      </c>
    </row>
    <row r="341" spans="1:16" ht="15.75" customHeight="1" x14ac:dyDescent="0.25">
      <c r="A341" s="34" t="s">
        <v>19</v>
      </c>
      <c r="B341" s="35" t="s">
        <v>26</v>
      </c>
      <c r="C341" s="34" t="s">
        <v>535</v>
      </c>
      <c r="D341" s="21" t="s">
        <v>536</v>
      </c>
      <c r="E341" s="71" t="s">
        <v>54</v>
      </c>
      <c r="F341" s="21" t="s">
        <v>2</v>
      </c>
      <c r="G341" s="21">
        <v>5</v>
      </c>
      <c r="H341" s="34">
        <v>0</v>
      </c>
      <c r="I341" s="40" t="s">
        <v>532</v>
      </c>
      <c r="J341" s="38" t="s">
        <v>533</v>
      </c>
      <c r="K341" s="27" t="s">
        <v>534</v>
      </c>
      <c r="L341" s="6"/>
      <c r="M341" s="7"/>
      <c r="N341" s="7"/>
      <c r="O341" s="7"/>
      <c r="P341" s="6"/>
    </row>
    <row r="342" spans="1:16" ht="15.75" customHeight="1" x14ac:dyDescent="0.25">
      <c r="A342" s="21" t="s">
        <v>32</v>
      </c>
      <c r="B342" s="22" t="s">
        <v>20</v>
      </c>
      <c r="C342" s="21" t="s">
        <v>285</v>
      </c>
      <c r="D342" s="21" t="s">
        <v>537</v>
      </c>
      <c r="E342" s="55" t="s">
        <v>35</v>
      </c>
      <c r="F342" s="21" t="s">
        <v>2</v>
      </c>
      <c r="G342" s="21">
        <v>5</v>
      </c>
      <c r="H342" s="21">
        <v>40</v>
      </c>
      <c r="I342" s="40" t="s">
        <v>532</v>
      </c>
      <c r="J342" s="26" t="s">
        <v>533</v>
      </c>
      <c r="K342" s="27" t="s">
        <v>534</v>
      </c>
      <c r="L342" s="6"/>
      <c r="M342" s="7"/>
      <c r="N342" s="7"/>
      <c r="O342" s="7"/>
      <c r="P342" s="6"/>
    </row>
    <row r="343" spans="1:16" ht="15.75" customHeight="1" x14ac:dyDescent="0.25">
      <c r="A343" s="21" t="s">
        <v>32</v>
      </c>
      <c r="B343" s="22" t="s">
        <v>30</v>
      </c>
      <c r="C343" s="21" t="s">
        <v>116</v>
      </c>
      <c r="D343" s="21" t="s">
        <v>538</v>
      </c>
      <c r="E343" s="23" t="s">
        <v>37</v>
      </c>
      <c r="F343" s="21" t="s">
        <v>2</v>
      </c>
      <c r="G343" s="21">
        <v>5</v>
      </c>
      <c r="H343" s="21">
        <v>5</v>
      </c>
      <c r="I343" s="40" t="s">
        <v>532</v>
      </c>
      <c r="J343" s="26" t="s">
        <v>533</v>
      </c>
      <c r="K343" s="27" t="s">
        <v>534</v>
      </c>
      <c r="L343" s="6"/>
      <c r="M343" s="7"/>
      <c r="N343" s="7"/>
      <c r="O343" s="7"/>
      <c r="P343" s="6"/>
    </row>
    <row r="344" spans="1:16" ht="15.75" customHeight="1" x14ac:dyDescent="0.25">
      <c r="A344" s="21" t="s">
        <v>19</v>
      </c>
      <c r="B344" s="22" t="s">
        <v>20</v>
      </c>
      <c r="C344" s="21" t="s">
        <v>116</v>
      </c>
      <c r="D344" s="21" t="s">
        <v>539</v>
      </c>
      <c r="E344" s="24" t="s">
        <v>39</v>
      </c>
      <c r="F344" s="21" t="s">
        <v>75</v>
      </c>
      <c r="G344" s="21">
        <v>5</v>
      </c>
      <c r="H344" s="21">
        <v>40</v>
      </c>
      <c r="I344" s="65" t="s">
        <v>464</v>
      </c>
      <c r="J344" s="26" t="s">
        <v>533</v>
      </c>
      <c r="K344" s="27" t="s">
        <v>534</v>
      </c>
      <c r="L344" s="6"/>
      <c r="M344" s="7"/>
      <c r="N344" s="7"/>
      <c r="O344" s="7"/>
      <c r="P344" s="6"/>
    </row>
    <row r="345" spans="1:16" ht="15.75" customHeight="1" x14ac:dyDescent="0.25">
      <c r="A345" s="21" t="s">
        <v>19</v>
      </c>
      <c r="B345" s="22" t="s">
        <v>26</v>
      </c>
      <c r="C345" s="21" t="s">
        <v>116</v>
      </c>
      <c r="D345" s="21" t="s">
        <v>540</v>
      </c>
      <c r="E345" s="24" t="s">
        <v>41</v>
      </c>
      <c r="F345" s="21" t="s">
        <v>75</v>
      </c>
      <c r="G345" s="21">
        <v>5</v>
      </c>
      <c r="H345" s="21">
        <v>40</v>
      </c>
      <c r="I345" s="65" t="s">
        <v>464</v>
      </c>
      <c r="J345" s="26" t="s">
        <v>533</v>
      </c>
      <c r="K345" s="27" t="s">
        <v>534</v>
      </c>
      <c r="L345" s="6"/>
      <c r="M345" s="7"/>
      <c r="N345" s="7"/>
      <c r="O345" s="7"/>
      <c r="P345" s="6"/>
    </row>
    <row r="346" spans="1:16" ht="15.75" customHeight="1" x14ac:dyDescent="0.25">
      <c r="A346" s="21" t="s">
        <v>55</v>
      </c>
      <c r="B346" s="22" t="s">
        <v>56</v>
      </c>
      <c r="C346" s="21" t="s">
        <v>116</v>
      </c>
      <c r="D346" s="21" t="s">
        <v>541</v>
      </c>
      <c r="E346" s="33" t="s">
        <v>70</v>
      </c>
      <c r="F346" s="21" t="s">
        <v>75</v>
      </c>
      <c r="G346" s="21">
        <v>5</v>
      </c>
      <c r="H346" s="21">
        <v>40</v>
      </c>
      <c r="I346" s="65" t="s">
        <v>464</v>
      </c>
      <c r="J346" s="26" t="s">
        <v>533</v>
      </c>
      <c r="K346" s="27" t="s">
        <v>534</v>
      </c>
      <c r="L346" s="6"/>
      <c r="M346" s="7"/>
      <c r="N346" s="7"/>
      <c r="O346" s="7"/>
      <c r="P346" s="6"/>
    </row>
    <row r="347" spans="1:16" ht="15.75" customHeight="1" x14ac:dyDescent="0.25">
      <c r="A347" s="21" t="s">
        <v>55</v>
      </c>
      <c r="B347" s="22" t="s">
        <v>26</v>
      </c>
      <c r="C347" s="21" t="s">
        <v>116</v>
      </c>
      <c r="D347" s="21" t="s">
        <v>542</v>
      </c>
      <c r="E347" s="33" t="s">
        <v>52</v>
      </c>
      <c r="F347" s="21" t="s">
        <v>75</v>
      </c>
      <c r="G347" s="21">
        <v>5</v>
      </c>
      <c r="H347" s="21">
        <v>40</v>
      </c>
      <c r="I347" s="65" t="s">
        <v>464</v>
      </c>
      <c r="J347" s="26" t="s">
        <v>533</v>
      </c>
      <c r="K347" s="27" t="s">
        <v>534</v>
      </c>
      <c r="L347" s="6"/>
      <c r="M347" s="7"/>
      <c r="N347" s="7"/>
      <c r="O347" s="7"/>
      <c r="P347" s="6"/>
    </row>
    <row r="348" spans="1:16" ht="15.75" customHeight="1" x14ac:dyDescent="0.25">
      <c r="A348" s="21" t="s">
        <v>55</v>
      </c>
      <c r="B348" s="22" t="s">
        <v>20</v>
      </c>
      <c r="C348" s="21" t="s">
        <v>116</v>
      </c>
      <c r="D348" s="21" t="s">
        <v>543</v>
      </c>
      <c r="E348" s="33" t="s">
        <v>54</v>
      </c>
      <c r="F348" s="21" t="s">
        <v>75</v>
      </c>
      <c r="G348" s="21">
        <v>5</v>
      </c>
      <c r="H348" s="21">
        <v>40</v>
      </c>
      <c r="I348" s="65" t="s">
        <v>464</v>
      </c>
      <c r="J348" s="26" t="s">
        <v>533</v>
      </c>
      <c r="K348" s="27" t="s">
        <v>534</v>
      </c>
      <c r="L348" s="6"/>
      <c r="M348" s="7"/>
      <c r="N348" s="7"/>
      <c r="O348" s="7"/>
      <c r="P348" s="6"/>
    </row>
    <row r="349" spans="1:16" ht="15.75" customHeight="1" x14ac:dyDescent="0.25">
      <c r="A349" s="21" t="s">
        <v>55</v>
      </c>
      <c r="B349" s="22" t="s">
        <v>28</v>
      </c>
      <c r="C349" s="21" t="s">
        <v>116</v>
      </c>
      <c r="D349" s="21" t="s">
        <v>544</v>
      </c>
      <c r="E349" s="33" t="s">
        <v>83</v>
      </c>
      <c r="F349" s="21" t="s">
        <v>75</v>
      </c>
      <c r="G349" s="21">
        <v>5</v>
      </c>
      <c r="H349" s="21">
        <v>40</v>
      </c>
      <c r="I349" s="65" t="s">
        <v>464</v>
      </c>
      <c r="J349" s="26" t="s">
        <v>533</v>
      </c>
      <c r="K349" s="27" t="s">
        <v>534</v>
      </c>
      <c r="L349" s="6"/>
      <c r="M349" s="7"/>
      <c r="N349" s="7"/>
      <c r="O349" s="7"/>
      <c r="P349" s="6"/>
    </row>
    <row r="350" spans="1:16" ht="15.75" customHeight="1" x14ac:dyDescent="0.25">
      <c r="A350" s="21" t="s">
        <v>42</v>
      </c>
      <c r="B350" s="22" t="s">
        <v>28</v>
      </c>
      <c r="C350" s="21" t="s">
        <v>116</v>
      </c>
      <c r="D350" s="21" t="s">
        <v>545</v>
      </c>
      <c r="E350" s="41" t="s">
        <v>188</v>
      </c>
      <c r="F350" s="21" t="s">
        <v>75</v>
      </c>
      <c r="G350" s="21">
        <v>5</v>
      </c>
      <c r="H350" s="21">
        <v>40</v>
      </c>
      <c r="I350" s="65" t="s">
        <v>464</v>
      </c>
      <c r="J350" s="26" t="s">
        <v>533</v>
      </c>
      <c r="K350" s="27" t="s">
        <v>534</v>
      </c>
      <c r="L350" s="6"/>
      <c r="M350" s="7"/>
      <c r="N350" s="7"/>
      <c r="O350" s="7"/>
      <c r="P350" s="6"/>
    </row>
    <row r="351" spans="1:16" ht="15.75" customHeight="1" x14ac:dyDescent="0.25">
      <c r="A351" s="21" t="s">
        <v>42</v>
      </c>
      <c r="B351" s="22" t="s">
        <v>26</v>
      </c>
      <c r="C351" s="21" t="s">
        <v>116</v>
      </c>
      <c r="D351" s="21" t="s">
        <v>546</v>
      </c>
      <c r="E351" s="41" t="s">
        <v>85</v>
      </c>
      <c r="F351" s="21" t="s">
        <v>75</v>
      </c>
      <c r="G351" s="21">
        <v>5</v>
      </c>
      <c r="H351" s="21">
        <v>40</v>
      </c>
      <c r="I351" s="65" t="s">
        <v>464</v>
      </c>
      <c r="J351" s="26" t="s">
        <v>533</v>
      </c>
      <c r="K351" s="27" t="s">
        <v>534</v>
      </c>
      <c r="L351" s="6"/>
      <c r="M351" s="7"/>
      <c r="N351" s="7"/>
      <c r="O351" s="7"/>
      <c r="P351" s="6"/>
    </row>
    <row r="352" spans="1:16" ht="15.75" customHeight="1" x14ac:dyDescent="0.25">
      <c r="A352" s="21" t="s">
        <v>42</v>
      </c>
      <c r="B352" s="22" t="s">
        <v>20</v>
      </c>
      <c r="C352" s="21" t="s">
        <v>116</v>
      </c>
      <c r="D352" s="21" t="s">
        <v>547</v>
      </c>
      <c r="E352" s="41" t="s">
        <v>87</v>
      </c>
      <c r="F352" s="21" t="s">
        <v>75</v>
      </c>
      <c r="G352" s="21">
        <v>5</v>
      </c>
      <c r="H352" s="21">
        <v>40</v>
      </c>
      <c r="I352" s="65" t="s">
        <v>464</v>
      </c>
      <c r="J352" s="26" t="s">
        <v>533</v>
      </c>
      <c r="K352" s="27" t="s">
        <v>534</v>
      </c>
      <c r="L352" s="6"/>
      <c r="M352" s="7"/>
      <c r="N352" s="7"/>
      <c r="O352" s="7"/>
      <c r="P352" s="6"/>
    </row>
    <row r="353" spans="1:16" ht="15.75" customHeight="1" x14ac:dyDescent="0.25">
      <c r="A353" s="21" t="s">
        <v>42</v>
      </c>
      <c r="B353" s="22" t="s">
        <v>30</v>
      </c>
      <c r="C353" s="21" t="s">
        <v>116</v>
      </c>
      <c r="D353" s="21" t="s">
        <v>548</v>
      </c>
      <c r="E353" s="41" t="s">
        <v>191</v>
      </c>
      <c r="F353" s="21" t="s">
        <v>75</v>
      </c>
      <c r="G353" s="21">
        <v>5</v>
      </c>
      <c r="H353" s="21">
        <v>40</v>
      </c>
      <c r="I353" s="65" t="s">
        <v>464</v>
      </c>
      <c r="J353" s="26" t="s">
        <v>533</v>
      </c>
      <c r="K353" s="27" t="s">
        <v>534</v>
      </c>
      <c r="L353" s="6"/>
      <c r="M353" s="7"/>
      <c r="N353" s="7"/>
      <c r="O353" s="7"/>
      <c r="P353" s="6"/>
    </row>
    <row r="354" spans="1:16" ht="15.75" customHeight="1" x14ac:dyDescent="0.25">
      <c r="A354" s="34" t="s">
        <v>32</v>
      </c>
      <c r="B354" s="35" t="s">
        <v>26</v>
      </c>
      <c r="C354" s="34" t="s">
        <v>116</v>
      </c>
      <c r="D354" s="21" t="s">
        <v>549</v>
      </c>
      <c r="E354" s="36" t="s">
        <v>97</v>
      </c>
      <c r="F354" s="34" t="s">
        <v>75</v>
      </c>
      <c r="G354" s="21">
        <v>5</v>
      </c>
      <c r="H354" s="34">
        <v>40</v>
      </c>
      <c r="I354" s="65" t="s">
        <v>464</v>
      </c>
      <c r="J354" s="26" t="s">
        <v>533</v>
      </c>
      <c r="K354" s="27" t="s">
        <v>534</v>
      </c>
      <c r="L354" s="6"/>
      <c r="M354" s="7"/>
      <c r="N354" s="7"/>
      <c r="O354" s="7"/>
      <c r="P354" s="6"/>
    </row>
    <row r="355" spans="1:16" ht="15.75" customHeight="1" x14ac:dyDescent="0.25">
      <c r="A355" s="21" t="s">
        <v>55</v>
      </c>
      <c r="B355" s="22" t="s">
        <v>20</v>
      </c>
      <c r="C355" s="21">
        <v>104</v>
      </c>
      <c r="D355" s="21" t="s">
        <v>550</v>
      </c>
      <c r="E355" s="24" t="s">
        <v>35</v>
      </c>
      <c r="F355" s="21" t="s">
        <v>75</v>
      </c>
      <c r="G355" s="21">
        <v>5</v>
      </c>
      <c r="H355" s="21">
        <v>40</v>
      </c>
      <c r="I355" s="40" t="s">
        <v>341</v>
      </c>
      <c r="J355" s="37" t="s">
        <v>551</v>
      </c>
      <c r="K355" s="27" t="s">
        <v>552</v>
      </c>
      <c r="L355" s="6"/>
      <c r="M355" s="7"/>
      <c r="N355" s="7"/>
      <c r="O355" s="7"/>
      <c r="P355" s="6"/>
    </row>
    <row r="356" spans="1:16" ht="15.75" customHeight="1" x14ac:dyDescent="0.25">
      <c r="A356" s="21" t="s">
        <v>55</v>
      </c>
      <c r="B356" s="22" t="s">
        <v>26</v>
      </c>
      <c r="C356" s="21">
        <v>104</v>
      </c>
      <c r="D356" s="21" t="s">
        <v>553</v>
      </c>
      <c r="E356" s="24" t="s">
        <v>37</v>
      </c>
      <c r="F356" s="21" t="s">
        <v>75</v>
      </c>
      <c r="G356" s="21">
        <v>5</v>
      </c>
      <c r="H356" s="21">
        <v>40</v>
      </c>
      <c r="I356" s="40" t="s">
        <v>341</v>
      </c>
      <c r="J356" s="37" t="s">
        <v>551</v>
      </c>
      <c r="K356" s="27" t="s">
        <v>552</v>
      </c>
      <c r="L356" s="6"/>
      <c r="M356" s="7"/>
      <c r="N356" s="7"/>
      <c r="O356" s="7"/>
      <c r="P356" s="6"/>
    </row>
    <row r="357" spans="1:16" ht="15.75" customHeight="1" x14ac:dyDescent="0.25">
      <c r="A357" s="21" t="s">
        <v>55</v>
      </c>
      <c r="B357" s="22" t="s">
        <v>28</v>
      </c>
      <c r="C357" s="21">
        <v>104</v>
      </c>
      <c r="D357" s="21" t="s">
        <v>554</v>
      </c>
      <c r="E357" s="24" t="s">
        <v>39</v>
      </c>
      <c r="F357" s="21" t="s">
        <v>75</v>
      </c>
      <c r="G357" s="21">
        <v>5</v>
      </c>
      <c r="H357" s="21">
        <v>40</v>
      </c>
      <c r="I357" s="40" t="s">
        <v>341</v>
      </c>
      <c r="J357" s="37" t="s">
        <v>551</v>
      </c>
      <c r="K357" s="27" t="s">
        <v>552</v>
      </c>
      <c r="L357" s="6"/>
      <c r="M357" s="7"/>
      <c r="N357" s="7"/>
      <c r="O357" s="7"/>
      <c r="P357" s="6"/>
    </row>
    <row r="358" spans="1:16" ht="15.75" customHeight="1" x14ac:dyDescent="0.25">
      <c r="A358" s="21" t="s">
        <v>55</v>
      </c>
      <c r="B358" s="22" t="s">
        <v>56</v>
      </c>
      <c r="C358" s="21">
        <v>104</v>
      </c>
      <c r="D358" s="21" t="s">
        <v>555</v>
      </c>
      <c r="E358" s="24" t="s">
        <v>41</v>
      </c>
      <c r="F358" s="21" t="s">
        <v>75</v>
      </c>
      <c r="G358" s="21">
        <v>5</v>
      </c>
      <c r="H358" s="21">
        <v>40</v>
      </c>
      <c r="I358" s="40" t="s">
        <v>341</v>
      </c>
      <c r="J358" s="37" t="s">
        <v>551</v>
      </c>
      <c r="K358" s="27" t="s">
        <v>552</v>
      </c>
      <c r="L358" s="6"/>
      <c r="M358" s="7"/>
      <c r="N358" s="7"/>
      <c r="O358" s="7"/>
      <c r="P358" s="6"/>
    </row>
    <row r="359" spans="1:16" ht="15.75" customHeight="1" x14ac:dyDescent="0.25">
      <c r="A359" s="21" t="s">
        <v>32</v>
      </c>
      <c r="B359" s="22" t="s">
        <v>26</v>
      </c>
      <c r="C359" s="21" t="s">
        <v>95</v>
      </c>
      <c r="D359" s="21" t="s">
        <v>556</v>
      </c>
      <c r="E359" s="33" t="s">
        <v>70</v>
      </c>
      <c r="F359" s="21" t="s">
        <v>75</v>
      </c>
      <c r="G359" s="21">
        <v>3</v>
      </c>
      <c r="H359" s="21">
        <v>5</v>
      </c>
      <c r="I359" s="44" t="s">
        <v>98</v>
      </c>
      <c r="J359" s="37" t="s">
        <v>551</v>
      </c>
      <c r="K359" s="27" t="s">
        <v>552</v>
      </c>
      <c r="L359" s="6"/>
      <c r="M359" s="7"/>
      <c r="N359" s="7"/>
      <c r="O359" s="7"/>
      <c r="P359" s="6"/>
    </row>
    <row r="360" spans="1:16" ht="15.75" customHeight="1" x14ac:dyDescent="0.25">
      <c r="A360" s="21" t="s">
        <v>32</v>
      </c>
      <c r="B360" s="22" t="s">
        <v>20</v>
      </c>
      <c r="C360" s="21" t="s">
        <v>95</v>
      </c>
      <c r="D360" s="21" t="s">
        <v>557</v>
      </c>
      <c r="E360" s="33" t="s">
        <v>52</v>
      </c>
      <c r="F360" s="21" t="s">
        <v>75</v>
      </c>
      <c r="G360" s="21">
        <v>3</v>
      </c>
      <c r="H360" s="21">
        <v>5</v>
      </c>
      <c r="I360" s="44" t="s">
        <v>98</v>
      </c>
      <c r="J360" s="37" t="s">
        <v>551</v>
      </c>
      <c r="K360" s="27" t="s">
        <v>552</v>
      </c>
      <c r="L360" s="6"/>
      <c r="M360" s="7"/>
      <c r="N360" s="7"/>
      <c r="O360" s="7"/>
      <c r="P360" s="6"/>
    </row>
    <row r="361" spans="1:16" ht="15.75" customHeight="1" x14ac:dyDescent="0.25">
      <c r="A361" s="21" t="s">
        <v>32</v>
      </c>
      <c r="B361" s="22" t="s">
        <v>30</v>
      </c>
      <c r="C361" s="21" t="s">
        <v>95</v>
      </c>
      <c r="D361" s="21" t="s">
        <v>558</v>
      </c>
      <c r="E361" s="33" t="s">
        <v>54</v>
      </c>
      <c r="F361" s="21" t="s">
        <v>75</v>
      </c>
      <c r="G361" s="21">
        <v>3</v>
      </c>
      <c r="H361" s="21">
        <v>5</v>
      </c>
      <c r="I361" s="44" t="s">
        <v>98</v>
      </c>
      <c r="J361" s="37" t="s">
        <v>551</v>
      </c>
      <c r="K361" s="27" t="s">
        <v>552</v>
      </c>
      <c r="L361" s="6"/>
      <c r="M361" s="7"/>
      <c r="N361" s="7"/>
      <c r="O361" s="7"/>
      <c r="P361" s="6"/>
    </row>
    <row r="362" spans="1:16" ht="15.75" customHeight="1" x14ac:dyDescent="0.25">
      <c r="A362" s="21" t="s">
        <v>32</v>
      </c>
      <c r="B362" s="22" t="s">
        <v>28</v>
      </c>
      <c r="C362" s="21" t="s">
        <v>95</v>
      </c>
      <c r="D362" s="21" t="s">
        <v>559</v>
      </c>
      <c r="E362" s="33" t="s">
        <v>83</v>
      </c>
      <c r="F362" s="21" t="s">
        <v>75</v>
      </c>
      <c r="G362" s="21">
        <v>3</v>
      </c>
      <c r="H362" s="21">
        <v>5</v>
      </c>
      <c r="I362" s="44" t="s">
        <v>98</v>
      </c>
      <c r="J362" s="37" t="s">
        <v>551</v>
      </c>
      <c r="K362" s="27" t="s">
        <v>552</v>
      </c>
    </row>
    <row r="363" spans="1:16" ht="15.75" customHeight="1" x14ac:dyDescent="0.25">
      <c r="A363" s="45" t="s">
        <v>19</v>
      </c>
      <c r="B363" s="46" t="s">
        <v>30</v>
      </c>
      <c r="C363" s="45">
        <v>307</v>
      </c>
      <c r="D363" s="45" t="s">
        <v>560</v>
      </c>
      <c r="E363" s="41" t="s">
        <v>188</v>
      </c>
      <c r="F363" s="45" t="s">
        <v>75</v>
      </c>
      <c r="G363" s="45">
        <v>3</v>
      </c>
      <c r="H363" s="21">
        <v>5</v>
      </c>
      <c r="I363" s="47" t="s">
        <v>110</v>
      </c>
      <c r="J363" s="47" t="s">
        <v>551</v>
      </c>
      <c r="K363" s="49" t="s">
        <v>552</v>
      </c>
      <c r="L363" s="6"/>
      <c r="M363" s="7"/>
      <c r="N363" s="7"/>
      <c r="O363" s="7"/>
      <c r="P363" s="6"/>
    </row>
    <row r="364" spans="1:16" ht="15.75" customHeight="1" x14ac:dyDescent="0.25">
      <c r="A364" s="45" t="s">
        <v>19</v>
      </c>
      <c r="B364" s="46" t="s">
        <v>28</v>
      </c>
      <c r="C364" s="45">
        <v>307</v>
      </c>
      <c r="D364" s="45" t="s">
        <v>561</v>
      </c>
      <c r="E364" s="41" t="s">
        <v>85</v>
      </c>
      <c r="F364" s="45" t="s">
        <v>75</v>
      </c>
      <c r="G364" s="45">
        <v>3</v>
      </c>
      <c r="H364" s="21">
        <v>5</v>
      </c>
      <c r="I364" s="47" t="s">
        <v>110</v>
      </c>
      <c r="J364" s="47" t="s">
        <v>551</v>
      </c>
      <c r="K364" s="49" t="s">
        <v>552</v>
      </c>
      <c r="L364" s="6"/>
      <c r="M364" s="7"/>
      <c r="N364" s="7"/>
      <c r="O364" s="7"/>
      <c r="P364" s="6"/>
    </row>
    <row r="365" spans="1:16" ht="15.75" customHeight="1" x14ac:dyDescent="0.25">
      <c r="A365" s="45" t="s">
        <v>19</v>
      </c>
      <c r="B365" s="46" t="s">
        <v>26</v>
      </c>
      <c r="C365" s="45">
        <v>307</v>
      </c>
      <c r="D365" s="45" t="s">
        <v>562</v>
      </c>
      <c r="E365" s="41" t="s">
        <v>87</v>
      </c>
      <c r="F365" s="45" t="s">
        <v>75</v>
      </c>
      <c r="G365" s="45">
        <v>3</v>
      </c>
      <c r="H365" s="21">
        <v>5</v>
      </c>
      <c r="I365" s="47" t="s">
        <v>110</v>
      </c>
      <c r="J365" s="47" t="s">
        <v>551</v>
      </c>
      <c r="K365" s="49" t="s">
        <v>552</v>
      </c>
      <c r="L365" s="6"/>
      <c r="M365" s="7"/>
      <c r="N365" s="7"/>
      <c r="O365" s="7"/>
      <c r="P365" s="6"/>
    </row>
    <row r="366" spans="1:16" ht="15.75" customHeight="1" x14ac:dyDescent="0.25">
      <c r="A366" s="45" t="s">
        <v>19</v>
      </c>
      <c r="B366" s="46" t="s">
        <v>20</v>
      </c>
      <c r="C366" s="45">
        <v>307</v>
      </c>
      <c r="D366" s="45" t="s">
        <v>563</v>
      </c>
      <c r="E366" s="41" t="s">
        <v>191</v>
      </c>
      <c r="F366" s="45" t="s">
        <v>75</v>
      </c>
      <c r="G366" s="45">
        <v>3</v>
      </c>
      <c r="H366" s="21">
        <v>5</v>
      </c>
      <c r="I366" s="47" t="s">
        <v>110</v>
      </c>
      <c r="J366" s="47" t="s">
        <v>551</v>
      </c>
      <c r="K366" s="49" t="s">
        <v>552</v>
      </c>
      <c r="L366" s="6"/>
      <c r="M366" s="7"/>
      <c r="N366" s="7"/>
      <c r="O366" s="7"/>
      <c r="P366" s="6"/>
    </row>
    <row r="367" spans="1:16" ht="15.75" customHeight="1" x14ac:dyDescent="0.25">
      <c r="A367" s="45" t="s">
        <v>65</v>
      </c>
      <c r="B367" s="46" t="s">
        <v>30</v>
      </c>
      <c r="C367" s="45">
        <v>307</v>
      </c>
      <c r="D367" s="45" t="s">
        <v>564</v>
      </c>
      <c r="E367" s="43" t="s">
        <v>97</v>
      </c>
      <c r="F367" s="45" t="s">
        <v>75</v>
      </c>
      <c r="G367" s="45">
        <v>3</v>
      </c>
      <c r="H367" s="21">
        <v>5</v>
      </c>
      <c r="I367" s="47" t="s">
        <v>110</v>
      </c>
      <c r="J367" s="47" t="s">
        <v>551</v>
      </c>
      <c r="K367" s="49" t="s">
        <v>552</v>
      </c>
      <c r="L367" s="6"/>
      <c r="M367" s="7"/>
      <c r="N367" s="7"/>
      <c r="O367" s="7"/>
      <c r="P367" s="6"/>
    </row>
    <row r="368" spans="1:16" ht="15.75" customHeight="1" x14ac:dyDescent="0.25">
      <c r="A368" s="45" t="s">
        <v>65</v>
      </c>
      <c r="B368" s="46" t="s">
        <v>28</v>
      </c>
      <c r="C368" s="45">
        <v>307</v>
      </c>
      <c r="D368" s="45" t="s">
        <v>565</v>
      </c>
      <c r="E368" s="43" t="s">
        <v>100</v>
      </c>
      <c r="F368" s="45" t="s">
        <v>75</v>
      </c>
      <c r="G368" s="45">
        <v>3</v>
      </c>
      <c r="H368" s="21">
        <v>5</v>
      </c>
      <c r="I368" s="47" t="s">
        <v>110</v>
      </c>
      <c r="J368" s="47" t="s">
        <v>551</v>
      </c>
      <c r="K368" s="49" t="s">
        <v>552</v>
      </c>
      <c r="L368" s="6"/>
      <c r="M368" s="7"/>
      <c r="N368" s="7"/>
      <c r="O368" s="7"/>
      <c r="P368" s="6"/>
    </row>
    <row r="369" spans="1:16" ht="15.75" customHeight="1" x14ac:dyDescent="0.25">
      <c r="A369" s="45" t="s">
        <v>65</v>
      </c>
      <c r="B369" s="46" t="s">
        <v>26</v>
      </c>
      <c r="C369" s="45">
        <v>307</v>
      </c>
      <c r="D369" s="45" t="s">
        <v>566</v>
      </c>
      <c r="E369" s="43" t="s">
        <v>67</v>
      </c>
      <c r="F369" s="45" t="s">
        <v>75</v>
      </c>
      <c r="G369" s="45">
        <v>3</v>
      </c>
      <c r="H369" s="21">
        <v>5</v>
      </c>
      <c r="I369" s="47" t="s">
        <v>110</v>
      </c>
      <c r="J369" s="47" t="s">
        <v>551</v>
      </c>
      <c r="K369" s="49" t="s">
        <v>552</v>
      </c>
      <c r="L369" s="6"/>
      <c r="M369" s="7"/>
      <c r="N369" s="7"/>
      <c r="O369" s="7"/>
      <c r="P369" s="6"/>
    </row>
    <row r="370" spans="1:16" ht="15.75" customHeight="1" x14ac:dyDescent="0.25">
      <c r="A370" s="45" t="s">
        <v>65</v>
      </c>
      <c r="B370" s="46" t="s">
        <v>20</v>
      </c>
      <c r="C370" s="45">
        <v>307</v>
      </c>
      <c r="D370" s="45" t="s">
        <v>567</v>
      </c>
      <c r="E370" s="36" t="s">
        <v>143</v>
      </c>
      <c r="F370" s="45" t="s">
        <v>75</v>
      </c>
      <c r="G370" s="45">
        <v>3</v>
      </c>
      <c r="H370" s="34">
        <v>5</v>
      </c>
      <c r="I370" s="47" t="s">
        <v>110</v>
      </c>
      <c r="J370" s="47" t="s">
        <v>551</v>
      </c>
      <c r="K370" s="49" t="s">
        <v>552</v>
      </c>
      <c r="L370" s="6"/>
      <c r="M370" s="7"/>
      <c r="N370" s="7"/>
      <c r="O370" s="7"/>
      <c r="P370" s="6"/>
    </row>
    <row r="371" spans="1:16" ht="15.75" customHeight="1" x14ac:dyDescent="0.25">
      <c r="A371" s="21" t="s">
        <v>42</v>
      </c>
      <c r="B371" s="22" t="s">
        <v>26</v>
      </c>
      <c r="C371" s="21">
        <v>111</v>
      </c>
      <c r="D371" s="21" t="s">
        <v>568</v>
      </c>
      <c r="E371" s="55" t="s">
        <v>35</v>
      </c>
      <c r="F371" s="21" t="s">
        <v>2</v>
      </c>
      <c r="G371" s="21">
        <v>3</v>
      </c>
      <c r="H371" s="21">
        <v>5</v>
      </c>
      <c r="I371" s="30" t="s">
        <v>569</v>
      </c>
      <c r="J371" s="26" t="s">
        <v>570</v>
      </c>
      <c r="K371" s="27" t="s">
        <v>571</v>
      </c>
      <c r="L371" s="6"/>
      <c r="M371" s="7"/>
      <c r="N371" s="7"/>
      <c r="O371" s="7"/>
      <c r="P371" s="6"/>
    </row>
    <row r="372" spans="1:16" ht="15.75" customHeight="1" x14ac:dyDescent="0.25">
      <c r="A372" s="21" t="s">
        <v>42</v>
      </c>
      <c r="B372" s="22" t="s">
        <v>20</v>
      </c>
      <c r="C372" s="21">
        <v>111</v>
      </c>
      <c r="D372" s="21" t="s">
        <v>572</v>
      </c>
      <c r="E372" s="55" t="s">
        <v>37</v>
      </c>
      <c r="F372" s="21" t="s">
        <v>2</v>
      </c>
      <c r="G372" s="21">
        <v>3</v>
      </c>
      <c r="H372" s="21">
        <v>5</v>
      </c>
      <c r="I372" s="30" t="s">
        <v>569</v>
      </c>
      <c r="J372" s="26" t="s">
        <v>570</v>
      </c>
      <c r="K372" s="27" t="s">
        <v>571</v>
      </c>
      <c r="L372" s="6"/>
      <c r="M372" s="7"/>
      <c r="N372" s="7"/>
      <c r="O372" s="7"/>
      <c r="P372" s="6"/>
    </row>
    <row r="373" spans="1:16" ht="15.75" customHeight="1" x14ac:dyDescent="0.25">
      <c r="A373" s="21" t="s">
        <v>42</v>
      </c>
      <c r="B373" s="22" t="s">
        <v>28</v>
      </c>
      <c r="C373" s="21" t="s">
        <v>62</v>
      </c>
      <c r="D373" s="21" t="s">
        <v>573</v>
      </c>
      <c r="E373" s="24" t="s">
        <v>35</v>
      </c>
      <c r="F373" s="21" t="str">
        <f>IF(MID(D373,2,1)="D","MI",IF(MID(D373,2,1)="S","SI","TI"))</f>
        <v>SI</v>
      </c>
      <c r="G373" s="21">
        <v>1</v>
      </c>
      <c r="H373" s="21">
        <v>5</v>
      </c>
      <c r="I373" s="30" t="s">
        <v>574</v>
      </c>
      <c r="J373" s="42" t="s">
        <v>570</v>
      </c>
      <c r="K373" s="27" t="s">
        <v>571</v>
      </c>
      <c r="L373" s="6"/>
      <c r="M373" s="7"/>
      <c r="N373" s="7"/>
      <c r="O373" s="7"/>
      <c r="P373" s="6"/>
    </row>
    <row r="374" spans="1:16" ht="15.75" customHeight="1" x14ac:dyDescent="0.25">
      <c r="A374" s="21" t="s">
        <v>32</v>
      </c>
      <c r="B374" s="22" t="s">
        <v>26</v>
      </c>
      <c r="C374" s="21" t="s">
        <v>62</v>
      </c>
      <c r="D374" s="21" t="s">
        <v>575</v>
      </c>
      <c r="E374" s="24" t="s">
        <v>41</v>
      </c>
      <c r="F374" s="21" t="str">
        <f>IF(MID(D374,2,1)="D","MI",IF(MID(D374,2,1)="S","SI","TI"))</f>
        <v>SI</v>
      </c>
      <c r="G374" s="21">
        <v>1</v>
      </c>
      <c r="H374" s="21">
        <v>5</v>
      </c>
      <c r="I374" s="30" t="s">
        <v>574</v>
      </c>
      <c r="J374" s="26" t="s">
        <v>570</v>
      </c>
      <c r="K374" s="27" t="s">
        <v>571</v>
      </c>
      <c r="L374" s="6"/>
      <c r="M374" s="7"/>
      <c r="N374" s="7"/>
      <c r="O374" s="7"/>
      <c r="P374" s="6"/>
    </row>
    <row r="375" spans="1:16" ht="15.75" customHeight="1" x14ac:dyDescent="0.25">
      <c r="A375" s="21" t="s">
        <v>32</v>
      </c>
      <c r="B375" s="22" t="s">
        <v>20</v>
      </c>
      <c r="C375" s="21" t="s">
        <v>124</v>
      </c>
      <c r="D375" s="21" t="s">
        <v>576</v>
      </c>
      <c r="E375" s="50" t="s">
        <v>35</v>
      </c>
      <c r="F375" s="21" t="s">
        <v>1</v>
      </c>
      <c r="G375" s="21">
        <v>5</v>
      </c>
      <c r="H375" s="21">
        <v>40</v>
      </c>
      <c r="I375" s="40" t="s">
        <v>577</v>
      </c>
      <c r="J375" s="26" t="s">
        <v>570</v>
      </c>
      <c r="K375" s="27" t="s">
        <v>571</v>
      </c>
      <c r="L375" s="6"/>
      <c r="M375" s="7"/>
      <c r="N375" s="7"/>
      <c r="O375" s="7"/>
      <c r="P375" s="6"/>
    </row>
    <row r="376" spans="1:16" ht="15.75" customHeight="1" x14ac:dyDescent="0.25">
      <c r="A376" s="21" t="s">
        <v>32</v>
      </c>
      <c r="B376" s="22" t="s">
        <v>30</v>
      </c>
      <c r="C376" s="21" t="s">
        <v>62</v>
      </c>
      <c r="D376" s="21" t="s">
        <v>578</v>
      </c>
      <c r="E376" s="24" t="s">
        <v>37</v>
      </c>
      <c r="F376" s="21" t="str">
        <f>IF(MID(D376,2,1)="D","MI",IF(MID(D376,2,1)="S","SI","TI"))</f>
        <v>SI</v>
      </c>
      <c r="G376" s="21">
        <v>1</v>
      </c>
      <c r="H376" s="21">
        <v>5</v>
      </c>
      <c r="I376" s="30" t="s">
        <v>574</v>
      </c>
      <c r="J376" s="26" t="s">
        <v>570</v>
      </c>
      <c r="K376" s="27" t="s">
        <v>571</v>
      </c>
      <c r="L376" s="6"/>
      <c r="M376" s="7"/>
      <c r="N376" s="7"/>
      <c r="O376" s="7"/>
      <c r="P376" s="6"/>
    </row>
    <row r="377" spans="1:16" ht="15.75" customHeight="1" x14ac:dyDescent="0.25">
      <c r="A377" s="21" t="s">
        <v>32</v>
      </c>
      <c r="B377" s="22" t="s">
        <v>28</v>
      </c>
      <c r="C377" s="21" t="s">
        <v>62</v>
      </c>
      <c r="D377" s="21" t="s">
        <v>579</v>
      </c>
      <c r="E377" s="24" t="s">
        <v>39</v>
      </c>
      <c r="F377" s="21" t="str">
        <f>IF(MID(D377,2,1)="D","MI",IF(MID(D377,2,1)="S","SI","TI"))</f>
        <v>SI</v>
      </c>
      <c r="G377" s="21">
        <v>1</v>
      </c>
      <c r="H377" s="21">
        <v>5</v>
      </c>
      <c r="I377" s="30" t="s">
        <v>574</v>
      </c>
      <c r="J377" s="26" t="s">
        <v>570</v>
      </c>
      <c r="K377" s="27" t="s">
        <v>571</v>
      </c>
      <c r="L377" s="6"/>
      <c r="M377" s="7"/>
      <c r="N377" s="7"/>
      <c r="O377" s="7"/>
      <c r="P377" s="6"/>
    </row>
    <row r="378" spans="1:16" ht="15.75" customHeight="1" x14ac:dyDescent="0.25">
      <c r="A378" s="21" t="s">
        <v>65</v>
      </c>
      <c r="B378" s="22" t="s">
        <v>20</v>
      </c>
      <c r="C378" s="21" t="s">
        <v>62</v>
      </c>
      <c r="D378" s="21" t="s">
        <v>580</v>
      </c>
      <c r="E378" s="33" t="s">
        <v>70</v>
      </c>
      <c r="F378" s="21" t="str">
        <f>IF(MID(D378,2,1)="D","MI",IF(MID(D378,2,1)="S","SI","TI"))</f>
        <v>SI</v>
      </c>
      <c r="G378" s="21">
        <v>1</v>
      </c>
      <c r="H378" s="21">
        <v>5</v>
      </c>
      <c r="I378" s="30" t="s">
        <v>574</v>
      </c>
      <c r="J378" s="26" t="s">
        <v>570</v>
      </c>
      <c r="K378" s="27" t="s">
        <v>571</v>
      </c>
      <c r="L378" s="6"/>
      <c r="M378" s="7"/>
      <c r="N378" s="7"/>
      <c r="O378" s="7"/>
      <c r="P378" s="6"/>
    </row>
    <row r="379" spans="1:16" ht="15.75" customHeight="1" x14ac:dyDescent="0.25">
      <c r="A379" s="21" t="s">
        <v>65</v>
      </c>
      <c r="B379" s="22" t="s">
        <v>30</v>
      </c>
      <c r="C379" s="21" t="s">
        <v>62</v>
      </c>
      <c r="D379" s="21" t="s">
        <v>581</v>
      </c>
      <c r="E379" s="33" t="s">
        <v>52</v>
      </c>
      <c r="F379" s="21" t="str">
        <f>IF(MID(D379,2,1)="D","MI",IF(MID(D379,2,1)="S","SI","TI"))</f>
        <v>SI</v>
      </c>
      <c r="G379" s="21">
        <v>1</v>
      </c>
      <c r="H379" s="21">
        <v>5</v>
      </c>
      <c r="I379" s="30" t="s">
        <v>574</v>
      </c>
      <c r="J379" s="26" t="s">
        <v>570</v>
      </c>
      <c r="K379" s="27" t="s">
        <v>571</v>
      </c>
      <c r="L379" s="6"/>
      <c r="M379" s="7"/>
      <c r="N379" s="7"/>
      <c r="O379" s="7"/>
      <c r="P379" s="6"/>
    </row>
    <row r="380" spans="1:16" ht="15.75" customHeight="1" x14ac:dyDescent="0.25">
      <c r="A380" s="21" t="s">
        <v>65</v>
      </c>
      <c r="B380" s="22" t="s">
        <v>28</v>
      </c>
      <c r="C380" s="21" t="s">
        <v>62</v>
      </c>
      <c r="D380" s="21" t="s">
        <v>582</v>
      </c>
      <c r="E380" s="33" t="s">
        <v>54</v>
      </c>
      <c r="F380" s="21" t="str">
        <f>IF(MID(D380,2,1)="D","MI",IF(MID(D380,2,1)="S","SI","TI"))</f>
        <v>SI</v>
      </c>
      <c r="G380" s="21">
        <v>1</v>
      </c>
      <c r="H380" s="21">
        <v>5</v>
      </c>
      <c r="I380" s="30" t="s">
        <v>574</v>
      </c>
      <c r="J380" s="26" t="s">
        <v>570</v>
      </c>
      <c r="K380" s="27" t="s">
        <v>571</v>
      </c>
      <c r="L380" s="6"/>
      <c r="M380" s="7"/>
      <c r="N380" s="7"/>
      <c r="O380" s="7"/>
      <c r="P380" s="6"/>
    </row>
    <row r="381" spans="1:16" ht="15.75" customHeight="1" x14ac:dyDescent="0.25">
      <c r="A381" s="80" t="s">
        <v>32</v>
      </c>
      <c r="B381" s="81" t="s">
        <v>30</v>
      </c>
      <c r="C381" s="80">
        <v>310</v>
      </c>
      <c r="D381" s="80" t="s">
        <v>583</v>
      </c>
      <c r="E381" s="33">
        <v>6</v>
      </c>
      <c r="F381" s="80" t="s">
        <v>1</v>
      </c>
      <c r="G381" s="80">
        <v>1</v>
      </c>
      <c r="H381" s="21">
        <v>5</v>
      </c>
      <c r="I381" s="82" t="s">
        <v>130</v>
      </c>
      <c r="J381" s="83" t="s">
        <v>570</v>
      </c>
      <c r="K381" s="84" t="s">
        <v>571</v>
      </c>
      <c r="L381" s="6"/>
      <c r="M381" s="7"/>
      <c r="N381" s="7"/>
      <c r="O381" s="7"/>
      <c r="P381" s="6"/>
    </row>
    <row r="382" spans="1:16" ht="15.75" customHeight="1" x14ac:dyDescent="0.25">
      <c r="A382" s="45" t="s">
        <v>42</v>
      </c>
      <c r="B382" s="46" t="s">
        <v>30</v>
      </c>
      <c r="C382" s="45">
        <v>311</v>
      </c>
      <c r="D382" s="45" t="s">
        <v>584</v>
      </c>
      <c r="E382" s="33" t="s">
        <v>52</v>
      </c>
      <c r="F382" s="45" t="s">
        <v>1</v>
      </c>
      <c r="G382" s="45">
        <v>1</v>
      </c>
      <c r="H382" s="21">
        <v>5</v>
      </c>
      <c r="I382" s="47" t="s">
        <v>130</v>
      </c>
      <c r="J382" s="48" t="s">
        <v>570</v>
      </c>
      <c r="K382" s="49" t="s">
        <v>571</v>
      </c>
      <c r="L382" s="6"/>
      <c r="M382" s="7"/>
      <c r="N382" s="7"/>
      <c r="O382" s="7"/>
      <c r="P382" s="6"/>
    </row>
    <row r="383" spans="1:16" ht="15.75" customHeight="1" x14ac:dyDescent="0.25">
      <c r="A383" s="45" t="s">
        <v>42</v>
      </c>
      <c r="B383" s="46" t="s">
        <v>56</v>
      </c>
      <c r="C383" s="45">
        <v>310</v>
      </c>
      <c r="D383" s="45" t="s">
        <v>585</v>
      </c>
      <c r="E383" s="24" t="s">
        <v>70</v>
      </c>
      <c r="F383" s="45" t="s">
        <v>1</v>
      </c>
      <c r="G383" s="45">
        <v>1</v>
      </c>
      <c r="H383" s="21">
        <v>5</v>
      </c>
      <c r="I383" s="47" t="s">
        <v>130</v>
      </c>
      <c r="J383" s="48" t="s">
        <v>570</v>
      </c>
      <c r="K383" s="49" t="s">
        <v>571</v>
      </c>
      <c r="L383" s="6"/>
      <c r="M383" s="7"/>
      <c r="N383" s="7"/>
      <c r="O383" s="7"/>
      <c r="P383" s="6"/>
    </row>
    <row r="384" spans="1:16" ht="15.75" customHeight="1" x14ac:dyDescent="0.25">
      <c r="A384" s="45" t="s">
        <v>65</v>
      </c>
      <c r="B384" s="46" t="s">
        <v>56</v>
      </c>
      <c r="C384" s="45">
        <v>311</v>
      </c>
      <c r="D384" s="45" t="s">
        <v>586</v>
      </c>
      <c r="E384" s="24">
        <v>5</v>
      </c>
      <c r="F384" s="45" t="s">
        <v>1</v>
      </c>
      <c r="G384" s="45">
        <v>1</v>
      </c>
      <c r="H384" s="21">
        <v>5</v>
      </c>
      <c r="I384" s="47" t="s">
        <v>130</v>
      </c>
      <c r="J384" s="48" t="s">
        <v>570</v>
      </c>
      <c r="K384" s="49" t="s">
        <v>571</v>
      </c>
      <c r="L384" s="6"/>
      <c r="M384" s="7"/>
      <c r="N384" s="7"/>
      <c r="O384" s="7"/>
      <c r="P384" s="6"/>
    </row>
    <row r="385" spans="1:16" ht="15.75" customHeight="1" x14ac:dyDescent="0.25">
      <c r="A385" s="21" t="s">
        <v>32</v>
      </c>
      <c r="B385" s="22" t="s">
        <v>30</v>
      </c>
      <c r="C385" s="21" t="s">
        <v>257</v>
      </c>
      <c r="D385" s="21" t="s">
        <v>587</v>
      </c>
      <c r="E385" s="24" t="s">
        <v>35</v>
      </c>
      <c r="F385" s="21" t="str">
        <f>IF(MID(D385,2,1)="D","MI",IF(MID(D385,2,1)="S","SI","TI"))</f>
        <v>SI</v>
      </c>
      <c r="G385" s="21">
        <v>3</v>
      </c>
      <c r="H385" s="21">
        <v>5</v>
      </c>
      <c r="I385" s="40" t="s">
        <v>588</v>
      </c>
      <c r="J385" s="26" t="s">
        <v>589</v>
      </c>
      <c r="K385" s="27" t="s">
        <v>590</v>
      </c>
      <c r="L385" s="6"/>
      <c r="M385" s="7"/>
      <c r="N385" s="7"/>
      <c r="O385" s="7"/>
      <c r="P385" s="6"/>
    </row>
    <row r="386" spans="1:16" ht="15.75" customHeight="1" x14ac:dyDescent="0.25">
      <c r="A386" s="21" t="s">
        <v>32</v>
      </c>
      <c r="B386" s="22" t="s">
        <v>28</v>
      </c>
      <c r="C386" s="21" t="s">
        <v>257</v>
      </c>
      <c r="D386" s="21" t="s">
        <v>591</v>
      </c>
      <c r="E386" s="24" t="s">
        <v>37</v>
      </c>
      <c r="F386" s="21" t="str">
        <f>IF(MID(D386,2,1)="D","MI",IF(MID(D386,2,1)="S","SI","TI"))</f>
        <v>SI</v>
      </c>
      <c r="G386" s="21">
        <v>3</v>
      </c>
      <c r="H386" s="21">
        <v>5</v>
      </c>
      <c r="I386" s="40" t="s">
        <v>588</v>
      </c>
      <c r="J386" s="26" t="s">
        <v>589</v>
      </c>
      <c r="K386" s="27" t="s">
        <v>590</v>
      </c>
    </row>
    <row r="387" spans="1:16" ht="15.75" customHeight="1" x14ac:dyDescent="0.25">
      <c r="A387" s="21" t="s">
        <v>32</v>
      </c>
      <c r="B387" s="22" t="s">
        <v>26</v>
      </c>
      <c r="C387" s="21" t="s">
        <v>257</v>
      </c>
      <c r="D387" s="21" t="s">
        <v>592</v>
      </c>
      <c r="E387" s="24" t="s">
        <v>39</v>
      </c>
      <c r="F387" s="21" t="str">
        <f>IF(MID(D387,2,1)="D","MI",IF(MID(D387,2,1)="S","SI","TI"))</f>
        <v>SI</v>
      </c>
      <c r="G387" s="21">
        <v>3</v>
      </c>
      <c r="H387" s="21">
        <v>5</v>
      </c>
      <c r="I387" s="40" t="s">
        <v>588</v>
      </c>
      <c r="J387" s="26" t="s">
        <v>589</v>
      </c>
      <c r="K387" s="27" t="s">
        <v>590</v>
      </c>
    </row>
    <row r="388" spans="1:16" ht="15.75" customHeight="1" x14ac:dyDescent="0.25">
      <c r="A388" s="21" t="s">
        <v>32</v>
      </c>
      <c r="B388" s="22" t="s">
        <v>20</v>
      </c>
      <c r="C388" s="21" t="s">
        <v>257</v>
      </c>
      <c r="D388" s="21" t="s">
        <v>593</v>
      </c>
      <c r="E388" s="24" t="s">
        <v>41</v>
      </c>
      <c r="F388" s="21" t="str">
        <f>IF(MID(D388,2,1)="D","MI",IF(MID(D388,2,1)="S","SI","TI"))</f>
        <v>SI</v>
      </c>
      <c r="G388" s="21">
        <v>3</v>
      </c>
      <c r="H388" s="21">
        <v>5</v>
      </c>
      <c r="I388" s="40" t="s">
        <v>588</v>
      </c>
      <c r="J388" s="26" t="s">
        <v>589</v>
      </c>
      <c r="K388" s="27" t="s">
        <v>590</v>
      </c>
    </row>
    <row r="389" spans="1:16" ht="15.75" customHeight="1" x14ac:dyDescent="0.25">
      <c r="A389" s="21" t="s">
        <v>19</v>
      </c>
      <c r="B389" s="22" t="s">
        <v>30</v>
      </c>
      <c r="C389" s="21">
        <v>112</v>
      </c>
      <c r="D389" s="21" t="s">
        <v>594</v>
      </c>
      <c r="E389" s="24" t="s">
        <v>41</v>
      </c>
      <c r="F389" s="21" t="s">
        <v>75</v>
      </c>
      <c r="G389" s="21">
        <v>1</v>
      </c>
      <c r="H389" s="21">
        <v>5</v>
      </c>
      <c r="I389" s="40" t="s">
        <v>409</v>
      </c>
      <c r="J389" s="26" t="s">
        <v>589</v>
      </c>
      <c r="K389" s="27" t="s">
        <v>590</v>
      </c>
      <c r="L389" s="6"/>
      <c r="M389" s="7"/>
      <c r="N389" s="7"/>
      <c r="O389" s="7"/>
      <c r="P389" s="6"/>
    </row>
    <row r="390" spans="1:16" ht="15.75" customHeight="1" x14ac:dyDescent="0.25">
      <c r="A390" s="21" t="s">
        <v>55</v>
      </c>
      <c r="B390" s="22" t="s">
        <v>56</v>
      </c>
      <c r="C390" s="21">
        <v>112</v>
      </c>
      <c r="D390" s="21" t="s">
        <v>595</v>
      </c>
      <c r="E390" s="33" t="s">
        <v>70</v>
      </c>
      <c r="F390" s="21" t="s">
        <v>75</v>
      </c>
      <c r="G390" s="21">
        <v>1</v>
      </c>
      <c r="H390" s="21">
        <v>5</v>
      </c>
      <c r="I390" s="40" t="s">
        <v>409</v>
      </c>
      <c r="J390" s="26" t="s">
        <v>589</v>
      </c>
      <c r="K390" s="27" t="s">
        <v>590</v>
      </c>
      <c r="L390" s="6"/>
      <c r="M390" s="7"/>
      <c r="N390" s="7"/>
      <c r="O390" s="7"/>
      <c r="P390" s="6"/>
    </row>
    <row r="391" spans="1:16" ht="15.75" customHeight="1" x14ac:dyDescent="0.25">
      <c r="A391" s="21" t="s">
        <v>55</v>
      </c>
      <c r="B391" s="22" t="s">
        <v>28</v>
      </c>
      <c r="C391" s="21">
        <v>112</v>
      </c>
      <c r="D391" s="21" t="s">
        <v>596</v>
      </c>
      <c r="E391" s="33" t="s">
        <v>83</v>
      </c>
      <c r="F391" s="21" t="s">
        <v>75</v>
      </c>
      <c r="G391" s="21">
        <v>1</v>
      </c>
      <c r="H391" s="21">
        <v>5</v>
      </c>
      <c r="I391" s="40" t="s">
        <v>409</v>
      </c>
      <c r="J391" s="26" t="s">
        <v>589</v>
      </c>
      <c r="K391" s="27" t="s">
        <v>590</v>
      </c>
      <c r="L391" s="6"/>
      <c r="M391" s="7"/>
      <c r="N391" s="7"/>
      <c r="O391" s="7"/>
      <c r="P391" s="6"/>
    </row>
    <row r="392" spans="1:16" ht="15.75" customHeight="1" x14ac:dyDescent="0.25">
      <c r="A392" s="21" t="s">
        <v>19</v>
      </c>
      <c r="B392" s="22" t="s">
        <v>28</v>
      </c>
      <c r="C392" s="21">
        <v>112</v>
      </c>
      <c r="D392" s="21" t="s">
        <v>597</v>
      </c>
      <c r="E392" s="24" t="s">
        <v>35</v>
      </c>
      <c r="F392" s="21" t="s">
        <v>75</v>
      </c>
      <c r="G392" s="21">
        <v>1</v>
      </c>
      <c r="H392" s="21">
        <v>5</v>
      </c>
      <c r="I392" s="40" t="s">
        <v>409</v>
      </c>
      <c r="J392" s="26" t="s">
        <v>589</v>
      </c>
      <c r="K392" s="27" t="s">
        <v>590</v>
      </c>
      <c r="L392" s="6"/>
      <c r="M392" s="7"/>
      <c r="N392" s="7"/>
      <c r="O392" s="7"/>
      <c r="P392" s="6"/>
    </row>
    <row r="393" spans="1:16" ht="15.75" customHeight="1" x14ac:dyDescent="0.25">
      <c r="A393" s="21" t="s">
        <v>42</v>
      </c>
      <c r="B393" s="22" t="s">
        <v>26</v>
      </c>
      <c r="C393" s="21" t="s">
        <v>95</v>
      </c>
      <c r="D393" s="21" t="s">
        <v>598</v>
      </c>
      <c r="E393" s="24" t="s">
        <v>35</v>
      </c>
      <c r="F393" s="21" t="s">
        <v>75</v>
      </c>
      <c r="G393" s="21">
        <v>3</v>
      </c>
      <c r="H393" s="21">
        <v>5</v>
      </c>
      <c r="I393" s="44" t="s">
        <v>98</v>
      </c>
      <c r="J393" s="44" t="s">
        <v>599</v>
      </c>
      <c r="K393" s="27" t="s">
        <v>600</v>
      </c>
      <c r="L393" s="6"/>
      <c r="M393" s="7"/>
      <c r="N393" s="7"/>
      <c r="O393" s="7"/>
      <c r="P393" s="6"/>
    </row>
    <row r="394" spans="1:16" ht="15.75" customHeight="1" x14ac:dyDescent="0.25">
      <c r="A394" s="21" t="s">
        <v>42</v>
      </c>
      <c r="B394" s="22" t="s">
        <v>20</v>
      </c>
      <c r="C394" s="21" t="s">
        <v>95</v>
      </c>
      <c r="D394" s="21" t="s">
        <v>601</v>
      </c>
      <c r="E394" s="24" t="s">
        <v>37</v>
      </c>
      <c r="F394" s="21" t="s">
        <v>75</v>
      </c>
      <c r="G394" s="21">
        <v>3</v>
      </c>
      <c r="H394" s="21">
        <v>5</v>
      </c>
      <c r="I394" s="44" t="s">
        <v>98</v>
      </c>
      <c r="J394" s="44" t="s">
        <v>599</v>
      </c>
      <c r="K394" s="27" t="s">
        <v>600</v>
      </c>
      <c r="L394" s="6"/>
      <c r="M394" s="7"/>
      <c r="N394" s="7"/>
      <c r="O394" s="7"/>
      <c r="P394" s="6"/>
    </row>
    <row r="395" spans="1:16" ht="15.75" customHeight="1" x14ac:dyDescent="0.25">
      <c r="A395" s="21" t="s">
        <v>42</v>
      </c>
      <c r="B395" s="22" t="s">
        <v>30</v>
      </c>
      <c r="C395" s="21" t="s">
        <v>95</v>
      </c>
      <c r="D395" s="21" t="s">
        <v>602</v>
      </c>
      <c r="E395" s="24" t="s">
        <v>39</v>
      </c>
      <c r="F395" s="21" t="s">
        <v>75</v>
      </c>
      <c r="G395" s="21">
        <v>3</v>
      </c>
      <c r="H395" s="21">
        <v>5</v>
      </c>
      <c r="I395" s="44" t="s">
        <v>98</v>
      </c>
      <c r="J395" s="44" t="s">
        <v>599</v>
      </c>
      <c r="K395" s="27" t="s">
        <v>600</v>
      </c>
      <c r="L395" s="6"/>
      <c r="M395" s="7"/>
      <c r="N395" s="7"/>
      <c r="O395" s="7"/>
      <c r="P395" s="6"/>
    </row>
    <row r="396" spans="1:16" ht="15.75" customHeight="1" x14ac:dyDescent="0.25">
      <c r="A396" s="21" t="s">
        <v>42</v>
      </c>
      <c r="B396" s="22" t="s">
        <v>28</v>
      </c>
      <c r="C396" s="21" t="s">
        <v>95</v>
      </c>
      <c r="D396" s="21" t="s">
        <v>603</v>
      </c>
      <c r="E396" s="24" t="s">
        <v>41</v>
      </c>
      <c r="F396" s="21" t="s">
        <v>75</v>
      </c>
      <c r="G396" s="21">
        <v>3</v>
      </c>
      <c r="H396" s="21">
        <v>5</v>
      </c>
      <c r="I396" s="44" t="s">
        <v>98</v>
      </c>
      <c r="J396" s="44" t="s">
        <v>599</v>
      </c>
      <c r="K396" s="27" t="s">
        <v>600</v>
      </c>
      <c r="L396" s="6"/>
      <c r="M396" s="7"/>
      <c r="N396" s="7"/>
      <c r="O396" s="7"/>
      <c r="P396" s="6"/>
    </row>
    <row r="397" spans="1:16" ht="15.75" customHeight="1" x14ac:dyDescent="0.25">
      <c r="A397" s="21" t="s">
        <v>32</v>
      </c>
      <c r="B397" s="22" t="s">
        <v>26</v>
      </c>
      <c r="C397" s="21">
        <v>201</v>
      </c>
      <c r="D397" s="21" t="s">
        <v>604</v>
      </c>
      <c r="E397" s="24" t="s">
        <v>39</v>
      </c>
      <c r="F397" s="21" t="str">
        <f>IF(MID(D397,2,1)="D","MI",IF(MID(D397,2,1)="S","SI","TI"))</f>
        <v>TI</v>
      </c>
      <c r="G397" s="21">
        <v>5</v>
      </c>
      <c r="H397" s="21">
        <v>40</v>
      </c>
      <c r="I397" s="40" t="s">
        <v>102</v>
      </c>
      <c r="J397" s="44" t="s">
        <v>599</v>
      </c>
      <c r="K397" s="27" t="s">
        <v>600</v>
      </c>
      <c r="L397" s="6"/>
      <c r="M397" s="7"/>
      <c r="N397" s="7"/>
      <c r="O397" s="7"/>
      <c r="P397" s="6"/>
    </row>
    <row r="398" spans="1:16" ht="15.75" customHeight="1" x14ac:dyDescent="0.25">
      <c r="A398" s="21" t="s">
        <v>32</v>
      </c>
      <c r="B398" s="22" t="s">
        <v>20</v>
      </c>
      <c r="C398" s="21">
        <v>201</v>
      </c>
      <c r="D398" s="21" t="s">
        <v>605</v>
      </c>
      <c r="E398" s="24" t="s">
        <v>41</v>
      </c>
      <c r="F398" s="21" t="str">
        <f>IF(MID(D398,2,1)="D","MI",IF(MID(D398,2,1)="S","SI","TI"))</f>
        <v>TI</v>
      </c>
      <c r="G398" s="21">
        <v>5</v>
      </c>
      <c r="H398" s="21">
        <v>40</v>
      </c>
      <c r="I398" s="40" t="s">
        <v>102</v>
      </c>
      <c r="J398" s="44" t="s">
        <v>599</v>
      </c>
      <c r="K398" s="27" t="s">
        <v>600</v>
      </c>
      <c r="L398" s="6"/>
      <c r="M398" s="7"/>
      <c r="N398" s="7"/>
      <c r="O398" s="7"/>
      <c r="P398" s="6"/>
    </row>
    <row r="399" spans="1:16" ht="15.75" customHeight="1" x14ac:dyDescent="0.25">
      <c r="A399" s="21" t="s">
        <v>32</v>
      </c>
      <c r="B399" s="22" t="s">
        <v>30</v>
      </c>
      <c r="C399" s="21">
        <v>201</v>
      </c>
      <c r="D399" s="21" t="s">
        <v>606</v>
      </c>
      <c r="E399" s="24" t="s">
        <v>35</v>
      </c>
      <c r="F399" s="21" t="str">
        <f>IF(MID(D399,2,1)="D","MI",IF(MID(D399,2,1)="S","SI","TI"))</f>
        <v>TI</v>
      </c>
      <c r="G399" s="21">
        <v>5</v>
      </c>
      <c r="H399" s="21">
        <v>40</v>
      </c>
      <c r="I399" s="40" t="s">
        <v>102</v>
      </c>
      <c r="J399" s="44" t="s">
        <v>599</v>
      </c>
      <c r="K399" s="27" t="s">
        <v>600</v>
      </c>
      <c r="L399" s="6"/>
      <c r="M399" s="7"/>
      <c r="N399" s="7"/>
      <c r="O399" s="7"/>
      <c r="P399" s="6"/>
    </row>
    <row r="400" spans="1:16" ht="15.75" customHeight="1" x14ac:dyDescent="0.25">
      <c r="A400" s="21" t="s">
        <v>32</v>
      </c>
      <c r="B400" s="22" t="s">
        <v>28</v>
      </c>
      <c r="C400" s="21">
        <v>201</v>
      </c>
      <c r="D400" s="21" t="s">
        <v>607</v>
      </c>
      <c r="E400" s="24" t="s">
        <v>37</v>
      </c>
      <c r="F400" s="21" t="str">
        <f>IF(MID(D400,2,1)="D","MI",IF(MID(D400,2,1)="S","SI","TI"))</f>
        <v>TI</v>
      </c>
      <c r="G400" s="21">
        <v>5</v>
      </c>
      <c r="H400" s="21">
        <v>40</v>
      </c>
      <c r="I400" s="40" t="s">
        <v>102</v>
      </c>
      <c r="J400" s="44" t="s">
        <v>599</v>
      </c>
      <c r="K400" s="27" t="s">
        <v>600</v>
      </c>
    </row>
    <row r="401" spans="1:16" ht="15.75" customHeight="1" x14ac:dyDescent="0.25">
      <c r="A401" s="21" t="s">
        <v>65</v>
      </c>
      <c r="B401" s="22" t="s">
        <v>26</v>
      </c>
      <c r="C401" s="21" t="s">
        <v>95</v>
      </c>
      <c r="D401" s="21" t="s">
        <v>608</v>
      </c>
      <c r="E401" s="41" t="s">
        <v>188</v>
      </c>
      <c r="F401" s="21" t="s">
        <v>75</v>
      </c>
      <c r="G401" s="21">
        <v>3</v>
      </c>
      <c r="H401" s="21">
        <v>5</v>
      </c>
      <c r="I401" s="44" t="s">
        <v>98</v>
      </c>
      <c r="J401" s="44" t="s">
        <v>599</v>
      </c>
      <c r="K401" s="27" t="s">
        <v>600</v>
      </c>
    </row>
    <row r="402" spans="1:16" ht="15.75" customHeight="1" x14ac:dyDescent="0.25">
      <c r="A402" s="21" t="s">
        <v>65</v>
      </c>
      <c r="B402" s="22" t="s">
        <v>20</v>
      </c>
      <c r="C402" s="21" t="s">
        <v>95</v>
      </c>
      <c r="D402" s="21" t="s">
        <v>609</v>
      </c>
      <c r="E402" s="41" t="s">
        <v>85</v>
      </c>
      <c r="F402" s="21" t="s">
        <v>75</v>
      </c>
      <c r="G402" s="21">
        <v>3</v>
      </c>
      <c r="H402" s="21">
        <v>5</v>
      </c>
      <c r="I402" s="44" t="s">
        <v>98</v>
      </c>
      <c r="J402" s="44" t="s">
        <v>599</v>
      </c>
      <c r="K402" s="27" t="s">
        <v>600</v>
      </c>
      <c r="L402" s="6"/>
      <c r="M402" s="7"/>
      <c r="N402" s="7"/>
      <c r="O402" s="7"/>
      <c r="P402" s="6"/>
    </row>
    <row r="403" spans="1:16" ht="15.75" customHeight="1" x14ac:dyDescent="0.25">
      <c r="A403" s="21" t="s">
        <v>65</v>
      </c>
      <c r="B403" s="22" t="s">
        <v>30</v>
      </c>
      <c r="C403" s="21" t="s">
        <v>95</v>
      </c>
      <c r="D403" s="21" t="s">
        <v>610</v>
      </c>
      <c r="E403" s="41" t="s">
        <v>87</v>
      </c>
      <c r="F403" s="21" t="s">
        <v>75</v>
      </c>
      <c r="G403" s="21">
        <v>3</v>
      </c>
      <c r="H403" s="21">
        <v>5</v>
      </c>
      <c r="I403" s="44" t="s">
        <v>98</v>
      </c>
      <c r="J403" s="44" t="s">
        <v>599</v>
      </c>
      <c r="K403" s="27" t="s">
        <v>600</v>
      </c>
      <c r="L403" s="6"/>
      <c r="M403" s="7"/>
      <c r="N403" s="7"/>
      <c r="O403" s="7"/>
      <c r="P403" s="6"/>
    </row>
    <row r="404" spans="1:16" ht="15.75" customHeight="1" x14ac:dyDescent="0.25">
      <c r="A404" s="21" t="s">
        <v>65</v>
      </c>
      <c r="B404" s="22" t="s">
        <v>28</v>
      </c>
      <c r="C404" s="21" t="s">
        <v>95</v>
      </c>
      <c r="D404" s="21" t="s">
        <v>611</v>
      </c>
      <c r="E404" s="41" t="s">
        <v>191</v>
      </c>
      <c r="F404" s="21" t="s">
        <v>75</v>
      </c>
      <c r="G404" s="21">
        <v>3</v>
      </c>
      <c r="H404" s="21">
        <v>5</v>
      </c>
      <c r="I404" s="44" t="s">
        <v>98</v>
      </c>
      <c r="J404" s="44" t="s">
        <v>599</v>
      </c>
      <c r="K404" s="27" t="s">
        <v>600</v>
      </c>
      <c r="L404" s="6"/>
      <c r="M404" s="7"/>
      <c r="N404" s="7"/>
      <c r="O404" s="7"/>
      <c r="P404" s="6"/>
    </row>
    <row r="405" spans="1:16" ht="15.75" customHeight="1" x14ac:dyDescent="0.25">
      <c r="A405" s="34" t="s">
        <v>19</v>
      </c>
      <c r="B405" s="22" t="s">
        <v>30</v>
      </c>
      <c r="C405" s="34">
        <v>201</v>
      </c>
      <c r="D405" s="21" t="s">
        <v>612</v>
      </c>
      <c r="E405" s="68" t="s">
        <v>188</v>
      </c>
      <c r="F405" s="21" t="str">
        <f>IF(MID(D405,2,1)="D","MI",IF(MID(D405,2,1)="S","SI","TI"))</f>
        <v>TI</v>
      </c>
      <c r="G405" s="21">
        <v>5</v>
      </c>
      <c r="H405" s="34">
        <v>40</v>
      </c>
      <c r="I405" s="40" t="s">
        <v>102</v>
      </c>
      <c r="J405" s="44" t="s">
        <v>599</v>
      </c>
      <c r="K405" s="27" t="s">
        <v>600</v>
      </c>
      <c r="L405" s="6"/>
      <c r="M405" s="7"/>
      <c r="N405" s="7"/>
      <c r="O405" s="7"/>
      <c r="P405" s="6"/>
    </row>
    <row r="406" spans="1:16" ht="15.75" customHeight="1" x14ac:dyDescent="0.25">
      <c r="A406" s="34" t="s">
        <v>19</v>
      </c>
      <c r="B406" s="35" t="s">
        <v>28</v>
      </c>
      <c r="C406" s="34">
        <v>201</v>
      </c>
      <c r="D406" s="21" t="s">
        <v>613</v>
      </c>
      <c r="E406" s="68" t="s">
        <v>85</v>
      </c>
      <c r="F406" s="21" t="str">
        <f>IF(MID(D406,2,1)="D","MI",IF(MID(D406,2,1)="S","SI","TI"))</f>
        <v>TI</v>
      </c>
      <c r="G406" s="21">
        <v>5</v>
      </c>
      <c r="H406" s="34">
        <v>40</v>
      </c>
      <c r="I406" s="40" t="s">
        <v>102</v>
      </c>
      <c r="J406" s="44" t="s">
        <v>599</v>
      </c>
      <c r="K406" s="27" t="s">
        <v>600</v>
      </c>
      <c r="L406" s="6"/>
      <c r="M406" s="7"/>
      <c r="N406" s="7"/>
      <c r="O406" s="7"/>
      <c r="P406" s="6"/>
    </row>
    <row r="407" spans="1:16" ht="15.75" customHeight="1" x14ac:dyDescent="0.25">
      <c r="A407" s="21" t="s">
        <v>42</v>
      </c>
      <c r="B407" s="22" t="s">
        <v>20</v>
      </c>
      <c r="C407" s="21">
        <v>109</v>
      </c>
      <c r="D407" s="21" t="s">
        <v>614</v>
      </c>
      <c r="E407" s="24" t="s">
        <v>35</v>
      </c>
      <c r="F407" s="21" t="s">
        <v>75</v>
      </c>
      <c r="G407" s="21">
        <v>1</v>
      </c>
      <c r="H407" s="21">
        <v>5</v>
      </c>
      <c r="I407" s="30" t="s">
        <v>334</v>
      </c>
      <c r="J407" s="30" t="s">
        <v>615</v>
      </c>
      <c r="K407" s="27" t="s">
        <v>616</v>
      </c>
      <c r="L407" s="6"/>
      <c r="M407" s="7"/>
      <c r="N407" s="7"/>
      <c r="O407" s="7"/>
      <c r="P407" s="6"/>
    </row>
    <row r="408" spans="1:16" ht="15.75" customHeight="1" x14ac:dyDescent="0.25">
      <c r="A408" s="21" t="s">
        <v>32</v>
      </c>
      <c r="B408" s="22" t="s">
        <v>30</v>
      </c>
      <c r="C408" s="21" t="s">
        <v>168</v>
      </c>
      <c r="D408" s="21" t="s">
        <v>617</v>
      </c>
      <c r="E408" s="33" t="s">
        <v>70</v>
      </c>
      <c r="F408" s="21" t="str">
        <f>IF(MID(D408,2,1)="D","MI",IF(MID(D408,2,1)="S","SI","TI"))</f>
        <v>SI</v>
      </c>
      <c r="G408" s="21">
        <v>1</v>
      </c>
      <c r="H408" s="21">
        <v>5</v>
      </c>
      <c r="I408" s="30" t="s">
        <v>521</v>
      </c>
      <c r="J408" s="30" t="s">
        <v>615</v>
      </c>
      <c r="K408" s="27" t="s">
        <v>616</v>
      </c>
      <c r="L408" s="6"/>
      <c r="M408" s="7"/>
      <c r="N408" s="7"/>
      <c r="O408" s="7"/>
      <c r="P408" s="6"/>
    </row>
    <row r="409" spans="1:16" ht="15.75" customHeight="1" x14ac:dyDescent="0.25">
      <c r="A409" s="21" t="s">
        <v>32</v>
      </c>
      <c r="B409" s="22" t="s">
        <v>28</v>
      </c>
      <c r="C409" s="21" t="s">
        <v>168</v>
      </c>
      <c r="D409" s="21" t="s">
        <v>618</v>
      </c>
      <c r="E409" s="33" t="s">
        <v>52</v>
      </c>
      <c r="F409" s="21" t="str">
        <f>IF(MID(D409,2,1)="D","MI",IF(MID(D409,2,1)="S","SI","TI"))</f>
        <v>SI</v>
      </c>
      <c r="G409" s="21">
        <v>1</v>
      </c>
      <c r="H409" s="21">
        <v>5</v>
      </c>
      <c r="I409" s="30" t="s">
        <v>521</v>
      </c>
      <c r="J409" s="30" t="s">
        <v>615</v>
      </c>
      <c r="K409" s="27" t="s">
        <v>616</v>
      </c>
      <c r="L409" s="6"/>
      <c r="M409" s="7"/>
      <c r="N409" s="7"/>
      <c r="O409" s="7"/>
      <c r="P409" s="6"/>
    </row>
    <row r="410" spans="1:16" ht="15.75" customHeight="1" x14ac:dyDescent="0.25">
      <c r="A410" s="21" t="s">
        <v>32</v>
      </c>
      <c r="B410" s="22" t="s">
        <v>26</v>
      </c>
      <c r="C410" s="21" t="s">
        <v>168</v>
      </c>
      <c r="D410" s="21" t="s">
        <v>619</v>
      </c>
      <c r="E410" s="33" t="s">
        <v>54</v>
      </c>
      <c r="F410" s="21" t="str">
        <f>IF(MID(D410,2,1)="D","MI",IF(MID(D410,2,1)="S","SI","TI"))</f>
        <v>SI</v>
      </c>
      <c r="G410" s="21">
        <v>1</v>
      </c>
      <c r="H410" s="21">
        <v>5</v>
      </c>
      <c r="I410" s="30" t="s">
        <v>521</v>
      </c>
      <c r="J410" s="30" t="s">
        <v>615</v>
      </c>
      <c r="K410" s="27" t="s">
        <v>616</v>
      </c>
      <c r="L410" s="6"/>
      <c r="M410" s="7"/>
      <c r="N410" s="7"/>
      <c r="O410" s="7"/>
      <c r="P410" s="6"/>
    </row>
    <row r="411" spans="1:16" ht="15.75" customHeight="1" x14ac:dyDescent="0.25">
      <c r="A411" s="21" t="s">
        <v>42</v>
      </c>
      <c r="B411" s="22" t="s">
        <v>28</v>
      </c>
      <c r="C411" s="21" t="s">
        <v>285</v>
      </c>
      <c r="D411" s="21" t="s">
        <v>620</v>
      </c>
      <c r="E411" s="55" t="s">
        <v>35</v>
      </c>
      <c r="F411" s="21" t="s">
        <v>2</v>
      </c>
      <c r="G411" s="21">
        <v>5</v>
      </c>
      <c r="H411" s="21">
        <v>40</v>
      </c>
      <c r="I411" s="40" t="s">
        <v>621</v>
      </c>
      <c r="J411" s="30" t="s">
        <v>615</v>
      </c>
      <c r="K411" s="27" t="s">
        <v>616</v>
      </c>
      <c r="L411" s="6"/>
      <c r="M411" s="7"/>
      <c r="N411" s="7"/>
      <c r="O411" s="7"/>
      <c r="P411" s="6"/>
    </row>
    <row r="412" spans="1:16" ht="15.75" customHeight="1" x14ac:dyDescent="0.25">
      <c r="A412" s="21" t="s">
        <v>42</v>
      </c>
      <c r="B412" s="22" t="s">
        <v>26</v>
      </c>
      <c r="C412" s="21">
        <v>109</v>
      </c>
      <c r="D412" s="21" t="s">
        <v>622</v>
      </c>
      <c r="E412" s="24" t="s">
        <v>41</v>
      </c>
      <c r="F412" s="21" t="s">
        <v>75</v>
      </c>
      <c r="G412" s="21">
        <v>1</v>
      </c>
      <c r="H412" s="21">
        <v>5</v>
      </c>
      <c r="I412" s="30" t="s">
        <v>334</v>
      </c>
      <c r="J412" s="30" t="s">
        <v>615</v>
      </c>
      <c r="K412" s="27" t="s">
        <v>616</v>
      </c>
    </row>
    <row r="413" spans="1:16" ht="15.75" customHeight="1" x14ac:dyDescent="0.25">
      <c r="A413" s="21" t="s">
        <v>19</v>
      </c>
      <c r="B413" s="22" t="s">
        <v>20</v>
      </c>
      <c r="C413" s="21">
        <v>109</v>
      </c>
      <c r="D413" s="21" t="s">
        <v>623</v>
      </c>
      <c r="E413" s="41" t="s">
        <v>188</v>
      </c>
      <c r="F413" s="21" t="s">
        <v>75</v>
      </c>
      <c r="G413" s="21">
        <v>1</v>
      </c>
      <c r="H413" s="21">
        <v>5</v>
      </c>
      <c r="I413" s="30" t="s">
        <v>334</v>
      </c>
      <c r="J413" s="30" t="s">
        <v>615</v>
      </c>
      <c r="K413" s="27" t="s">
        <v>616</v>
      </c>
    </row>
    <row r="414" spans="1:16" ht="15.75" customHeight="1" x14ac:dyDescent="0.25">
      <c r="A414" s="21" t="s">
        <v>19</v>
      </c>
      <c r="B414" s="22" t="s">
        <v>30</v>
      </c>
      <c r="C414" s="21">
        <v>109</v>
      </c>
      <c r="D414" s="21" t="s">
        <v>624</v>
      </c>
      <c r="E414" s="41" t="s">
        <v>85</v>
      </c>
      <c r="F414" s="21" t="s">
        <v>75</v>
      </c>
      <c r="G414" s="79">
        <v>1</v>
      </c>
      <c r="H414" s="21">
        <v>5</v>
      </c>
      <c r="I414" s="30" t="s">
        <v>334</v>
      </c>
      <c r="J414" s="30" t="s">
        <v>615</v>
      </c>
      <c r="K414" s="27" t="s">
        <v>616</v>
      </c>
    </row>
    <row r="415" spans="1:16" ht="15.75" customHeight="1" x14ac:dyDescent="0.25">
      <c r="A415" s="21" t="s">
        <v>19</v>
      </c>
      <c r="B415" s="22" t="s">
        <v>26</v>
      </c>
      <c r="C415" s="21">
        <v>109</v>
      </c>
      <c r="D415" s="21" t="s">
        <v>625</v>
      </c>
      <c r="E415" s="41" t="s">
        <v>191</v>
      </c>
      <c r="F415" s="21" t="s">
        <v>75</v>
      </c>
      <c r="G415" s="21">
        <v>1</v>
      </c>
      <c r="H415" s="21">
        <v>5</v>
      </c>
      <c r="I415" s="30" t="s">
        <v>334</v>
      </c>
      <c r="J415" s="30" t="s">
        <v>615</v>
      </c>
      <c r="K415" s="27" t="s">
        <v>616</v>
      </c>
    </row>
    <row r="416" spans="1:16" ht="15.75" customHeight="1" x14ac:dyDescent="0.25">
      <c r="A416" s="21" t="s">
        <v>65</v>
      </c>
      <c r="B416" s="22" t="s">
        <v>30</v>
      </c>
      <c r="C416" s="21" t="s">
        <v>124</v>
      </c>
      <c r="D416" s="21" t="s">
        <v>626</v>
      </c>
      <c r="E416" s="55" t="s">
        <v>35</v>
      </c>
      <c r="F416" s="21" t="s">
        <v>3</v>
      </c>
      <c r="G416" s="21">
        <v>1</v>
      </c>
      <c r="H416" s="21">
        <v>5</v>
      </c>
      <c r="I416" s="40" t="s">
        <v>627</v>
      </c>
      <c r="J416" s="30" t="s">
        <v>615</v>
      </c>
      <c r="K416" s="27" t="s">
        <v>616</v>
      </c>
      <c r="L416" s="6"/>
      <c r="M416" s="7"/>
      <c r="N416" s="7"/>
      <c r="O416" s="7"/>
      <c r="P416" s="6"/>
    </row>
    <row r="417" spans="1:16" ht="15.75" customHeight="1" x14ac:dyDescent="0.25">
      <c r="A417" s="21" t="s">
        <v>19</v>
      </c>
      <c r="B417" s="22" t="s">
        <v>30</v>
      </c>
      <c r="C417" s="21">
        <v>105</v>
      </c>
      <c r="D417" s="21" t="s">
        <v>628</v>
      </c>
      <c r="E417" s="24" t="s">
        <v>35</v>
      </c>
      <c r="F417" s="21" t="str">
        <f>IF(MID(D417,2,1)="D","MI",IF(MID(D417,2,1)="S","SI","TI"))</f>
        <v>TI</v>
      </c>
      <c r="G417" s="21">
        <v>3</v>
      </c>
      <c r="H417" s="21">
        <v>5</v>
      </c>
      <c r="I417" s="65" t="s">
        <v>241</v>
      </c>
      <c r="J417" s="26" t="s">
        <v>629</v>
      </c>
      <c r="K417" s="27" t="s">
        <v>630</v>
      </c>
      <c r="L417" s="6"/>
      <c r="M417" s="7"/>
      <c r="N417" s="7"/>
      <c r="O417" s="7"/>
      <c r="P417" s="6"/>
    </row>
    <row r="418" spans="1:16" ht="15.75" customHeight="1" x14ac:dyDescent="0.25">
      <c r="A418" s="21" t="s">
        <v>19</v>
      </c>
      <c r="B418" s="22" t="s">
        <v>28</v>
      </c>
      <c r="C418" s="21">
        <v>105</v>
      </c>
      <c r="D418" s="21" t="s">
        <v>631</v>
      </c>
      <c r="E418" s="24" t="s">
        <v>37</v>
      </c>
      <c r="F418" s="21" t="str">
        <f>IF(MID(D418,2,1)="D","MI",IF(MID(D418,2,1)="S","SI","TI"))</f>
        <v>TI</v>
      </c>
      <c r="G418" s="21">
        <v>3</v>
      </c>
      <c r="H418" s="21">
        <v>5</v>
      </c>
      <c r="I418" s="65" t="s">
        <v>241</v>
      </c>
      <c r="J418" s="26" t="s">
        <v>629</v>
      </c>
      <c r="K418" s="27" t="s">
        <v>630</v>
      </c>
      <c r="L418" s="6"/>
      <c r="M418" s="7"/>
      <c r="N418" s="7"/>
      <c r="O418" s="7"/>
      <c r="P418" s="6"/>
    </row>
    <row r="419" spans="1:16" ht="15.75" customHeight="1" x14ac:dyDescent="0.25">
      <c r="A419" s="21" t="s">
        <v>65</v>
      </c>
      <c r="B419" s="22" t="s">
        <v>28</v>
      </c>
      <c r="C419" s="21">
        <v>105</v>
      </c>
      <c r="D419" s="21" t="s">
        <v>632</v>
      </c>
      <c r="E419" s="33" t="s">
        <v>52</v>
      </c>
      <c r="F419" s="21" t="str">
        <f>IF(MID(D419,2,1)="D","MI",IF(MID(D419,2,1)="S","SI","TI"))</f>
        <v>TI</v>
      </c>
      <c r="G419" s="21">
        <v>3</v>
      </c>
      <c r="H419" s="21">
        <v>5</v>
      </c>
      <c r="I419" s="65" t="s">
        <v>241</v>
      </c>
      <c r="J419" s="26" t="s">
        <v>629</v>
      </c>
      <c r="K419" s="27" t="s">
        <v>630</v>
      </c>
      <c r="L419" s="6"/>
      <c r="M419" s="7"/>
      <c r="N419" s="7"/>
      <c r="O419" s="7"/>
      <c r="P419" s="6"/>
    </row>
    <row r="420" spans="1:16" ht="15.75" customHeight="1" x14ac:dyDescent="0.25">
      <c r="A420" s="21" t="s">
        <v>55</v>
      </c>
      <c r="B420" s="22" t="s">
        <v>20</v>
      </c>
      <c r="C420" s="21">
        <v>110</v>
      </c>
      <c r="D420" s="21" t="s">
        <v>633</v>
      </c>
      <c r="E420" s="55" t="s">
        <v>35</v>
      </c>
      <c r="F420" s="21" t="s">
        <v>3</v>
      </c>
      <c r="G420" s="21">
        <v>3</v>
      </c>
      <c r="H420" s="21">
        <v>5</v>
      </c>
      <c r="I420" s="56" t="s">
        <v>246</v>
      </c>
      <c r="J420" s="26" t="s">
        <v>629</v>
      </c>
      <c r="K420" s="27" t="s">
        <v>630</v>
      </c>
    </row>
    <row r="421" spans="1:16" ht="15.75" customHeight="1" x14ac:dyDescent="0.25">
      <c r="A421" s="21" t="s">
        <v>19</v>
      </c>
      <c r="B421" s="22" t="s">
        <v>26</v>
      </c>
      <c r="C421" s="21">
        <v>105</v>
      </c>
      <c r="D421" s="21" t="s">
        <v>634</v>
      </c>
      <c r="E421" s="24" t="s">
        <v>39</v>
      </c>
      <c r="F421" s="21" t="str">
        <f t="shared" ref="F421:F426" si="4">IF(MID(D421,2,1)="D","MI",IF(MID(D421,2,1)="S","SI","TI"))</f>
        <v>TI</v>
      </c>
      <c r="G421" s="21">
        <v>3</v>
      </c>
      <c r="H421" s="21">
        <v>5</v>
      </c>
      <c r="I421" s="65" t="s">
        <v>241</v>
      </c>
      <c r="J421" s="26" t="s">
        <v>635</v>
      </c>
      <c r="K421" s="27" t="s">
        <v>636</v>
      </c>
      <c r="L421" s="6"/>
      <c r="M421" s="7"/>
      <c r="N421" s="7"/>
      <c r="O421" s="7"/>
      <c r="P421" s="6"/>
    </row>
    <row r="422" spans="1:16" ht="15.75" customHeight="1" x14ac:dyDescent="0.25">
      <c r="A422" s="21" t="s">
        <v>19</v>
      </c>
      <c r="B422" s="22" t="s">
        <v>20</v>
      </c>
      <c r="C422" s="21">
        <v>105</v>
      </c>
      <c r="D422" s="21" t="s">
        <v>637</v>
      </c>
      <c r="E422" s="24" t="s">
        <v>41</v>
      </c>
      <c r="F422" s="21" t="str">
        <f t="shared" si="4"/>
        <v>TI</v>
      </c>
      <c r="G422" s="21">
        <v>3</v>
      </c>
      <c r="H422" s="21">
        <v>5</v>
      </c>
      <c r="I422" s="65" t="s">
        <v>241</v>
      </c>
      <c r="J422" s="26" t="s">
        <v>635</v>
      </c>
      <c r="K422" s="27" t="s">
        <v>636</v>
      </c>
      <c r="L422" s="6"/>
      <c r="M422" s="7"/>
      <c r="N422" s="7"/>
      <c r="O422" s="7"/>
      <c r="P422" s="6"/>
    </row>
    <row r="423" spans="1:16" ht="15.75" customHeight="1" x14ac:dyDescent="0.25">
      <c r="A423" s="21" t="s">
        <v>65</v>
      </c>
      <c r="B423" s="22" t="s">
        <v>30</v>
      </c>
      <c r="C423" s="21">
        <v>105</v>
      </c>
      <c r="D423" s="21" t="s">
        <v>638</v>
      </c>
      <c r="E423" s="33" t="s">
        <v>70</v>
      </c>
      <c r="F423" s="21" t="str">
        <f t="shared" si="4"/>
        <v>TI</v>
      </c>
      <c r="G423" s="21">
        <v>3</v>
      </c>
      <c r="H423" s="21">
        <v>5</v>
      </c>
      <c r="I423" s="65" t="s">
        <v>241</v>
      </c>
      <c r="J423" s="26" t="s">
        <v>635</v>
      </c>
      <c r="K423" s="27" t="s">
        <v>636</v>
      </c>
      <c r="L423" s="6"/>
      <c r="M423" s="7"/>
      <c r="N423" s="7"/>
      <c r="O423" s="7"/>
      <c r="P423" s="6"/>
    </row>
    <row r="424" spans="1:16" ht="15.75" customHeight="1" x14ac:dyDescent="0.25">
      <c r="A424" s="21" t="s">
        <v>65</v>
      </c>
      <c r="B424" s="22" t="s">
        <v>26</v>
      </c>
      <c r="C424" s="21">
        <v>105</v>
      </c>
      <c r="D424" s="85" t="s">
        <v>639</v>
      </c>
      <c r="E424" s="33" t="s">
        <v>54</v>
      </c>
      <c r="F424" s="85" t="str">
        <f t="shared" si="4"/>
        <v>TI</v>
      </c>
      <c r="G424" s="21">
        <v>3</v>
      </c>
      <c r="H424" s="21">
        <v>5</v>
      </c>
      <c r="I424" s="65" t="s">
        <v>241</v>
      </c>
      <c r="J424" s="26" t="s">
        <v>635</v>
      </c>
      <c r="K424" s="27" t="s">
        <v>636</v>
      </c>
    </row>
    <row r="425" spans="1:16" ht="15.75" customHeight="1" x14ac:dyDescent="0.25">
      <c r="A425" s="85" t="s">
        <v>65</v>
      </c>
      <c r="B425" s="86" t="s">
        <v>20</v>
      </c>
      <c r="C425" s="87">
        <v>105</v>
      </c>
      <c r="D425" s="85" t="s">
        <v>640</v>
      </c>
      <c r="E425" s="88" t="s">
        <v>83</v>
      </c>
      <c r="F425" s="21" t="str">
        <f t="shared" si="4"/>
        <v>TI</v>
      </c>
      <c r="G425" s="89">
        <v>3</v>
      </c>
      <c r="H425" s="21">
        <v>5</v>
      </c>
      <c r="I425" s="90" t="s">
        <v>241</v>
      </c>
      <c r="J425" s="91" t="s">
        <v>635</v>
      </c>
      <c r="K425" s="92" t="s">
        <v>636</v>
      </c>
      <c r="L425" s="6"/>
      <c r="M425" s="7"/>
      <c r="N425" s="7"/>
      <c r="O425" s="7"/>
      <c r="P425" s="6"/>
    </row>
    <row r="426" spans="1:16" ht="15.75" customHeight="1" x14ac:dyDescent="0.25">
      <c r="A426" s="93" t="s">
        <v>42</v>
      </c>
      <c r="B426" s="94" t="s">
        <v>28</v>
      </c>
      <c r="C426" s="95">
        <v>105</v>
      </c>
      <c r="D426" s="93" t="s">
        <v>641</v>
      </c>
      <c r="E426" s="96" t="s">
        <v>97</v>
      </c>
      <c r="F426" s="21" t="str">
        <f t="shared" si="4"/>
        <v>TI</v>
      </c>
      <c r="G426" s="97">
        <v>3</v>
      </c>
      <c r="H426" s="21">
        <v>5</v>
      </c>
      <c r="I426" s="98" t="s">
        <v>241</v>
      </c>
      <c r="J426" s="99" t="s">
        <v>635</v>
      </c>
      <c r="K426" s="100" t="s">
        <v>636</v>
      </c>
      <c r="L426" s="6"/>
      <c r="M426" s="7"/>
      <c r="N426" s="7"/>
      <c r="O426" s="7"/>
      <c r="P426" s="6"/>
    </row>
    <row r="427" spans="1:16" ht="15.75" customHeight="1" x14ac:dyDescent="0.25">
      <c r="A427" s="21" t="s">
        <v>42</v>
      </c>
      <c r="B427" s="22" t="s">
        <v>26</v>
      </c>
      <c r="C427" s="21" t="s">
        <v>642</v>
      </c>
      <c r="D427" s="93" t="s">
        <v>643</v>
      </c>
      <c r="E427" s="24" t="s">
        <v>35</v>
      </c>
      <c r="F427" s="93" t="s">
        <v>75</v>
      </c>
      <c r="G427" s="21">
        <v>5</v>
      </c>
      <c r="H427" s="21">
        <v>40</v>
      </c>
      <c r="I427" s="40" t="s">
        <v>644</v>
      </c>
      <c r="J427" s="26" t="s">
        <v>645</v>
      </c>
      <c r="K427" s="27" t="s">
        <v>646</v>
      </c>
      <c r="L427" s="6"/>
      <c r="M427" s="7"/>
      <c r="N427" s="7"/>
      <c r="O427" s="7"/>
      <c r="P427" s="6"/>
    </row>
    <row r="428" spans="1:16" ht="15.75" customHeight="1" x14ac:dyDescent="0.25">
      <c r="A428" s="21" t="s">
        <v>42</v>
      </c>
      <c r="B428" s="22" t="s">
        <v>20</v>
      </c>
      <c r="C428" s="21" t="s">
        <v>642</v>
      </c>
      <c r="D428" s="21" t="s">
        <v>647</v>
      </c>
      <c r="E428" s="24" t="s">
        <v>37</v>
      </c>
      <c r="F428" s="21" t="s">
        <v>75</v>
      </c>
      <c r="G428" s="21">
        <v>5</v>
      </c>
      <c r="H428" s="21">
        <v>40</v>
      </c>
      <c r="I428" s="40" t="s">
        <v>644</v>
      </c>
      <c r="J428" s="26" t="s">
        <v>645</v>
      </c>
      <c r="K428" s="27" t="s">
        <v>646</v>
      </c>
      <c r="L428" s="6"/>
      <c r="M428" s="7"/>
      <c r="N428" s="7"/>
      <c r="O428" s="7"/>
      <c r="P428" s="6"/>
    </row>
    <row r="429" spans="1:16" ht="15.75" customHeight="1" x14ac:dyDescent="0.25">
      <c r="A429" s="21" t="s">
        <v>42</v>
      </c>
      <c r="B429" s="22" t="s">
        <v>30</v>
      </c>
      <c r="C429" s="21" t="s">
        <v>642</v>
      </c>
      <c r="D429" s="21" t="s">
        <v>648</v>
      </c>
      <c r="E429" s="24" t="s">
        <v>39</v>
      </c>
      <c r="F429" s="21" t="s">
        <v>75</v>
      </c>
      <c r="G429" s="21">
        <v>5</v>
      </c>
      <c r="H429" s="21">
        <v>40</v>
      </c>
      <c r="I429" s="40" t="s">
        <v>644</v>
      </c>
      <c r="J429" s="26" t="s">
        <v>645</v>
      </c>
      <c r="K429" s="27" t="s">
        <v>646</v>
      </c>
      <c r="L429" s="6"/>
      <c r="M429" s="7"/>
      <c r="N429" s="7"/>
      <c r="O429" s="7"/>
      <c r="P429" s="6"/>
    </row>
    <row r="430" spans="1:16" ht="15.75" customHeight="1" x14ac:dyDescent="0.25">
      <c r="A430" s="21" t="s">
        <v>42</v>
      </c>
      <c r="B430" s="22" t="s">
        <v>28</v>
      </c>
      <c r="C430" s="21" t="s">
        <v>642</v>
      </c>
      <c r="D430" s="21" t="s">
        <v>649</v>
      </c>
      <c r="E430" s="24" t="s">
        <v>41</v>
      </c>
      <c r="F430" s="21" t="s">
        <v>75</v>
      </c>
      <c r="G430" s="21">
        <v>5</v>
      </c>
      <c r="H430" s="21">
        <v>40</v>
      </c>
      <c r="I430" s="40" t="s">
        <v>644</v>
      </c>
      <c r="J430" s="26" t="s">
        <v>645</v>
      </c>
      <c r="K430" s="27" t="s">
        <v>646</v>
      </c>
    </row>
    <row r="431" spans="1:16" ht="15.75" customHeight="1" x14ac:dyDescent="0.25">
      <c r="A431" s="21" t="s">
        <v>32</v>
      </c>
      <c r="B431" s="22" t="s">
        <v>26</v>
      </c>
      <c r="C431" s="21" t="s">
        <v>642</v>
      </c>
      <c r="D431" s="21" t="s">
        <v>650</v>
      </c>
      <c r="E431" s="33" t="s">
        <v>70</v>
      </c>
      <c r="F431" s="21" t="s">
        <v>75</v>
      </c>
      <c r="G431" s="21">
        <v>5</v>
      </c>
      <c r="H431" s="21">
        <v>40</v>
      </c>
      <c r="I431" s="40" t="s">
        <v>644</v>
      </c>
      <c r="J431" s="26" t="s">
        <v>645</v>
      </c>
      <c r="K431" s="27" t="s">
        <v>646</v>
      </c>
      <c r="L431" s="6"/>
      <c r="M431" s="7"/>
      <c r="N431" s="7"/>
      <c r="O431" s="7"/>
      <c r="P431" s="6"/>
    </row>
    <row r="432" spans="1:16" ht="15.75" customHeight="1" x14ac:dyDescent="0.25">
      <c r="A432" s="21" t="s">
        <v>32</v>
      </c>
      <c r="B432" s="22" t="s">
        <v>20</v>
      </c>
      <c r="C432" s="21" t="s">
        <v>642</v>
      </c>
      <c r="D432" s="21" t="s">
        <v>651</v>
      </c>
      <c r="E432" s="33" t="s">
        <v>52</v>
      </c>
      <c r="F432" s="21" t="s">
        <v>75</v>
      </c>
      <c r="G432" s="21">
        <v>5</v>
      </c>
      <c r="H432" s="21">
        <v>40</v>
      </c>
      <c r="I432" s="40" t="s">
        <v>644</v>
      </c>
      <c r="J432" s="26" t="s">
        <v>645</v>
      </c>
      <c r="K432" s="27" t="s">
        <v>646</v>
      </c>
      <c r="L432" s="6"/>
      <c r="M432" s="7"/>
      <c r="N432" s="7"/>
      <c r="O432" s="7"/>
      <c r="P432" s="6"/>
    </row>
    <row r="433" spans="1:16" ht="15.75" customHeight="1" x14ac:dyDescent="0.25">
      <c r="A433" s="45" t="s">
        <v>32</v>
      </c>
      <c r="B433" s="46" t="s">
        <v>30</v>
      </c>
      <c r="C433" s="45">
        <v>306</v>
      </c>
      <c r="D433" s="45" t="s">
        <v>652</v>
      </c>
      <c r="E433" s="24" t="s">
        <v>41</v>
      </c>
      <c r="F433" s="45" t="s">
        <v>75</v>
      </c>
      <c r="G433" s="45">
        <v>1</v>
      </c>
      <c r="H433" s="21">
        <v>5</v>
      </c>
      <c r="I433" s="47" t="s">
        <v>130</v>
      </c>
      <c r="J433" s="48" t="s">
        <v>645</v>
      </c>
      <c r="K433" s="49" t="s">
        <v>646</v>
      </c>
      <c r="L433" s="6"/>
      <c r="M433" s="7"/>
      <c r="N433" s="7"/>
      <c r="O433" s="7"/>
      <c r="P433" s="6"/>
    </row>
    <row r="434" spans="1:16" ht="15.75" customHeight="1" x14ac:dyDescent="0.25">
      <c r="A434" s="45" t="s">
        <v>32</v>
      </c>
      <c r="B434" s="46" t="s">
        <v>28</v>
      </c>
      <c r="C434" s="45">
        <v>306</v>
      </c>
      <c r="D434" s="45" t="s">
        <v>653</v>
      </c>
      <c r="E434" s="24" t="s">
        <v>35</v>
      </c>
      <c r="F434" s="45" t="s">
        <v>75</v>
      </c>
      <c r="G434" s="45">
        <v>1</v>
      </c>
      <c r="H434" s="21">
        <v>5</v>
      </c>
      <c r="I434" s="47" t="s">
        <v>130</v>
      </c>
      <c r="J434" s="48" t="s">
        <v>645</v>
      </c>
      <c r="K434" s="49" t="s">
        <v>646</v>
      </c>
      <c r="L434" s="6"/>
      <c r="M434" s="7"/>
      <c r="N434" s="7"/>
      <c r="O434" s="7"/>
      <c r="P434" s="6"/>
    </row>
    <row r="435" spans="1:16" ht="15.75" customHeight="1" x14ac:dyDescent="0.25">
      <c r="A435" s="45" t="s">
        <v>55</v>
      </c>
      <c r="B435" s="46" t="s">
        <v>28</v>
      </c>
      <c r="C435" s="45">
        <v>311</v>
      </c>
      <c r="D435" s="45" t="s">
        <v>654</v>
      </c>
      <c r="E435" s="24">
        <v>4</v>
      </c>
      <c r="F435" s="45" t="s">
        <v>75</v>
      </c>
      <c r="G435" s="45">
        <v>1</v>
      </c>
      <c r="H435" s="21">
        <v>5</v>
      </c>
      <c r="I435" s="47" t="s">
        <v>130</v>
      </c>
      <c r="J435" s="48" t="s">
        <v>645</v>
      </c>
      <c r="K435" s="49" t="s">
        <v>646</v>
      </c>
      <c r="L435" s="6"/>
      <c r="M435" s="7"/>
      <c r="N435" s="7"/>
      <c r="O435" s="7"/>
      <c r="P435" s="6"/>
    </row>
    <row r="436" spans="1:16" ht="15.75" customHeight="1" x14ac:dyDescent="0.25">
      <c r="A436" s="45" t="s">
        <v>55</v>
      </c>
      <c r="B436" s="46" t="s">
        <v>56</v>
      </c>
      <c r="C436" s="45">
        <v>311</v>
      </c>
      <c r="D436" s="45" t="s">
        <v>655</v>
      </c>
      <c r="E436" s="24">
        <v>1</v>
      </c>
      <c r="F436" s="45" t="s">
        <v>75</v>
      </c>
      <c r="G436" s="45">
        <v>1</v>
      </c>
      <c r="H436" s="21">
        <v>5</v>
      </c>
      <c r="I436" s="47" t="s">
        <v>130</v>
      </c>
      <c r="J436" s="48" t="s">
        <v>645</v>
      </c>
      <c r="K436" s="49" t="s">
        <v>646</v>
      </c>
      <c r="L436" s="6"/>
      <c r="M436" s="7"/>
      <c r="N436" s="7"/>
      <c r="O436" s="7"/>
      <c r="P436" s="6"/>
    </row>
    <row r="437" spans="1:16" ht="15.75" customHeight="1" x14ac:dyDescent="0.25">
      <c r="A437" s="21" t="s">
        <v>32</v>
      </c>
      <c r="B437" s="22" t="s">
        <v>26</v>
      </c>
      <c r="C437" s="21" t="s">
        <v>204</v>
      </c>
      <c r="D437" s="21" t="s">
        <v>656</v>
      </c>
      <c r="E437" s="50" t="s">
        <v>35</v>
      </c>
      <c r="F437" s="21" t="s">
        <v>1</v>
      </c>
      <c r="G437" s="21">
        <v>5</v>
      </c>
      <c r="H437" s="21">
        <v>40</v>
      </c>
      <c r="I437" s="40" t="s">
        <v>657</v>
      </c>
      <c r="J437" s="26" t="s">
        <v>658</v>
      </c>
      <c r="K437" s="27" t="s">
        <v>659</v>
      </c>
      <c r="L437" s="6"/>
      <c r="M437" s="7"/>
      <c r="N437" s="7"/>
      <c r="O437" s="7"/>
      <c r="P437" s="6"/>
    </row>
    <row r="438" spans="1:16" ht="15.75" customHeight="1" x14ac:dyDescent="0.25">
      <c r="A438" s="21" t="s">
        <v>32</v>
      </c>
      <c r="B438" s="22" t="s">
        <v>20</v>
      </c>
      <c r="C438" s="21" t="s">
        <v>204</v>
      </c>
      <c r="D438" s="21" t="s">
        <v>660</v>
      </c>
      <c r="E438" s="50" t="s">
        <v>37</v>
      </c>
      <c r="F438" s="21" t="s">
        <v>1</v>
      </c>
      <c r="G438" s="21">
        <v>5</v>
      </c>
      <c r="H438" s="21">
        <v>40</v>
      </c>
      <c r="I438" s="40" t="s">
        <v>657</v>
      </c>
      <c r="J438" s="26" t="s">
        <v>658</v>
      </c>
      <c r="K438" s="27" t="s">
        <v>659</v>
      </c>
      <c r="L438" s="6"/>
      <c r="M438" s="7"/>
      <c r="N438" s="7"/>
      <c r="O438" s="7"/>
      <c r="P438" s="6"/>
    </row>
    <row r="439" spans="1:16" ht="15.75" customHeight="1" x14ac:dyDescent="0.25">
      <c r="A439" s="21" t="s">
        <v>32</v>
      </c>
      <c r="B439" s="22" t="s">
        <v>30</v>
      </c>
      <c r="C439" s="21" t="s">
        <v>204</v>
      </c>
      <c r="D439" s="21" t="s">
        <v>661</v>
      </c>
      <c r="E439" s="50" t="s">
        <v>39</v>
      </c>
      <c r="F439" s="21" t="s">
        <v>1</v>
      </c>
      <c r="G439" s="21">
        <v>5</v>
      </c>
      <c r="H439" s="21">
        <v>40</v>
      </c>
      <c r="I439" s="40" t="s">
        <v>657</v>
      </c>
      <c r="J439" s="26" t="s">
        <v>658</v>
      </c>
      <c r="K439" s="27" t="s">
        <v>659</v>
      </c>
      <c r="L439" s="6"/>
      <c r="M439" s="7"/>
      <c r="N439" s="7"/>
      <c r="O439" s="7"/>
      <c r="P439" s="6"/>
    </row>
    <row r="440" spans="1:16" ht="15.75" customHeight="1" x14ac:dyDescent="0.25">
      <c r="A440" s="21" t="s">
        <v>32</v>
      </c>
      <c r="B440" s="22" t="s">
        <v>28</v>
      </c>
      <c r="C440" s="21" t="s">
        <v>204</v>
      </c>
      <c r="D440" s="21" t="s">
        <v>662</v>
      </c>
      <c r="E440" s="50" t="s">
        <v>41</v>
      </c>
      <c r="F440" s="21" t="s">
        <v>1</v>
      </c>
      <c r="G440" s="21">
        <v>5</v>
      </c>
      <c r="H440" s="21">
        <v>40</v>
      </c>
      <c r="I440" s="40" t="s">
        <v>657</v>
      </c>
      <c r="J440" s="26" t="s">
        <v>658</v>
      </c>
      <c r="K440" s="27" t="s">
        <v>659</v>
      </c>
      <c r="L440" s="6"/>
      <c r="M440" s="7"/>
      <c r="N440" s="7"/>
      <c r="O440" s="7"/>
      <c r="P440" s="6"/>
    </row>
    <row r="441" spans="1:16" ht="15.75" customHeight="1" x14ac:dyDescent="0.25">
      <c r="A441" s="21" t="s">
        <v>65</v>
      </c>
      <c r="B441" s="22" t="s">
        <v>30</v>
      </c>
      <c r="C441" s="21">
        <v>110</v>
      </c>
      <c r="D441" s="21" t="s">
        <v>663</v>
      </c>
      <c r="E441" s="55" t="s">
        <v>35</v>
      </c>
      <c r="F441" s="21" t="s">
        <v>3</v>
      </c>
      <c r="G441" s="21">
        <v>3</v>
      </c>
      <c r="H441" s="21">
        <v>5</v>
      </c>
      <c r="I441" s="56" t="s">
        <v>223</v>
      </c>
      <c r="J441" s="26" t="s">
        <v>658</v>
      </c>
      <c r="K441" s="27" t="s">
        <v>659</v>
      </c>
      <c r="L441" s="6"/>
      <c r="M441" s="7"/>
      <c r="N441" s="7"/>
      <c r="O441" s="7"/>
      <c r="P441" s="6"/>
    </row>
    <row r="442" spans="1:16" ht="15.75" customHeight="1" x14ac:dyDescent="0.25">
      <c r="A442" s="80" t="s">
        <v>65</v>
      </c>
      <c r="B442" s="81" t="s">
        <v>30</v>
      </c>
      <c r="C442" s="80">
        <v>301</v>
      </c>
      <c r="D442" s="80" t="s">
        <v>664</v>
      </c>
      <c r="E442" s="50" t="s">
        <v>39</v>
      </c>
      <c r="F442" s="80" t="s">
        <v>1</v>
      </c>
      <c r="G442" s="80">
        <v>5</v>
      </c>
      <c r="H442" s="21">
        <v>40</v>
      </c>
      <c r="I442" s="82" t="s">
        <v>665</v>
      </c>
      <c r="J442" s="83" t="s">
        <v>658</v>
      </c>
      <c r="K442" s="84" t="s">
        <v>659</v>
      </c>
      <c r="L442" s="6"/>
      <c r="M442" s="7"/>
      <c r="N442" s="7"/>
      <c r="O442" s="7"/>
      <c r="P442" s="6"/>
    </row>
    <row r="443" spans="1:16" ht="15.75" customHeight="1" x14ac:dyDescent="0.25">
      <c r="A443" s="45" t="s">
        <v>65</v>
      </c>
      <c r="B443" s="46" t="s">
        <v>28</v>
      </c>
      <c r="C443" s="45">
        <v>301</v>
      </c>
      <c r="D443" s="45" t="s">
        <v>666</v>
      </c>
      <c r="E443" s="50" t="s">
        <v>41</v>
      </c>
      <c r="F443" s="45" t="s">
        <v>1</v>
      </c>
      <c r="G443" s="45">
        <v>5</v>
      </c>
      <c r="H443" s="21">
        <v>40</v>
      </c>
      <c r="I443" s="47" t="s">
        <v>665</v>
      </c>
      <c r="J443" s="48" t="s">
        <v>658</v>
      </c>
      <c r="K443" s="49" t="s">
        <v>659</v>
      </c>
      <c r="L443" s="6"/>
      <c r="M443" s="7"/>
      <c r="N443" s="7"/>
      <c r="O443" s="7"/>
      <c r="P443" s="6"/>
    </row>
    <row r="444" spans="1:16" ht="15.75" customHeight="1" x14ac:dyDescent="0.25">
      <c r="A444" s="21" t="s">
        <v>19</v>
      </c>
      <c r="B444" s="22" t="s">
        <v>26</v>
      </c>
      <c r="C444" s="21" t="s">
        <v>346</v>
      </c>
      <c r="D444" s="21" t="s">
        <v>667</v>
      </c>
      <c r="E444" s="50">
        <v>2</v>
      </c>
      <c r="F444" s="21" t="s">
        <v>1</v>
      </c>
      <c r="G444" s="21">
        <v>5</v>
      </c>
      <c r="H444" s="21">
        <v>40</v>
      </c>
      <c r="I444" s="40" t="s">
        <v>657</v>
      </c>
      <c r="J444" s="26" t="s">
        <v>658</v>
      </c>
      <c r="K444" s="27" t="s">
        <v>659</v>
      </c>
      <c r="L444" s="6"/>
      <c r="M444" s="7"/>
      <c r="N444" s="7"/>
      <c r="O444" s="7"/>
      <c r="P444" s="6"/>
    </row>
    <row r="445" spans="1:16" ht="15.75" customHeight="1" x14ac:dyDescent="0.25">
      <c r="A445" s="21" t="s">
        <v>19</v>
      </c>
      <c r="B445" s="22" t="s">
        <v>20</v>
      </c>
      <c r="C445" s="21" t="s">
        <v>346</v>
      </c>
      <c r="D445" s="21" t="s">
        <v>668</v>
      </c>
      <c r="E445" s="50">
        <v>3</v>
      </c>
      <c r="F445" s="21" t="s">
        <v>1</v>
      </c>
      <c r="G445" s="21">
        <v>5</v>
      </c>
      <c r="H445" s="21">
        <v>40</v>
      </c>
      <c r="I445" s="40" t="s">
        <v>657</v>
      </c>
      <c r="J445" s="26" t="s">
        <v>658</v>
      </c>
      <c r="K445" s="27" t="s">
        <v>659</v>
      </c>
      <c r="L445" s="6"/>
      <c r="M445" s="7"/>
      <c r="N445" s="7"/>
      <c r="O445" s="7"/>
      <c r="P445" s="6"/>
    </row>
    <row r="446" spans="1:16" ht="15.75" customHeight="1" x14ac:dyDescent="0.25">
      <c r="A446" s="21" t="s">
        <v>19</v>
      </c>
      <c r="B446" s="22" t="s">
        <v>30</v>
      </c>
      <c r="C446" s="21" t="s">
        <v>346</v>
      </c>
      <c r="D446" s="21" t="s">
        <v>669</v>
      </c>
      <c r="E446" s="50">
        <v>4</v>
      </c>
      <c r="F446" s="21" t="s">
        <v>1</v>
      </c>
      <c r="G446" s="21">
        <v>5</v>
      </c>
      <c r="H446" s="21">
        <v>40</v>
      </c>
      <c r="I446" s="40" t="s">
        <v>657</v>
      </c>
      <c r="J446" s="26" t="s">
        <v>658</v>
      </c>
      <c r="K446" s="27" t="s">
        <v>659</v>
      </c>
      <c r="L446" s="6"/>
      <c r="M446" s="7"/>
      <c r="N446" s="7"/>
      <c r="O446" s="7"/>
      <c r="P446" s="6"/>
    </row>
    <row r="447" spans="1:16" ht="15.75" customHeight="1" x14ac:dyDescent="0.25">
      <c r="A447" s="21" t="s">
        <v>19</v>
      </c>
      <c r="B447" s="22" t="s">
        <v>28</v>
      </c>
      <c r="C447" s="21" t="s">
        <v>346</v>
      </c>
      <c r="D447" s="21" t="s">
        <v>670</v>
      </c>
      <c r="E447" s="50">
        <v>1</v>
      </c>
      <c r="F447" s="21" t="s">
        <v>1</v>
      </c>
      <c r="G447" s="21">
        <v>5</v>
      </c>
      <c r="H447" s="21">
        <v>40</v>
      </c>
      <c r="I447" s="40" t="s">
        <v>657</v>
      </c>
      <c r="J447" s="26" t="s">
        <v>658</v>
      </c>
      <c r="K447" s="27" t="s">
        <v>659</v>
      </c>
      <c r="L447" s="6"/>
      <c r="M447" s="7"/>
      <c r="N447" s="7"/>
      <c r="O447" s="7"/>
      <c r="P447" s="6"/>
    </row>
    <row r="448" spans="1:16" ht="15.75" customHeight="1" x14ac:dyDescent="0.25">
      <c r="A448" s="45" t="s">
        <v>55</v>
      </c>
      <c r="B448" s="46" t="s">
        <v>26</v>
      </c>
      <c r="C448" s="45">
        <v>313</v>
      </c>
      <c r="D448" s="45" t="s">
        <v>671</v>
      </c>
      <c r="E448" s="41" t="s">
        <v>188</v>
      </c>
      <c r="F448" s="45" t="s">
        <v>75</v>
      </c>
      <c r="G448" s="45">
        <v>5</v>
      </c>
      <c r="H448" s="21">
        <v>40</v>
      </c>
      <c r="I448" s="47" t="s">
        <v>238</v>
      </c>
      <c r="J448" s="48" t="s">
        <v>658</v>
      </c>
      <c r="K448" s="49" t="s">
        <v>659</v>
      </c>
      <c r="L448" s="6"/>
      <c r="M448" s="7"/>
      <c r="N448" s="7"/>
      <c r="O448" s="7"/>
      <c r="P448" s="6"/>
    </row>
    <row r="449" spans="1:16" ht="15.75" customHeight="1" x14ac:dyDescent="0.25">
      <c r="A449" s="72" t="s">
        <v>55</v>
      </c>
      <c r="B449" s="46" t="s">
        <v>20</v>
      </c>
      <c r="C449" s="45">
        <v>313</v>
      </c>
      <c r="D449" s="45" t="s">
        <v>672</v>
      </c>
      <c r="E449" s="41" t="s">
        <v>85</v>
      </c>
      <c r="F449" s="45" t="s">
        <v>75</v>
      </c>
      <c r="G449" s="45">
        <v>5</v>
      </c>
      <c r="H449" s="21">
        <v>40</v>
      </c>
      <c r="I449" s="47" t="s">
        <v>238</v>
      </c>
      <c r="J449" s="48" t="s">
        <v>658</v>
      </c>
      <c r="K449" s="49" t="s">
        <v>659</v>
      </c>
      <c r="L449" s="6"/>
      <c r="M449" s="7"/>
      <c r="N449" s="7"/>
      <c r="O449" s="7"/>
      <c r="P449" s="6"/>
    </row>
    <row r="450" spans="1:16" ht="15.75" customHeight="1" x14ac:dyDescent="0.25">
      <c r="A450" s="45" t="s">
        <v>55</v>
      </c>
      <c r="B450" s="46" t="s">
        <v>28</v>
      </c>
      <c r="C450" s="45">
        <v>301</v>
      </c>
      <c r="D450" s="45" t="s">
        <v>673</v>
      </c>
      <c r="E450" s="50">
        <v>3</v>
      </c>
      <c r="F450" s="45" t="s">
        <v>1</v>
      </c>
      <c r="G450" s="45">
        <v>5</v>
      </c>
      <c r="H450" s="21">
        <v>40</v>
      </c>
      <c r="I450" s="47" t="s">
        <v>665</v>
      </c>
      <c r="J450" s="48" t="s">
        <v>658</v>
      </c>
      <c r="K450" s="49" t="s">
        <v>659</v>
      </c>
      <c r="L450" s="6"/>
      <c r="M450" s="7"/>
      <c r="N450" s="7"/>
      <c r="O450" s="7"/>
      <c r="P450" s="6"/>
    </row>
    <row r="451" spans="1:16" ht="15.75" customHeight="1" x14ac:dyDescent="0.25">
      <c r="A451" s="45" t="s">
        <v>55</v>
      </c>
      <c r="B451" s="46" t="s">
        <v>56</v>
      </c>
      <c r="C451" s="45">
        <v>301</v>
      </c>
      <c r="D451" s="45" t="s">
        <v>674</v>
      </c>
      <c r="E451" s="50">
        <v>4</v>
      </c>
      <c r="F451" s="45" t="s">
        <v>1</v>
      </c>
      <c r="G451" s="45">
        <v>5</v>
      </c>
      <c r="H451" s="21">
        <v>40</v>
      </c>
      <c r="I451" s="47" t="s">
        <v>665</v>
      </c>
      <c r="J451" s="48" t="s">
        <v>658</v>
      </c>
      <c r="K451" s="49" t="s">
        <v>659</v>
      </c>
      <c r="L451" s="6"/>
      <c r="M451" s="7"/>
      <c r="N451" s="7"/>
      <c r="O451" s="7"/>
      <c r="P451" s="6"/>
    </row>
    <row r="452" spans="1:16" ht="15.75" customHeight="1" x14ac:dyDescent="0.25">
      <c r="A452" s="21" t="s">
        <v>55</v>
      </c>
      <c r="B452" s="22" t="s">
        <v>56</v>
      </c>
      <c r="C452" s="21" t="s">
        <v>21</v>
      </c>
      <c r="D452" s="21" t="s">
        <v>675</v>
      </c>
      <c r="E452" s="33">
        <v>5</v>
      </c>
      <c r="F452" s="21" t="str">
        <f t="shared" ref="F452:F464" si="5">IF(MID(D452,2,1)="D","MI",IF(MID(D452,2,1)="S","SI","TI"))</f>
        <v>SI</v>
      </c>
      <c r="G452" s="21">
        <v>3</v>
      </c>
      <c r="H452" s="21">
        <v>5</v>
      </c>
      <c r="I452" s="65" t="s">
        <v>23</v>
      </c>
      <c r="J452" s="26" t="s">
        <v>676</v>
      </c>
      <c r="K452" s="27" t="s">
        <v>677</v>
      </c>
      <c r="L452" s="6"/>
      <c r="M452" s="7"/>
      <c r="N452" s="7"/>
      <c r="O452" s="7"/>
      <c r="P452" s="6"/>
    </row>
    <row r="453" spans="1:16" ht="15.75" customHeight="1" x14ac:dyDescent="0.25">
      <c r="A453" s="21" t="s">
        <v>55</v>
      </c>
      <c r="B453" s="22" t="s">
        <v>20</v>
      </c>
      <c r="C453" s="21" t="s">
        <v>21</v>
      </c>
      <c r="D453" s="21" t="s">
        <v>678</v>
      </c>
      <c r="E453" s="33">
        <v>7</v>
      </c>
      <c r="F453" s="21" t="str">
        <f t="shared" si="5"/>
        <v>SI</v>
      </c>
      <c r="G453" s="21">
        <v>3</v>
      </c>
      <c r="H453" s="21">
        <v>5</v>
      </c>
      <c r="I453" s="65" t="s">
        <v>23</v>
      </c>
      <c r="J453" s="26" t="s">
        <v>676</v>
      </c>
      <c r="K453" s="27" t="s">
        <v>677</v>
      </c>
      <c r="L453" s="6"/>
      <c r="M453" s="7"/>
      <c r="N453" s="7"/>
      <c r="O453" s="7"/>
      <c r="P453" s="6"/>
    </row>
    <row r="454" spans="1:16" ht="15.75" customHeight="1" x14ac:dyDescent="0.25">
      <c r="A454" s="21" t="s">
        <v>55</v>
      </c>
      <c r="B454" s="22" t="s">
        <v>28</v>
      </c>
      <c r="C454" s="21" t="s">
        <v>21</v>
      </c>
      <c r="D454" s="21" t="s">
        <v>679</v>
      </c>
      <c r="E454" s="33">
        <v>8</v>
      </c>
      <c r="F454" s="21" t="str">
        <f t="shared" si="5"/>
        <v>SI</v>
      </c>
      <c r="G454" s="21">
        <v>3</v>
      </c>
      <c r="H454" s="21">
        <v>5</v>
      </c>
      <c r="I454" s="65" t="s">
        <v>23</v>
      </c>
      <c r="J454" s="26" t="s">
        <v>676</v>
      </c>
      <c r="K454" s="27" t="s">
        <v>677</v>
      </c>
      <c r="L454" s="6"/>
      <c r="M454" s="7"/>
      <c r="N454" s="7"/>
      <c r="O454" s="7"/>
      <c r="P454" s="6"/>
    </row>
    <row r="455" spans="1:16" ht="15.75" customHeight="1" x14ac:dyDescent="0.25">
      <c r="A455" s="21" t="s">
        <v>65</v>
      </c>
      <c r="B455" s="22" t="s">
        <v>28</v>
      </c>
      <c r="C455" s="21" t="s">
        <v>33</v>
      </c>
      <c r="D455" s="21" t="s">
        <v>680</v>
      </c>
      <c r="E455" s="33" t="s">
        <v>70</v>
      </c>
      <c r="F455" s="21" t="str">
        <f t="shared" si="5"/>
        <v>SI</v>
      </c>
      <c r="G455" s="21">
        <v>3</v>
      </c>
      <c r="H455" s="21">
        <v>5</v>
      </c>
      <c r="I455" s="65" t="s">
        <v>23</v>
      </c>
      <c r="J455" s="26" t="s">
        <v>676</v>
      </c>
      <c r="K455" s="27" t="s">
        <v>677</v>
      </c>
      <c r="L455" s="6"/>
      <c r="M455" s="7"/>
      <c r="N455" s="7"/>
      <c r="O455" s="7"/>
      <c r="P455" s="6"/>
    </row>
    <row r="456" spans="1:16" ht="15.75" customHeight="1" x14ac:dyDescent="0.25">
      <c r="A456" s="21" t="s">
        <v>65</v>
      </c>
      <c r="B456" s="22" t="s">
        <v>20</v>
      </c>
      <c r="C456" s="21" t="s">
        <v>33</v>
      </c>
      <c r="D456" s="21" t="s">
        <v>681</v>
      </c>
      <c r="E456" s="33" t="s">
        <v>54</v>
      </c>
      <c r="F456" s="21" t="str">
        <f t="shared" si="5"/>
        <v>SI</v>
      </c>
      <c r="G456" s="21">
        <v>3</v>
      </c>
      <c r="H456" s="21">
        <v>5</v>
      </c>
      <c r="I456" s="65" t="s">
        <v>23</v>
      </c>
      <c r="J456" s="26" t="s">
        <v>676</v>
      </c>
      <c r="K456" s="27" t="s">
        <v>677</v>
      </c>
    </row>
    <row r="457" spans="1:16" ht="15.75" customHeight="1" x14ac:dyDescent="0.25">
      <c r="A457" s="21" t="s">
        <v>65</v>
      </c>
      <c r="B457" s="22" t="s">
        <v>30</v>
      </c>
      <c r="C457" s="21" t="s">
        <v>33</v>
      </c>
      <c r="D457" s="21" t="s">
        <v>682</v>
      </c>
      <c r="E457" s="33" t="s">
        <v>83</v>
      </c>
      <c r="F457" s="21" t="str">
        <f t="shared" si="5"/>
        <v>SI</v>
      </c>
      <c r="G457" s="21">
        <v>3</v>
      </c>
      <c r="H457" s="21">
        <v>5</v>
      </c>
      <c r="I457" s="65" t="s">
        <v>23</v>
      </c>
      <c r="J457" s="26" t="s">
        <v>676</v>
      </c>
      <c r="K457" s="27" t="s">
        <v>677</v>
      </c>
      <c r="L457" s="6"/>
      <c r="M457" s="7"/>
      <c r="N457" s="7"/>
      <c r="O457" s="7"/>
      <c r="P457" s="6"/>
    </row>
    <row r="458" spans="1:16" ht="15.75" customHeight="1" x14ac:dyDescent="0.25">
      <c r="A458" s="21" t="s">
        <v>19</v>
      </c>
      <c r="B458" s="22" t="s">
        <v>28</v>
      </c>
      <c r="C458" s="21" t="s">
        <v>33</v>
      </c>
      <c r="D458" s="21" t="s">
        <v>683</v>
      </c>
      <c r="E458" s="24" t="s">
        <v>35</v>
      </c>
      <c r="F458" s="21" t="str">
        <f t="shared" si="5"/>
        <v>SI</v>
      </c>
      <c r="G458" s="21">
        <v>1</v>
      </c>
      <c r="H458" s="21">
        <v>5</v>
      </c>
      <c r="I458" s="30" t="s">
        <v>684</v>
      </c>
      <c r="J458" s="26" t="s">
        <v>685</v>
      </c>
      <c r="K458" s="27" t="s">
        <v>686</v>
      </c>
      <c r="L458" s="6"/>
      <c r="M458" s="7"/>
      <c r="N458" s="7"/>
      <c r="O458" s="7"/>
      <c r="P458" s="6"/>
    </row>
    <row r="459" spans="1:16" ht="15.75" customHeight="1" x14ac:dyDescent="0.25">
      <c r="A459" s="21" t="s">
        <v>19</v>
      </c>
      <c r="B459" s="22" t="s">
        <v>26</v>
      </c>
      <c r="C459" s="21" t="s">
        <v>33</v>
      </c>
      <c r="D459" s="21" t="s">
        <v>687</v>
      </c>
      <c r="E459" s="24" t="s">
        <v>37</v>
      </c>
      <c r="F459" s="21" t="str">
        <f t="shared" si="5"/>
        <v>SI</v>
      </c>
      <c r="G459" s="21">
        <v>1</v>
      </c>
      <c r="H459" s="21">
        <v>5</v>
      </c>
      <c r="I459" s="30" t="s">
        <v>684</v>
      </c>
      <c r="J459" s="26" t="s">
        <v>685</v>
      </c>
      <c r="K459" s="27" t="s">
        <v>686</v>
      </c>
      <c r="L459" s="6"/>
      <c r="M459" s="7"/>
      <c r="N459" s="7"/>
      <c r="O459" s="7"/>
      <c r="P459" s="6"/>
    </row>
    <row r="460" spans="1:16" ht="15.75" customHeight="1" x14ac:dyDescent="0.25">
      <c r="A460" s="21" t="s">
        <v>19</v>
      </c>
      <c r="B460" s="22" t="s">
        <v>20</v>
      </c>
      <c r="C460" s="21" t="s">
        <v>33</v>
      </c>
      <c r="D460" s="21" t="s">
        <v>688</v>
      </c>
      <c r="E460" s="24" t="s">
        <v>39</v>
      </c>
      <c r="F460" s="21" t="str">
        <f t="shared" si="5"/>
        <v>SI</v>
      </c>
      <c r="G460" s="21">
        <v>1</v>
      </c>
      <c r="H460" s="21">
        <v>5</v>
      </c>
      <c r="I460" s="30" t="s">
        <v>684</v>
      </c>
      <c r="J460" s="26" t="s">
        <v>685</v>
      </c>
      <c r="K460" s="27" t="s">
        <v>686</v>
      </c>
      <c r="L460" s="6"/>
      <c r="M460" s="7"/>
      <c r="N460" s="7"/>
      <c r="O460" s="7"/>
      <c r="P460" s="6"/>
    </row>
    <row r="461" spans="1:16" ht="15.75" customHeight="1" x14ac:dyDescent="0.25">
      <c r="A461" s="21" t="s">
        <v>19</v>
      </c>
      <c r="B461" s="22" t="s">
        <v>30</v>
      </c>
      <c r="C461" s="21" t="s">
        <v>33</v>
      </c>
      <c r="D461" s="21" t="s">
        <v>689</v>
      </c>
      <c r="E461" s="24" t="s">
        <v>41</v>
      </c>
      <c r="F461" s="21" t="str">
        <f t="shared" si="5"/>
        <v>SI</v>
      </c>
      <c r="G461" s="21">
        <v>1</v>
      </c>
      <c r="H461" s="21">
        <v>5</v>
      </c>
      <c r="I461" s="30" t="s">
        <v>684</v>
      </c>
      <c r="J461" s="26" t="s">
        <v>685</v>
      </c>
      <c r="K461" s="27" t="s">
        <v>686</v>
      </c>
      <c r="L461" s="6"/>
      <c r="M461" s="7"/>
      <c r="N461" s="7"/>
      <c r="O461" s="7"/>
      <c r="P461" s="6"/>
    </row>
    <row r="462" spans="1:16" ht="15.75" customHeight="1" x14ac:dyDescent="0.25">
      <c r="A462" s="21" t="s">
        <v>55</v>
      </c>
      <c r="B462" s="22" t="s">
        <v>56</v>
      </c>
      <c r="C462" s="21" t="s">
        <v>33</v>
      </c>
      <c r="D462" s="21" t="s">
        <v>690</v>
      </c>
      <c r="E462" s="33" t="s">
        <v>70</v>
      </c>
      <c r="F462" s="21" t="str">
        <f t="shared" si="5"/>
        <v>SI</v>
      </c>
      <c r="G462" s="21">
        <v>1</v>
      </c>
      <c r="H462" s="21">
        <v>5</v>
      </c>
      <c r="I462" s="30" t="s">
        <v>684</v>
      </c>
      <c r="J462" s="26" t="s">
        <v>685</v>
      </c>
      <c r="K462" s="27" t="s">
        <v>686</v>
      </c>
      <c r="L462" s="6"/>
      <c r="M462" s="7"/>
      <c r="N462" s="7"/>
      <c r="O462" s="7"/>
      <c r="P462" s="6"/>
    </row>
    <row r="463" spans="1:16" ht="15.75" customHeight="1" x14ac:dyDescent="0.25">
      <c r="A463" s="21" t="s">
        <v>55</v>
      </c>
      <c r="B463" s="22" t="s">
        <v>26</v>
      </c>
      <c r="C463" s="21" t="s">
        <v>33</v>
      </c>
      <c r="D463" s="21" t="s">
        <v>691</v>
      </c>
      <c r="E463" s="33" t="s">
        <v>52</v>
      </c>
      <c r="F463" s="21" t="str">
        <f t="shared" si="5"/>
        <v>SI</v>
      </c>
      <c r="G463" s="21">
        <v>1</v>
      </c>
      <c r="H463" s="21">
        <v>5</v>
      </c>
      <c r="I463" s="30" t="s">
        <v>684</v>
      </c>
      <c r="J463" s="26" t="s">
        <v>685</v>
      </c>
      <c r="K463" s="27" t="s">
        <v>686</v>
      </c>
      <c r="L463" s="6"/>
      <c r="M463" s="7"/>
      <c r="N463" s="7"/>
      <c r="O463" s="7"/>
      <c r="P463" s="6"/>
    </row>
    <row r="464" spans="1:16" ht="15.75" customHeight="1" x14ac:dyDescent="0.25">
      <c r="A464" s="21" t="s">
        <v>55</v>
      </c>
      <c r="B464" s="22" t="s">
        <v>20</v>
      </c>
      <c r="C464" s="21" t="s">
        <v>33</v>
      </c>
      <c r="D464" s="21" t="s">
        <v>692</v>
      </c>
      <c r="E464" s="33" t="s">
        <v>54</v>
      </c>
      <c r="F464" s="21" t="str">
        <f t="shared" si="5"/>
        <v>SI</v>
      </c>
      <c r="G464" s="21">
        <v>1</v>
      </c>
      <c r="H464" s="21">
        <v>5</v>
      </c>
      <c r="I464" s="30" t="s">
        <v>684</v>
      </c>
      <c r="J464" s="26" t="s">
        <v>685</v>
      </c>
      <c r="K464" s="27" t="s">
        <v>686</v>
      </c>
      <c r="L464" s="6"/>
      <c r="M464" s="7"/>
      <c r="N464" s="7"/>
      <c r="O464" s="7"/>
      <c r="P464" s="6"/>
    </row>
    <row r="465" spans="1:16" ht="15.75" customHeight="1" x14ac:dyDescent="0.25">
      <c r="A465" s="45" t="s">
        <v>19</v>
      </c>
      <c r="B465" s="46" t="s">
        <v>20</v>
      </c>
      <c r="C465" s="45">
        <v>305</v>
      </c>
      <c r="D465" s="45" t="s">
        <v>693</v>
      </c>
      <c r="E465" s="33">
        <v>6</v>
      </c>
      <c r="F465" s="45" t="s">
        <v>75</v>
      </c>
      <c r="G465" s="45">
        <v>1</v>
      </c>
      <c r="H465" s="21">
        <v>5</v>
      </c>
      <c r="I465" s="47" t="s">
        <v>694</v>
      </c>
      <c r="J465" s="47" t="s">
        <v>695</v>
      </c>
      <c r="K465" s="49" t="s">
        <v>696</v>
      </c>
      <c r="L465" s="6"/>
      <c r="M465" s="7"/>
      <c r="N465" s="7"/>
      <c r="O465" s="7"/>
      <c r="P465" s="6"/>
    </row>
    <row r="466" spans="1:16" ht="15.75" customHeight="1" x14ac:dyDescent="0.25">
      <c r="A466" s="45" t="s">
        <v>42</v>
      </c>
      <c r="B466" s="46" t="s">
        <v>20</v>
      </c>
      <c r="C466" s="45">
        <v>304</v>
      </c>
      <c r="D466" s="45" t="s">
        <v>697</v>
      </c>
      <c r="E466" s="33" t="s">
        <v>52</v>
      </c>
      <c r="F466" s="45" t="s">
        <v>75</v>
      </c>
      <c r="G466" s="45">
        <v>1</v>
      </c>
      <c r="H466" s="21">
        <v>5</v>
      </c>
      <c r="I466" s="47" t="s">
        <v>694</v>
      </c>
      <c r="J466" s="47" t="s">
        <v>695</v>
      </c>
      <c r="K466" s="49" t="s">
        <v>696</v>
      </c>
      <c r="L466" s="6"/>
      <c r="M466" s="7"/>
      <c r="N466" s="7"/>
      <c r="O466" s="7"/>
      <c r="P466" s="6"/>
    </row>
    <row r="467" spans="1:16" ht="15.75" customHeight="1" x14ac:dyDescent="0.25">
      <c r="A467" s="21" t="s">
        <v>42</v>
      </c>
      <c r="B467" s="22" t="s">
        <v>30</v>
      </c>
      <c r="C467" s="21">
        <v>314</v>
      </c>
      <c r="D467" s="21" t="s">
        <v>698</v>
      </c>
      <c r="E467" s="55" t="s">
        <v>35</v>
      </c>
      <c r="F467" s="21" t="str">
        <f>IF(MID(D467,2,1)="D","MI",IF(MID(D467,2,1)="S","SI","TI"))</f>
        <v>MI</v>
      </c>
      <c r="G467" s="21">
        <v>1</v>
      </c>
      <c r="H467" s="21">
        <v>5</v>
      </c>
      <c r="I467" s="65" t="s">
        <v>699</v>
      </c>
      <c r="J467" s="37" t="s">
        <v>695</v>
      </c>
      <c r="K467" s="27" t="s">
        <v>696</v>
      </c>
      <c r="L467" s="6"/>
      <c r="M467" s="7"/>
      <c r="N467" s="7"/>
      <c r="O467" s="7"/>
      <c r="P467" s="6"/>
    </row>
    <row r="468" spans="1:16" ht="15.75" customHeight="1" x14ac:dyDescent="0.25">
      <c r="A468" s="21" t="s">
        <v>42</v>
      </c>
      <c r="B468" s="22" t="s">
        <v>28</v>
      </c>
      <c r="C468" s="21">
        <v>314</v>
      </c>
      <c r="D468" s="21" t="s">
        <v>700</v>
      </c>
      <c r="E468" s="55" t="s">
        <v>37</v>
      </c>
      <c r="F468" s="21" t="str">
        <f>IF(MID(D468,2,1)="D","MI",IF(MID(D468,2,1)="S","SI","TI"))</f>
        <v>MI</v>
      </c>
      <c r="G468" s="21">
        <v>1</v>
      </c>
      <c r="H468" s="21">
        <v>5</v>
      </c>
      <c r="I468" s="65" t="s">
        <v>699</v>
      </c>
      <c r="J468" s="37" t="s">
        <v>695</v>
      </c>
      <c r="K468" s="27" t="s">
        <v>696</v>
      </c>
      <c r="L468" s="6"/>
      <c r="M468" s="7"/>
      <c r="N468" s="7"/>
      <c r="O468" s="7"/>
      <c r="P468" s="6"/>
    </row>
    <row r="469" spans="1:16" ht="15.75" customHeight="1" x14ac:dyDescent="0.25">
      <c r="A469" s="21" t="s">
        <v>19</v>
      </c>
      <c r="B469" s="22" t="s">
        <v>30</v>
      </c>
      <c r="C469" s="21">
        <v>314</v>
      </c>
      <c r="D469" s="21" t="s">
        <v>701</v>
      </c>
      <c r="E469" s="55">
        <v>1</v>
      </c>
      <c r="F469" s="21" t="str">
        <f>IF(MID(D469,2,1)="D","MI",IF(MID(D469,2,1)="S","SI","TI"))</f>
        <v>MI</v>
      </c>
      <c r="G469" s="21">
        <v>1</v>
      </c>
      <c r="H469" s="21">
        <v>5</v>
      </c>
      <c r="I469" s="65" t="s">
        <v>699</v>
      </c>
      <c r="J469" s="37" t="s">
        <v>695</v>
      </c>
      <c r="K469" s="27" t="s">
        <v>696</v>
      </c>
      <c r="L469" s="6"/>
      <c r="M469" s="7"/>
      <c r="N469" s="7"/>
      <c r="O469" s="7"/>
      <c r="P469" s="6"/>
    </row>
    <row r="470" spans="1:16" ht="15.75" customHeight="1" x14ac:dyDescent="0.25">
      <c r="A470" s="21" t="s">
        <v>19</v>
      </c>
      <c r="B470" s="22" t="s">
        <v>28</v>
      </c>
      <c r="C470" s="21">
        <v>314</v>
      </c>
      <c r="D470" s="21" t="s">
        <v>702</v>
      </c>
      <c r="E470" s="55">
        <v>2</v>
      </c>
      <c r="F470" s="21" t="str">
        <f>IF(MID(D470,2,1)="D","MI",IF(MID(D470,2,1)="S","SI","TI"))</f>
        <v>MI</v>
      </c>
      <c r="G470" s="21">
        <v>1</v>
      </c>
      <c r="H470" s="21">
        <v>5</v>
      </c>
      <c r="I470" s="65" t="s">
        <v>699</v>
      </c>
      <c r="J470" s="37" t="s">
        <v>695</v>
      </c>
      <c r="K470" s="27" t="s">
        <v>696</v>
      </c>
      <c r="L470" s="6"/>
      <c r="M470" s="7"/>
      <c r="N470" s="7"/>
      <c r="O470" s="7"/>
      <c r="P470" s="6"/>
    </row>
    <row r="471" spans="1:16" ht="15.75" customHeight="1" x14ac:dyDescent="0.25">
      <c r="A471" s="21" t="s">
        <v>55</v>
      </c>
      <c r="B471" s="22" t="s">
        <v>26</v>
      </c>
      <c r="C471" s="21">
        <v>203</v>
      </c>
      <c r="D471" s="21" t="s">
        <v>703</v>
      </c>
      <c r="E471" s="23" t="s">
        <v>67</v>
      </c>
      <c r="F471" s="21" t="s">
        <v>1</v>
      </c>
      <c r="G471" s="21">
        <v>3</v>
      </c>
      <c r="H471" s="21">
        <v>5</v>
      </c>
      <c r="I471" s="40" t="s">
        <v>163</v>
      </c>
      <c r="J471" s="37" t="s">
        <v>695</v>
      </c>
      <c r="K471" s="27" t="s">
        <v>696</v>
      </c>
      <c r="L471" s="6"/>
      <c r="M471" s="7"/>
      <c r="N471" s="7"/>
      <c r="O471" s="7"/>
      <c r="P471" s="6"/>
    </row>
    <row r="472" spans="1:16" ht="15.75" customHeight="1" x14ac:dyDescent="0.25">
      <c r="A472" s="21" t="s">
        <v>55</v>
      </c>
      <c r="B472" s="22" t="s">
        <v>20</v>
      </c>
      <c r="C472" s="21">
        <v>203</v>
      </c>
      <c r="D472" s="21" t="s">
        <v>704</v>
      </c>
      <c r="E472" s="23" t="s">
        <v>143</v>
      </c>
      <c r="F472" s="21" t="s">
        <v>1</v>
      </c>
      <c r="G472" s="21">
        <v>3</v>
      </c>
      <c r="H472" s="21">
        <v>5</v>
      </c>
      <c r="I472" s="40" t="s">
        <v>163</v>
      </c>
      <c r="J472" s="37" t="s">
        <v>695</v>
      </c>
      <c r="K472" s="27" t="s">
        <v>696</v>
      </c>
      <c r="L472" s="6"/>
      <c r="M472" s="7"/>
      <c r="N472" s="7"/>
      <c r="O472" s="7"/>
      <c r="P472" s="6"/>
    </row>
    <row r="473" spans="1:16" ht="15.75" customHeight="1" x14ac:dyDescent="0.25">
      <c r="A473" s="21" t="s">
        <v>55</v>
      </c>
      <c r="B473" s="22" t="s">
        <v>28</v>
      </c>
      <c r="C473" s="21">
        <v>203</v>
      </c>
      <c r="D473" s="21" t="s">
        <v>705</v>
      </c>
      <c r="E473" s="23" t="s">
        <v>228</v>
      </c>
      <c r="F473" s="21" t="s">
        <v>1</v>
      </c>
      <c r="G473" s="21">
        <v>3</v>
      </c>
      <c r="H473" s="21">
        <v>5</v>
      </c>
      <c r="I473" s="40" t="s">
        <v>163</v>
      </c>
      <c r="J473" s="37" t="s">
        <v>695</v>
      </c>
      <c r="K473" s="27" t="s">
        <v>696</v>
      </c>
      <c r="L473" s="6"/>
      <c r="M473" s="7"/>
      <c r="N473" s="7"/>
      <c r="O473" s="7"/>
      <c r="P473" s="6"/>
    </row>
    <row r="474" spans="1:16" ht="15.75" customHeight="1" x14ac:dyDescent="0.25">
      <c r="A474" s="34" t="s">
        <v>55</v>
      </c>
      <c r="B474" s="35" t="s">
        <v>56</v>
      </c>
      <c r="C474" s="34">
        <v>203</v>
      </c>
      <c r="D474" s="34" t="s">
        <v>706</v>
      </c>
      <c r="E474" s="28"/>
      <c r="F474" s="34" t="s">
        <v>1</v>
      </c>
      <c r="G474" s="34">
        <v>3</v>
      </c>
      <c r="H474" s="34">
        <v>5</v>
      </c>
      <c r="I474" s="37" t="s">
        <v>163</v>
      </c>
      <c r="J474" s="37" t="s">
        <v>695</v>
      </c>
      <c r="K474" s="27" t="s">
        <v>696</v>
      </c>
      <c r="L474" s="6"/>
      <c r="M474" s="7"/>
      <c r="N474" s="7"/>
      <c r="O474" s="7"/>
      <c r="P474" s="6"/>
    </row>
    <row r="475" spans="1:16" ht="15.75" customHeight="1" x14ac:dyDescent="0.25">
      <c r="A475" s="80" t="s">
        <v>19</v>
      </c>
      <c r="B475" s="81" t="s">
        <v>28</v>
      </c>
      <c r="C475" s="80">
        <v>310</v>
      </c>
      <c r="D475" s="80" t="s">
        <v>707</v>
      </c>
      <c r="E475" s="24">
        <v>4</v>
      </c>
      <c r="F475" s="80" t="s">
        <v>1</v>
      </c>
      <c r="G475" s="80">
        <v>1</v>
      </c>
      <c r="H475" s="21">
        <v>5</v>
      </c>
      <c r="I475" s="82" t="s">
        <v>385</v>
      </c>
      <c r="J475" s="82" t="s">
        <v>695</v>
      </c>
      <c r="K475" s="84" t="s">
        <v>696</v>
      </c>
      <c r="L475" s="6"/>
      <c r="M475" s="7"/>
      <c r="N475" s="7"/>
      <c r="O475" s="7"/>
      <c r="P475" s="6"/>
    </row>
    <row r="476" spans="1:16" ht="15.75" customHeight="1" x14ac:dyDescent="0.25">
      <c r="A476" s="45" t="s">
        <v>32</v>
      </c>
      <c r="B476" s="46" t="s">
        <v>28</v>
      </c>
      <c r="C476" s="45">
        <v>305</v>
      </c>
      <c r="D476" s="45" t="s">
        <v>708</v>
      </c>
      <c r="E476" s="24" t="s">
        <v>41</v>
      </c>
      <c r="F476" s="45" t="s">
        <v>1</v>
      </c>
      <c r="G476" s="45">
        <v>1</v>
      </c>
      <c r="H476" s="21">
        <v>5</v>
      </c>
      <c r="I476" s="47" t="s">
        <v>385</v>
      </c>
      <c r="J476" s="47" t="s">
        <v>695</v>
      </c>
      <c r="K476" s="49" t="s">
        <v>696</v>
      </c>
      <c r="L476" s="6"/>
      <c r="M476" s="7"/>
      <c r="N476" s="7"/>
      <c r="O476" s="7"/>
      <c r="P476" s="6"/>
    </row>
    <row r="477" spans="1:16" ht="15.75" customHeight="1" x14ac:dyDescent="0.25">
      <c r="A477" s="21" t="s">
        <v>32</v>
      </c>
      <c r="B477" s="22" t="s">
        <v>28</v>
      </c>
      <c r="C477" s="21" t="s">
        <v>709</v>
      </c>
      <c r="D477" s="21" t="s">
        <v>710</v>
      </c>
      <c r="E477" s="24" t="s">
        <v>35</v>
      </c>
      <c r="F477" s="21" t="str">
        <f t="shared" ref="F477:F484" si="6">IF(MID(D477,2,1)="D","MI",IF(MID(D477,2,1)="S","SI","TI"))</f>
        <v>TI</v>
      </c>
      <c r="G477" s="21">
        <v>5</v>
      </c>
      <c r="H477" s="21">
        <v>40</v>
      </c>
      <c r="I477" s="30" t="s">
        <v>711</v>
      </c>
      <c r="J477" s="26" t="s">
        <v>712</v>
      </c>
      <c r="K477" s="27" t="s">
        <v>713</v>
      </c>
      <c r="L477" s="6"/>
      <c r="M477" s="7"/>
      <c r="N477" s="7"/>
      <c r="O477" s="7"/>
      <c r="P477" s="6"/>
    </row>
    <row r="478" spans="1:16" ht="15.75" customHeight="1" x14ac:dyDescent="0.25">
      <c r="A478" s="21" t="s">
        <v>32</v>
      </c>
      <c r="B478" s="22" t="s">
        <v>26</v>
      </c>
      <c r="C478" s="21" t="s">
        <v>709</v>
      </c>
      <c r="D478" s="21" t="s">
        <v>714</v>
      </c>
      <c r="E478" s="24" t="s">
        <v>37</v>
      </c>
      <c r="F478" s="21" t="str">
        <f t="shared" si="6"/>
        <v>TI</v>
      </c>
      <c r="G478" s="21">
        <v>5</v>
      </c>
      <c r="H478" s="21">
        <v>40</v>
      </c>
      <c r="I478" s="30" t="s">
        <v>711</v>
      </c>
      <c r="J478" s="26" t="s">
        <v>712</v>
      </c>
      <c r="K478" s="27" t="s">
        <v>713</v>
      </c>
      <c r="L478" s="6"/>
      <c r="M478" s="7"/>
      <c r="N478" s="7"/>
      <c r="O478" s="7"/>
      <c r="P478" s="6"/>
    </row>
    <row r="479" spans="1:16" ht="15.75" customHeight="1" x14ac:dyDescent="0.25">
      <c r="A479" s="21" t="s">
        <v>32</v>
      </c>
      <c r="B479" s="22" t="s">
        <v>20</v>
      </c>
      <c r="C479" s="21" t="s">
        <v>709</v>
      </c>
      <c r="D479" s="21" t="s">
        <v>715</v>
      </c>
      <c r="E479" s="24" t="s">
        <v>39</v>
      </c>
      <c r="F479" s="21" t="str">
        <f t="shared" si="6"/>
        <v>TI</v>
      </c>
      <c r="G479" s="21">
        <v>5</v>
      </c>
      <c r="H479" s="21">
        <v>40</v>
      </c>
      <c r="I479" s="30" t="s">
        <v>711</v>
      </c>
      <c r="J479" s="26" t="s">
        <v>712</v>
      </c>
      <c r="K479" s="27" t="s">
        <v>713</v>
      </c>
      <c r="L479" s="6"/>
      <c r="M479" s="7"/>
      <c r="N479" s="7"/>
      <c r="O479" s="7"/>
      <c r="P479" s="6"/>
    </row>
    <row r="480" spans="1:16" ht="15.75" customHeight="1" x14ac:dyDescent="0.25">
      <c r="A480" s="21" t="s">
        <v>32</v>
      </c>
      <c r="B480" s="22" t="s">
        <v>30</v>
      </c>
      <c r="C480" s="21" t="s">
        <v>709</v>
      </c>
      <c r="D480" s="21" t="s">
        <v>716</v>
      </c>
      <c r="E480" s="24" t="s">
        <v>41</v>
      </c>
      <c r="F480" s="21" t="str">
        <f t="shared" si="6"/>
        <v>TI</v>
      </c>
      <c r="G480" s="21">
        <v>5</v>
      </c>
      <c r="H480" s="21">
        <v>40</v>
      </c>
      <c r="I480" s="30" t="s">
        <v>711</v>
      </c>
      <c r="J480" s="26" t="s">
        <v>712</v>
      </c>
      <c r="K480" s="27" t="s">
        <v>713</v>
      </c>
      <c r="L480" s="6"/>
      <c r="M480" s="7"/>
      <c r="N480" s="7"/>
      <c r="O480" s="7"/>
      <c r="P480" s="6"/>
    </row>
    <row r="481" spans="1:16" ht="15.75" customHeight="1" x14ac:dyDescent="0.25">
      <c r="A481" s="21" t="s">
        <v>19</v>
      </c>
      <c r="B481" s="22" t="s">
        <v>26</v>
      </c>
      <c r="C481" s="21" t="s">
        <v>709</v>
      </c>
      <c r="D481" s="21" t="s">
        <v>717</v>
      </c>
      <c r="E481" s="41" t="s">
        <v>85</v>
      </c>
      <c r="F481" s="21" t="str">
        <f t="shared" si="6"/>
        <v>TI</v>
      </c>
      <c r="G481" s="21">
        <v>5</v>
      </c>
      <c r="H481" s="21">
        <v>40</v>
      </c>
      <c r="I481" s="30" t="s">
        <v>711</v>
      </c>
      <c r="J481" s="26" t="s">
        <v>712</v>
      </c>
      <c r="K481" s="27" t="s">
        <v>713</v>
      </c>
      <c r="L481" s="6"/>
      <c r="M481" s="7"/>
      <c r="N481" s="7"/>
      <c r="O481" s="7"/>
      <c r="P481" s="6"/>
    </row>
    <row r="482" spans="1:16" ht="15.75" customHeight="1" x14ac:dyDescent="0.25">
      <c r="A482" s="21" t="s">
        <v>19</v>
      </c>
      <c r="B482" s="22" t="s">
        <v>20</v>
      </c>
      <c r="C482" s="21" t="s">
        <v>709</v>
      </c>
      <c r="D482" s="21" t="s">
        <v>718</v>
      </c>
      <c r="E482" s="41" t="s">
        <v>87</v>
      </c>
      <c r="F482" s="21" t="str">
        <f t="shared" si="6"/>
        <v>TI</v>
      </c>
      <c r="G482" s="21">
        <v>5</v>
      </c>
      <c r="H482" s="21">
        <v>40</v>
      </c>
      <c r="I482" s="30" t="s">
        <v>711</v>
      </c>
      <c r="J482" s="26" t="s">
        <v>712</v>
      </c>
      <c r="K482" s="27" t="s">
        <v>713</v>
      </c>
      <c r="L482" s="6"/>
      <c r="M482" s="7"/>
      <c r="N482" s="7"/>
      <c r="O482" s="7"/>
      <c r="P482" s="6"/>
    </row>
    <row r="483" spans="1:16" ht="15.75" customHeight="1" x14ac:dyDescent="0.25">
      <c r="A483" s="21" t="s">
        <v>55</v>
      </c>
      <c r="B483" s="22" t="s">
        <v>28</v>
      </c>
      <c r="C483" s="21" t="s">
        <v>709</v>
      </c>
      <c r="D483" s="21" t="s">
        <v>719</v>
      </c>
      <c r="E483" s="43" t="s">
        <v>97</v>
      </c>
      <c r="F483" s="21" t="str">
        <f t="shared" si="6"/>
        <v>TI</v>
      </c>
      <c r="G483" s="21">
        <v>5</v>
      </c>
      <c r="H483" s="21">
        <v>40</v>
      </c>
      <c r="I483" s="30" t="s">
        <v>711</v>
      </c>
      <c r="J483" s="26" t="s">
        <v>712</v>
      </c>
      <c r="K483" s="27" t="s">
        <v>713</v>
      </c>
    </row>
    <row r="484" spans="1:16" ht="15.75" customHeight="1" x14ac:dyDescent="0.25">
      <c r="A484" s="34" t="s">
        <v>55</v>
      </c>
      <c r="B484" s="35" t="s">
        <v>56</v>
      </c>
      <c r="C484" s="34" t="s">
        <v>709</v>
      </c>
      <c r="D484" s="21" t="s">
        <v>720</v>
      </c>
      <c r="E484" s="36" t="s">
        <v>100</v>
      </c>
      <c r="F484" s="21" t="str">
        <f t="shared" si="6"/>
        <v>TI</v>
      </c>
      <c r="G484" s="21">
        <v>5</v>
      </c>
      <c r="H484" s="34">
        <v>40</v>
      </c>
      <c r="I484" s="30" t="s">
        <v>711</v>
      </c>
      <c r="J484" s="26" t="s">
        <v>712</v>
      </c>
      <c r="K484" s="27" t="s">
        <v>713</v>
      </c>
      <c r="L484" s="6"/>
      <c r="M484" s="7"/>
      <c r="N484" s="7"/>
      <c r="O484" s="7"/>
      <c r="P484" s="6"/>
    </row>
    <row r="485" spans="1:16" ht="15.75" customHeight="1" x14ac:dyDescent="0.25">
      <c r="A485" s="21" t="s">
        <v>65</v>
      </c>
      <c r="B485" s="22" t="s">
        <v>26</v>
      </c>
      <c r="C485" s="21" t="s">
        <v>642</v>
      </c>
      <c r="D485" s="21" t="s">
        <v>721</v>
      </c>
      <c r="E485" s="41" t="s">
        <v>188</v>
      </c>
      <c r="F485" s="21" t="s">
        <v>75</v>
      </c>
      <c r="G485" s="21">
        <v>5</v>
      </c>
      <c r="H485" s="21">
        <v>40</v>
      </c>
      <c r="I485" s="40" t="s">
        <v>644</v>
      </c>
      <c r="J485" s="26" t="s">
        <v>712</v>
      </c>
      <c r="K485" s="27" t="s">
        <v>713</v>
      </c>
      <c r="L485" s="6"/>
      <c r="M485" s="7"/>
      <c r="N485" s="7"/>
      <c r="O485" s="7"/>
      <c r="P485" s="6"/>
    </row>
    <row r="486" spans="1:16" ht="15.75" customHeight="1" x14ac:dyDescent="0.25">
      <c r="A486" s="21" t="s">
        <v>65</v>
      </c>
      <c r="B486" s="22" t="s">
        <v>20</v>
      </c>
      <c r="C486" s="21" t="s">
        <v>642</v>
      </c>
      <c r="D486" s="21" t="s">
        <v>722</v>
      </c>
      <c r="E486" s="41" t="s">
        <v>85</v>
      </c>
      <c r="F486" s="21" t="s">
        <v>75</v>
      </c>
      <c r="G486" s="21">
        <v>5</v>
      </c>
      <c r="H486" s="21">
        <v>40</v>
      </c>
      <c r="I486" s="40" t="s">
        <v>644</v>
      </c>
      <c r="J486" s="26" t="s">
        <v>712</v>
      </c>
      <c r="K486" s="27" t="s">
        <v>713</v>
      </c>
      <c r="L486" s="6"/>
      <c r="M486" s="7"/>
      <c r="N486" s="7"/>
      <c r="O486" s="7"/>
      <c r="P486" s="6"/>
    </row>
    <row r="487" spans="1:16" ht="15.75" customHeight="1" x14ac:dyDescent="0.25">
      <c r="A487" s="21" t="s">
        <v>65</v>
      </c>
      <c r="B487" s="22" t="s">
        <v>30</v>
      </c>
      <c r="C487" s="21" t="s">
        <v>642</v>
      </c>
      <c r="D487" s="21" t="s">
        <v>723</v>
      </c>
      <c r="E487" s="41" t="s">
        <v>87</v>
      </c>
      <c r="F487" s="21" t="s">
        <v>75</v>
      </c>
      <c r="G487" s="21">
        <v>5</v>
      </c>
      <c r="H487" s="21">
        <v>40</v>
      </c>
      <c r="I487" s="40" t="s">
        <v>644</v>
      </c>
      <c r="J487" s="26" t="s">
        <v>712</v>
      </c>
      <c r="K487" s="27" t="s">
        <v>713</v>
      </c>
    </row>
    <row r="488" spans="1:16" ht="15.75" customHeight="1" x14ac:dyDescent="0.25">
      <c r="A488" s="21" t="s">
        <v>65</v>
      </c>
      <c r="B488" s="22" t="s">
        <v>28</v>
      </c>
      <c r="C488" s="21" t="s">
        <v>642</v>
      </c>
      <c r="D488" s="21" t="s">
        <v>724</v>
      </c>
      <c r="E488" s="41" t="s">
        <v>191</v>
      </c>
      <c r="F488" s="21" t="s">
        <v>75</v>
      </c>
      <c r="G488" s="21">
        <v>5</v>
      </c>
      <c r="H488" s="21">
        <v>40</v>
      </c>
      <c r="I488" s="40" t="s">
        <v>644</v>
      </c>
      <c r="J488" s="26" t="s">
        <v>712</v>
      </c>
      <c r="K488" s="27" t="s">
        <v>713</v>
      </c>
      <c r="L488" s="6"/>
      <c r="M488" s="7"/>
      <c r="N488" s="7"/>
      <c r="O488" s="7"/>
      <c r="P488" s="6"/>
    </row>
    <row r="489" spans="1:16" ht="15.75" customHeight="1" x14ac:dyDescent="0.25">
      <c r="A489" s="21" t="s">
        <v>65</v>
      </c>
      <c r="B489" s="22" t="s">
        <v>26</v>
      </c>
      <c r="C489" s="21" t="s">
        <v>725</v>
      </c>
      <c r="D489" s="21" t="s">
        <v>726</v>
      </c>
      <c r="E489" s="24" t="s">
        <v>35</v>
      </c>
      <c r="F489" s="21" t="str">
        <f t="shared" ref="F489:F496" si="7">IF(MID(D489,2,1)="D","MI",IF(MID(D489,2,1)="S","SI","TI"))</f>
        <v>TI</v>
      </c>
      <c r="G489" s="21">
        <v>3</v>
      </c>
      <c r="H489" s="21">
        <v>5</v>
      </c>
      <c r="I489" s="40" t="s">
        <v>727</v>
      </c>
      <c r="J489" s="26" t="s">
        <v>728</v>
      </c>
      <c r="K489" s="27" t="s">
        <v>729</v>
      </c>
      <c r="L489" s="6"/>
      <c r="M489" s="7"/>
      <c r="N489" s="7"/>
      <c r="O489" s="7"/>
      <c r="P489" s="6"/>
    </row>
    <row r="490" spans="1:16" ht="15.75" customHeight="1" x14ac:dyDescent="0.25">
      <c r="A490" s="21" t="s">
        <v>65</v>
      </c>
      <c r="B490" s="22" t="s">
        <v>30</v>
      </c>
      <c r="C490" s="21" t="s">
        <v>725</v>
      </c>
      <c r="D490" s="21" t="s">
        <v>730</v>
      </c>
      <c r="E490" s="24" t="s">
        <v>39</v>
      </c>
      <c r="F490" s="21" t="str">
        <f t="shared" si="7"/>
        <v>TI</v>
      </c>
      <c r="G490" s="21">
        <v>3</v>
      </c>
      <c r="H490" s="21">
        <v>5</v>
      </c>
      <c r="I490" s="40" t="s">
        <v>727</v>
      </c>
      <c r="J490" s="26" t="s">
        <v>728</v>
      </c>
      <c r="K490" s="27" t="s">
        <v>729</v>
      </c>
      <c r="L490" s="6"/>
      <c r="M490" s="7"/>
      <c r="N490" s="7"/>
      <c r="O490" s="7"/>
      <c r="P490" s="6"/>
    </row>
    <row r="491" spans="1:16" ht="15.75" customHeight="1" x14ac:dyDescent="0.25">
      <c r="A491" s="21" t="s">
        <v>65</v>
      </c>
      <c r="B491" s="22" t="s">
        <v>28</v>
      </c>
      <c r="C491" s="21" t="s">
        <v>725</v>
      </c>
      <c r="D491" s="21" t="s">
        <v>731</v>
      </c>
      <c r="E491" s="24" t="s">
        <v>41</v>
      </c>
      <c r="F491" s="21" t="str">
        <f t="shared" si="7"/>
        <v>TI</v>
      </c>
      <c r="G491" s="21">
        <v>3</v>
      </c>
      <c r="H491" s="21">
        <v>5</v>
      </c>
      <c r="I491" s="40" t="s">
        <v>727</v>
      </c>
      <c r="J491" s="26" t="s">
        <v>728</v>
      </c>
      <c r="K491" s="27" t="s">
        <v>729</v>
      </c>
      <c r="L491" s="6"/>
      <c r="M491" s="7"/>
      <c r="N491" s="7"/>
      <c r="O491" s="7"/>
      <c r="P491" s="6"/>
    </row>
    <row r="492" spans="1:16" ht="15.75" customHeight="1" x14ac:dyDescent="0.25">
      <c r="A492" s="21" t="s">
        <v>19</v>
      </c>
      <c r="B492" s="22" t="s">
        <v>30</v>
      </c>
      <c r="C492" s="21" t="s">
        <v>725</v>
      </c>
      <c r="D492" s="21" t="s">
        <v>732</v>
      </c>
      <c r="E492" s="33" t="s">
        <v>54</v>
      </c>
      <c r="F492" s="21" t="str">
        <f t="shared" si="7"/>
        <v>TI</v>
      </c>
      <c r="G492" s="21">
        <v>3</v>
      </c>
      <c r="H492" s="21">
        <v>5</v>
      </c>
      <c r="I492" s="40" t="s">
        <v>727</v>
      </c>
      <c r="J492" s="26" t="s">
        <v>728</v>
      </c>
      <c r="K492" s="27" t="s">
        <v>729</v>
      </c>
      <c r="L492" s="6"/>
      <c r="M492" s="7"/>
      <c r="N492" s="7"/>
      <c r="O492" s="7"/>
      <c r="P492" s="6"/>
    </row>
    <row r="493" spans="1:16" ht="15.75" customHeight="1" x14ac:dyDescent="0.25">
      <c r="A493" s="21" t="s">
        <v>19</v>
      </c>
      <c r="B493" s="22" t="s">
        <v>28</v>
      </c>
      <c r="C493" s="21" t="s">
        <v>725</v>
      </c>
      <c r="D493" s="21" t="s">
        <v>733</v>
      </c>
      <c r="E493" s="33" t="s">
        <v>83</v>
      </c>
      <c r="F493" s="21" t="str">
        <f t="shared" si="7"/>
        <v>TI</v>
      </c>
      <c r="G493" s="21">
        <v>3</v>
      </c>
      <c r="H493" s="21">
        <v>5</v>
      </c>
      <c r="I493" s="40" t="s">
        <v>727</v>
      </c>
      <c r="J493" s="26" t="s">
        <v>728</v>
      </c>
      <c r="K493" s="27" t="s">
        <v>729</v>
      </c>
      <c r="L493" s="6"/>
      <c r="M493" s="7"/>
      <c r="N493" s="7"/>
      <c r="O493" s="7"/>
      <c r="P493" s="6"/>
    </row>
    <row r="494" spans="1:16" ht="15.75" customHeight="1" x14ac:dyDescent="0.25">
      <c r="A494" s="21" t="s">
        <v>42</v>
      </c>
      <c r="B494" s="22" t="s">
        <v>26</v>
      </c>
      <c r="C494" s="21" t="s">
        <v>725</v>
      </c>
      <c r="D494" s="21" t="s">
        <v>734</v>
      </c>
      <c r="E494" s="41" t="s">
        <v>188</v>
      </c>
      <c r="F494" s="21" t="str">
        <f t="shared" si="7"/>
        <v>TI</v>
      </c>
      <c r="G494" s="21">
        <v>3</v>
      </c>
      <c r="H494" s="21">
        <v>5</v>
      </c>
      <c r="I494" s="40" t="s">
        <v>727</v>
      </c>
      <c r="J494" s="26" t="s">
        <v>728</v>
      </c>
      <c r="K494" s="27" t="s">
        <v>729</v>
      </c>
      <c r="L494" s="6"/>
      <c r="M494" s="7"/>
      <c r="N494" s="7"/>
      <c r="O494" s="7"/>
      <c r="P494" s="6"/>
    </row>
    <row r="495" spans="1:16" ht="15.75" customHeight="1" x14ac:dyDescent="0.25">
      <c r="A495" s="21" t="s">
        <v>32</v>
      </c>
      <c r="B495" s="22" t="s">
        <v>26</v>
      </c>
      <c r="C495" s="21" t="s">
        <v>725</v>
      </c>
      <c r="D495" s="21" t="s">
        <v>735</v>
      </c>
      <c r="E495" s="43" t="s">
        <v>97</v>
      </c>
      <c r="F495" s="21" t="str">
        <f t="shared" si="7"/>
        <v>TI</v>
      </c>
      <c r="G495" s="21">
        <v>3</v>
      </c>
      <c r="H495" s="21">
        <v>5</v>
      </c>
      <c r="I495" s="40" t="s">
        <v>727</v>
      </c>
      <c r="J495" s="26" t="s">
        <v>728</v>
      </c>
      <c r="K495" s="27" t="s">
        <v>729</v>
      </c>
      <c r="L495" s="6"/>
      <c r="M495" s="7"/>
      <c r="N495" s="7"/>
      <c r="O495" s="7"/>
      <c r="P495" s="6"/>
    </row>
    <row r="496" spans="1:16" ht="15.75" customHeight="1" x14ac:dyDescent="0.25">
      <c r="A496" s="21" t="s">
        <v>32</v>
      </c>
      <c r="B496" s="22" t="s">
        <v>20</v>
      </c>
      <c r="C496" s="21" t="s">
        <v>725</v>
      </c>
      <c r="D496" s="21" t="s">
        <v>736</v>
      </c>
      <c r="E496" s="43" t="s">
        <v>100</v>
      </c>
      <c r="F496" s="21" t="str">
        <f t="shared" si="7"/>
        <v>TI</v>
      </c>
      <c r="G496" s="21">
        <v>3</v>
      </c>
      <c r="H496" s="21">
        <v>5</v>
      </c>
      <c r="I496" s="40" t="s">
        <v>727</v>
      </c>
      <c r="J496" s="26" t="s">
        <v>728</v>
      </c>
      <c r="K496" s="27" t="s">
        <v>729</v>
      </c>
      <c r="L496" s="6"/>
      <c r="M496" s="7"/>
      <c r="N496" s="7"/>
      <c r="O496" s="7"/>
      <c r="P496" s="6"/>
    </row>
    <row r="497" spans="1:16" ht="15.75" customHeight="1" x14ac:dyDescent="0.25">
      <c r="A497" s="21" t="s">
        <v>32</v>
      </c>
      <c r="B497" s="22" t="s">
        <v>30</v>
      </c>
      <c r="C497" s="21" t="s">
        <v>725</v>
      </c>
      <c r="D497" s="21" t="s">
        <v>737</v>
      </c>
      <c r="E497" s="43" t="s">
        <v>67</v>
      </c>
      <c r="F497" s="21" t="s">
        <v>75</v>
      </c>
      <c r="G497" s="21">
        <v>3</v>
      </c>
      <c r="H497" s="21">
        <v>5</v>
      </c>
      <c r="I497" s="40" t="s">
        <v>727</v>
      </c>
      <c r="J497" s="26" t="s">
        <v>728</v>
      </c>
      <c r="K497" s="27" t="s">
        <v>729</v>
      </c>
      <c r="L497" s="6"/>
      <c r="M497" s="7"/>
      <c r="N497" s="7"/>
      <c r="O497" s="7"/>
      <c r="P497" s="6"/>
    </row>
    <row r="498" spans="1:16" ht="15.75" customHeight="1" x14ac:dyDescent="0.25">
      <c r="A498" s="45" t="s">
        <v>65</v>
      </c>
      <c r="B498" s="46" t="s">
        <v>30</v>
      </c>
      <c r="C498" s="45">
        <v>311</v>
      </c>
      <c r="D498" s="101" t="s">
        <v>738</v>
      </c>
      <c r="E498" s="24">
        <v>2</v>
      </c>
      <c r="F498" s="45" t="s">
        <v>1</v>
      </c>
      <c r="G498" s="45">
        <v>1</v>
      </c>
      <c r="H498" s="21">
        <v>5</v>
      </c>
      <c r="I498" s="78" t="s">
        <v>130</v>
      </c>
      <c r="J498" s="48" t="s">
        <v>728</v>
      </c>
      <c r="K498" s="49" t="s">
        <v>729</v>
      </c>
      <c r="L498" s="6"/>
      <c r="M498" s="7"/>
      <c r="N498" s="7"/>
      <c r="O498" s="7"/>
      <c r="P498" s="6"/>
    </row>
    <row r="499" spans="1:16" ht="15.75" customHeight="1" x14ac:dyDescent="0.25">
      <c r="A499" s="45" t="s">
        <v>65</v>
      </c>
      <c r="B499" s="46" t="s">
        <v>28</v>
      </c>
      <c r="C499" s="45">
        <v>311</v>
      </c>
      <c r="D499" s="101" t="s">
        <v>739</v>
      </c>
      <c r="E499" s="24">
        <v>3</v>
      </c>
      <c r="F499" s="45" t="s">
        <v>1</v>
      </c>
      <c r="G499" s="45">
        <v>1</v>
      </c>
      <c r="H499" s="21">
        <v>5</v>
      </c>
      <c r="I499" s="78" t="s">
        <v>130</v>
      </c>
      <c r="J499" s="48" t="s">
        <v>728</v>
      </c>
      <c r="K499" s="49" t="s">
        <v>729</v>
      </c>
      <c r="L499" s="6"/>
      <c r="M499" s="7"/>
      <c r="N499" s="7"/>
      <c r="O499" s="7"/>
      <c r="P499" s="6"/>
    </row>
    <row r="500" spans="1:16" ht="15.75" customHeight="1" x14ac:dyDescent="0.25">
      <c r="A500" s="45" t="s">
        <v>42</v>
      </c>
      <c r="B500" s="46" t="s">
        <v>20</v>
      </c>
      <c r="C500" s="45">
        <v>310</v>
      </c>
      <c r="D500" s="45" t="s">
        <v>740</v>
      </c>
      <c r="E500" s="24" t="s">
        <v>35</v>
      </c>
      <c r="F500" s="45" t="s">
        <v>1</v>
      </c>
      <c r="G500" s="45">
        <v>1</v>
      </c>
      <c r="H500" s="21">
        <v>5</v>
      </c>
      <c r="I500" s="47" t="s">
        <v>130</v>
      </c>
      <c r="J500" s="48" t="s">
        <v>728</v>
      </c>
      <c r="K500" s="49" t="s">
        <v>729</v>
      </c>
      <c r="L500" s="6"/>
      <c r="M500" s="7"/>
      <c r="N500" s="7"/>
      <c r="O500" s="7"/>
      <c r="P500" s="6"/>
    </row>
    <row r="501" spans="1:16" ht="15.75" customHeight="1" x14ac:dyDescent="0.25">
      <c r="A501" s="45" t="s">
        <v>42</v>
      </c>
      <c r="B501" s="46" t="s">
        <v>30</v>
      </c>
      <c r="C501" s="45">
        <v>310</v>
      </c>
      <c r="D501" s="45" t="s">
        <v>741</v>
      </c>
      <c r="E501" s="24" t="s">
        <v>37</v>
      </c>
      <c r="F501" s="45" t="s">
        <v>1</v>
      </c>
      <c r="G501" s="45">
        <v>1</v>
      </c>
      <c r="H501" s="21">
        <v>5</v>
      </c>
      <c r="I501" s="47" t="s">
        <v>130</v>
      </c>
      <c r="J501" s="48" t="s">
        <v>728</v>
      </c>
      <c r="K501" s="49" t="s">
        <v>729</v>
      </c>
      <c r="L501" s="6"/>
      <c r="M501" s="7"/>
      <c r="N501" s="7"/>
      <c r="O501" s="7"/>
      <c r="P501" s="6"/>
    </row>
    <row r="502" spans="1:16" ht="15.75" customHeight="1" x14ac:dyDescent="0.25">
      <c r="A502" s="45" t="s">
        <v>42</v>
      </c>
      <c r="B502" s="46" t="s">
        <v>28</v>
      </c>
      <c r="C502" s="45">
        <v>310</v>
      </c>
      <c r="D502" s="45" t="s">
        <v>742</v>
      </c>
      <c r="E502" s="24" t="s">
        <v>39</v>
      </c>
      <c r="F502" s="45" t="s">
        <v>1</v>
      </c>
      <c r="G502" s="45">
        <v>1</v>
      </c>
      <c r="H502" s="21">
        <v>5</v>
      </c>
      <c r="I502" s="47" t="s">
        <v>130</v>
      </c>
      <c r="J502" s="48" t="s">
        <v>728</v>
      </c>
      <c r="K502" s="49" t="s">
        <v>729</v>
      </c>
      <c r="L502" s="6"/>
      <c r="M502" s="7"/>
      <c r="N502" s="7"/>
      <c r="O502" s="7"/>
      <c r="P502" s="6"/>
    </row>
    <row r="503" spans="1:16" ht="15.75" customHeight="1" x14ac:dyDescent="0.25">
      <c r="A503" s="45" t="s">
        <v>65</v>
      </c>
      <c r="B503" s="46" t="s">
        <v>20</v>
      </c>
      <c r="C503" s="45">
        <v>311</v>
      </c>
      <c r="D503" s="45" t="s">
        <v>743</v>
      </c>
      <c r="E503" s="24">
        <v>1</v>
      </c>
      <c r="F503" s="45" t="s">
        <v>1</v>
      </c>
      <c r="G503" s="45">
        <v>1</v>
      </c>
      <c r="H503" s="21">
        <v>5</v>
      </c>
      <c r="I503" s="47" t="s">
        <v>130</v>
      </c>
      <c r="J503" s="48" t="s">
        <v>728</v>
      </c>
      <c r="K503" s="49" t="s">
        <v>729</v>
      </c>
      <c r="L503" s="6"/>
      <c r="M503" s="7"/>
      <c r="N503" s="7"/>
      <c r="O503" s="7"/>
      <c r="P503" s="6"/>
    </row>
    <row r="504" spans="1:16" ht="15.75" customHeight="1" x14ac:dyDescent="0.25">
      <c r="A504" s="34" t="s">
        <v>65</v>
      </c>
      <c r="B504" s="35" t="s">
        <v>26</v>
      </c>
      <c r="C504" s="34">
        <v>108</v>
      </c>
      <c r="D504" s="21" t="s">
        <v>744</v>
      </c>
      <c r="E504" s="102" t="s">
        <v>39</v>
      </c>
      <c r="F504" s="21" t="s">
        <v>75</v>
      </c>
      <c r="G504" s="21">
        <v>1</v>
      </c>
      <c r="H504" s="34">
        <v>5</v>
      </c>
      <c r="I504" s="40" t="s">
        <v>745</v>
      </c>
      <c r="J504" s="77" t="s">
        <v>746</v>
      </c>
      <c r="K504" s="38"/>
      <c r="L504" s="6"/>
      <c r="M504" s="7"/>
      <c r="N504" s="7"/>
      <c r="O504" s="7"/>
      <c r="P504" s="6"/>
    </row>
    <row r="505" spans="1:16" ht="15.75" customHeight="1" x14ac:dyDescent="0.25">
      <c r="A505" s="34" t="s">
        <v>65</v>
      </c>
      <c r="B505" s="35" t="s">
        <v>20</v>
      </c>
      <c r="C505" s="34">
        <v>108</v>
      </c>
      <c r="D505" s="21" t="s">
        <v>747</v>
      </c>
      <c r="E505" s="102" t="s">
        <v>41</v>
      </c>
      <c r="F505" s="21" t="s">
        <v>75</v>
      </c>
      <c r="G505" s="21">
        <v>1</v>
      </c>
      <c r="H505" s="34">
        <v>5</v>
      </c>
      <c r="I505" s="40" t="s">
        <v>745</v>
      </c>
      <c r="J505" s="77" t="s">
        <v>746</v>
      </c>
      <c r="K505" s="38"/>
      <c r="L505" s="6"/>
      <c r="M505" s="7"/>
      <c r="N505" s="7"/>
      <c r="O505" s="7"/>
      <c r="P505" s="6"/>
    </row>
    <row r="506" spans="1:16" ht="15.75" customHeight="1" x14ac:dyDescent="0.25">
      <c r="A506" s="34" t="s">
        <v>65</v>
      </c>
      <c r="B506" s="22" t="s">
        <v>30</v>
      </c>
      <c r="C506" s="34">
        <v>108</v>
      </c>
      <c r="D506" s="21" t="s">
        <v>748</v>
      </c>
      <c r="E506" s="102" t="s">
        <v>37</v>
      </c>
      <c r="F506" s="21" t="s">
        <v>75</v>
      </c>
      <c r="G506" s="21">
        <v>1</v>
      </c>
      <c r="H506" s="34">
        <v>5</v>
      </c>
      <c r="I506" s="40" t="s">
        <v>745</v>
      </c>
      <c r="J506" s="77" t="s">
        <v>746</v>
      </c>
      <c r="K506" s="38"/>
      <c r="L506" s="6"/>
      <c r="M506" s="7"/>
      <c r="N506" s="7"/>
      <c r="O506" s="7"/>
      <c r="P506" s="6"/>
    </row>
    <row r="507" spans="1:16" ht="15.75" customHeight="1" x14ac:dyDescent="0.25">
      <c r="A507" s="34" t="s">
        <v>65</v>
      </c>
      <c r="B507" s="35" t="s">
        <v>28</v>
      </c>
      <c r="C507" s="34">
        <v>108</v>
      </c>
      <c r="D507" s="21" t="s">
        <v>749</v>
      </c>
      <c r="E507" s="102" t="s">
        <v>35</v>
      </c>
      <c r="F507" s="21" t="s">
        <v>75</v>
      </c>
      <c r="G507" s="21">
        <v>1</v>
      </c>
      <c r="H507" s="34">
        <v>5</v>
      </c>
      <c r="I507" s="40" t="s">
        <v>745</v>
      </c>
      <c r="J507" s="77" t="s">
        <v>746</v>
      </c>
      <c r="K507" s="38"/>
      <c r="L507" s="6"/>
      <c r="M507" s="7"/>
      <c r="N507" s="7"/>
      <c r="O507" s="7"/>
      <c r="P507" s="6"/>
    </row>
    <row r="508" spans="1:16" ht="15.75" customHeight="1" x14ac:dyDescent="0.25">
      <c r="A508" s="79" t="s">
        <v>55</v>
      </c>
      <c r="B508" s="103" t="s">
        <v>20</v>
      </c>
      <c r="C508" s="44" t="s">
        <v>725</v>
      </c>
      <c r="D508" s="21" t="s">
        <v>750</v>
      </c>
      <c r="E508" s="55" t="s">
        <v>35</v>
      </c>
      <c r="F508" s="21" t="s">
        <v>2</v>
      </c>
      <c r="G508" s="44">
        <v>1</v>
      </c>
      <c r="H508" s="21">
        <v>5</v>
      </c>
      <c r="I508" s="44" t="s">
        <v>745</v>
      </c>
      <c r="J508" s="104" t="s">
        <v>746</v>
      </c>
      <c r="K508" s="40"/>
      <c r="L508" s="6"/>
      <c r="M508" s="7"/>
      <c r="N508" s="7"/>
      <c r="O508" s="7"/>
      <c r="P508" s="6"/>
    </row>
    <row r="509" spans="1:16" ht="15.75" customHeight="1" x14ac:dyDescent="0.25">
      <c r="A509" s="21" t="s">
        <v>55</v>
      </c>
      <c r="B509" s="22" t="s">
        <v>20</v>
      </c>
      <c r="C509" s="21" t="s">
        <v>168</v>
      </c>
      <c r="D509" s="21" t="s">
        <v>751</v>
      </c>
      <c r="E509" s="55"/>
      <c r="F509" s="21" t="s">
        <v>3</v>
      </c>
      <c r="G509" s="21">
        <v>1</v>
      </c>
      <c r="H509" s="21"/>
      <c r="I509" s="105" t="s">
        <v>745</v>
      </c>
      <c r="J509" s="26" t="s">
        <v>746</v>
      </c>
      <c r="K509" s="27"/>
      <c r="L509" s="6"/>
      <c r="M509" s="7"/>
      <c r="N509" s="7"/>
      <c r="O509" s="7"/>
      <c r="P509" s="6"/>
    </row>
    <row r="510" spans="1:16" ht="15.75" customHeight="1" x14ac:dyDescent="0.25">
      <c r="A510" s="21" t="s">
        <v>65</v>
      </c>
      <c r="B510" s="22" t="s">
        <v>30</v>
      </c>
      <c r="C510" s="21" t="s">
        <v>257</v>
      </c>
      <c r="D510" s="21" t="s">
        <v>752</v>
      </c>
      <c r="E510" s="33" t="s">
        <v>70</v>
      </c>
      <c r="F510" s="21" t="str">
        <f>IF(MID(D510,2,1)="D","MI",IF(MID(D510,2,1)="S","SI","TI"))</f>
        <v>SI</v>
      </c>
      <c r="G510" s="21">
        <v>3</v>
      </c>
      <c r="H510" s="21">
        <v>5</v>
      </c>
      <c r="I510" s="40" t="s">
        <v>588</v>
      </c>
      <c r="J510" s="26" t="s">
        <v>753</v>
      </c>
      <c r="K510" s="27" t="s">
        <v>754</v>
      </c>
    </row>
    <row r="511" spans="1:16" ht="15.75" customHeight="1" x14ac:dyDescent="0.25">
      <c r="A511" s="21" t="s">
        <v>65</v>
      </c>
      <c r="B511" s="22" t="s">
        <v>28</v>
      </c>
      <c r="C511" s="21" t="s">
        <v>257</v>
      </c>
      <c r="D511" s="21" t="s">
        <v>755</v>
      </c>
      <c r="E511" s="33" t="s">
        <v>52</v>
      </c>
      <c r="F511" s="21" t="str">
        <f>IF(MID(D511,2,1)="D","MI",IF(MID(D511,2,1)="S","SI","TI"))</f>
        <v>SI</v>
      </c>
      <c r="G511" s="21">
        <v>3</v>
      </c>
      <c r="H511" s="21">
        <v>5</v>
      </c>
      <c r="I511" s="40" t="s">
        <v>588</v>
      </c>
      <c r="J511" s="26" t="s">
        <v>753</v>
      </c>
      <c r="K511" s="27" t="s">
        <v>754</v>
      </c>
    </row>
    <row r="512" spans="1:16" ht="15.75" customHeight="1" x14ac:dyDescent="0.25">
      <c r="A512" s="21" t="s">
        <v>65</v>
      </c>
      <c r="B512" s="22" t="s">
        <v>26</v>
      </c>
      <c r="C512" s="21" t="s">
        <v>257</v>
      </c>
      <c r="D512" s="21" t="s">
        <v>756</v>
      </c>
      <c r="E512" s="33" t="s">
        <v>54</v>
      </c>
      <c r="F512" s="21" t="str">
        <f>IF(MID(D512,2,1)="D","MI",IF(MID(D512,2,1)="S","SI","TI"))</f>
        <v>SI</v>
      </c>
      <c r="G512" s="21">
        <v>3</v>
      </c>
      <c r="H512" s="21">
        <v>5</v>
      </c>
      <c r="I512" s="40" t="s">
        <v>588</v>
      </c>
      <c r="J512" s="26" t="s">
        <v>753</v>
      </c>
      <c r="K512" s="27" t="s">
        <v>754</v>
      </c>
      <c r="L512" s="6"/>
      <c r="M512" s="7"/>
      <c r="N512" s="7"/>
      <c r="O512" s="7"/>
      <c r="P512" s="6"/>
    </row>
    <row r="513" spans="1:16" ht="15.75" customHeight="1" x14ac:dyDescent="0.25">
      <c r="A513" s="21" t="s">
        <v>65</v>
      </c>
      <c r="B513" s="22" t="s">
        <v>20</v>
      </c>
      <c r="C513" s="21" t="s">
        <v>257</v>
      </c>
      <c r="D513" s="21" t="s">
        <v>757</v>
      </c>
      <c r="E513" s="33" t="s">
        <v>83</v>
      </c>
      <c r="F513" s="21" t="str">
        <f>IF(MID(D513,2,1)="D","MI",IF(MID(D513,2,1)="S","SI","TI"))</f>
        <v>SI</v>
      </c>
      <c r="G513" s="21">
        <v>3</v>
      </c>
      <c r="H513" s="21">
        <v>5</v>
      </c>
      <c r="I513" s="40" t="s">
        <v>588</v>
      </c>
      <c r="J513" s="26" t="s">
        <v>753</v>
      </c>
      <c r="K513" s="27" t="s">
        <v>754</v>
      </c>
      <c r="L513" s="6"/>
      <c r="M513" s="7"/>
      <c r="N513" s="7"/>
      <c r="O513" s="7"/>
      <c r="P513" s="6"/>
    </row>
    <row r="514" spans="1:16" ht="15.75" customHeight="1" x14ac:dyDescent="0.25">
      <c r="A514" s="21" t="s">
        <v>42</v>
      </c>
      <c r="B514" s="22" t="s">
        <v>28</v>
      </c>
      <c r="C514" s="21" t="s">
        <v>21</v>
      </c>
      <c r="D514" s="21" t="s">
        <v>758</v>
      </c>
      <c r="E514" s="24" t="s">
        <v>35</v>
      </c>
      <c r="F514" s="21" t="s">
        <v>1</v>
      </c>
      <c r="G514" s="21">
        <v>1</v>
      </c>
      <c r="H514" s="21">
        <v>5</v>
      </c>
      <c r="I514" s="40" t="s">
        <v>759</v>
      </c>
      <c r="J514" s="26" t="s">
        <v>753</v>
      </c>
      <c r="K514" s="27" t="s">
        <v>754</v>
      </c>
      <c r="L514" s="6"/>
      <c r="M514" s="7"/>
      <c r="N514" s="7"/>
      <c r="O514" s="7"/>
      <c r="P514" s="6"/>
    </row>
    <row r="515" spans="1:16" ht="15.75" customHeight="1" x14ac:dyDescent="0.25">
      <c r="A515" s="21" t="s">
        <v>42</v>
      </c>
      <c r="B515" s="22" t="s">
        <v>30</v>
      </c>
      <c r="C515" s="21" t="s">
        <v>21</v>
      </c>
      <c r="D515" s="21" t="s">
        <v>760</v>
      </c>
      <c r="E515" s="24" t="s">
        <v>41</v>
      </c>
      <c r="F515" s="21" t="s">
        <v>1</v>
      </c>
      <c r="G515" s="21">
        <v>1</v>
      </c>
      <c r="H515" s="21">
        <v>5</v>
      </c>
      <c r="I515" s="40" t="s">
        <v>759</v>
      </c>
      <c r="J515" s="26" t="s">
        <v>753</v>
      </c>
      <c r="K515" s="27" t="s">
        <v>754</v>
      </c>
      <c r="L515" s="6"/>
      <c r="M515" s="7"/>
      <c r="N515" s="7"/>
      <c r="O515" s="7"/>
      <c r="P515" s="6"/>
    </row>
    <row r="516" spans="1:16" ht="15.75" customHeight="1" x14ac:dyDescent="0.25">
      <c r="A516" s="21" t="s">
        <v>32</v>
      </c>
      <c r="B516" s="22" t="s">
        <v>28</v>
      </c>
      <c r="C516" s="21" t="s">
        <v>21</v>
      </c>
      <c r="D516" s="21" t="s">
        <v>761</v>
      </c>
      <c r="E516" s="33" t="s">
        <v>70</v>
      </c>
      <c r="F516" s="21" t="s">
        <v>1</v>
      </c>
      <c r="G516" s="21">
        <v>1</v>
      </c>
      <c r="H516" s="21">
        <v>5</v>
      </c>
      <c r="I516" s="40" t="s">
        <v>759</v>
      </c>
      <c r="J516" s="26" t="s">
        <v>753</v>
      </c>
      <c r="K516" s="27" t="s">
        <v>754</v>
      </c>
      <c r="L516" s="6"/>
      <c r="M516" s="7"/>
      <c r="N516" s="7"/>
      <c r="O516" s="7"/>
      <c r="P516" s="6"/>
    </row>
    <row r="517" spans="1:16" ht="15.75" customHeight="1" x14ac:dyDescent="0.25">
      <c r="A517" s="21" t="s">
        <v>32</v>
      </c>
      <c r="B517" s="22" t="s">
        <v>26</v>
      </c>
      <c r="C517" s="21" t="s">
        <v>21</v>
      </c>
      <c r="D517" s="21" t="s">
        <v>762</v>
      </c>
      <c r="E517" s="33" t="s">
        <v>52</v>
      </c>
      <c r="F517" s="21" t="s">
        <v>1</v>
      </c>
      <c r="G517" s="21">
        <v>1</v>
      </c>
      <c r="H517" s="21">
        <v>5</v>
      </c>
      <c r="I517" s="40" t="s">
        <v>759</v>
      </c>
      <c r="J517" s="26" t="s">
        <v>753</v>
      </c>
      <c r="K517" s="27" t="s">
        <v>754</v>
      </c>
      <c r="L517" s="6"/>
      <c r="M517" s="7"/>
      <c r="N517" s="7"/>
      <c r="O517" s="7"/>
      <c r="P517" s="6"/>
    </row>
    <row r="518" spans="1:16" ht="15.75" customHeight="1" x14ac:dyDescent="0.25">
      <c r="A518" s="21" t="s">
        <v>32</v>
      </c>
      <c r="B518" s="22" t="s">
        <v>20</v>
      </c>
      <c r="C518" s="21" t="s">
        <v>21</v>
      </c>
      <c r="D518" s="21" t="s">
        <v>763</v>
      </c>
      <c r="E518" s="33" t="s">
        <v>54</v>
      </c>
      <c r="F518" s="21" t="s">
        <v>1</v>
      </c>
      <c r="G518" s="21">
        <v>1</v>
      </c>
      <c r="H518" s="21">
        <v>5</v>
      </c>
      <c r="I518" s="40" t="s">
        <v>759</v>
      </c>
      <c r="J518" s="26" t="s">
        <v>753</v>
      </c>
      <c r="K518" s="27" t="s">
        <v>754</v>
      </c>
      <c r="L518" s="6"/>
      <c r="M518" s="7"/>
      <c r="N518" s="7"/>
      <c r="O518" s="7"/>
      <c r="P518" s="6"/>
    </row>
    <row r="519" spans="1:16" ht="15.75" customHeight="1" x14ac:dyDescent="0.25">
      <c r="A519" s="21" t="s">
        <v>19</v>
      </c>
      <c r="B519" s="22" t="s">
        <v>26</v>
      </c>
      <c r="C519" s="21" t="s">
        <v>400</v>
      </c>
      <c r="D519" s="21" t="s">
        <v>764</v>
      </c>
      <c r="E519" s="24" t="s">
        <v>39</v>
      </c>
      <c r="F519" s="21" t="s">
        <v>1</v>
      </c>
      <c r="G519" s="21">
        <v>3</v>
      </c>
      <c r="H519" s="21">
        <v>5</v>
      </c>
      <c r="I519" s="40" t="s">
        <v>58</v>
      </c>
      <c r="J519" s="26" t="s">
        <v>765</v>
      </c>
      <c r="K519" s="27" t="s">
        <v>766</v>
      </c>
      <c r="L519" s="6"/>
      <c r="M519" s="7"/>
      <c r="N519" s="7"/>
      <c r="O519" s="7"/>
      <c r="P519" s="6"/>
    </row>
    <row r="520" spans="1:16" ht="15.75" customHeight="1" x14ac:dyDescent="0.25">
      <c r="A520" s="21" t="s">
        <v>19</v>
      </c>
      <c r="B520" s="22" t="s">
        <v>20</v>
      </c>
      <c r="C520" s="21" t="s">
        <v>400</v>
      </c>
      <c r="D520" s="21" t="s">
        <v>767</v>
      </c>
      <c r="E520" s="24" t="s">
        <v>41</v>
      </c>
      <c r="F520" s="21" t="s">
        <v>1</v>
      </c>
      <c r="G520" s="21">
        <v>3</v>
      </c>
      <c r="H520" s="21">
        <v>5</v>
      </c>
      <c r="I520" s="40" t="s">
        <v>58</v>
      </c>
      <c r="J520" s="26" t="s">
        <v>765</v>
      </c>
      <c r="K520" s="27" t="s">
        <v>766</v>
      </c>
      <c r="L520" s="6"/>
      <c r="M520" s="7"/>
      <c r="N520" s="7"/>
      <c r="O520" s="7"/>
      <c r="P520" s="6"/>
    </row>
    <row r="521" spans="1:16" ht="15.75" customHeight="1" x14ac:dyDescent="0.25">
      <c r="A521" s="21" t="s">
        <v>55</v>
      </c>
      <c r="B521" s="22" t="s">
        <v>28</v>
      </c>
      <c r="C521" s="21" t="s">
        <v>400</v>
      </c>
      <c r="D521" s="21" t="s">
        <v>768</v>
      </c>
      <c r="E521" s="33" t="s">
        <v>70</v>
      </c>
      <c r="F521" s="21" t="s">
        <v>1</v>
      </c>
      <c r="G521" s="21">
        <v>3</v>
      </c>
      <c r="H521" s="21">
        <v>5</v>
      </c>
      <c r="I521" s="40" t="s">
        <v>58</v>
      </c>
      <c r="J521" s="26" t="s">
        <v>765</v>
      </c>
      <c r="K521" s="27" t="s">
        <v>766</v>
      </c>
      <c r="L521" s="6"/>
      <c r="M521" s="7"/>
      <c r="N521" s="7"/>
      <c r="O521" s="7"/>
      <c r="P521" s="6"/>
    </row>
    <row r="522" spans="1:16" ht="15.75" customHeight="1" x14ac:dyDescent="0.25">
      <c r="A522" s="21" t="s">
        <v>55</v>
      </c>
      <c r="B522" s="22" t="s">
        <v>56</v>
      </c>
      <c r="C522" s="21" t="s">
        <v>400</v>
      </c>
      <c r="D522" s="21" t="s">
        <v>769</v>
      </c>
      <c r="E522" s="33" t="s">
        <v>52</v>
      </c>
      <c r="F522" s="21" t="s">
        <v>1</v>
      </c>
      <c r="G522" s="21">
        <v>3</v>
      </c>
      <c r="H522" s="21">
        <v>5</v>
      </c>
      <c r="I522" s="40" t="s">
        <v>58</v>
      </c>
      <c r="J522" s="26" t="s">
        <v>765</v>
      </c>
      <c r="K522" s="27" t="s">
        <v>766</v>
      </c>
      <c r="L522" s="6"/>
      <c r="M522" s="7"/>
      <c r="N522" s="7"/>
      <c r="O522" s="7"/>
      <c r="P522" s="6"/>
    </row>
    <row r="523" spans="1:16" ht="15.75" customHeight="1" x14ac:dyDescent="0.25">
      <c r="A523" s="21" t="s">
        <v>42</v>
      </c>
      <c r="B523" s="22" t="s">
        <v>20</v>
      </c>
      <c r="C523" s="21" t="s">
        <v>400</v>
      </c>
      <c r="D523" s="21" t="s">
        <v>770</v>
      </c>
      <c r="E523" s="41" t="s">
        <v>188</v>
      </c>
      <c r="F523" s="21" t="s">
        <v>1</v>
      </c>
      <c r="G523" s="21">
        <v>3</v>
      </c>
      <c r="H523" s="21">
        <v>5</v>
      </c>
      <c r="I523" s="40" t="s">
        <v>58</v>
      </c>
      <c r="J523" s="26" t="s">
        <v>765</v>
      </c>
      <c r="K523" s="27" t="s">
        <v>766</v>
      </c>
    </row>
    <row r="524" spans="1:16" ht="15.75" customHeight="1" x14ac:dyDescent="0.25">
      <c r="A524" s="21" t="s">
        <v>42</v>
      </c>
      <c r="B524" s="22" t="s">
        <v>30</v>
      </c>
      <c r="C524" s="21" t="s">
        <v>400</v>
      </c>
      <c r="D524" s="21" t="s">
        <v>771</v>
      </c>
      <c r="E524" s="41" t="s">
        <v>87</v>
      </c>
      <c r="F524" s="21" t="s">
        <v>1</v>
      </c>
      <c r="G524" s="21">
        <v>3</v>
      </c>
      <c r="H524" s="21">
        <v>5</v>
      </c>
      <c r="I524" s="40" t="s">
        <v>58</v>
      </c>
      <c r="J524" s="26" t="s">
        <v>765</v>
      </c>
      <c r="K524" s="27" t="s">
        <v>766</v>
      </c>
    </row>
    <row r="525" spans="1:16" ht="15.75" customHeight="1" x14ac:dyDescent="0.25">
      <c r="A525" s="21" t="s">
        <v>42</v>
      </c>
      <c r="B525" s="22" t="s">
        <v>28</v>
      </c>
      <c r="C525" s="21" t="s">
        <v>400</v>
      </c>
      <c r="D525" s="21" t="s">
        <v>772</v>
      </c>
      <c r="E525" s="41" t="s">
        <v>191</v>
      </c>
      <c r="F525" s="21" t="s">
        <v>1</v>
      </c>
      <c r="G525" s="21">
        <v>3</v>
      </c>
      <c r="H525" s="21">
        <v>5</v>
      </c>
      <c r="I525" s="40" t="s">
        <v>58</v>
      </c>
      <c r="J525" s="26" t="s">
        <v>765</v>
      </c>
      <c r="K525" s="27" t="s">
        <v>766</v>
      </c>
      <c r="L525" s="6"/>
      <c r="M525" s="7"/>
      <c r="N525" s="7"/>
      <c r="O525" s="7"/>
      <c r="P525" s="6"/>
    </row>
    <row r="526" spans="1:16" ht="15.75" customHeight="1" x14ac:dyDescent="0.25">
      <c r="A526" s="21" t="s">
        <v>65</v>
      </c>
      <c r="B526" s="22" t="s">
        <v>26</v>
      </c>
      <c r="C526" s="21">
        <v>102</v>
      </c>
      <c r="D526" s="21" t="s">
        <v>773</v>
      </c>
      <c r="E526" s="39" t="s">
        <v>97</v>
      </c>
      <c r="F526" s="21" t="s">
        <v>1</v>
      </c>
      <c r="G526" s="21">
        <v>3</v>
      </c>
      <c r="H526" s="21">
        <v>5</v>
      </c>
      <c r="I526" s="40" t="s">
        <v>58</v>
      </c>
      <c r="J526" s="26" t="s">
        <v>765</v>
      </c>
      <c r="K526" s="27" t="s">
        <v>766</v>
      </c>
      <c r="L526" s="6"/>
      <c r="M526" s="7"/>
      <c r="N526" s="7"/>
      <c r="O526" s="7"/>
      <c r="P526" s="6"/>
    </row>
    <row r="527" spans="1:16" ht="15.75" customHeight="1" x14ac:dyDescent="0.25">
      <c r="A527" s="21" t="s">
        <v>65</v>
      </c>
      <c r="B527" s="22" t="s">
        <v>20</v>
      </c>
      <c r="C527" s="21">
        <v>102</v>
      </c>
      <c r="D527" s="21" t="s">
        <v>774</v>
      </c>
      <c r="E527" s="39" t="s">
        <v>100</v>
      </c>
      <c r="F527" s="21" t="s">
        <v>1</v>
      </c>
      <c r="G527" s="21">
        <v>3</v>
      </c>
      <c r="H527" s="21">
        <v>5</v>
      </c>
      <c r="I527" s="40" t="s">
        <v>58</v>
      </c>
      <c r="J527" s="26" t="s">
        <v>765</v>
      </c>
      <c r="K527" s="27" t="s">
        <v>766</v>
      </c>
      <c r="L527" s="6"/>
      <c r="M527" s="7"/>
      <c r="N527" s="7"/>
      <c r="O527" s="7"/>
      <c r="P527" s="6"/>
    </row>
    <row r="528" spans="1:16" ht="15.75" customHeight="1" x14ac:dyDescent="0.25">
      <c r="A528" s="21" t="s">
        <v>65</v>
      </c>
      <c r="B528" s="22" t="s">
        <v>28</v>
      </c>
      <c r="C528" s="21">
        <v>102</v>
      </c>
      <c r="D528" s="21" t="s">
        <v>775</v>
      </c>
      <c r="E528" s="39" t="s">
        <v>143</v>
      </c>
      <c r="F528" s="21" t="s">
        <v>1</v>
      </c>
      <c r="G528" s="21">
        <v>3</v>
      </c>
      <c r="H528" s="21">
        <v>5</v>
      </c>
      <c r="I528" s="40" t="s">
        <v>58</v>
      </c>
      <c r="J528" s="26" t="s">
        <v>765</v>
      </c>
      <c r="K528" s="27" t="s">
        <v>766</v>
      </c>
      <c r="L528" s="6"/>
      <c r="M528" s="7"/>
      <c r="N528" s="7"/>
      <c r="O528" s="7"/>
      <c r="P528" s="6"/>
    </row>
    <row r="529" spans="1:16" ht="15.75" customHeight="1" x14ac:dyDescent="0.25">
      <c r="A529" s="21" t="s">
        <v>32</v>
      </c>
      <c r="B529" s="22" t="s">
        <v>30</v>
      </c>
      <c r="C529" s="21">
        <v>111</v>
      </c>
      <c r="D529" s="21" t="s">
        <v>776</v>
      </c>
      <c r="E529" s="43" t="s">
        <v>228</v>
      </c>
      <c r="F529" s="21" t="s">
        <v>1</v>
      </c>
      <c r="G529" s="21">
        <v>3</v>
      </c>
      <c r="H529" s="21">
        <v>5</v>
      </c>
      <c r="I529" s="40" t="s">
        <v>58</v>
      </c>
      <c r="J529" s="26" t="s">
        <v>765</v>
      </c>
      <c r="K529" s="27" t="s">
        <v>766</v>
      </c>
      <c r="L529" s="6"/>
      <c r="M529" s="7"/>
      <c r="N529" s="7"/>
      <c r="O529" s="7"/>
      <c r="P529" s="6"/>
    </row>
    <row r="530" spans="1:16" ht="15.75" customHeight="1" x14ac:dyDescent="0.25">
      <c r="A530" s="21" t="s">
        <v>32</v>
      </c>
      <c r="B530" s="22" t="s">
        <v>28</v>
      </c>
      <c r="C530" s="54" t="s">
        <v>124</v>
      </c>
      <c r="D530" s="21" t="s">
        <v>777</v>
      </c>
      <c r="E530" s="7" t="s">
        <v>35</v>
      </c>
      <c r="F530" s="21" t="s">
        <v>3</v>
      </c>
      <c r="G530" s="21">
        <v>1</v>
      </c>
      <c r="H530" s="21">
        <v>5</v>
      </c>
      <c r="I530" s="40" t="s">
        <v>58</v>
      </c>
      <c r="J530" s="26" t="s">
        <v>765</v>
      </c>
      <c r="K530" s="27" t="s">
        <v>766</v>
      </c>
      <c r="L530" s="6"/>
      <c r="M530" s="7"/>
      <c r="N530" s="7"/>
      <c r="O530" s="7"/>
      <c r="P530" s="6"/>
    </row>
    <row r="531" spans="1:16" ht="15.75" customHeight="1" x14ac:dyDescent="0.25">
      <c r="A531" s="21" t="s">
        <v>42</v>
      </c>
      <c r="B531" s="22" t="s">
        <v>26</v>
      </c>
      <c r="C531" s="21">
        <v>204</v>
      </c>
      <c r="D531" s="21" t="s">
        <v>778</v>
      </c>
      <c r="E531" s="24" t="s">
        <v>41</v>
      </c>
      <c r="F531" s="21" t="s">
        <v>75</v>
      </c>
      <c r="G531" s="21">
        <v>3</v>
      </c>
      <c r="H531" s="21">
        <v>5</v>
      </c>
      <c r="I531" s="40" t="s">
        <v>779</v>
      </c>
      <c r="J531" s="26" t="s">
        <v>780</v>
      </c>
      <c r="K531" s="27" t="s">
        <v>781</v>
      </c>
      <c r="L531" s="6"/>
      <c r="M531" s="7"/>
      <c r="N531" s="7"/>
      <c r="O531" s="7"/>
      <c r="P531" s="6"/>
    </row>
    <row r="532" spans="1:16" ht="15.75" customHeight="1" x14ac:dyDescent="0.25">
      <c r="A532" s="21" t="s">
        <v>42</v>
      </c>
      <c r="B532" s="22" t="s">
        <v>20</v>
      </c>
      <c r="C532" s="21">
        <v>204</v>
      </c>
      <c r="D532" s="21" t="s">
        <v>782</v>
      </c>
      <c r="E532" s="24" t="s">
        <v>35</v>
      </c>
      <c r="F532" s="21" t="s">
        <v>75</v>
      </c>
      <c r="G532" s="21">
        <v>3</v>
      </c>
      <c r="H532" s="21">
        <v>5</v>
      </c>
      <c r="I532" s="40" t="s">
        <v>779</v>
      </c>
      <c r="J532" s="26" t="s">
        <v>780</v>
      </c>
      <c r="K532" s="27" t="s">
        <v>781</v>
      </c>
      <c r="L532" s="6"/>
      <c r="M532" s="7"/>
      <c r="N532" s="7"/>
      <c r="O532" s="7"/>
      <c r="P532" s="6"/>
    </row>
    <row r="533" spans="1:16" ht="15.75" customHeight="1" x14ac:dyDescent="0.25">
      <c r="A533" s="21" t="s">
        <v>42</v>
      </c>
      <c r="B533" s="22" t="s">
        <v>30</v>
      </c>
      <c r="C533" s="21">
        <v>204</v>
      </c>
      <c r="D533" s="21" t="s">
        <v>783</v>
      </c>
      <c r="E533" s="24" t="s">
        <v>37</v>
      </c>
      <c r="F533" s="21" t="s">
        <v>75</v>
      </c>
      <c r="G533" s="21">
        <v>3</v>
      </c>
      <c r="H533" s="21">
        <v>5</v>
      </c>
      <c r="I533" s="40" t="s">
        <v>779</v>
      </c>
      <c r="J533" s="26" t="s">
        <v>780</v>
      </c>
      <c r="K533" s="27" t="s">
        <v>781</v>
      </c>
      <c r="L533" s="6"/>
      <c r="M533" s="7"/>
      <c r="N533" s="7"/>
      <c r="O533" s="7"/>
      <c r="P533" s="6"/>
    </row>
    <row r="534" spans="1:16" ht="15.75" customHeight="1" x14ac:dyDescent="0.25">
      <c r="A534" s="21" t="s">
        <v>42</v>
      </c>
      <c r="B534" s="22" t="s">
        <v>28</v>
      </c>
      <c r="C534" s="21">
        <v>204</v>
      </c>
      <c r="D534" s="21" t="s">
        <v>784</v>
      </c>
      <c r="E534" s="24" t="s">
        <v>39</v>
      </c>
      <c r="F534" s="21" t="s">
        <v>75</v>
      </c>
      <c r="G534" s="21">
        <v>3</v>
      </c>
      <c r="H534" s="21">
        <v>5</v>
      </c>
      <c r="I534" s="40" t="s">
        <v>779</v>
      </c>
      <c r="J534" s="26" t="s">
        <v>780</v>
      </c>
      <c r="K534" s="27" t="s">
        <v>781</v>
      </c>
      <c r="L534" s="6"/>
      <c r="M534" s="7"/>
      <c r="N534" s="7"/>
      <c r="O534" s="7"/>
      <c r="P534" s="6"/>
    </row>
    <row r="535" spans="1:16" ht="15.75" customHeight="1" x14ac:dyDescent="0.25">
      <c r="A535" s="21" t="s">
        <v>32</v>
      </c>
      <c r="B535" s="22" t="s">
        <v>26</v>
      </c>
      <c r="C535" s="21" t="s">
        <v>161</v>
      </c>
      <c r="D535" s="21" t="s">
        <v>785</v>
      </c>
      <c r="E535" s="33" t="s">
        <v>54</v>
      </c>
      <c r="F535" s="21" t="s">
        <v>1</v>
      </c>
      <c r="G535" s="21">
        <v>3</v>
      </c>
      <c r="H535" s="21">
        <v>5</v>
      </c>
      <c r="I535" s="40" t="s">
        <v>163</v>
      </c>
      <c r="J535" s="26" t="s">
        <v>780</v>
      </c>
      <c r="K535" s="27" t="s">
        <v>781</v>
      </c>
      <c r="L535" s="6"/>
      <c r="M535" s="7"/>
      <c r="N535" s="7"/>
      <c r="O535" s="7"/>
      <c r="P535" s="6"/>
    </row>
    <row r="536" spans="1:16" ht="15.75" customHeight="1" x14ac:dyDescent="0.25">
      <c r="A536" s="21" t="s">
        <v>32</v>
      </c>
      <c r="B536" s="22" t="s">
        <v>20</v>
      </c>
      <c r="C536" s="21" t="s">
        <v>161</v>
      </c>
      <c r="D536" s="21" t="s">
        <v>786</v>
      </c>
      <c r="E536" s="33" t="s">
        <v>83</v>
      </c>
      <c r="F536" s="21" t="s">
        <v>1</v>
      </c>
      <c r="G536" s="21">
        <v>3</v>
      </c>
      <c r="H536" s="21">
        <v>5</v>
      </c>
      <c r="I536" s="40" t="s">
        <v>163</v>
      </c>
      <c r="J536" s="26" t="s">
        <v>780</v>
      </c>
      <c r="K536" s="27" t="s">
        <v>781</v>
      </c>
    </row>
    <row r="537" spans="1:16" ht="15.75" customHeight="1" x14ac:dyDescent="0.25">
      <c r="A537" s="21" t="s">
        <v>32</v>
      </c>
      <c r="B537" s="22" t="s">
        <v>30</v>
      </c>
      <c r="C537" s="21" t="s">
        <v>161</v>
      </c>
      <c r="D537" s="21" t="s">
        <v>787</v>
      </c>
      <c r="E537" s="33" t="s">
        <v>70</v>
      </c>
      <c r="F537" s="21" t="s">
        <v>1</v>
      </c>
      <c r="G537" s="21">
        <v>3</v>
      </c>
      <c r="H537" s="21">
        <v>5</v>
      </c>
      <c r="I537" s="40" t="s">
        <v>163</v>
      </c>
      <c r="J537" s="26" t="s">
        <v>780</v>
      </c>
      <c r="K537" s="27" t="s">
        <v>781</v>
      </c>
    </row>
    <row r="538" spans="1:16" ht="15.75" customHeight="1" x14ac:dyDescent="0.25">
      <c r="A538" s="21" t="s">
        <v>32</v>
      </c>
      <c r="B538" s="22" t="s">
        <v>28</v>
      </c>
      <c r="C538" s="21" t="s">
        <v>161</v>
      </c>
      <c r="D538" s="21" t="s">
        <v>788</v>
      </c>
      <c r="E538" s="33" t="s">
        <v>52</v>
      </c>
      <c r="F538" s="21" t="s">
        <v>1</v>
      </c>
      <c r="G538" s="21">
        <v>3</v>
      </c>
      <c r="H538" s="21">
        <v>5</v>
      </c>
      <c r="I538" s="40" t="s">
        <v>163</v>
      </c>
      <c r="J538" s="26" t="s">
        <v>780</v>
      </c>
      <c r="K538" s="27" t="s">
        <v>781</v>
      </c>
      <c r="L538" s="6"/>
      <c r="M538" s="7"/>
      <c r="N538" s="7"/>
      <c r="O538" s="7"/>
      <c r="P538" s="6"/>
    </row>
    <row r="539" spans="1:16" ht="15.75" customHeight="1" x14ac:dyDescent="0.25">
      <c r="A539" s="21" t="s">
        <v>19</v>
      </c>
      <c r="B539" s="22" t="s">
        <v>26</v>
      </c>
      <c r="C539" s="21">
        <v>204</v>
      </c>
      <c r="D539" s="21" t="s">
        <v>789</v>
      </c>
      <c r="E539" s="43" t="s">
        <v>100</v>
      </c>
      <c r="F539" s="21" t="s">
        <v>75</v>
      </c>
      <c r="G539" s="21">
        <v>3</v>
      </c>
      <c r="H539" s="21">
        <v>5</v>
      </c>
      <c r="I539" s="40" t="s">
        <v>779</v>
      </c>
      <c r="J539" s="26" t="s">
        <v>780</v>
      </c>
      <c r="K539" s="27" t="s">
        <v>781</v>
      </c>
      <c r="L539" s="6"/>
      <c r="M539" s="7"/>
      <c r="N539" s="7"/>
      <c r="O539" s="7"/>
      <c r="P539" s="6"/>
    </row>
    <row r="540" spans="1:16" ht="15.75" customHeight="1" x14ac:dyDescent="0.25">
      <c r="A540" s="21" t="s">
        <v>19</v>
      </c>
      <c r="B540" s="22" t="s">
        <v>20</v>
      </c>
      <c r="C540" s="21">
        <v>204</v>
      </c>
      <c r="D540" s="21" t="s">
        <v>790</v>
      </c>
      <c r="E540" s="43" t="s">
        <v>67</v>
      </c>
      <c r="F540" s="21" t="s">
        <v>75</v>
      </c>
      <c r="G540" s="21">
        <v>3</v>
      </c>
      <c r="H540" s="21">
        <v>5</v>
      </c>
      <c r="I540" s="40" t="s">
        <v>779</v>
      </c>
      <c r="J540" s="26" t="s">
        <v>780</v>
      </c>
      <c r="K540" s="27" t="s">
        <v>781</v>
      </c>
      <c r="L540" s="6"/>
      <c r="M540" s="7"/>
      <c r="N540" s="7"/>
      <c r="O540" s="7"/>
      <c r="P540" s="6"/>
    </row>
    <row r="541" spans="1:16" ht="15.75" customHeight="1" x14ac:dyDescent="0.25">
      <c r="A541" s="45" t="s">
        <v>55</v>
      </c>
      <c r="B541" s="46" t="s">
        <v>56</v>
      </c>
      <c r="C541" s="45">
        <v>303</v>
      </c>
      <c r="D541" s="45" t="s">
        <v>791</v>
      </c>
      <c r="E541" s="24">
        <v>3</v>
      </c>
      <c r="F541" s="45" t="s">
        <v>1</v>
      </c>
      <c r="G541" s="45">
        <v>3</v>
      </c>
      <c r="H541" s="21">
        <v>5</v>
      </c>
      <c r="I541" s="47" t="s">
        <v>198</v>
      </c>
      <c r="J541" s="48" t="s">
        <v>780</v>
      </c>
      <c r="K541" s="49" t="s">
        <v>781</v>
      </c>
      <c r="L541" s="6"/>
      <c r="M541" s="7"/>
      <c r="N541" s="7"/>
      <c r="O541" s="7"/>
      <c r="P541" s="6"/>
    </row>
    <row r="542" spans="1:16" ht="15.75" customHeight="1" x14ac:dyDescent="0.25">
      <c r="A542" s="45" t="s">
        <v>55</v>
      </c>
      <c r="B542" s="46" t="s">
        <v>28</v>
      </c>
      <c r="C542" s="45">
        <v>303</v>
      </c>
      <c r="D542" s="45" t="s">
        <v>792</v>
      </c>
      <c r="E542" s="24">
        <v>4</v>
      </c>
      <c r="F542" s="45" t="s">
        <v>1</v>
      </c>
      <c r="G542" s="45">
        <v>3</v>
      </c>
      <c r="H542" s="21">
        <v>5</v>
      </c>
      <c r="I542" s="47" t="s">
        <v>198</v>
      </c>
      <c r="J542" s="48" t="s">
        <v>780</v>
      </c>
      <c r="K542" s="49" t="s">
        <v>781</v>
      </c>
      <c r="L542" s="6"/>
      <c r="M542" s="7"/>
      <c r="N542" s="7"/>
      <c r="O542" s="7"/>
      <c r="P542" s="6"/>
    </row>
    <row r="543" spans="1:16" ht="15.75" customHeight="1" x14ac:dyDescent="0.25">
      <c r="A543" s="80" t="s">
        <v>19</v>
      </c>
      <c r="B543" s="81" t="s">
        <v>28</v>
      </c>
      <c r="C543" s="80">
        <v>304</v>
      </c>
      <c r="D543" s="80" t="s">
        <v>793</v>
      </c>
      <c r="E543" s="33">
        <v>5</v>
      </c>
      <c r="F543" s="80" t="s">
        <v>1</v>
      </c>
      <c r="G543" s="80">
        <v>3</v>
      </c>
      <c r="H543" s="21">
        <v>5</v>
      </c>
      <c r="I543" s="82" t="s">
        <v>198</v>
      </c>
      <c r="J543" s="106" t="s">
        <v>199</v>
      </c>
      <c r="K543" s="107" t="s">
        <v>200</v>
      </c>
      <c r="L543" s="6"/>
      <c r="M543" s="7"/>
      <c r="N543" s="7"/>
      <c r="O543" s="7"/>
      <c r="P543" s="6"/>
    </row>
    <row r="544" spans="1:16" ht="15.75" customHeight="1" x14ac:dyDescent="0.25">
      <c r="A544" s="45" t="s">
        <v>19</v>
      </c>
      <c r="B544" s="46" t="s">
        <v>26</v>
      </c>
      <c r="C544" s="45">
        <v>304</v>
      </c>
      <c r="D544" s="45" t="s">
        <v>794</v>
      </c>
      <c r="E544" s="33">
        <v>6</v>
      </c>
      <c r="F544" s="45" t="s">
        <v>1</v>
      </c>
      <c r="G544" s="45">
        <v>3</v>
      </c>
      <c r="H544" s="21">
        <v>5</v>
      </c>
      <c r="I544" s="47" t="s">
        <v>198</v>
      </c>
      <c r="J544" s="52" t="s">
        <v>180</v>
      </c>
      <c r="K544" s="49" t="s">
        <v>181</v>
      </c>
      <c r="L544" s="6"/>
      <c r="M544" s="7"/>
      <c r="N544" s="7"/>
      <c r="O544" s="7"/>
      <c r="P544" s="6"/>
    </row>
    <row r="545" spans="1:16" ht="15.75" customHeight="1" x14ac:dyDescent="0.25">
      <c r="A545" s="21" t="s">
        <v>42</v>
      </c>
      <c r="B545" s="22" t="s">
        <v>26</v>
      </c>
      <c r="C545" s="21">
        <v>203</v>
      </c>
      <c r="D545" s="21" t="s">
        <v>795</v>
      </c>
      <c r="E545" s="41" t="s">
        <v>85</v>
      </c>
      <c r="F545" s="21" t="s">
        <v>75</v>
      </c>
      <c r="G545" s="21">
        <v>3</v>
      </c>
      <c r="H545" s="21">
        <v>5</v>
      </c>
      <c r="I545" s="40" t="s">
        <v>183</v>
      </c>
      <c r="J545" s="37" t="s">
        <v>796</v>
      </c>
      <c r="K545" s="27"/>
      <c r="L545" s="6"/>
      <c r="M545" s="7"/>
      <c r="N545" s="7"/>
      <c r="O545" s="7"/>
      <c r="P545" s="6"/>
    </row>
    <row r="546" spans="1:16" ht="15.75" customHeight="1" x14ac:dyDescent="0.25">
      <c r="A546" s="21" t="s">
        <v>42</v>
      </c>
      <c r="B546" s="22" t="s">
        <v>20</v>
      </c>
      <c r="C546" s="21">
        <v>202</v>
      </c>
      <c r="D546" s="21" t="s">
        <v>797</v>
      </c>
      <c r="E546" s="24" t="s">
        <v>39</v>
      </c>
      <c r="F546" s="21" t="s">
        <v>75</v>
      </c>
      <c r="G546" s="21">
        <v>3</v>
      </c>
      <c r="H546" s="21">
        <v>5</v>
      </c>
      <c r="I546" s="40" t="s">
        <v>183</v>
      </c>
      <c r="J546" s="37" t="s">
        <v>796</v>
      </c>
      <c r="K546" s="27"/>
      <c r="L546" s="6"/>
      <c r="M546" s="7"/>
      <c r="N546" s="7"/>
      <c r="O546" s="7"/>
      <c r="P546" s="6"/>
    </row>
    <row r="547" spans="1:16" ht="15.75" customHeight="1" x14ac:dyDescent="0.25">
      <c r="A547" s="21" t="s">
        <v>32</v>
      </c>
      <c r="B547" s="22" t="s">
        <v>20</v>
      </c>
      <c r="C547" s="21">
        <v>202</v>
      </c>
      <c r="D547" s="21" t="s">
        <v>798</v>
      </c>
      <c r="E547" s="33" t="s">
        <v>54</v>
      </c>
      <c r="F547" s="21" t="s">
        <v>75</v>
      </c>
      <c r="G547" s="21">
        <v>3</v>
      </c>
      <c r="H547" s="21">
        <v>5</v>
      </c>
      <c r="I547" s="40" t="s">
        <v>183</v>
      </c>
      <c r="J547" s="37" t="s">
        <v>796</v>
      </c>
      <c r="K547" s="27"/>
      <c r="L547" s="6"/>
      <c r="M547" s="7"/>
      <c r="N547" s="7"/>
      <c r="O547" s="7"/>
      <c r="P547" s="6"/>
    </row>
    <row r="548" spans="1:16" ht="15.75" customHeight="1" x14ac:dyDescent="0.25">
      <c r="A548" s="45" t="s">
        <v>19</v>
      </c>
      <c r="B548" s="46" t="s">
        <v>20</v>
      </c>
      <c r="C548" s="45">
        <v>304</v>
      </c>
      <c r="D548" s="45" t="s">
        <v>799</v>
      </c>
      <c r="E548" s="33">
        <v>7</v>
      </c>
      <c r="F548" s="45" t="s">
        <v>1</v>
      </c>
      <c r="G548" s="45">
        <v>3</v>
      </c>
      <c r="H548" s="21">
        <v>5</v>
      </c>
      <c r="I548" s="47" t="s">
        <v>198</v>
      </c>
      <c r="J548" s="59" t="s">
        <v>199</v>
      </c>
      <c r="K548" s="60" t="s">
        <v>200</v>
      </c>
      <c r="L548" s="6"/>
      <c r="M548" s="7"/>
      <c r="N548" s="7"/>
      <c r="O548" s="7"/>
      <c r="P548" s="6"/>
    </row>
    <row r="549" spans="1:16" ht="15.75" customHeight="1" x14ac:dyDescent="0.25">
      <c r="A549" s="21" t="s">
        <v>65</v>
      </c>
      <c r="B549" s="22" t="s">
        <v>26</v>
      </c>
      <c r="C549" s="21">
        <v>202</v>
      </c>
      <c r="D549" s="21" t="s">
        <v>800</v>
      </c>
      <c r="E549" s="41">
        <v>10</v>
      </c>
      <c r="F549" s="21" t="s">
        <v>75</v>
      </c>
      <c r="G549" s="21">
        <v>3</v>
      </c>
      <c r="H549" s="21">
        <v>5</v>
      </c>
      <c r="I549" s="40" t="s">
        <v>183</v>
      </c>
      <c r="J549" s="37" t="s">
        <v>796</v>
      </c>
      <c r="K549" s="27"/>
      <c r="L549" s="6"/>
      <c r="M549" s="7"/>
      <c r="N549" s="7"/>
      <c r="O549" s="7"/>
      <c r="P549" s="6"/>
    </row>
    <row r="550" spans="1:16" ht="15.75" customHeight="1" x14ac:dyDescent="0.25">
      <c r="A550" s="21" t="s">
        <v>65</v>
      </c>
      <c r="B550" s="22" t="s">
        <v>20</v>
      </c>
      <c r="C550" s="21">
        <v>203</v>
      </c>
      <c r="D550" s="21" t="s">
        <v>801</v>
      </c>
      <c r="E550" s="24">
        <v>3</v>
      </c>
      <c r="F550" s="21" t="s">
        <v>75</v>
      </c>
      <c r="G550" s="21">
        <v>3</v>
      </c>
      <c r="H550" s="21">
        <v>5</v>
      </c>
      <c r="I550" s="40" t="s">
        <v>183</v>
      </c>
      <c r="J550" s="37" t="s">
        <v>796</v>
      </c>
      <c r="K550" s="27"/>
      <c r="L550" s="6"/>
      <c r="M550" s="7"/>
      <c r="N550" s="7"/>
      <c r="O550" s="7"/>
      <c r="P550" s="6"/>
    </row>
    <row r="551" spans="1:16" ht="15.75" customHeight="1" x14ac:dyDescent="0.25">
      <c r="A551" s="21" t="s">
        <v>19</v>
      </c>
      <c r="B551" s="22" t="s">
        <v>20</v>
      </c>
      <c r="C551" s="21">
        <v>203</v>
      </c>
      <c r="D551" s="93" t="s">
        <v>802</v>
      </c>
      <c r="E551" s="108">
        <v>7</v>
      </c>
      <c r="F551" s="93" t="s">
        <v>75</v>
      </c>
      <c r="G551" s="93">
        <v>3</v>
      </c>
      <c r="H551" s="21">
        <v>5</v>
      </c>
      <c r="I551" s="109" t="s">
        <v>183</v>
      </c>
      <c r="J551" s="37" t="s">
        <v>796</v>
      </c>
      <c r="K551" s="27"/>
      <c r="L551" s="6"/>
      <c r="M551" s="7"/>
      <c r="N551" s="7"/>
      <c r="O551" s="7"/>
      <c r="P551" s="6"/>
    </row>
    <row r="552" spans="1:16" ht="15.75" customHeight="1" x14ac:dyDescent="0.25">
      <c r="A552" s="45" t="s">
        <v>19</v>
      </c>
      <c r="B552" s="46" t="s">
        <v>30</v>
      </c>
      <c r="C552" s="45">
        <v>304</v>
      </c>
      <c r="D552" s="45" t="s">
        <v>803</v>
      </c>
      <c r="E552" s="33">
        <v>8</v>
      </c>
      <c r="F552" s="45" t="s">
        <v>1</v>
      </c>
      <c r="G552" s="45">
        <v>3</v>
      </c>
      <c r="H552" s="21">
        <v>5</v>
      </c>
      <c r="I552" s="47" t="s">
        <v>198</v>
      </c>
      <c r="J552" s="47" t="s">
        <v>796</v>
      </c>
      <c r="K552" s="52"/>
      <c r="L552" s="6"/>
      <c r="M552" s="7"/>
      <c r="N552" s="7"/>
      <c r="O552" s="7"/>
      <c r="P552" s="6"/>
    </row>
    <row r="553" spans="1:16" ht="15.75" customHeight="1" x14ac:dyDescent="0.25">
      <c r="A553" s="80" t="s">
        <v>55</v>
      </c>
      <c r="B553" s="81" t="s">
        <v>20</v>
      </c>
      <c r="C553" s="80">
        <v>305</v>
      </c>
      <c r="D553" s="80" t="s">
        <v>804</v>
      </c>
      <c r="E553" s="110">
        <v>2</v>
      </c>
      <c r="F553" s="80" t="s">
        <v>75</v>
      </c>
      <c r="G553" s="80">
        <v>1</v>
      </c>
      <c r="H553" s="21">
        <v>5</v>
      </c>
      <c r="I553" s="82" t="s">
        <v>694</v>
      </c>
      <c r="J553" s="106" t="s">
        <v>805</v>
      </c>
      <c r="K553" s="107" t="s">
        <v>806</v>
      </c>
      <c r="L553" s="6"/>
      <c r="M553" s="7"/>
      <c r="N553" s="7"/>
      <c r="O553" s="7"/>
      <c r="P553" s="6"/>
    </row>
    <row r="554" spans="1:16" ht="15.75" customHeight="1" x14ac:dyDescent="0.25">
      <c r="A554" s="21" t="s">
        <v>55</v>
      </c>
      <c r="B554" s="22" t="s">
        <v>26</v>
      </c>
      <c r="C554" s="21" t="s">
        <v>453</v>
      </c>
      <c r="D554" s="21" t="s">
        <v>807</v>
      </c>
      <c r="E554" s="33" t="s">
        <v>54</v>
      </c>
      <c r="F554" s="21" t="s">
        <v>75</v>
      </c>
      <c r="G554" s="21">
        <v>5</v>
      </c>
      <c r="H554" s="21">
        <v>40</v>
      </c>
      <c r="I554" s="40" t="s">
        <v>455</v>
      </c>
      <c r="J554" s="31" t="s">
        <v>805</v>
      </c>
      <c r="K554" s="66" t="s">
        <v>806</v>
      </c>
      <c r="L554" s="6"/>
      <c r="M554" s="7"/>
      <c r="N554" s="7"/>
      <c r="O554" s="7"/>
      <c r="P554" s="6"/>
    </row>
    <row r="555" spans="1:16" ht="15.75" customHeight="1" x14ac:dyDescent="0.25">
      <c r="A555" s="21" t="s">
        <v>55</v>
      </c>
      <c r="B555" s="22" t="s">
        <v>20</v>
      </c>
      <c r="C555" s="21" t="s">
        <v>453</v>
      </c>
      <c r="D555" s="21" t="s">
        <v>808</v>
      </c>
      <c r="E555" s="33" t="s">
        <v>83</v>
      </c>
      <c r="F555" s="21" t="s">
        <v>75</v>
      </c>
      <c r="G555" s="21">
        <v>5</v>
      </c>
      <c r="H555" s="21">
        <v>40</v>
      </c>
      <c r="I555" s="40" t="s">
        <v>455</v>
      </c>
      <c r="J555" s="31" t="s">
        <v>805</v>
      </c>
      <c r="K555" s="66" t="s">
        <v>806</v>
      </c>
    </row>
    <row r="556" spans="1:16" ht="15.75" customHeight="1" x14ac:dyDescent="0.25">
      <c r="A556" s="21" t="s">
        <v>55</v>
      </c>
      <c r="B556" s="22" t="s">
        <v>28</v>
      </c>
      <c r="C556" s="21" t="s">
        <v>453</v>
      </c>
      <c r="D556" s="21" t="s">
        <v>809</v>
      </c>
      <c r="E556" s="33" t="s">
        <v>70</v>
      </c>
      <c r="F556" s="21" t="s">
        <v>75</v>
      </c>
      <c r="G556" s="21">
        <v>5</v>
      </c>
      <c r="H556" s="21">
        <v>40</v>
      </c>
      <c r="I556" s="40" t="s">
        <v>455</v>
      </c>
      <c r="J556" s="31" t="s">
        <v>805</v>
      </c>
      <c r="K556" s="66" t="s">
        <v>806</v>
      </c>
      <c r="L556" s="6"/>
      <c r="M556" s="7"/>
      <c r="N556" s="7"/>
      <c r="O556" s="7"/>
      <c r="P556" s="6"/>
    </row>
    <row r="557" spans="1:16" ht="15.75" customHeight="1" x14ac:dyDescent="0.25">
      <c r="A557" s="21" t="s">
        <v>55</v>
      </c>
      <c r="B557" s="22" t="s">
        <v>56</v>
      </c>
      <c r="C557" s="21" t="s">
        <v>453</v>
      </c>
      <c r="D557" s="21" t="s">
        <v>810</v>
      </c>
      <c r="E557" s="33" t="s">
        <v>52</v>
      </c>
      <c r="F557" s="21" t="s">
        <v>75</v>
      </c>
      <c r="G557" s="21">
        <v>5</v>
      </c>
      <c r="H557" s="21">
        <v>40</v>
      </c>
      <c r="I557" s="40" t="s">
        <v>455</v>
      </c>
      <c r="J557" s="31" t="s">
        <v>805</v>
      </c>
      <c r="K557" s="66" t="s">
        <v>806</v>
      </c>
      <c r="L557" s="6"/>
      <c r="M557" s="7"/>
      <c r="N557" s="7"/>
      <c r="O557" s="7"/>
      <c r="P557" s="6"/>
    </row>
    <row r="558" spans="1:16" ht="15.75" customHeight="1" x14ac:dyDescent="0.25">
      <c r="A558" s="21" t="s">
        <v>19</v>
      </c>
      <c r="B558" s="22" t="s">
        <v>30</v>
      </c>
      <c r="C558" s="21" t="s">
        <v>453</v>
      </c>
      <c r="D558" s="21" t="s">
        <v>811</v>
      </c>
      <c r="E558" s="24" t="s">
        <v>35</v>
      </c>
      <c r="F558" s="21" t="s">
        <v>75</v>
      </c>
      <c r="G558" s="21">
        <v>5</v>
      </c>
      <c r="H558" s="21">
        <v>40</v>
      </c>
      <c r="I558" s="40" t="s">
        <v>455</v>
      </c>
      <c r="J558" s="31" t="s">
        <v>805</v>
      </c>
      <c r="K558" s="66" t="s">
        <v>806</v>
      </c>
      <c r="L558" s="6"/>
      <c r="M558" s="7"/>
      <c r="N558" s="7"/>
      <c r="O558" s="7"/>
      <c r="P558" s="6"/>
    </row>
    <row r="559" spans="1:16" ht="15.75" customHeight="1" x14ac:dyDescent="0.25">
      <c r="A559" s="21" t="s">
        <v>19</v>
      </c>
      <c r="B559" s="22" t="s">
        <v>28</v>
      </c>
      <c r="C559" s="21" t="s">
        <v>453</v>
      </c>
      <c r="D559" s="21" t="s">
        <v>812</v>
      </c>
      <c r="E559" s="24" t="s">
        <v>37</v>
      </c>
      <c r="F559" s="21" t="s">
        <v>75</v>
      </c>
      <c r="G559" s="21">
        <v>5</v>
      </c>
      <c r="H559" s="21">
        <v>40</v>
      </c>
      <c r="I559" s="40" t="s">
        <v>455</v>
      </c>
      <c r="J559" s="31" t="s">
        <v>805</v>
      </c>
      <c r="K559" s="66" t="s">
        <v>806</v>
      </c>
      <c r="L559" s="6"/>
      <c r="M559" s="7"/>
      <c r="N559" s="7"/>
      <c r="O559" s="7"/>
      <c r="P559" s="6"/>
    </row>
    <row r="560" spans="1:16" ht="15.75" customHeight="1" x14ac:dyDescent="0.25">
      <c r="A560" s="45" t="s">
        <v>19</v>
      </c>
      <c r="B560" s="46" t="s">
        <v>56</v>
      </c>
      <c r="C560" s="45">
        <v>303</v>
      </c>
      <c r="D560" s="45" t="s">
        <v>813</v>
      </c>
      <c r="E560" s="24">
        <v>5</v>
      </c>
      <c r="F560" s="45" t="s">
        <v>75</v>
      </c>
      <c r="G560" s="45">
        <v>3</v>
      </c>
      <c r="H560" s="21">
        <v>5</v>
      </c>
      <c r="I560" s="57" t="s">
        <v>195</v>
      </c>
      <c r="J560" s="59" t="s">
        <v>805</v>
      </c>
      <c r="K560" s="60" t="s">
        <v>806</v>
      </c>
      <c r="L560" s="6"/>
      <c r="M560" s="7"/>
      <c r="N560" s="7"/>
      <c r="O560" s="7"/>
      <c r="P560" s="6"/>
    </row>
    <row r="561" spans="1:16" ht="15.75" customHeight="1" x14ac:dyDescent="0.25">
      <c r="A561" s="45" t="s">
        <v>65</v>
      </c>
      <c r="B561" s="46" t="s">
        <v>26</v>
      </c>
      <c r="C561" s="45">
        <v>304</v>
      </c>
      <c r="D561" s="45" t="s">
        <v>814</v>
      </c>
      <c r="E561" s="68">
        <v>9</v>
      </c>
      <c r="F561" s="45" t="s">
        <v>1</v>
      </c>
      <c r="G561" s="45">
        <v>3</v>
      </c>
      <c r="H561" s="34">
        <v>5</v>
      </c>
      <c r="I561" s="47" t="s">
        <v>198</v>
      </c>
      <c r="J561" s="59" t="s">
        <v>805</v>
      </c>
      <c r="K561" s="60" t="s">
        <v>806</v>
      </c>
      <c r="L561" s="6"/>
      <c r="M561" s="7"/>
      <c r="N561" s="7"/>
      <c r="O561" s="7"/>
      <c r="P561" s="6"/>
    </row>
    <row r="562" spans="1:16" ht="15.75" customHeight="1" x14ac:dyDescent="0.25">
      <c r="A562" s="45" t="s">
        <v>32</v>
      </c>
      <c r="B562" s="46" t="s">
        <v>20</v>
      </c>
      <c r="C562" s="45">
        <v>304</v>
      </c>
      <c r="D562" s="45" t="s">
        <v>815</v>
      </c>
      <c r="E562" s="24" t="s">
        <v>37</v>
      </c>
      <c r="F562" s="45" t="s">
        <v>75</v>
      </c>
      <c r="G562" s="45">
        <v>1</v>
      </c>
      <c r="H562" s="21">
        <v>5</v>
      </c>
      <c r="I562" s="47" t="s">
        <v>694</v>
      </c>
      <c r="J562" s="59" t="s">
        <v>805</v>
      </c>
      <c r="K562" s="60" t="s">
        <v>806</v>
      </c>
      <c r="L562" s="6"/>
      <c r="M562" s="7"/>
      <c r="N562" s="7"/>
      <c r="O562" s="7"/>
      <c r="P562" s="6"/>
    </row>
    <row r="563" spans="1:16" ht="15.75" customHeight="1" x14ac:dyDescent="0.25">
      <c r="A563" s="45" t="s">
        <v>32</v>
      </c>
      <c r="B563" s="46" t="s">
        <v>26</v>
      </c>
      <c r="C563" s="45">
        <v>312</v>
      </c>
      <c r="D563" s="45" t="s">
        <v>816</v>
      </c>
      <c r="E563" s="43" t="s">
        <v>67</v>
      </c>
      <c r="F563" s="45" t="s">
        <v>75</v>
      </c>
      <c r="G563" s="45">
        <v>3</v>
      </c>
      <c r="H563" s="21">
        <v>5</v>
      </c>
      <c r="I563" s="67" t="s">
        <v>251</v>
      </c>
      <c r="J563" s="59" t="s">
        <v>805</v>
      </c>
      <c r="K563" s="60" t="s">
        <v>806</v>
      </c>
      <c r="L563" s="6"/>
      <c r="M563" s="7"/>
      <c r="N563" s="7"/>
      <c r="O563" s="7"/>
      <c r="P563" s="6"/>
    </row>
    <row r="564" spans="1:16" ht="15.75" customHeight="1" x14ac:dyDescent="0.25">
      <c r="A564" s="45" t="s">
        <v>65</v>
      </c>
      <c r="B564" s="46" t="s">
        <v>20</v>
      </c>
      <c r="C564" s="45">
        <v>302</v>
      </c>
      <c r="D564" s="45" t="s">
        <v>817</v>
      </c>
      <c r="E564" s="24" t="s">
        <v>35</v>
      </c>
      <c r="F564" s="45" t="s">
        <v>1</v>
      </c>
      <c r="G564" s="45">
        <v>3</v>
      </c>
      <c r="H564" s="21">
        <v>5</v>
      </c>
      <c r="I564" s="47" t="s">
        <v>198</v>
      </c>
      <c r="J564" s="59" t="s">
        <v>199</v>
      </c>
      <c r="K564" s="60" t="s">
        <v>200</v>
      </c>
      <c r="L564" s="6"/>
      <c r="M564" s="7"/>
      <c r="N564" s="7"/>
      <c r="O564" s="7"/>
      <c r="P564" s="6"/>
    </row>
    <row r="565" spans="1:16" ht="15.75" customHeight="1" x14ac:dyDescent="0.25">
      <c r="A565" s="21" t="s">
        <v>19</v>
      </c>
      <c r="B565" s="22" t="s">
        <v>30</v>
      </c>
      <c r="C565" s="21">
        <v>101</v>
      </c>
      <c r="D565" s="21" t="s">
        <v>818</v>
      </c>
      <c r="E565" s="41">
        <v>11</v>
      </c>
      <c r="F565" s="21" t="s">
        <v>75</v>
      </c>
      <c r="G565" s="21">
        <v>1</v>
      </c>
      <c r="H565" s="21">
        <v>5</v>
      </c>
      <c r="I565" s="40" t="s">
        <v>154</v>
      </c>
      <c r="J565" s="26" t="s">
        <v>819</v>
      </c>
      <c r="K565" s="27" t="s">
        <v>820</v>
      </c>
      <c r="L565" s="6"/>
      <c r="M565" s="7"/>
      <c r="N565" s="7"/>
      <c r="O565" s="7"/>
      <c r="P565" s="6"/>
    </row>
    <row r="566" spans="1:16" ht="15.75" customHeight="1" x14ac:dyDescent="0.25">
      <c r="A566" s="21" t="s">
        <v>19</v>
      </c>
      <c r="B566" s="22" t="s">
        <v>28</v>
      </c>
      <c r="C566" s="21">
        <v>102</v>
      </c>
      <c r="D566" s="21" t="s">
        <v>821</v>
      </c>
      <c r="E566" s="24">
        <v>4</v>
      </c>
      <c r="F566" s="21" t="s">
        <v>75</v>
      </c>
      <c r="G566" s="21">
        <v>1</v>
      </c>
      <c r="H566" s="21">
        <v>5</v>
      </c>
      <c r="I566" s="40" t="s">
        <v>154</v>
      </c>
      <c r="J566" s="26" t="s">
        <v>819</v>
      </c>
      <c r="K566" s="27" t="s">
        <v>820</v>
      </c>
      <c r="L566" s="6"/>
      <c r="M566" s="7"/>
      <c r="N566" s="7"/>
      <c r="O566" s="7"/>
      <c r="P566" s="6"/>
    </row>
    <row r="567" spans="1:16" ht="15.75" customHeight="1" x14ac:dyDescent="0.25">
      <c r="A567" s="21" t="s">
        <v>42</v>
      </c>
      <c r="B567" s="22" t="s">
        <v>28</v>
      </c>
      <c r="C567" s="21">
        <v>101</v>
      </c>
      <c r="D567" s="21" t="s">
        <v>822</v>
      </c>
      <c r="E567" s="24" t="s">
        <v>41</v>
      </c>
      <c r="F567" s="21" t="s">
        <v>75</v>
      </c>
      <c r="G567" s="21">
        <v>1</v>
      </c>
      <c r="H567" s="21">
        <v>5</v>
      </c>
      <c r="I567" s="40" t="s">
        <v>154</v>
      </c>
      <c r="J567" s="26" t="s">
        <v>819</v>
      </c>
      <c r="K567" s="27" t="s">
        <v>820</v>
      </c>
    </row>
    <row r="568" spans="1:16" ht="15.75" customHeight="1" x14ac:dyDescent="0.25">
      <c r="A568" s="21" t="s">
        <v>42</v>
      </c>
      <c r="B568" s="22" t="s">
        <v>30</v>
      </c>
      <c r="C568" s="21">
        <v>102</v>
      </c>
      <c r="D568" s="21" t="s">
        <v>823</v>
      </c>
      <c r="E568" s="41" t="s">
        <v>87</v>
      </c>
      <c r="F568" s="21" t="s">
        <v>75</v>
      </c>
      <c r="G568" s="21">
        <v>1</v>
      </c>
      <c r="H568" s="21">
        <v>5</v>
      </c>
      <c r="I568" s="40" t="s">
        <v>154</v>
      </c>
      <c r="J568" s="26" t="s">
        <v>819</v>
      </c>
      <c r="K568" s="27" t="s">
        <v>820</v>
      </c>
      <c r="L568" s="6"/>
      <c r="M568" s="7"/>
      <c r="N568" s="7"/>
      <c r="O568" s="7"/>
      <c r="P568" s="6"/>
    </row>
    <row r="569" spans="1:16" ht="15.75" customHeight="1" x14ac:dyDescent="0.25">
      <c r="A569" s="21" t="s">
        <v>55</v>
      </c>
      <c r="B569" s="22" t="s">
        <v>26</v>
      </c>
      <c r="C569" s="21">
        <v>315</v>
      </c>
      <c r="D569" s="21" t="s">
        <v>824</v>
      </c>
      <c r="E569" s="55">
        <v>1</v>
      </c>
      <c r="F569" s="21" t="s">
        <v>2</v>
      </c>
      <c r="G569" s="21">
        <v>3</v>
      </c>
      <c r="H569" s="21">
        <v>5</v>
      </c>
      <c r="I569" s="105" t="s">
        <v>657</v>
      </c>
      <c r="J569" s="26" t="s">
        <v>819</v>
      </c>
      <c r="K569" s="27" t="s">
        <v>820</v>
      </c>
      <c r="L569" s="6"/>
      <c r="M569" s="7"/>
      <c r="N569" s="7"/>
      <c r="O569" s="7"/>
      <c r="P569" s="6"/>
    </row>
    <row r="570" spans="1:16" ht="15.75" customHeight="1" x14ac:dyDescent="0.25">
      <c r="A570" s="21" t="s">
        <v>55</v>
      </c>
      <c r="B570" s="22" t="s">
        <v>20</v>
      </c>
      <c r="C570" s="21">
        <v>315</v>
      </c>
      <c r="D570" s="21" t="s">
        <v>825</v>
      </c>
      <c r="E570" s="55">
        <v>2</v>
      </c>
      <c r="F570" s="21" t="s">
        <v>2</v>
      </c>
      <c r="G570" s="21">
        <v>3</v>
      </c>
      <c r="H570" s="21">
        <v>5</v>
      </c>
      <c r="I570" s="105" t="s">
        <v>657</v>
      </c>
      <c r="J570" s="26" t="s">
        <v>819</v>
      </c>
      <c r="K570" s="27" t="s">
        <v>820</v>
      </c>
      <c r="L570" s="6"/>
      <c r="M570" s="7"/>
      <c r="N570" s="7"/>
      <c r="O570" s="7"/>
      <c r="P570" s="6"/>
    </row>
    <row r="571" spans="1:16" ht="15.75" customHeight="1" x14ac:dyDescent="0.25">
      <c r="A571" s="21" t="s">
        <v>55</v>
      </c>
      <c r="B571" s="22" t="s">
        <v>28</v>
      </c>
      <c r="C571" s="21">
        <v>315</v>
      </c>
      <c r="D571" s="21" t="s">
        <v>826</v>
      </c>
      <c r="E571" s="55"/>
      <c r="F571" s="21" t="s">
        <v>2</v>
      </c>
      <c r="G571" s="21">
        <v>3</v>
      </c>
      <c r="H571" s="21"/>
      <c r="I571" s="105" t="s">
        <v>657</v>
      </c>
      <c r="J571" s="26" t="s">
        <v>819</v>
      </c>
      <c r="K571" s="27" t="s">
        <v>820</v>
      </c>
      <c r="L571" s="6"/>
      <c r="M571" s="7"/>
      <c r="N571" s="7"/>
      <c r="O571" s="7"/>
      <c r="P571" s="6"/>
    </row>
    <row r="572" spans="1:16" ht="15.75" customHeight="1" x14ac:dyDescent="0.25">
      <c r="A572" s="21" t="s">
        <v>32</v>
      </c>
      <c r="B572" s="22" t="s">
        <v>26</v>
      </c>
      <c r="C572" s="21">
        <v>315</v>
      </c>
      <c r="D572" s="21" t="s">
        <v>827</v>
      </c>
      <c r="E572" s="55" t="s">
        <v>35</v>
      </c>
      <c r="F572" s="23" t="s">
        <v>2</v>
      </c>
      <c r="G572" s="21">
        <v>3</v>
      </c>
      <c r="H572" s="21">
        <v>5</v>
      </c>
      <c r="I572" s="111" t="s">
        <v>657</v>
      </c>
      <c r="J572" s="26" t="s">
        <v>819</v>
      </c>
      <c r="K572" s="27" t="s">
        <v>820</v>
      </c>
      <c r="L572" s="6"/>
      <c r="M572" s="7"/>
      <c r="N572" s="7"/>
      <c r="O572" s="7"/>
      <c r="P572" s="6"/>
    </row>
    <row r="573" spans="1:16" ht="15.75" customHeight="1" x14ac:dyDescent="0.25">
      <c r="A573" s="21" t="s">
        <v>32</v>
      </c>
      <c r="B573" s="22" t="s">
        <v>20</v>
      </c>
      <c r="C573" s="21">
        <v>315</v>
      </c>
      <c r="D573" s="21" t="s">
        <v>828</v>
      </c>
      <c r="E573" s="55" t="s">
        <v>37</v>
      </c>
      <c r="F573" s="23" t="s">
        <v>2</v>
      </c>
      <c r="G573" s="21">
        <v>3</v>
      </c>
      <c r="H573" s="21">
        <v>5</v>
      </c>
      <c r="I573" s="111" t="s">
        <v>657</v>
      </c>
      <c r="J573" s="26" t="s">
        <v>819</v>
      </c>
      <c r="K573" s="27" t="s">
        <v>820</v>
      </c>
      <c r="L573" s="6"/>
      <c r="M573" s="7"/>
      <c r="N573" s="7"/>
      <c r="O573" s="7"/>
      <c r="P573" s="6"/>
    </row>
    <row r="574" spans="1:16" ht="15.75" customHeight="1" x14ac:dyDescent="0.25">
      <c r="A574" s="21" t="s">
        <v>32</v>
      </c>
      <c r="B574" s="22" t="s">
        <v>30</v>
      </c>
      <c r="C574" s="21">
        <v>315</v>
      </c>
      <c r="D574" s="21" t="s">
        <v>829</v>
      </c>
      <c r="E574" s="55"/>
      <c r="F574" s="21" t="s">
        <v>2</v>
      </c>
      <c r="G574" s="21">
        <v>3</v>
      </c>
      <c r="H574" s="21"/>
      <c r="I574" s="105" t="s">
        <v>657</v>
      </c>
      <c r="J574" s="26" t="s">
        <v>819</v>
      </c>
      <c r="K574" s="27" t="s">
        <v>820</v>
      </c>
      <c r="L574" s="6"/>
      <c r="M574" s="7"/>
      <c r="N574" s="7"/>
      <c r="O574" s="7"/>
      <c r="P574" s="6"/>
    </row>
    <row r="575" spans="1:16" ht="15.75" customHeight="1" x14ac:dyDescent="0.25">
      <c r="A575" s="21" t="s">
        <v>19</v>
      </c>
      <c r="B575" s="22" t="s">
        <v>20</v>
      </c>
      <c r="C575" s="21">
        <v>104</v>
      </c>
      <c r="D575" s="21" t="s">
        <v>830</v>
      </c>
      <c r="E575" s="55" t="s">
        <v>35</v>
      </c>
      <c r="F575" s="21" t="s">
        <v>3</v>
      </c>
      <c r="G575" s="21">
        <v>3</v>
      </c>
      <c r="H575" s="21">
        <v>5</v>
      </c>
      <c r="I575" s="56" t="s">
        <v>831</v>
      </c>
      <c r="J575" s="26" t="s">
        <v>819</v>
      </c>
      <c r="K575" s="27" t="s">
        <v>820</v>
      </c>
      <c r="L575" s="6"/>
      <c r="M575" s="7"/>
      <c r="N575" s="7"/>
      <c r="O575" s="7"/>
      <c r="P575" s="6"/>
    </row>
    <row r="576" spans="1:16" ht="15.75" customHeight="1" x14ac:dyDescent="0.25">
      <c r="A576" s="21" t="s">
        <v>55</v>
      </c>
      <c r="B576" s="22" t="s">
        <v>28</v>
      </c>
      <c r="C576" s="21" t="s">
        <v>350</v>
      </c>
      <c r="D576" s="21" t="s">
        <v>832</v>
      </c>
      <c r="E576" s="24" t="s">
        <v>35</v>
      </c>
      <c r="F576" s="21" t="str">
        <f t="shared" ref="F576:F581" si="8">IF(MID(D576,2,1)="D","MI",IF(MID(D576,2,1)="S","SI","TI"))</f>
        <v>TI</v>
      </c>
      <c r="G576" s="21">
        <v>5</v>
      </c>
      <c r="H576" s="21">
        <v>40</v>
      </c>
      <c r="I576" s="65" t="s">
        <v>352</v>
      </c>
      <c r="J576" s="26" t="s">
        <v>833</v>
      </c>
      <c r="K576" s="27" t="s">
        <v>834</v>
      </c>
      <c r="L576" s="6"/>
      <c r="M576" s="7"/>
      <c r="N576" s="7"/>
      <c r="O576" s="7"/>
      <c r="P576" s="6"/>
    </row>
    <row r="577" spans="1:16" ht="15.75" customHeight="1" x14ac:dyDescent="0.25">
      <c r="A577" s="21" t="s">
        <v>55</v>
      </c>
      <c r="B577" s="22" t="s">
        <v>56</v>
      </c>
      <c r="C577" s="21" t="s">
        <v>350</v>
      </c>
      <c r="D577" s="21" t="s">
        <v>835</v>
      </c>
      <c r="E577" s="24" t="s">
        <v>37</v>
      </c>
      <c r="F577" s="21" t="str">
        <f t="shared" si="8"/>
        <v>TI</v>
      </c>
      <c r="G577" s="21">
        <v>5</v>
      </c>
      <c r="H577" s="21">
        <v>40</v>
      </c>
      <c r="I577" s="65" t="s">
        <v>352</v>
      </c>
      <c r="J577" s="26" t="s">
        <v>833</v>
      </c>
      <c r="K577" s="27" t="s">
        <v>834</v>
      </c>
      <c r="L577" s="6"/>
      <c r="M577" s="7"/>
      <c r="N577" s="7"/>
      <c r="O577" s="7"/>
      <c r="P577" s="6"/>
    </row>
    <row r="578" spans="1:16" ht="15.75" customHeight="1" x14ac:dyDescent="0.25">
      <c r="A578" s="21" t="s">
        <v>42</v>
      </c>
      <c r="B578" s="22" t="s">
        <v>30</v>
      </c>
      <c r="C578" s="21" t="s">
        <v>350</v>
      </c>
      <c r="D578" s="21" t="s">
        <v>836</v>
      </c>
      <c r="E578" s="33" t="s">
        <v>70</v>
      </c>
      <c r="F578" s="21" t="str">
        <f t="shared" si="8"/>
        <v>TI</v>
      </c>
      <c r="G578" s="21">
        <v>5</v>
      </c>
      <c r="H578" s="21">
        <v>40</v>
      </c>
      <c r="I578" s="65" t="s">
        <v>352</v>
      </c>
      <c r="J578" s="26" t="s">
        <v>833</v>
      </c>
      <c r="K578" s="27" t="s">
        <v>834</v>
      </c>
      <c r="L578" s="6"/>
      <c r="M578" s="7"/>
      <c r="N578" s="7"/>
      <c r="O578" s="7"/>
      <c r="P578" s="6"/>
    </row>
    <row r="579" spans="1:16" ht="15.75" customHeight="1" x14ac:dyDescent="0.25">
      <c r="A579" s="21" t="s">
        <v>42</v>
      </c>
      <c r="B579" s="22" t="s">
        <v>28</v>
      </c>
      <c r="C579" s="21" t="s">
        <v>350</v>
      </c>
      <c r="D579" s="21" t="s">
        <v>837</v>
      </c>
      <c r="E579" s="33" t="s">
        <v>52</v>
      </c>
      <c r="F579" s="21" t="str">
        <f t="shared" si="8"/>
        <v>TI</v>
      </c>
      <c r="G579" s="21">
        <v>5</v>
      </c>
      <c r="H579" s="21">
        <v>40</v>
      </c>
      <c r="I579" s="65" t="s">
        <v>352</v>
      </c>
      <c r="J579" s="26" t="s">
        <v>833</v>
      </c>
      <c r="K579" s="27" t="s">
        <v>834</v>
      </c>
      <c r="L579" s="6"/>
      <c r="M579" s="7"/>
      <c r="N579" s="7"/>
      <c r="O579" s="7"/>
      <c r="P579" s="6"/>
    </row>
    <row r="580" spans="1:16" ht="15.75" customHeight="1" x14ac:dyDescent="0.25">
      <c r="A580" s="21" t="s">
        <v>42</v>
      </c>
      <c r="B580" s="22" t="s">
        <v>26</v>
      </c>
      <c r="C580" s="21" t="s">
        <v>350</v>
      </c>
      <c r="D580" s="21" t="s">
        <v>838</v>
      </c>
      <c r="E580" s="33" t="s">
        <v>54</v>
      </c>
      <c r="F580" s="21" t="str">
        <f t="shared" si="8"/>
        <v>TI</v>
      </c>
      <c r="G580" s="21">
        <v>5</v>
      </c>
      <c r="H580" s="21">
        <v>40</v>
      </c>
      <c r="I580" s="65" t="s">
        <v>352</v>
      </c>
      <c r="J580" s="26" t="s">
        <v>833</v>
      </c>
      <c r="K580" s="27" t="s">
        <v>834</v>
      </c>
      <c r="L580" s="6"/>
      <c r="M580" s="7"/>
      <c r="N580" s="7"/>
      <c r="O580" s="7"/>
      <c r="P580" s="6"/>
    </row>
    <row r="581" spans="1:16" ht="15.75" customHeight="1" x14ac:dyDescent="0.25">
      <c r="A581" s="21" t="s">
        <v>42</v>
      </c>
      <c r="B581" s="22" t="s">
        <v>20</v>
      </c>
      <c r="C581" s="21" t="s">
        <v>350</v>
      </c>
      <c r="D581" s="21" t="s">
        <v>839</v>
      </c>
      <c r="E581" s="33" t="s">
        <v>83</v>
      </c>
      <c r="F581" s="21" t="str">
        <f t="shared" si="8"/>
        <v>TI</v>
      </c>
      <c r="G581" s="21">
        <v>5</v>
      </c>
      <c r="H581" s="21">
        <v>40</v>
      </c>
      <c r="I581" s="65" t="s">
        <v>352</v>
      </c>
      <c r="J581" s="26" t="s">
        <v>833</v>
      </c>
      <c r="K581" s="27" t="s">
        <v>834</v>
      </c>
      <c r="L581" s="6"/>
      <c r="M581" s="7"/>
      <c r="N581" s="7"/>
      <c r="O581" s="7"/>
      <c r="P581" s="6"/>
    </row>
    <row r="582" spans="1:16" ht="15.75" customHeight="1" x14ac:dyDescent="0.25">
      <c r="A582" s="45" t="s">
        <v>19</v>
      </c>
      <c r="B582" s="46" t="s">
        <v>20</v>
      </c>
      <c r="C582" s="45">
        <v>311</v>
      </c>
      <c r="D582" s="45" t="s">
        <v>840</v>
      </c>
      <c r="E582" s="33">
        <v>7</v>
      </c>
      <c r="F582" s="45" t="s">
        <v>75</v>
      </c>
      <c r="G582" s="45">
        <v>1</v>
      </c>
      <c r="H582" s="21">
        <v>5</v>
      </c>
      <c r="I582" s="47" t="s">
        <v>130</v>
      </c>
      <c r="J582" s="48" t="s">
        <v>841</v>
      </c>
      <c r="K582" s="49" t="s">
        <v>842</v>
      </c>
      <c r="L582" s="6"/>
      <c r="M582" s="7"/>
      <c r="N582" s="7"/>
      <c r="O582" s="7"/>
      <c r="P582" s="6"/>
    </row>
    <row r="583" spans="1:16" ht="15.75" customHeight="1" x14ac:dyDescent="0.25">
      <c r="A583" s="80" t="s">
        <v>42</v>
      </c>
      <c r="B583" s="81" t="s">
        <v>20</v>
      </c>
      <c r="C583" s="80">
        <v>306</v>
      </c>
      <c r="D583" s="80" t="s">
        <v>843</v>
      </c>
      <c r="E583" s="33" t="s">
        <v>54</v>
      </c>
      <c r="F583" s="80" t="s">
        <v>75</v>
      </c>
      <c r="G583" s="80">
        <v>1</v>
      </c>
      <c r="H583" s="21">
        <v>5</v>
      </c>
      <c r="I583" s="82" t="s">
        <v>130</v>
      </c>
      <c r="J583" s="83" t="s">
        <v>841</v>
      </c>
      <c r="K583" s="84" t="s">
        <v>842</v>
      </c>
      <c r="L583" s="6"/>
      <c r="M583" s="7"/>
      <c r="N583" s="7"/>
      <c r="O583" s="7"/>
      <c r="P583" s="6"/>
    </row>
    <row r="584" spans="1:16" ht="15.75" customHeight="1" x14ac:dyDescent="0.25">
      <c r="A584" s="21" t="s">
        <v>42</v>
      </c>
      <c r="B584" s="22" t="s">
        <v>26</v>
      </c>
      <c r="C584" s="21" t="s">
        <v>21</v>
      </c>
      <c r="D584" s="21" t="s">
        <v>844</v>
      </c>
      <c r="E584" s="24" t="s">
        <v>37</v>
      </c>
      <c r="F584" s="21" t="s">
        <v>1</v>
      </c>
      <c r="G584" s="21">
        <v>1</v>
      </c>
      <c r="H584" s="21">
        <v>5</v>
      </c>
      <c r="I584" s="40" t="s">
        <v>759</v>
      </c>
      <c r="J584" s="26" t="s">
        <v>841</v>
      </c>
      <c r="K584" s="27" t="s">
        <v>842</v>
      </c>
      <c r="L584" s="6"/>
      <c r="M584" s="7"/>
      <c r="N584" s="7"/>
      <c r="O584" s="7"/>
      <c r="P584" s="6"/>
    </row>
    <row r="585" spans="1:16" ht="15.75" customHeight="1" x14ac:dyDescent="0.25">
      <c r="A585" s="21" t="s">
        <v>42</v>
      </c>
      <c r="B585" s="22" t="s">
        <v>20</v>
      </c>
      <c r="C585" s="21" t="s">
        <v>21</v>
      </c>
      <c r="D585" s="21" t="s">
        <v>845</v>
      </c>
      <c r="E585" s="24" t="s">
        <v>39</v>
      </c>
      <c r="F585" s="21" t="s">
        <v>1</v>
      </c>
      <c r="G585" s="21">
        <v>1</v>
      </c>
      <c r="H585" s="21">
        <v>5</v>
      </c>
      <c r="I585" s="40" t="s">
        <v>759</v>
      </c>
      <c r="J585" s="26" t="s">
        <v>841</v>
      </c>
      <c r="K585" s="27" t="s">
        <v>842</v>
      </c>
      <c r="L585" s="6"/>
      <c r="M585" s="7"/>
      <c r="N585" s="7"/>
      <c r="O585" s="7"/>
      <c r="P585" s="6"/>
    </row>
    <row r="586" spans="1:16" ht="15.75" customHeight="1" x14ac:dyDescent="0.25">
      <c r="A586" s="21" t="s">
        <v>65</v>
      </c>
      <c r="B586" s="22" t="s">
        <v>26</v>
      </c>
      <c r="C586" s="21" t="s">
        <v>310</v>
      </c>
      <c r="D586" s="21" t="s">
        <v>846</v>
      </c>
      <c r="E586" s="50" t="s">
        <v>41</v>
      </c>
      <c r="F586" s="21" t="s">
        <v>1</v>
      </c>
      <c r="G586" s="21">
        <v>5</v>
      </c>
      <c r="H586" s="21">
        <v>40</v>
      </c>
      <c r="I586" s="40" t="s">
        <v>206</v>
      </c>
      <c r="J586" s="26" t="s">
        <v>841</v>
      </c>
      <c r="K586" s="27" t="s">
        <v>842</v>
      </c>
      <c r="L586" s="6"/>
      <c r="M586" s="7"/>
      <c r="N586" s="7"/>
      <c r="O586" s="7"/>
      <c r="P586" s="6"/>
    </row>
    <row r="587" spans="1:16" ht="15.75" customHeight="1" x14ac:dyDescent="0.25">
      <c r="A587" s="21" t="s">
        <v>65</v>
      </c>
      <c r="B587" s="22" t="s">
        <v>20</v>
      </c>
      <c r="C587" s="21" t="s">
        <v>310</v>
      </c>
      <c r="D587" s="21" t="s">
        <v>847</v>
      </c>
      <c r="E587" s="50" t="s">
        <v>35</v>
      </c>
      <c r="F587" s="21" t="s">
        <v>1</v>
      </c>
      <c r="G587" s="21">
        <v>5</v>
      </c>
      <c r="H587" s="21">
        <v>40</v>
      </c>
      <c r="I587" s="40" t="s">
        <v>206</v>
      </c>
      <c r="J587" s="26" t="s">
        <v>841</v>
      </c>
      <c r="K587" s="27" t="s">
        <v>842</v>
      </c>
      <c r="L587" s="6"/>
      <c r="M587" s="7"/>
      <c r="N587" s="7"/>
      <c r="O587" s="7"/>
      <c r="P587" s="6"/>
    </row>
    <row r="588" spans="1:16" ht="15.75" customHeight="1" x14ac:dyDescent="0.25">
      <c r="A588" s="21" t="s">
        <v>65</v>
      </c>
      <c r="B588" s="22" t="s">
        <v>30</v>
      </c>
      <c r="C588" s="21" t="s">
        <v>310</v>
      </c>
      <c r="D588" s="21" t="s">
        <v>848</v>
      </c>
      <c r="E588" s="50" t="s">
        <v>37</v>
      </c>
      <c r="F588" s="21" t="s">
        <v>1</v>
      </c>
      <c r="G588" s="21">
        <v>5</v>
      </c>
      <c r="H588" s="21">
        <v>40</v>
      </c>
      <c r="I588" s="40" t="s">
        <v>206</v>
      </c>
      <c r="J588" s="26" t="s">
        <v>841</v>
      </c>
      <c r="K588" s="27" t="s">
        <v>842</v>
      </c>
      <c r="L588" s="6"/>
      <c r="M588" s="7"/>
      <c r="N588" s="7"/>
      <c r="O588" s="7"/>
      <c r="P588" s="6"/>
    </row>
    <row r="589" spans="1:16" ht="15.75" customHeight="1" x14ac:dyDescent="0.25">
      <c r="A589" s="21" t="s">
        <v>65</v>
      </c>
      <c r="B589" s="22" t="s">
        <v>28</v>
      </c>
      <c r="C589" s="21" t="s">
        <v>310</v>
      </c>
      <c r="D589" s="21" t="s">
        <v>849</v>
      </c>
      <c r="E589" s="50" t="s">
        <v>39</v>
      </c>
      <c r="F589" s="21" t="s">
        <v>1</v>
      </c>
      <c r="G589" s="21">
        <v>5</v>
      </c>
      <c r="H589" s="21">
        <v>40</v>
      </c>
      <c r="I589" s="40" t="s">
        <v>206</v>
      </c>
      <c r="J589" s="26" t="s">
        <v>841</v>
      </c>
      <c r="K589" s="27" t="s">
        <v>842</v>
      </c>
      <c r="L589" s="6"/>
      <c r="M589" s="7"/>
      <c r="N589" s="7"/>
      <c r="O589" s="7"/>
      <c r="P589" s="6"/>
    </row>
    <row r="590" spans="1:16" ht="15.75" customHeight="1" x14ac:dyDescent="0.25">
      <c r="A590" s="21" t="s">
        <v>55</v>
      </c>
      <c r="B590" s="22" t="s">
        <v>26</v>
      </c>
      <c r="C590" s="21" t="s">
        <v>285</v>
      </c>
      <c r="D590" s="21" t="s">
        <v>850</v>
      </c>
      <c r="E590" s="50" t="s">
        <v>37</v>
      </c>
      <c r="F590" s="21" t="s">
        <v>1</v>
      </c>
      <c r="G590" s="21">
        <v>5</v>
      </c>
      <c r="H590" s="21">
        <v>40</v>
      </c>
      <c r="I590" s="40" t="s">
        <v>423</v>
      </c>
      <c r="J590" s="26" t="s">
        <v>841</v>
      </c>
      <c r="K590" s="27" t="s">
        <v>842</v>
      </c>
      <c r="L590" s="6"/>
      <c r="M590" s="7"/>
      <c r="N590" s="7"/>
      <c r="O590" s="7"/>
      <c r="P590" s="6"/>
    </row>
    <row r="591" spans="1:16" ht="15.75" customHeight="1" x14ac:dyDescent="0.25">
      <c r="A591" s="21" t="s">
        <v>55</v>
      </c>
      <c r="B591" s="22" t="s">
        <v>20</v>
      </c>
      <c r="C591" s="21" t="s">
        <v>285</v>
      </c>
      <c r="D591" s="21" t="s">
        <v>851</v>
      </c>
      <c r="E591" s="50" t="s">
        <v>35</v>
      </c>
      <c r="F591" s="21" t="s">
        <v>1</v>
      </c>
      <c r="G591" s="21">
        <v>5</v>
      </c>
      <c r="H591" s="21">
        <v>40</v>
      </c>
      <c r="I591" s="40" t="s">
        <v>423</v>
      </c>
      <c r="J591" s="26" t="s">
        <v>841</v>
      </c>
      <c r="K591" s="27" t="s">
        <v>842</v>
      </c>
      <c r="L591" s="6"/>
      <c r="M591" s="7"/>
      <c r="N591" s="7"/>
      <c r="O591" s="7"/>
      <c r="P591" s="6"/>
    </row>
    <row r="592" spans="1:16" ht="15.75" customHeight="1" x14ac:dyDescent="0.25">
      <c r="A592" s="21" t="s">
        <v>55</v>
      </c>
      <c r="B592" s="22" t="s">
        <v>28</v>
      </c>
      <c r="C592" s="21" t="s">
        <v>285</v>
      </c>
      <c r="D592" s="21" t="s">
        <v>852</v>
      </c>
      <c r="E592" s="50" t="s">
        <v>41</v>
      </c>
      <c r="F592" s="21" t="s">
        <v>1</v>
      </c>
      <c r="G592" s="21">
        <v>5</v>
      </c>
      <c r="H592" s="21">
        <v>40</v>
      </c>
      <c r="I592" s="40" t="s">
        <v>423</v>
      </c>
      <c r="J592" s="26" t="s">
        <v>841</v>
      </c>
      <c r="K592" s="27" t="s">
        <v>842</v>
      </c>
      <c r="L592" s="6"/>
      <c r="M592" s="7"/>
      <c r="N592" s="7"/>
      <c r="O592" s="7"/>
      <c r="P592" s="6"/>
    </row>
    <row r="593" spans="1:16" ht="15.75" customHeight="1" x14ac:dyDescent="0.25">
      <c r="A593" s="21" t="s">
        <v>55</v>
      </c>
      <c r="B593" s="22" t="s">
        <v>56</v>
      </c>
      <c r="C593" s="21" t="s">
        <v>285</v>
      </c>
      <c r="D593" s="21" t="s">
        <v>853</v>
      </c>
      <c r="E593" s="50" t="s">
        <v>39</v>
      </c>
      <c r="F593" s="21" t="s">
        <v>1</v>
      </c>
      <c r="G593" s="21">
        <v>5</v>
      </c>
      <c r="H593" s="21">
        <v>40</v>
      </c>
      <c r="I593" s="40" t="s">
        <v>423</v>
      </c>
      <c r="J593" s="26" t="s">
        <v>841</v>
      </c>
      <c r="K593" s="27" t="s">
        <v>842</v>
      </c>
      <c r="L593" s="6"/>
      <c r="M593" s="7"/>
      <c r="N593" s="7"/>
      <c r="O593" s="7"/>
      <c r="P593" s="6"/>
    </row>
    <row r="594" spans="1:16" ht="15.75" customHeight="1" x14ac:dyDescent="0.25">
      <c r="A594" s="45" t="s">
        <v>42</v>
      </c>
      <c r="B594" s="46" t="s">
        <v>28</v>
      </c>
      <c r="C594" s="45">
        <v>311</v>
      </c>
      <c r="D594" s="45" t="s">
        <v>854</v>
      </c>
      <c r="E594" s="33" t="s">
        <v>54</v>
      </c>
      <c r="F594" s="45" t="s">
        <v>1</v>
      </c>
      <c r="G594" s="45">
        <v>1</v>
      </c>
      <c r="H594" s="21">
        <v>5</v>
      </c>
      <c r="I594" s="47" t="s">
        <v>130</v>
      </c>
      <c r="J594" s="48" t="s">
        <v>841</v>
      </c>
      <c r="K594" s="49" t="s">
        <v>842</v>
      </c>
    </row>
    <row r="595" spans="1:16" ht="15.75" customHeight="1" x14ac:dyDescent="0.25">
      <c r="A595" s="45" t="s">
        <v>32</v>
      </c>
      <c r="B595" s="46" t="s">
        <v>28</v>
      </c>
      <c r="C595" s="45">
        <v>310</v>
      </c>
      <c r="D595" s="45" t="s">
        <v>855</v>
      </c>
      <c r="E595" s="33">
        <v>7</v>
      </c>
      <c r="F595" s="45" t="s">
        <v>1</v>
      </c>
      <c r="G595" s="45">
        <v>1</v>
      </c>
      <c r="H595" s="21">
        <v>5</v>
      </c>
      <c r="I595" s="47" t="s">
        <v>130</v>
      </c>
      <c r="J595" s="48" t="s">
        <v>841</v>
      </c>
      <c r="K595" s="49" t="s">
        <v>842</v>
      </c>
      <c r="L595" s="6"/>
      <c r="M595" s="7"/>
      <c r="N595" s="7"/>
      <c r="O595" s="7"/>
      <c r="P595" s="6"/>
    </row>
    <row r="596" spans="1:16" ht="15.75" customHeight="1" x14ac:dyDescent="0.25">
      <c r="A596" s="45" t="s">
        <v>55</v>
      </c>
      <c r="B596" s="46" t="s">
        <v>26</v>
      </c>
      <c r="C596" s="45">
        <v>304</v>
      </c>
      <c r="D596" s="45" t="s">
        <v>856</v>
      </c>
      <c r="E596" s="24">
        <v>9</v>
      </c>
      <c r="F596" s="45" t="s">
        <v>75</v>
      </c>
      <c r="G596" s="45">
        <v>1</v>
      </c>
      <c r="H596" s="21">
        <v>5</v>
      </c>
      <c r="I596" s="47" t="s">
        <v>694</v>
      </c>
      <c r="J596" s="47" t="s">
        <v>857</v>
      </c>
      <c r="K596" s="49" t="s">
        <v>858</v>
      </c>
      <c r="L596" s="6"/>
      <c r="M596" s="7"/>
      <c r="N596" s="7"/>
      <c r="O596" s="7"/>
      <c r="P596" s="6"/>
    </row>
    <row r="597" spans="1:16" ht="15.75" customHeight="1" x14ac:dyDescent="0.25">
      <c r="A597" s="45" t="s">
        <v>19</v>
      </c>
      <c r="B597" s="46" t="s">
        <v>56</v>
      </c>
      <c r="C597" s="45">
        <v>305</v>
      </c>
      <c r="D597" s="45" t="s">
        <v>859</v>
      </c>
      <c r="E597" s="33" t="s">
        <v>188</v>
      </c>
      <c r="F597" s="45" t="s">
        <v>75</v>
      </c>
      <c r="G597" s="45">
        <v>1</v>
      </c>
      <c r="H597" s="21">
        <v>5</v>
      </c>
      <c r="I597" s="47" t="s">
        <v>694</v>
      </c>
      <c r="J597" s="47" t="s">
        <v>857</v>
      </c>
      <c r="K597" s="49" t="s">
        <v>858</v>
      </c>
      <c r="L597" s="6"/>
      <c r="M597" s="7"/>
      <c r="N597" s="7"/>
      <c r="O597" s="7"/>
      <c r="P597" s="6"/>
    </row>
    <row r="598" spans="1:16" ht="15.75" customHeight="1" x14ac:dyDescent="0.25">
      <c r="A598" s="21" t="s">
        <v>32</v>
      </c>
      <c r="B598" s="22" t="s">
        <v>26</v>
      </c>
      <c r="C598" s="21" t="s">
        <v>269</v>
      </c>
      <c r="D598" s="21" t="s">
        <v>860</v>
      </c>
      <c r="E598" s="24" t="s">
        <v>37</v>
      </c>
      <c r="F598" s="21" t="str">
        <f>IF(MID(D598,2,1)="D","MI",IF(MID(D598,2,1)="S","SI","TI"))</f>
        <v>TI</v>
      </c>
      <c r="G598" s="21">
        <v>3</v>
      </c>
      <c r="H598" s="21">
        <v>5</v>
      </c>
      <c r="I598" s="65" t="s">
        <v>271</v>
      </c>
      <c r="J598" s="37" t="s">
        <v>857</v>
      </c>
      <c r="K598" s="27" t="s">
        <v>858</v>
      </c>
      <c r="L598" s="6"/>
      <c r="M598" s="7"/>
      <c r="N598" s="7"/>
      <c r="O598" s="7"/>
      <c r="P598" s="6"/>
    </row>
    <row r="599" spans="1:16" ht="15.75" customHeight="1" x14ac:dyDescent="0.25">
      <c r="A599" s="21" t="s">
        <v>32</v>
      </c>
      <c r="B599" s="22" t="s">
        <v>20</v>
      </c>
      <c r="C599" s="21" t="s">
        <v>269</v>
      </c>
      <c r="D599" s="21" t="s">
        <v>861</v>
      </c>
      <c r="E599" s="24" t="s">
        <v>39</v>
      </c>
      <c r="F599" s="21" t="str">
        <f>IF(MID(D599,2,1)="D","MI",IF(MID(D599,2,1)="S","SI","TI"))</f>
        <v>TI</v>
      </c>
      <c r="G599" s="21">
        <v>3</v>
      </c>
      <c r="H599" s="21">
        <v>5</v>
      </c>
      <c r="I599" s="65" t="s">
        <v>271</v>
      </c>
      <c r="J599" s="37" t="s">
        <v>857</v>
      </c>
      <c r="K599" s="27" t="s">
        <v>858</v>
      </c>
      <c r="L599" s="6">
        <v>97</v>
      </c>
      <c r="M599" s="7"/>
      <c r="N599" s="7"/>
      <c r="O599" s="7"/>
      <c r="P599" s="6"/>
    </row>
    <row r="600" spans="1:16" ht="15.75" customHeight="1" x14ac:dyDescent="0.25">
      <c r="A600" s="21" t="s">
        <v>32</v>
      </c>
      <c r="B600" s="22" t="s">
        <v>30</v>
      </c>
      <c r="C600" s="21" t="s">
        <v>269</v>
      </c>
      <c r="D600" s="21" t="s">
        <v>862</v>
      </c>
      <c r="E600" s="24" t="s">
        <v>41</v>
      </c>
      <c r="F600" s="21" t="str">
        <f>IF(MID(D600,2,1)="D","MI",IF(MID(D600,2,1)="S","SI","TI"))</f>
        <v>TI</v>
      </c>
      <c r="G600" s="21">
        <v>3</v>
      </c>
      <c r="H600" s="21">
        <v>5</v>
      </c>
      <c r="I600" s="65" t="s">
        <v>271</v>
      </c>
      <c r="J600" s="37" t="s">
        <v>857</v>
      </c>
      <c r="K600" s="27" t="s">
        <v>858</v>
      </c>
      <c r="L600" s="6"/>
      <c r="M600" s="7"/>
      <c r="N600" s="7"/>
      <c r="O600" s="7"/>
      <c r="P600" s="6"/>
    </row>
    <row r="601" spans="1:16" ht="15.75" customHeight="1" x14ac:dyDescent="0.25">
      <c r="A601" s="21" t="s">
        <v>32</v>
      </c>
      <c r="B601" s="22" t="s">
        <v>28</v>
      </c>
      <c r="C601" s="21" t="s">
        <v>269</v>
      </c>
      <c r="D601" s="21" t="s">
        <v>863</v>
      </c>
      <c r="E601" s="24" t="s">
        <v>35</v>
      </c>
      <c r="F601" s="21" t="str">
        <f>IF(MID(D601,2,1)="D","MI",IF(MID(D601,2,1)="S","SI","TI"))</f>
        <v>TI</v>
      </c>
      <c r="G601" s="21">
        <v>3</v>
      </c>
      <c r="H601" s="21">
        <v>5</v>
      </c>
      <c r="I601" s="65" t="s">
        <v>271</v>
      </c>
      <c r="J601" s="37" t="s">
        <v>857</v>
      </c>
      <c r="K601" s="27" t="s">
        <v>858</v>
      </c>
      <c r="L601" s="6"/>
      <c r="M601" s="7"/>
      <c r="N601" s="7"/>
      <c r="O601" s="7"/>
      <c r="P601" s="6"/>
    </row>
    <row r="602" spans="1:16" ht="15.75" customHeight="1" x14ac:dyDescent="0.25">
      <c r="A602" s="21" t="s">
        <v>65</v>
      </c>
      <c r="B602" s="22" t="s">
        <v>30</v>
      </c>
      <c r="C602" s="21" t="s">
        <v>864</v>
      </c>
      <c r="D602" s="21" t="s">
        <v>865</v>
      </c>
      <c r="E602" s="33" t="s">
        <v>54</v>
      </c>
      <c r="F602" s="21" t="s">
        <v>75</v>
      </c>
      <c r="G602" s="21">
        <v>3</v>
      </c>
      <c r="H602" s="21">
        <v>5</v>
      </c>
      <c r="I602" s="40" t="s">
        <v>866</v>
      </c>
      <c r="J602" s="26" t="s">
        <v>857</v>
      </c>
      <c r="K602" s="27" t="s">
        <v>858</v>
      </c>
      <c r="L602" s="6">
        <f>224-97</f>
        <v>127</v>
      </c>
      <c r="M602" s="7"/>
      <c r="N602" s="7"/>
      <c r="O602" s="7"/>
      <c r="P602" s="6"/>
    </row>
    <row r="603" spans="1:16" ht="15.75" customHeight="1" x14ac:dyDescent="0.25">
      <c r="A603" s="21" t="s">
        <v>65</v>
      </c>
      <c r="B603" s="22" t="s">
        <v>28</v>
      </c>
      <c r="C603" s="21" t="s">
        <v>864</v>
      </c>
      <c r="D603" s="21" t="s">
        <v>867</v>
      </c>
      <c r="E603" s="33" t="s">
        <v>83</v>
      </c>
      <c r="F603" s="21" t="s">
        <v>75</v>
      </c>
      <c r="G603" s="21">
        <v>3</v>
      </c>
      <c r="H603" s="21">
        <v>5</v>
      </c>
      <c r="I603" s="40" t="s">
        <v>866</v>
      </c>
      <c r="J603" s="26" t="s">
        <v>857</v>
      </c>
      <c r="K603" s="27" t="s">
        <v>858</v>
      </c>
      <c r="L603" s="6"/>
      <c r="M603" s="7"/>
      <c r="N603" s="7"/>
      <c r="O603" s="7"/>
      <c r="P603" s="6"/>
    </row>
    <row r="604" spans="1:16" ht="15.75" customHeight="1" x14ac:dyDescent="0.25">
      <c r="A604" s="21" t="s">
        <v>19</v>
      </c>
      <c r="B604" s="22" t="s">
        <v>26</v>
      </c>
      <c r="C604" s="21" t="s">
        <v>864</v>
      </c>
      <c r="D604" s="21" t="s">
        <v>868</v>
      </c>
      <c r="E604" s="24" t="s">
        <v>37</v>
      </c>
      <c r="F604" s="21" t="s">
        <v>75</v>
      </c>
      <c r="G604" s="21">
        <v>3</v>
      </c>
      <c r="H604" s="21">
        <v>5</v>
      </c>
      <c r="I604" s="40" t="s">
        <v>866</v>
      </c>
      <c r="J604" s="37" t="s">
        <v>857</v>
      </c>
      <c r="K604" s="27" t="s">
        <v>858</v>
      </c>
      <c r="L604" s="6"/>
      <c r="M604" s="7"/>
      <c r="N604" s="7"/>
      <c r="O604" s="7"/>
      <c r="P604" s="6"/>
    </row>
    <row r="605" spans="1:16" ht="15.75" customHeight="1" x14ac:dyDescent="0.25">
      <c r="A605" s="21" t="s">
        <v>19</v>
      </c>
      <c r="B605" s="22" t="s">
        <v>20</v>
      </c>
      <c r="C605" s="21" t="s">
        <v>864</v>
      </c>
      <c r="D605" s="21" t="s">
        <v>869</v>
      </c>
      <c r="E605" s="24" t="s">
        <v>39</v>
      </c>
      <c r="F605" s="21" t="s">
        <v>75</v>
      </c>
      <c r="G605" s="21">
        <v>3</v>
      </c>
      <c r="H605" s="21">
        <v>5</v>
      </c>
      <c r="I605" s="40" t="s">
        <v>866</v>
      </c>
      <c r="J605" s="37" t="s">
        <v>857</v>
      </c>
      <c r="K605" s="27" t="s">
        <v>858</v>
      </c>
      <c r="L605" s="6"/>
      <c r="M605" s="7"/>
      <c r="N605" s="7"/>
      <c r="O605" s="7"/>
      <c r="P605" s="6"/>
    </row>
    <row r="606" spans="1:16" ht="15.75" customHeight="1" x14ac:dyDescent="0.25">
      <c r="A606" s="21" t="s">
        <v>19</v>
      </c>
      <c r="B606" s="22" t="s">
        <v>30</v>
      </c>
      <c r="C606" s="21" t="s">
        <v>864</v>
      </c>
      <c r="D606" s="21" t="s">
        <v>870</v>
      </c>
      <c r="E606" s="24" t="s">
        <v>41</v>
      </c>
      <c r="F606" s="21" t="s">
        <v>75</v>
      </c>
      <c r="G606" s="21">
        <v>3</v>
      </c>
      <c r="H606" s="21">
        <v>5</v>
      </c>
      <c r="I606" s="40" t="s">
        <v>866</v>
      </c>
      <c r="J606" s="37" t="s">
        <v>857</v>
      </c>
      <c r="K606" s="27" t="s">
        <v>858</v>
      </c>
      <c r="L606" s="6"/>
      <c r="M606" s="7"/>
      <c r="N606" s="7"/>
      <c r="O606" s="7"/>
      <c r="P606" s="6"/>
    </row>
    <row r="607" spans="1:16" ht="15.75" customHeight="1" x14ac:dyDescent="0.25">
      <c r="A607" s="21" t="s">
        <v>19</v>
      </c>
      <c r="B607" s="22" t="s">
        <v>28</v>
      </c>
      <c r="C607" s="21" t="s">
        <v>864</v>
      </c>
      <c r="D607" s="21" t="s">
        <v>871</v>
      </c>
      <c r="E607" s="24" t="s">
        <v>35</v>
      </c>
      <c r="F607" s="21" t="s">
        <v>75</v>
      </c>
      <c r="G607" s="21">
        <v>3</v>
      </c>
      <c r="H607" s="21">
        <v>5</v>
      </c>
      <c r="I607" s="40" t="s">
        <v>866</v>
      </c>
      <c r="J607" s="37" t="s">
        <v>857</v>
      </c>
      <c r="K607" s="27" t="s">
        <v>858</v>
      </c>
      <c r="L607" s="6"/>
      <c r="M607" s="7"/>
      <c r="N607" s="7"/>
      <c r="O607" s="7"/>
      <c r="P607" s="6"/>
    </row>
    <row r="608" spans="1:16" ht="15.75" customHeight="1" x14ac:dyDescent="0.25">
      <c r="A608" s="21" t="s">
        <v>55</v>
      </c>
      <c r="B608" s="22" t="s">
        <v>20</v>
      </c>
      <c r="C608" s="21" t="s">
        <v>320</v>
      </c>
      <c r="D608" s="21" t="s">
        <v>872</v>
      </c>
      <c r="E608" s="41" t="s">
        <v>228</v>
      </c>
      <c r="F608" s="21" t="s">
        <v>75</v>
      </c>
      <c r="G608" s="21">
        <v>3</v>
      </c>
      <c r="H608" s="21">
        <v>5</v>
      </c>
      <c r="I608" s="40" t="s">
        <v>866</v>
      </c>
      <c r="J608" s="37" t="s">
        <v>857</v>
      </c>
      <c r="K608" s="27" t="s">
        <v>858</v>
      </c>
      <c r="L608" s="6"/>
      <c r="M608" s="7"/>
      <c r="N608" s="7"/>
      <c r="O608" s="7"/>
      <c r="P608" s="6"/>
    </row>
    <row r="609" spans="1:16" ht="15.75" customHeight="1" x14ac:dyDescent="0.25">
      <c r="A609" s="80" t="s">
        <v>55</v>
      </c>
      <c r="B609" s="81" t="s">
        <v>26</v>
      </c>
      <c r="C609" s="80">
        <v>306</v>
      </c>
      <c r="D609" s="80" t="s">
        <v>873</v>
      </c>
      <c r="E609" s="33">
        <v>5</v>
      </c>
      <c r="F609" s="80" t="s">
        <v>1</v>
      </c>
      <c r="G609" s="80">
        <v>1</v>
      </c>
      <c r="H609" s="21">
        <v>5</v>
      </c>
      <c r="I609" s="82" t="s">
        <v>385</v>
      </c>
      <c r="J609" s="82" t="s">
        <v>857</v>
      </c>
      <c r="K609" s="84" t="s">
        <v>858</v>
      </c>
      <c r="L609" s="6"/>
      <c r="M609" s="7"/>
      <c r="N609" s="7"/>
      <c r="O609" s="7"/>
      <c r="P609" s="6"/>
    </row>
    <row r="610" spans="1:16" ht="15.75" customHeight="1" x14ac:dyDescent="0.25">
      <c r="A610" s="45" t="s">
        <v>32</v>
      </c>
      <c r="B610" s="46" t="s">
        <v>56</v>
      </c>
      <c r="C610" s="45">
        <v>305</v>
      </c>
      <c r="D610" s="45" t="s">
        <v>874</v>
      </c>
      <c r="E610" s="24" t="s">
        <v>70</v>
      </c>
      <c r="F610" s="45" t="s">
        <v>1</v>
      </c>
      <c r="G610" s="45">
        <v>1</v>
      </c>
      <c r="H610" s="21">
        <v>5</v>
      </c>
      <c r="I610" s="47" t="s">
        <v>385</v>
      </c>
      <c r="J610" s="47" t="s">
        <v>857</v>
      </c>
      <c r="K610" s="49" t="s">
        <v>858</v>
      </c>
      <c r="L610" s="6"/>
      <c r="M610" s="7"/>
      <c r="N610" s="7"/>
      <c r="O610" s="7"/>
      <c r="P610" s="6"/>
    </row>
    <row r="611" spans="1:16" ht="15.75" customHeight="1" x14ac:dyDescent="0.25">
      <c r="A611" s="21" t="s">
        <v>65</v>
      </c>
      <c r="B611" s="22" t="s">
        <v>20</v>
      </c>
      <c r="C611" s="21" t="s">
        <v>89</v>
      </c>
      <c r="D611" s="21" t="s">
        <v>875</v>
      </c>
      <c r="E611" s="55" t="s">
        <v>35</v>
      </c>
      <c r="F611" s="21" t="s">
        <v>2</v>
      </c>
      <c r="G611" s="21">
        <v>1</v>
      </c>
      <c r="H611" s="21">
        <v>5</v>
      </c>
      <c r="I611" s="30" t="s">
        <v>684</v>
      </c>
      <c r="J611" s="26" t="s">
        <v>876</v>
      </c>
      <c r="K611" s="27" t="s">
        <v>877</v>
      </c>
      <c r="L611" s="6"/>
      <c r="M611" s="7"/>
      <c r="N611" s="7"/>
      <c r="O611" s="7"/>
      <c r="P611" s="6"/>
    </row>
    <row r="612" spans="1:16" ht="15.75" customHeight="1" x14ac:dyDescent="0.25">
      <c r="A612" s="21" t="s">
        <v>65</v>
      </c>
      <c r="B612" s="22" t="s">
        <v>26</v>
      </c>
      <c r="C612" s="21" t="s">
        <v>89</v>
      </c>
      <c r="D612" s="21" t="s">
        <v>878</v>
      </c>
      <c r="E612" s="55" t="s">
        <v>37</v>
      </c>
      <c r="F612" s="21" t="s">
        <v>2</v>
      </c>
      <c r="G612" s="21">
        <v>1</v>
      </c>
      <c r="H612" s="21">
        <v>5</v>
      </c>
      <c r="I612" s="30" t="s">
        <v>684</v>
      </c>
      <c r="J612" s="26" t="s">
        <v>876</v>
      </c>
      <c r="K612" s="27" t="s">
        <v>877</v>
      </c>
      <c r="L612" s="6"/>
      <c r="M612" s="7"/>
      <c r="N612" s="7"/>
      <c r="O612" s="7"/>
      <c r="P612" s="6"/>
    </row>
    <row r="613" spans="1:16" ht="15.75" customHeight="1" x14ac:dyDescent="0.25">
      <c r="A613" s="21" t="s">
        <v>19</v>
      </c>
      <c r="B613" s="22" t="s">
        <v>26</v>
      </c>
      <c r="C613" s="21" t="s">
        <v>310</v>
      </c>
      <c r="D613" s="21" t="s">
        <v>879</v>
      </c>
      <c r="E613" s="33" t="s">
        <v>54</v>
      </c>
      <c r="F613" s="21" t="s">
        <v>75</v>
      </c>
      <c r="G613" s="21">
        <v>1</v>
      </c>
      <c r="H613" s="21">
        <v>5</v>
      </c>
      <c r="I613" s="40" t="s">
        <v>312</v>
      </c>
      <c r="J613" s="26" t="s">
        <v>876</v>
      </c>
      <c r="K613" s="27" t="s">
        <v>877</v>
      </c>
    </row>
    <row r="614" spans="1:16" ht="15.75" customHeight="1" x14ac:dyDescent="0.25">
      <c r="A614" s="21" t="s">
        <v>19</v>
      </c>
      <c r="B614" s="22" t="s">
        <v>20</v>
      </c>
      <c r="C614" s="21" t="s">
        <v>310</v>
      </c>
      <c r="D614" s="21" t="s">
        <v>880</v>
      </c>
      <c r="E614" s="33" t="s">
        <v>83</v>
      </c>
      <c r="F614" s="21" t="s">
        <v>75</v>
      </c>
      <c r="G614" s="21">
        <v>1</v>
      </c>
      <c r="H614" s="21">
        <v>5</v>
      </c>
      <c r="I614" s="40" t="s">
        <v>312</v>
      </c>
      <c r="J614" s="26" t="s">
        <v>876</v>
      </c>
      <c r="K614" s="27" t="s">
        <v>877</v>
      </c>
    </row>
    <row r="615" spans="1:16" ht="15.75" customHeight="1" x14ac:dyDescent="0.25">
      <c r="A615" s="21" t="s">
        <v>32</v>
      </c>
      <c r="B615" s="22" t="s">
        <v>30</v>
      </c>
      <c r="C615" s="21" t="s">
        <v>310</v>
      </c>
      <c r="D615" s="21" t="s">
        <v>881</v>
      </c>
      <c r="E615" s="41" t="s">
        <v>188</v>
      </c>
      <c r="F615" s="21" t="s">
        <v>75</v>
      </c>
      <c r="G615" s="21">
        <v>1</v>
      </c>
      <c r="H615" s="21">
        <v>5</v>
      </c>
      <c r="I615" s="40" t="s">
        <v>312</v>
      </c>
      <c r="J615" s="26" t="s">
        <v>876</v>
      </c>
      <c r="K615" s="27" t="s">
        <v>877</v>
      </c>
      <c r="L615" s="6"/>
      <c r="M615" s="7"/>
      <c r="N615" s="7"/>
      <c r="O615" s="7"/>
      <c r="P615" s="6"/>
    </row>
    <row r="616" spans="1:16" ht="15.75" customHeight="1" x14ac:dyDescent="0.25">
      <c r="A616" s="21" t="s">
        <v>32</v>
      </c>
      <c r="B616" s="22" t="s">
        <v>28</v>
      </c>
      <c r="C616" s="21" t="s">
        <v>310</v>
      </c>
      <c r="D616" s="21" t="s">
        <v>882</v>
      </c>
      <c r="E616" s="41" t="s">
        <v>85</v>
      </c>
      <c r="F616" s="21" t="s">
        <v>75</v>
      </c>
      <c r="G616" s="21">
        <v>1</v>
      </c>
      <c r="H616" s="21">
        <v>5</v>
      </c>
      <c r="I616" s="40" t="s">
        <v>312</v>
      </c>
      <c r="J616" s="26" t="s">
        <v>876</v>
      </c>
      <c r="K616" s="27" t="s">
        <v>877</v>
      </c>
      <c r="L616" s="6"/>
      <c r="M616" s="7"/>
      <c r="N616" s="7"/>
      <c r="O616" s="7"/>
      <c r="P616" s="6"/>
    </row>
    <row r="617" spans="1:16" ht="15.75" customHeight="1" x14ac:dyDescent="0.25">
      <c r="A617" s="21" t="s">
        <v>32</v>
      </c>
      <c r="B617" s="22" t="s">
        <v>26</v>
      </c>
      <c r="C617" s="21" t="s">
        <v>310</v>
      </c>
      <c r="D617" s="21" t="s">
        <v>883</v>
      </c>
      <c r="E617" s="41" t="s">
        <v>87</v>
      </c>
      <c r="F617" s="21" t="s">
        <v>75</v>
      </c>
      <c r="G617" s="21">
        <v>1</v>
      </c>
      <c r="H617" s="21">
        <v>5</v>
      </c>
      <c r="I617" s="40" t="s">
        <v>312</v>
      </c>
      <c r="J617" s="26" t="s">
        <v>876</v>
      </c>
      <c r="K617" s="27" t="s">
        <v>877</v>
      </c>
    </row>
    <row r="618" spans="1:16" ht="15.75" customHeight="1" x14ac:dyDescent="0.25">
      <c r="A618" s="21" t="s">
        <v>32</v>
      </c>
      <c r="B618" s="22" t="s">
        <v>20</v>
      </c>
      <c r="C618" s="21" t="s">
        <v>310</v>
      </c>
      <c r="D618" s="21" t="s">
        <v>884</v>
      </c>
      <c r="E618" s="41" t="s">
        <v>191</v>
      </c>
      <c r="F618" s="21" t="s">
        <v>75</v>
      </c>
      <c r="G618" s="21">
        <v>1</v>
      </c>
      <c r="H618" s="21">
        <v>5</v>
      </c>
      <c r="I618" s="40" t="s">
        <v>312</v>
      </c>
      <c r="J618" s="26" t="s">
        <v>876</v>
      </c>
      <c r="K618" s="27" t="s">
        <v>877</v>
      </c>
      <c r="L618" s="6"/>
      <c r="M618" s="7"/>
      <c r="N618" s="7"/>
      <c r="O618" s="7"/>
      <c r="P618" s="6"/>
    </row>
    <row r="619" spans="1:16" ht="15.75" customHeight="1" x14ac:dyDescent="0.25">
      <c r="A619" s="34" t="s">
        <v>42</v>
      </c>
      <c r="B619" s="22" t="s">
        <v>30</v>
      </c>
      <c r="C619" s="34" t="s">
        <v>310</v>
      </c>
      <c r="D619" s="21" t="s">
        <v>885</v>
      </c>
      <c r="E619" s="36" t="s">
        <v>97</v>
      </c>
      <c r="F619" s="34" t="s">
        <v>75</v>
      </c>
      <c r="G619" s="34">
        <v>1</v>
      </c>
      <c r="H619" s="34">
        <v>5</v>
      </c>
      <c r="I619" s="37" t="s">
        <v>312</v>
      </c>
      <c r="J619" s="26" t="s">
        <v>876</v>
      </c>
      <c r="K619" s="27" t="s">
        <v>877</v>
      </c>
      <c r="L619" s="6"/>
      <c r="M619" s="7"/>
      <c r="N619" s="7"/>
      <c r="O619" s="7"/>
      <c r="P619" s="6"/>
    </row>
    <row r="620" spans="1:16" ht="15.75" customHeight="1" x14ac:dyDescent="0.25">
      <c r="A620" s="21" t="s">
        <v>55</v>
      </c>
      <c r="B620" s="22" t="s">
        <v>28</v>
      </c>
      <c r="C620" s="21" t="s">
        <v>168</v>
      </c>
      <c r="D620" s="21" t="s">
        <v>886</v>
      </c>
      <c r="E620" s="24" t="s">
        <v>39</v>
      </c>
      <c r="F620" s="21" t="s">
        <v>1</v>
      </c>
      <c r="G620" s="21">
        <v>3</v>
      </c>
      <c r="H620" s="21">
        <v>5</v>
      </c>
      <c r="I620" s="40" t="s">
        <v>170</v>
      </c>
      <c r="J620" s="26" t="s">
        <v>876</v>
      </c>
      <c r="K620" s="27" t="s">
        <v>877</v>
      </c>
      <c r="L620" s="6"/>
      <c r="M620" s="7"/>
      <c r="N620" s="7"/>
      <c r="O620" s="7"/>
      <c r="P620" s="6"/>
    </row>
    <row r="621" spans="1:16" ht="15.75" customHeight="1" x14ac:dyDescent="0.25">
      <c r="A621" s="21" t="s">
        <v>55</v>
      </c>
      <c r="B621" s="22" t="s">
        <v>56</v>
      </c>
      <c r="C621" s="21" t="s">
        <v>168</v>
      </c>
      <c r="D621" s="21" t="s">
        <v>887</v>
      </c>
      <c r="E621" s="24" t="s">
        <v>41</v>
      </c>
      <c r="F621" s="21" t="s">
        <v>1</v>
      </c>
      <c r="G621" s="21">
        <v>3</v>
      </c>
      <c r="H621" s="21">
        <v>5</v>
      </c>
      <c r="I621" s="40" t="s">
        <v>170</v>
      </c>
      <c r="J621" s="26" t="s">
        <v>876</v>
      </c>
      <c r="K621" s="27" t="s">
        <v>877</v>
      </c>
      <c r="L621" s="6"/>
      <c r="M621" s="7"/>
      <c r="N621" s="7"/>
      <c r="O621" s="7"/>
      <c r="P621" s="6"/>
    </row>
    <row r="622" spans="1:16" ht="15.75" customHeight="1" x14ac:dyDescent="0.25">
      <c r="A622" s="34" t="s">
        <v>65</v>
      </c>
      <c r="B622" s="22" t="s">
        <v>30</v>
      </c>
      <c r="C622" s="34" t="s">
        <v>350</v>
      </c>
      <c r="D622" s="34" t="s">
        <v>888</v>
      </c>
      <c r="E622" s="68" t="s">
        <v>188</v>
      </c>
      <c r="F622" s="34" t="s">
        <v>1</v>
      </c>
      <c r="G622" s="34">
        <v>3</v>
      </c>
      <c r="H622" s="34">
        <v>5</v>
      </c>
      <c r="I622" s="37" t="s">
        <v>170</v>
      </c>
      <c r="J622" s="26" t="s">
        <v>876</v>
      </c>
      <c r="K622" s="27" t="s">
        <v>877</v>
      </c>
      <c r="L622" s="6"/>
      <c r="M622" s="7"/>
      <c r="N622" s="7"/>
      <c r="O622" s="7"/>
      <c r="P622" s="6"/>
    </row>
    <row r="623" spans="1:16" ht="15.75" customHeight="1" x14ac:dyDescent="0.25">
      <c r="A623" s="80" t="s">
        <v>55</v>
      </c>
      <c r="B623" s="81" t="s">
        <v>26</v>
      </c>
      <c r="C623" s="80">
        <v>305</v>
      </c>
      <c r="D623" s="80" t="s">
        <v>889</v>
      </c>
      <c r="E623" s="24">
        <v>1</v>
      </c>
      <c r="F623" s="80" t="s">
        <v>75</v>
      </c>
      <c r="G623" s="80">
        <v>1</v>
      </c>
      <c r="H623" s="21">
        <v>5</v>
      </c>
      <c r="I623" s="82" t="s">
        <v>694</v>
      </c>
      <c r="J623" s="83" t="s">
        <v>890</v>
      </c>
      <c r="K623" s="84" t="s">
        <v>891</v>
      </c>
      <c r="L623" s="6"/>
      <c r="M623" s="7"/>
      <c r="N623" s="7"/>
      <c r="O623" s="7"/>
      <c r="P623" s="6"/>
    </row>
    <row r="624" spans="1:16" ht="15.75" customHeight="1" x14ac:dyDescent="0.25">
      <c r="A624" s="45" t="s">
        <v>65</v>
      </c>
      <c r="B624" s="46" t="s">
        <v>28</v>
      </c>
      <c r="C624" s="45">
        <v>304</v>
      </c>
      <c r="D624" s="45" t="s">
        <v>892</v>
      </c>
      <c r="E624" s="41">
        <v>11</v>
      </c>
      <c r="F624" s="45" t="s">
        <v>75</v>
      </c>
      <c r="G624" s="45">
        <v>1</v>
      </c>
      <c r="H624" s="21">
        <v>5</v>
      </c>
      <c r="I624" s="47" t="s">
        <v>694</v>
      </c>
      <c r="J624" s="48" t="s">
        <v>890</v>
      </c>
      <c r="K624" s="49" t="s">
        <v>891</v>
      </c>
      <c r="L624" s="6"/>
      <c r="M624" s="7"/>
      <c r="N624" s="7"/>
      <c r="O624" s="7"/>
      <c r="P624" s="6"/>
    </row>
    <row r="625" spans="1:16" ht="15.75" customHeight="1" x14ac:dyDescent="0.25">
      <c r="A625" s="45" t="s">
        <v>65</v>
      </c>
      <c r="B625" s="46" t="s">
        <v>56</v>
      </c>
      <c r="C625" s="45">
        <v>304</v>
      </c>
      <c r="D625" s="45" t="s">
        <v>893</v>
      </c>
      <c r="E625" s="41">
        <v>12</v>
      </c>
      <c r="F625" s="45" t="s">
        <v>75</v>
      </c>
      <c r="G625" s="45">
        <v>1</v>
      </c>
      <c r="H625" s="21">
        <v>5</v>
      </c>
      <c r="I625" s="47" t="s">
        <v>694</v>
      </c>
      <c r="J625" s="48" t="s">
        <v>890</v>
      </c>
      <c r="K625" s="49" t="s">
        <v>891</v>
      </c>
      <c r="L625" s="6"/>
      <c r="M625" s="7"/>
      <c r="N625" s="7"/>
      <c r="O625" s="7"/>
      <c r="P625" s="6"/>
    </row>
    <row r="626" spans="1:16" ht="15.75" customHeight="1" x14ac:dyDescent="0.25">
      <c r="A626" s="45" t="s">
        <v>32</v>
      </c>
      <c r="B626" s="46" t="s">
        <v>26</v>
      </c>
      <c r="C626" s="45">
        <v>304</v>
      </c>
      <c r="D626" s="45" t="s">
        <v>894</v>
      </c>
      <c r="E626" s="24" t="s">
        <v>35</v>
      </c>
      <c r="F626" s="45" t="s">
        <v>75</v>
      </c>
      <c r="G626" s="45">
        <v>1</v>
      </c>
      <c r="H626" s="21">
        <v>5</v>
      </c>
      <c r="I626" s="47" t="s">
        <v>694</v>
      </c>
      <c r="J626" s="48" t="s">
        <v>890</v>
      </c>
      <c r="K626" s="49" t="s">
        <v>891</v>
      </c>
      <c r="L626" s="6"/>
      <c r="M626" s="7"/>
      <c r="N626" s="7"/>
      <c r="O626" s="7"/>
      <c r="P626" s="6"/>
    </row>
    <row r="627" spans="1:16" ht="15.75" customHeight="1" x14ac:dyDescent="0.25">
      <c r="A627" s="45" t="s">
        <v>19</v>
      </c>
      <c r="B627" s="46" t="s">
        <v>30</v>
      </c>
      <c r="C627" s="45">
        <v>315</v>
      </c>
      <c r="D627" s="45" t="s">
        <v>895</v>
      </c>
      <c r="E627" s="55" t="s">
        <v>35</v>
      </c>
      <c r="F627" s="45" t="s">
        <v>3</v>
      </c>
      <c r="G627" s="45">
        <v>1</v>
      </c>
      <c r="H627" s="21">
        <v>5</v>
      </c>
      <c r="I627" s="57" t="s">
        <v>694</v>
      </c>
      <c r="J627" s="48" t="s">
        <v>890</v>
      </c>
      <c r="K627" s="49" t="s">
        <v>891</v>
      </c>
      <c r="L627" s="6"/>
      <c r="M627" s="7"/>
      <c r="N627" s="7"/>
      <c r="O627" s="7"/>
      <c r="P627" s="6"/>
    </row>
    <row r="628" spans="1:16" ht="15.75" customHeight="1" x14ac:dyDescent="0.25">
      <c r="A628" s="45" t="s">
        <v>32</v>
      </c>
      <c r="B628" s="46" t="s">
        <v>30</v>
      </c>
      <c r="C628" s="45">
        <v>303</v>
      </c>
      <c r="D628" s="45" t="s">
        <v>896</v>
      </c>
      <c r="E628" s="68" t="s">
        <v>188</v>
      </c>
      <c r="F628" s="45" t="s">
        <v>3</v>
      </c>
      <c r="G628" s="45">
        <v>1</v>
      </c>
      <c r="H628" s="34">
        <v>5</v>
      </c>
      <c r="I628" s="57" t="s">
        <v>694</v>
      </c>
      <c r="J628" s="48" t="s">
        <v>890</v>
      </c>
      <c r="K628" s="49" t="s">
        <v>891</v>
      </c>
      <c r="L628" s="6"/>
      <c r="M628" s="7"/>
      <c r="N628" s="7"/>
      <c r="O628" s="7"/>
      <c r="P628" s="6"/>
    </row>
    <row r="629" spans="1:16" ht="15.75" customHeight="1" x14ac:dyDescent="0.25">
      <c r="A629" s="45" t="s">
        <v>42</v>
      </c>
      <c r="B629" s="46" t="s">
        <v>28</v>
      </c>
      <c r="C629" s="45">
        <v>304</v>
      </c>
      <c r="D629" s="45" t="s">
        <v>897</v>
      </c>
      <c r="E629" s="33" t="s">
        <v>87</v>
      </c>
      <c r="F629" s="45" t="s">
        <v>75</v>
      </c>
      <c r="G629" s="45">
        <v>1</v>
      </c>
      <c r="H629" s="21">
        <v>5</v>
      </c>
      <c r="I629" s="47" t="s">
        <v>694</v>
      </c>
      <c r="J629" s="48" t="s">
        <v>890</v>
      </c>
      <c r="K629" s="49" t="s">
        <v>891</v>
      </c>
      <c r="L629" s="6"/>
      <c r="M629" s="7"/>
      <c r="N629" s="7"/>
      <c r="O629" s="7"/>
      <c r="P629" s="6"/>
    </row>
    <row r="630" spans="1:16" ht="15.75" customHeight="1" x14ac:dyDescent="0.25">
      <c r="A630" s="45" t="s">
        <v>42</v>
      </c>
      <c r="B630" s="46" t="s">
        <v>56</v>
      </c>
      <c r="C630" s="45">
        <v>304</v>
      </c>
      <c r="D630" s="45" t="s">
        <v>898</v>
      </c>
      <c r="E630" s="33" t="s">
        <v>191</v>
      </c>
      <c r="F630" s="45" t="s">
        <v>75</v>
      </c>
      <c r="G630" s="45">
        <v>1</v>
      </c>
      <c r="H630" s="21">
        <v>5</v>
      </c>
      <c r="I630" s="47" t="s">
        <v>694</v>
      </c>
      <c r="J630" s="48" t="s">
        <v>890</v>
      </c>
      <c r="K630" s="49" t="s">
        <v>891</v>
      </c>
    </row>
    <row r="631" spans="1:16" ht="15.75" customHeight="1" x14ac:dyDescent="0.25">
      <c r="A631" s="21" t="s">
        <v>19</v>
      </c>
      <c r="B631" s="22" t="s">
        <v>26</v>
      </c>
      <c r="C631" s="21">
        <v>204</v>
      </c>
      <c r="D631" s="21" t="s">
        <v>899</v>
      </c>
      <c r="E631" s="55" t="s">
        <v>54</v>
      </c>
      <c r="F631" s="21" t="s">
        <v>1</v>
      </c>
      <c r="G631" s="21">
        <v>3</v>
      </c>
      <c r="H631" s="21">
        <v>5</v>
      </c>
      <c r="I631" s="40" t="s">
        <v>900</v>
      </c>
      <c r="J631" s="26" t="s">
        <v>890</v>
      </c>
      <c r="K631" s="27" t="s">
        <v>891</v>
      </c>
      <c r="L631" s="6"/>
      <c r="M631" s="7"/>
      <c r="N631" s="7"/>
      <c r="O631" s="7"/>
      <c r="P631" s="6"/>
    </row>
    <row r="632" spans="1:16" ht="15.75" customHeight="1" x14ac:dyDescent="0.25">
      <c r="A632" s="21" t="s">
        <v>19</v>
      </c>
      <c r="B632" s="22" t="s">
        <v>20</v>
      </c>
      <c r="C632" s="21">
        <v>204</v>
      </c>
      <c r="D632" s="21" t="s">
        <v>901</v>
      </c>
      <c r="E632" s="55" t="s">
        <v>83</v>
      </c>
      <c r="F632" s="21" t="s">
        <v>1</v>
      </c>
      <c r="G632" s="21">
        <v>3</v>
      </c>
      <c r="H632" s="21">
        <v>5</v>
      </c>
      <c r="I632" s="40" t="s">
        <v>900</v>
      </c>
      <c r="J632" s="26" t="s">
        <v>890</v>
      </c>
      <c r="K632" s="27" t="s">
        <v>891</v>
      </c>
      <c r="L632" s="6"/>
      <c r="M632" s="7"/>
      <c r="N632" s="7"/>
      <c r="O632" s="7"/>
      <c r="P632" s="6"/>
    </row>
    <row r="633" spans="1:16" ht="15.75" customHeight="1" x14ac:dyDescent="0.25">
      <c r="A633" s="34" t="s">
        <v>19</v>
      </c>
      <c r="B633" s="22" t="s">
        <v>28</v>
      </c>
      <c r="C633" s="34">
        <v>204</v>
      </c>
      <c r="D633" s="21" t="s">
        <v>902</v>
      </c>
      <c r="E633" s="55" t="s">
        <v>188</v>
      </c>
      <c r="F633" s="21" t="s">
        <v>1</v>
      </c>
      <c r="G633" s="21">
        <v>3</v>
      </c>
      <c r="H633" s="34">
        <v>5</v>
      </c>
      <c r="I633" s="40" t="s">
        <v>900</v>
      </c>
      <c r="J633" s="26" t="s">
        <v>890</v>
      </c>
      <c r="K633" s="27" t="s">
        <v>891</v>
      </c>
    </row>
    <row r="634" spans="1:16" ht="15.75" customHeight="1" x14ac:dyDescent="0.25">
      <c r="A634" s="21" t="s">
        <v>55</v>
      </c>
      <c r="B634" s="22" t="s">
        <v>26</v>
      </c>
      <c r="C634" s="21" t="s">
        <v>95</v>
      </c>
      <c r="D634" s="21" t="s">
        <v>903</v>
      </c>
      <c r="E634" s="55" t="s">
        <v>39</v>
      </c>
      <c r="F634" s="21" t="s">
        <v>1</v>
      </c>
      <c r="G634" s="21">
        <v>3</v>
      </c>
      <c r="H634" s="21">
        <v>5</v>
      </c>
      <c r="I634" s="40" t="s">
        <v>900</v>
      </c>
      <c r="J634" s="26" t="s">
        <v>890</v>
      </c>
      <c r="K634" s="27" t="s">
        <v>891</v>
      </c>
    </row>
    <row r="635" spans="1:16" ht="15.75" customHeight="1" x14ac:dyDescent="0.25">
      <c r="A635" s="21" t="s">
        <v>55</v>
      </c>
      <c r="B635" s="22" t="s">
        <v>20</v>
      </c>
      <c r="C635" s="21" t="s">
        <v>95</v>
      </c>
      <c r="D635" s="21" t="s">
        <v>904</v>
      </c>
      <c r="E635" s="55" t="s">
        <v>41</v>
      </c>
      <c r="F635" s="21" t="s">
        <v>1</v>
      </c>
      <c r="G635" s="21">
        <v>3</v>
      </c>
      <c r="H635" s="21">
        <v>5</v>
      </c>
      <c r="I635" s="40" t="s">
        <v>900</v>
      </c>
      <c r="J635" s="26" t="s">
        <v>890</v>
      </c>
      <c r="K635" s="27" t="s">
        <v>891</v>
      </c>
    </row>
    <row r="636" spans="1:16" ht="15.75" customHeight="1" x14ac:dyDescent="0.25">
      <c r="A636" s="21" t="s">
        <v>55</v>
      </c>
      <c r="B636" s="22" t="s">
        <v>28</v>
      </c>
      <c r="C636" s="21" t="s">
        <v>95</v>
      </c>
      <c r="D636" s="21" t="s">
        <v>905</v>
      </c>
      <c r="E636" s="55" t="s">
        <v>35</v>
      </c>
      <c r="F636" s="21" t="s">
        <v>1</v>
      </c>
      <c r="G636" s="21">
        <v>3</v>
      </c>
      <c r="H636" s="21">
        <v>5</v>
      </c>
      <c r="I636" s="40" t="s">
        <v>900</v>
      </c>
      <c r="J636" s="26" t="s">
        <v>890</v>
      </c>
      <c r="K636" s="27" t="s">
        <v>891</v>
      </c>
    </row>
    <row r="637" spans="1:16" ht="15.75" customHeight="1" x14ac:dyDescent="0.25">
      <c r="A637" s="21" t="s">
        <v>55</v>
      </c>
      <c r="B637" s="22" t="s">
        <v>56</v>
      </c>
      <c r="C637" s="21" t="s">
        <v>95</v>
      </c>
      <c r="D637" s="21" t="s">
        <v>906</v>
      </c>
      <c r="E637" s="55" t="s">
        <v>37</v>
      </c>
      <c r="F637" s="21" t="s">
        <v>1</v>
      </c>
      <c r="G637" s="21">
        <v>3</v>
      </c>
      <c r="H637" s="21">
        <v>5</v>
      </c>
      <c r="I637" s="40" t="s">
        <v>900</v>
      </c>
      <c r="J637" s="26" t="s">
        <v>890</v>
      </c>
      <c r="K637" s="27" t="s">
        <v>891</v>
      </c>
      <c r="L637" s="6"/>
      <c r="M637" s="7"/>
      <c r="N637" s="7"/>
      <c r="O637" s="7"/>
      <c r="P637" s="6"/>
    </row>
    <row r="638" spans="1:16" ht="15.75" customHeight="1" x14ac:dyDescent="0.25">
      <c r="A638" s="21" t="s">
        <v>42</v>
      </c>
      <c r="B638" s="22" t="s">
        <v>30</v>
      </c>
      <c r="C638" s="21" t="s">
        <v>437</v>
      </c>
      <c r="D638" s="21" t="s">
        <v>907</v>
      </c>
      <c r="E638" s="112" t="s">
        <v>35</v>
      </c>
      <c r="F638" s="21" t="s">
        <v>3</v>
      </c>
      <c r="G638" s="21">
        <v>1</v>
      </c>
      <c r="H638" s="21">
        <v>5</v>
      </c>
      <c r="I638" s="40" t="s">
        <v>908</v>
      </c>
      <c r="J638" s="26" t="s">
        <v>909</v>
      </c>
      <c r="K638" s="27" t="s">
        <v>910</v>
      </c>
      <c r="L638" s="6"/>
      <c r="M638" s="7"/>
      <c r="N638" s="7"/>
      <c r="O638" s="7"/>
      <c r="P638" s="6"/>
    </row>
    <row r="639" spans="1:16" ht="15.75" customHeight="1" x14ac:dyDescent="0.25">
      <c r="A639" s="80" t="s">
        <v>19</v>
      </c>
      <c r="B639" s="81" t="s">
        <v>26</v>
      </c>
      <c r="C639" s="80">
        <v>303</v>
      </c>
      <c r="D639" s="80" t="s">
        <v>911</v>
      </c>
      <c r="E639" s="24">
        <v>1</v>
      </c>
      <c r="F639" s="80" t="s">
        <v>75</v>
      </c>
      <c r="G639" s="80">
        <v>3</v>
      </c>
      <c r="H639" s="21">
        <v>5</v>
      </c>
      <c r="I639" s="113" t="s">
        <v>195</v>
      </c>
      <c r="J639" s="83" t="s">
        <v>909</v>
      </c>
      <c r="K639" s="84" t="s">
        <v>910</v>
      </c>
      <c r="L639" s="6"/>
      <c r="M639" s="7"/>
      <c r="N639" s="7"/>
      <c r="O639" s="7"/>
      <c r="P639" s="6"/>
    </row>
    <row r="640" spans="1:16" ht="15.75" customHeight="1" x14ac:dyDescent="0.25">
      <c r="A640" s="45" t="s">
        <v>32</v>
      </c>
      <c r="B640" s="46" t="s">
        <v>30</v>
      </c>
      <c r="C640" s="45">
        <v>303</v>
      </c>
      <c r="D640" s="45" t="s">
        <v>912</v>
      </c>
      <c r="E640" s="41">
        <v>11</v>
      </c>
      <c r="F640" s="45" t="s">
        <v>75</v>
      </c>
      <c r="G640" s="45">
        <v>3</v>
      </c>
      <c r="H640" s="21">
        <v>5</v>
      </c>
      <c r="I640" s="57" t="s">
        <v>195</v>
      </c>
      <c r="J640" s="48" t="s">
        <v>909</v>
      </c>
      <c r="K640" s="49" t="s">
        <v>910</v>
      </c>
      <c r="L640" s="6"/>
      <c r="M640" s="7"/>
      <c r="N640" s="7"/>
      <c r="O640" s="7"/>
      <c r="P640" s="6"/>
    </row>
    <row r="641" spans="1:16" ht="15.75" customHeight="1" x14ac:dyDescent="0.25">
      <c r="A641" s="45" t="s">
        <v>19</v>
      </c>
      <c r="B641" s="46" t="s">
        <v>20</v>
      </c>
      <c r="C641" s="45">
        <v>303</v>
      </c>
      <c r="D641" s="45" t="s">
        <v>913</v>
      </c>
      <c r="E641" s="24">
        <v>2</v>
      </c>
      <c r="F641" s="45" t="s">
        <v>75</v>
      </c>
      <c r="G641" s="45">
        <v>3</v>
      </c>
      <c r="H641" s="21">
        <v>5</v>
      </c>
      <c r="I641" s="57" t="s">
        <v>195</v>
      </c>
      <c r="J641" s="48" t="s">
        <v>909</v>
      </c>
      <c r="K641" s="49" t="s">
        <v>910</v>
      </c>
      <c r="L641" s="6"/>
      <c r="M641" s="7"/>
      <c r="N641" s="7"/>
      <c r="O641" s="7"/>
      <c r="P641" s="6"/>
    </row>
    <row r="642" spans="1:16" ht="15.75" customHeight="1" x14ac:dyDescent="0.25">
      <c r="A642" s="21" t="s">
        <v>42</v>
      </c>
      <c r="B642" s="22" t="s">
        <v>26</v>
      </c>
      <c r="C642" s="21" t="s">
        <v>320</v>
      </c>
      <c r="D642" s="21" t="s">
        <v>914</v>
      </c>
      <c r="E642" s="24" t="s">
        <v>39</v>
      </c>
      <c r="F642" s="21" t="s">
        <v>75</v>
      </c>
      <c r="G642" s="21">
        <v>3</v>
      </c>
      <c r="H642" s="21">
        <v>5</v>
      </c>
      <c r="I642" s="40" t="s">
        <v>392</v>
      </c>
      <c r="J642" s="26" t="s">
        <v>909</v>
      </c>
      <c r="K642" s="27" t="s">
        <v>910</v>
      </c>
      <c r="L642" s="6"/>
      <c r="M642" s="7"/>
      <c r="N642" s="7"/>
      <c r="O642" s="7"/>
      <c r="P642" s="6"/>
    </row>
    <row r="643" spans="1:16" ht="15.75" customHeight="1" x14ac:dyDescent="0.25">
      <c r="A643" s="21" t="s">
        <v>42</v>
      </c>
      <c r="B643" s="22" t="s">
        <v>20</v>
      </c>
      <c r="C643" s="21" t="s">
        <v>320</v>
      </c>
      <c r="D643" s="21" t="s">
        <v>915</v>
      </c>
      <c r="E643" s="24" t="s">
        <v>41</v>
      </c>
      <c r="F643" s="21" t="s">
        <v>75</v>
      </c>
      <c r="G643" s="21">
        <v>3</v>
      </c>
      <c r="H643" s="21">
        <v>5</v>
      </c>
      <c r="I643" s="40" t="s">
        <v>392</v>
      </c>
      <c r="J643" s="26" t="s">
        <v>909</v>
      </c>
      <c r="K643" s="27" t="s">
        <v>910</v>
      </c>
      <c r="L643" s="6"/>
      <c r="M643" s="7"/>
      <c r="N643" s="7"/>
      <c r="O643" s="7"/>
      <c r="P643" s="6"/>
    </row>
    <row r="644" spans="1:16" ht="15.75" customHeight="1" x14ac:dyDescent="0.25">
      <c r="A644" s="21" t="s">
        <v>65</v>
      </c>
      <c r="B644" s="22" t="s">
        <v>26</v>
      </c>
      <c r="C644" s="21" t="s">
        <v>320</v>
      </c>
      <c r="D644" s="21" t="s">
        <v>916</v>
      </c>
      <c r="E644" s="41" t="s">
        <v>87</v>
      </c>
      <c r="F644" s="21" t="s">
        <v>75</v>
      </c>
      <c r="G644" s="21">
        <v>3</v>
      </c>
      <c r="H644" s="21">
        <v>5</v>
      </c>
      <c r="I644" s="40" t="s">
        <v>392</v>
      </c>
      <c r="J644" s="26" t="s">
        <v>909</v>
      </c>
      <c r="K644" s="27" t="s">
        <v>910</v>
      </c>
    </row>
    <row r="645" spans="1:16" ht="15.75" customHeight="1" x14ac:dyDescent="0.25">
      <c r="A645" s="21" t="s">
        <v>65</v>
      </c>
      <c r="B645" s="22" t="s">
        <v>20</v>
      </c>
      <c r="C645" s="21" t="s">
        <v>320</v>
      </c>
      <c r="D645" s="21" t="s">
        <v>917</v>
      </c>
      <c r="E645" s="41" t="s">
        <v>191</v>
      </c>
      <c r="F645" s="21" t="s">
        <v>75</v>
      </c>
      <c r="G645" s="21">
        <v>3</v>
      </c>
      <c r="H645" s="21">
        <v>5</v>
      </c>
      <c r="I645" s="40" t="s">
        <v>392</v>
      </c>
      <c r="J645" s="26" t="s">
        <v>909</v>
      </c>
      <c r="K645" s="27" t="s">
        <v>910</v>
      </c>
      <c r="L645" s="6"/>
      <c r="M645" s="7"/>
      <c r="N645" s="7"/>
      <c r="O645" s="7"/>
      <c r="P645" s="6"/>
    </row>
    <row r="646" spans="1:16" ht="15.75" customHeight="1" x14ac:dyDescent="0.25">
      <c r="A646" s="21" t="s">
        <v>65</v>
      </c>
      <c r="B646" s="22" t="s">
        <v>30</v>
      </c>
      <c r="C646" s="21" t="s">
        <v>320</v>
      </c>
      <c r="D646" s="21" t="s">
        <v>918</v>
      </c>
      <c r="E646" s="41" t="s">
        <v>188</v>
      </c>
      <c r="F646" s="21" t="s">
        <v>75</v>
      </c>
      <c r="G646" s="21">
        <v>3</v>
      </c>
      <c r="H646" s="21">
        <v>5</v>
      </c>
      <c r="I646" s="40" t="s">
        <v>392</v>
      </c>
      <c r="J646" s="26" t="s">
        <v>909</v>
      </c>
      <c r="K646" s="27" t="s">
        <v>910</v>
      </c>
      <c r="L646" s="6"/>
      <c r="M646" s="7"/>
      <c r="N646" s="7"/>
      <c r="O646" s="7"/>
      <c r="P646" s="6"/>
    </row>
    <row r="647" spans="1:16" ht="15.75" customHeight="1" x14ac:dyDescent="0.25">
      <c r="A647" s="21" t="s">
        <v>65</v>
      </c>
      <c r="B647" s="22" t="s">
        <v>28</v>
      </c>
      <c r="C647" s="21" t="s">
        <v>320</v>
      </c>
      <c r="D647" s="21" t="s">
        <v>919</v>
      </c>
      <c r="E647" s="41" t="s">
        <v>85</v>
      </c>
      <c r="F647" s="21" t="s">
        <v>75</v>
      </c>
      <c r="G647" s="21">
        <v>3</v>
      </c>
      <c r="H647" s="21">
        <v>5</v>
      </c>
      <c r="I647" s="40" t="s">
        <v>392</v>
      </c>
      <c r="J647" s="26" t="s">
        <v>909</v>
      </c>
      <c r="K647" s="27" t="s">
        <v>910</v>
      </c>
      <c r="L647" s="6"/>
      <c r="M647" s="7"/>
      <c r="N647" s="7"/>
      <c r="O647" s="7"/>
      <c r="P647" s="6"/>
    </row>
    <row r="648" spans="1:16" ht="15.75" customHeight="1" x14ac:dyDescent="0.25">
      <c r="A648" s="34" t="s">
        <v>19</v>
      </c>
      <c r="B648" s="35" t="s">
        <v>26</v>
      </c>
      <c r="C648" s="34" t="s">
        <v>320</v>
      </c>
      <c r="D648" s="21" t="s">
        <v>920</v>
      </c>
      <c r="E648" s="36" t="s">
        <v>67</v>
      </c>
      <c r="F648" s="34" t="s">
        <v>75</v>
      </c>
      <c r="G648" s="34">
        <v>3</v>
      </c>
      <c r="H648" s="34">
        <v>5</v>
      </c>
      <c r="I648" s="37" t="s">
        <v>392</v>
      </c>
      <c r="J648" s="26" t="s">
        <v>909</v>
      </c>
      <c r="K648" s="27" t="s">
        <v>910</v>
      </c>
      <c r="L648" s="6"/>
      <c r="M648" s="7"/>
      <c r="N648" s="7"/>
      <c r="O648" s="7"/>
      <c r="P648" s="6"/>
    </row>
    <row r="649" spans="1:16" ht="15.75" customHeight="1" x14ac:dyDescent="0.25">
      <c r="A649" s="21" t="s">
        <v>19</v>
      </c>
      <c r="B649" s="22" t="s">
        <v>30</v>
      </c>
      <c r="C649" s="21" t="s">
        <v>320</v>
      </c>
      <c r="D649" s="21" t="s">
        <v>921</v>
      </c>
      <c r="E649" s="43" t="s">
        <v>97</v>
      </c>
      <c r="F649" s="21" t="s">
        <v>75</v>
      </c>
      <c r="G649" s="21">
        <v>3</v>
      </c>
      <c r="H649" s="21">
        <v>5</v>
      </c>
      <c r="I649" s="40" t="s">
        <v>392</v>
      </c>
      <c r="J649" s="26" t="s">
        <v>909</v>
      </c>
      <c r="K649" s="27" t="s">
        <v>910</v>
      </c>
      <c r="L649" s="6"/>
      <c r="M649" s="7"/>
      <c r="N649" s="7"/>
      <c r="O649" s="7"/>
      <c r="P649" s="6"/>
    </row>
    <row r="650" spans="1:16" ht="15.75" customHeight="1" x14ac:dyDescent="0.25">
      <c r="A650" s="21" t="s">
        <v>19</v>
      </c>
      <c r="B650" s="22" t="s">
        <v>28</v>
      </c>
      <c r="C650" s="21" t="s">
        <v>320</v>
      </c>
      <c r="D650" s="21" t="s">
        <v>922</v>
      </c>
      <c r="E650" s="43" t="s">
        <v>100</v>
      </c>
      <c r="F650" s="21" t="s">
        <v>75</v>
      </c>
      <c r="G650" s="21">
        <v>3</v>
      </c>
      <c r="H650" s="21">
        <v>5</v>
      </c>
      <c r="I650" s="40" t="s">
        <v>392</v>
      </c>
      <c r="J650" s="26" t="s">
        <v>909</v>
      </c>
      <c r="K650" s="27" t="s">
        <v>910</v>
      </c>
      <c r="L650" s="6"/>
      <c r="M650" s="7"/>
      <c r="N650" s="7"/>
      <c r="O650" s="7"/>
      <c r="P650" s="6"/>
    </row>
    <row r="651" spans="1:16" ht="15.75" customHeight="1" x14ac:dyDescent="0.25">
      <c r="A651" s="45" t="s">
        <v>32</v>
      </c>
      <c r="B651" s="46" t="s">
        <v>26</v>
      </c>
      <c r="C651" s="45">
        <v>302</v>
      </c>
      <c r="D651" s="45" t="s">
        <v>923</v>
      </c>
      <c r="E651" s="24" t="s">
        <v>35</v>
      </c>
      <c r="F651" s="45" t="s">
        <v>75</v>
      </c>
      <c r="G651" s="45">
        <v>3</v>
      </c>
      <c r="H651" s="21">
        <v>5</v>
      </c>
      <c r="I651" s="57" t="s">
        <v>195</v>
      </c>
      <c r="J651" s="48" t="s">
        <v>909</v>
      </c>
      <c r="K651" s="49" t="s">
        <v>910</v>
      </c>
      <c r="L651" s="6"/>
      <c r="M651" s="7"/>
      <c r="N651" s="7"/>
      <c r="O651" s="7"/>
      <c r="P651" s="6"/>
    </row>
    <row r="652" spans="1:16" ht="15.75" customHeight="1" x14ac:dyDescent="0.25">
      <c r="A652" s="45" t="s">
        <v>32</v>
      </c>
      <c r="B652" s="46" t="s">
        <v>20</v>
      </c>
      <c r="C652" s="45">
        <v>302</v>
      </c>
      <c r="D652" s="45" t="s">
        <v>924</v>
      </c>
      <c r="E652" s="24" t="s">
        <v>37</v>
      </c>
      <c r="F652" s="45" t="s">
        <v>75</v>
      </c>
      <c r="G652" s="45">
        <v>3</v>
      </c>
      <c r="H652" s="21">
        <v>5</v>
      </c>
      <c r="I652" s="57" t="s">
        <v>195</v>
      </c>
      <c r="J652" s="48" t="s">
        <v>909</v>
      </c>
      <c r="K652" s="49" t="s">
        <v>910</v>
      </c>
      <c r="L652" s="6"/>
      <c r="M652" s="7"/>
      <c r="N652" s="7"/>
      <c r="O652" s="7"/>
      <c r="P652" s="6"/>
    </row>
    <row r="653" spans="1:16" ht="15.75" customHeight="1" x14ac:dyDescent="0.25">
      <c r="A653" s="45" t="s">
        <v>42</v>
      </c>
      <c r="B653" s="46" t="s">
        <v>28</v>
      </c>
      <c r="C653" s="45">
        <v>302</v>
      </c>
      <c r="D653" s="45" t="s">
        <v>925</v>
      </c>
      <c r="E653" s="33" t="s">
        <v>87</v>
      </c>
      <c r="F653" s="45" t="s">
        <v>75</v>
      </c>
      <c r="G653" s="45">
        <v>3</v>
      </c>
      <c r="H653" s="21">
        <v>5</v>
      </c>
      <c r="I653" s="57" t="s">
        <v>195</v>
      </c>
      <c r="J653" s="48" t="s">
        <v>909</v>
      </c>
      <c r="K653" s="49" t="s">
        <v>910</v>
      </c>
    </row>
    <row r="654" spans="1:16" ht="15.75" customHeight="1" x14ac:dyDescent="0.25">
      <c r="A654" s="21" t="s">
        <v>65</v>
      </c>
      <c r="B654" s="22" t="s">
        <v>28</v>
      </c>
      <c r="C654" s="21" t="s">
        <v>709</v>
      </c>
      <c r="D654" s="21" t="s">
        <v>926</v>
      </c>
      <c r="E654" s="33" t="s">
        <v>70</v>
      </c>
      <c r="F654" s="21" t="str">
        <f t="shared" ref="F654:F665" si="9">IF(MID(D654,2,1)="D","MI",IF(MID(D654,2,1)="S","SI","TI"))</f>
        <v>TI</v>
      </c>
      <c r="G654" s="21">
        <v>5</v>
      </c>
      <c r="H654" s="21">
        <v>40</v>
      </c>
      <c r="I654" s="30" t="s">
        <v>711</v>
      </c>
      <c r="J654" s="31" t="s">
        <v>927</v>
      </c>
      <c r="K654" s="32" t="s">
        <v>928</v>
      </c>
    </row>
    <row r="655" spans="1:16" ht="15.75" customHeight="1" x14ac:dyDescent="0.25">
      <c r="A655" s="21" t="s">
        <v>65</v>
      </c>
      <c r="B655" s="22" t="s">
        <v>26</v>
      </c>
      <c r="C655" s="21" t="s">
        <v>709</v>
      </c>
      <c r="D655" s="21" t="s">
        <v>929</v>
      </c>
      <c r="E655" s="33" t="s">
        <v>52</v>
      </c>
      <c r="F655" s="21" t="str">
        <f t="shared" si="9"/>
        <v>TI</v>
      </c>
      <c r="G655" s="21">
        <v>5</v>
      </c>
      <c r="H655" s="21">
        <v>40</v>
      </c>
      <c r="I655" s="30" t="s">
        <v>711</v>
      </c>
      <c r="J655" s="31" t="s">
        <v>927</v>
      </c>
      <c r="K655" s="32" t="s">
        <v>928</v>
      </c>
      <c r="L655" s="6"/>
      <c r="M655" s="7"/>
      <c r="N655" s="7"/>
      <c r="O655" s="7"/>
      <c r="P655" s="6"/>
    </row>
    <row r="656" spans="1:16" ht="15.75" customHeight="1" x14ac:dyDescent="0.25">
      <c r="A656" s="21" t="s">
        <v>65</v>
      </c>
      <c r="B656" s="22" t="s">
        <v>20</v>
      </c>
      <c r="C656" s="21" t="s">
        <v>709</v>
      </c>
      <c r="D656" s="21" t="s">
        <v>930</v>
      </c>
      <c r="E656" s="33" t="s">
        <v>54</v>
      </c>
      <c r="F656" s="21" t="str">
        <f t="shared" si="9"/>
        <v>TI</v>
      </c>
      <c r="G656" s="21">
        <v>5</v>
      </c>
      <c r="H656" s="21">
        <v>40</v>
      </c>
      <c r="I656" s="30" t="s">
        <v>711</v>
      </c>
      <c r="J656" s="31" t="s">
        <v>927</v>
      </c>
      <c r="K656" s="32" t="s">
        <v>928</v>
      </c>
    </row>
    <row r="657" spans="1:16" ht="15.75" customHeight="1" x14ac:dyDescent="0.25">
      <c r="A657" s="21" t="s">
        <v>65</v>
      </c>
      <c r="B657" s="22" t="s">
        <v>30</v>
      </c>
      <c r="C657" s="21" t="s">
        <v>709</v>
      </c>
      <c r="D657" s="21" t="s">
        <v>931</v>
      </c>
      <c r="E657" s="33" t="s">
        <v>83</v>
      </c>
      <c r="F657" s="21" t="str">
        <f t="shared" si="9"/>
        <v>TI</v>
      </c>
      <c r="G657" s="21">
        <v>5</v>
      </c>
      <c r="H657" s="21">
        <v>40</v>
      </c>
      <c r="I657" s="30" t="s">
        <v>711</v>
      </c>
      <c r="J657" s="31" t="s">
        <v>927</v>
      </c>
      <c r="K657" s="32" t="s">
        <v>928</v>
      </c>
      <c r="L657" s="6"/>
      <c r="M657" s="7"/>
      <c r="N657" s="7"/>
      <c r="O657" s="7"/>
      <c r="P657" s="6"/>
    </row>
    <row r="658" spans="1:16" ht="15.75" customHeight="1" x14ac:dyDescent="0.25">
      <c r="A658" s="21" t="s">
        <v>19</v>
      </c>
      <c r="B658" s="22" t="s">
        <v>28</v>
      </c>
      <c r="C658" s="21" t="s">
        <v>709</v>
      </c>
      <c r="D658" s="21" t="s">
        <v>932</v>
      </c>
      <c r="E658" s="41" t="s">
        <v>188</v>
      </c>
      <c r="F658" s="21" t="str">
        <f t="shared" si="9"/>
        <v>TI</v>
      </c>
      <c r="G658" s="21">
        <v>5</v>
      </c>
      <c r="H658" s="21">
        <v>40</v>
      </c>
      <c r="I658" s="30" t="s">
        <v>711</v>
      </c>
      <c r="J658" s="31" t="s">
        <v>927</v>
      </c>
      <c r="K658" s="32" t="s">
        <v>928</v>
      </c>
      <c r="L658" s="6"/>
      <c r="M658" s="7"/>
      <c r="N658" s="7"/>
      <c r="O658" s="7"/>
      <c r="P658" s="6"/>
    </row>
    <row r="659" spans="1:16" ht="15.75" customHeight="1" x14ac:dyDescent="0.25">
      <c r="A659" s="21" t="s">
        <v>19</v>
      </c>
      <c r="B659" s="22" t="s">
        <v>30</v>
      </c>
      <c r="C659" s="21" t="s">
        <v>709</v>
      </c>
      <c r="D659" s="21" t="s">
        <v>933</v>
      </c>
      <c r="E659" s="41" t="s">
        <v>191</v>
      </c>
      <c r="F659" s="21" t="str">
        <f t="shared" si="9"/>
        <v>TI</v>
      </c>
      <c r="G659" s="21">
        <v>5</v>
      </c>
      <c r="H659" s="21">
        <v>40</v>
      </c>
      <c r="I659" s="30" t="s">
        <v>711</v>
      </c>
      <c r="J659" s="31" t="s">
        <v>927</v>
      </c>
      <c r="K659" s="32" t="s">
        <v>928</v>
      </c>
      <c r="L659" s="6"/>
      <c r="M659" s="7"/>
      <c r="N659" s="7"/>
      <c r="O659" s="7"/>
      <c r="P659" s="6"/>
    </row>
    <row r="660" spans="1:16" ht="15.75" customHeight="1" x14ac:dyDescent="0.25">
      <c r="A660" s="21" t="s">
        <v>65</v>
      </c>
      <c r="B660" s="22" t="s">
        <v>26</v>
      </c>
      <c r="C660" s="21">
        <v>111</v>
      </c>
      <c r="D660" s="21" t="s">
        <v>934</v>
      </c>
      <c r="E660" s="24">
        <v>1</v>
      </c>
      <c r="F660" s="21" t="str">
        <f t="shared" si="9"/>
        <v>SI</v>
      </c>
      <c r="G660" s="21">
        <v>1</v>
      </c>
      <c r="H660" s="21">
        <v>5</v>
      </c>
      <c r="I660" s="30" t="s">
        <v>935</v>
      </c>
      <c r="J660" s="26" t="s">
        <v>936</v>
      </c>
      <c r="K660" s="27" t="s">
        <v>937</v>
      </c>
      <c r="L660" s="6"/>
      <c r="M660" s="7"/>
      <c r="N660" s="7"/>
      <c r="O660" s="7"/>
      <c r="P660" s="6"/>
    </row>
    <row r="661" spans="1:16" ht="15.75" customHeight="1" x14ac:dyDescent="0.25">
      <c r="A661" s="21" t="s">
        <v>65</v>
      </c>
      <c r="B661" s="22" t="s">
        <v>20</v>
      </c>
      <c r="C661" s="21">
        <v>111</v>
      </c>
      <c r="D661" s="21" t="s">
        <v>938</v>
      </c>
      <c r="E661" s="24">
        <v>2</v>
      </c>
      <c r="F661" s="21" t="str">
        <f t="shared" si="9"/>
        <v>SI</v>
      </c>
      <c r="G661" s="21">
        <v>1</v>
      </c>
      <c r="H661" s="21">
        <v>5</v>
      </c>
      <c r="I661" s="30" t="s">
        <v>935</v>
      </c>
      <c r="J661" s="26" t="s">
        <v>936</v>
      </c>
      <c r="K661" s="27" t="s">
        <v>937</v>
      </c>
      <c r="L661" s="6"/>
      <c r="M661" s="7"/>
      <c r="N661" s="7"/>
      <c r="O661" s="7"/>
      <c r="P661" s="6"/>
    </row>
    <row r="662" spans="1:16" ht="15.75" customHeight="1" x14ac:dyDescent="0.25">
      <c r="A662" s="21" t="s">
        <v>65</v>
      </c>
      <c r="B662" s="22" t="s">
        <v>30</v>
      </c>
      <c r="C662" s="21">
        <v>111</v>
      </c>
      <c r="D662" s="21" t="s">
        <v>939</v>
      </c>
      <c r="E662" s="24">
        <v>3</v>
      </c>
      <c r="F662" s="21" t="str">
        <f t="shared" si="9"/>
        <v>SI</v>
      </c>
      <c r="G662" s="21">
        <v>1</v>
      </c>
      <c r="H662" s="21">
        <v>5</v>
      </c>
      <c r="I662" s="30" t="s">
        <v>935</v>
      </c>
      <c r="J662" s="26" t="s">
        <v>936</v>
      </c>
      <c r="K662" s="27" t="s">
        <v>937</v>
      </c>
      <c r="L662" s="6"/>
      <c r="M662" s="7"/>
      <c r="N662" s="7"/>
      <c r="O662" s="7"/>
      <c r="P662" s="6"/>
    </row>
    <row r="663" spans="1:16" ht="15.75" customHeight="1" x14ac:dyDescent="0.25">
      <c r="A663" s="21" t="s">
        <v>42</v>
      </c>
      <c r="B663" s="22" t="s">
        <v>26</v>
      </c>
      <c r="C663" s="21">
        <v>110</v>
      </c>
      <c r="D663" s="21" t="s">
        <v>940</v>
      </c>
      <c r="E663" s="24" t="s">
        <v>35</v>
      </c>
      <c r="F663" s="21" t="str">
        <f t="shared" si="9"/>
        <v>SI</v>
      </c>
      <c r="G663" s="21">
        <v>1</v>
      </c>
      <c r="H663" s="21">
        <v>5</v>
      </c>
      <c r="I663" s="30" t="s">
        <v>935</v>
      </c>
      <c r="J663" s="26" t="s">
        <v>936</v>
      </c>
      <c r="K663" s="27" t="s">
        <v>937</v>
      </c>
      <c r="L663" s="6"/>
      <c r="M663" s="7"/>
      <c r="N663" s="7"/>
      <c r="O663" s="7"/>
      <c r="P663" s="6"/>
    </row>
    <row r="664" spans="1:16" ht="15.75" customHeight="1" x14ac:dyDescent="0.25">
      <c r="A664" s="21" t="s">
        <v>42</v>
      </c>
      <c r="B664" s="22" t="s">
        <v>20</v>
      </c>
      <c r="C664" s="21">
        <v>110</v>
      </c>
      <c r="D664" s="21" t="s">
        <v>941</v>
      </c>
      <c r="E664" s="24" t="s">
        <v>37</v>
      </c>
      <c r="F664" s="21" t="str">
        <f t="shared" si="9"/>
        <v>SI</v>
      </c>
      <c r="G664" s="21">
        <v>1</v>
      </c>
      <c r="H664" s="21">
        <v>5</v>
      </c>
      <c r="I664" s="30" t="s">
        <v>935</v>
      </c>
      <c r="J664" s="26" t="s">
        <v>936</v>
      </c>
      <c r="K664" s="27" t="s">
        <v>937</v>
      </c>
      <c r="L664" s="6"/>
      <c r="M664" s="7"/>
      <c r="N664" s="7"/>
      <c r="O664" s="7"/>
      <c r="P664" s="6"/>
    </row>
    <row r="665" spans="1:16" ht="15.75" customHeight="1" x14ac:dyDescent="0.25">
      <c r="A665" s="21" t="s">
        <v>42</v>
      </c>
      <c r="B665" s="22" t="s">
        <v>30</v>
      </c>
      <c r="C665" s="21">
        <v>110</v>
      </c>
      <c r="D665" s="21" t="s">
        <v>942</v>
      </c>
      <c r="E665" s="24" t="s">
        <v>39</v>
      </c>
      <c r="F665" s="21" t="str">
        <f t="shared" si="9"/>
        <v>SI</v>
      </c>
      <c r="G665" s="21">
        <v>1</v>
      </c>
      <c r="H665" s="21">
        <v>5</v>
      </c>
      <c r="I665" s="30" t="s">
        <v>935</v>
      </c>
      <c r="J665" s="26" t="s">
        <v>936</v>
      </c>
      <c r="K665" s="27" t="s">
        <v>937</v>
      </c>
      <c r="L665" s="6"/>
      <c r="M665" s="7"/>
      <c r="N665" s="7"/>
      <c r="O665" s="7"/>
      <c r="P665" s="6"/>
    </row>
    <row r="666" spans="1:16" ht="15.75" customHeight="1" x14ac:dyDescent="0.25">
      <c r="A666" s="45" t="s">
        <v>55</v>
      </c>
      <c r="B666" s="46" t="s">
        <v>28</v>
      </c>
      <c r="C666" s="45">
        <v>305</v>
      </c>
      <c r="D666" s="45" t="s">
        <v>943</v>
      </c>
      <c r="E666" s="24">
        <v>3</v>
      </c>
      <c r="F666" s="45" t="s">
        <v>75</v>
      </c>
      <c r="G666" s="45">
        <v>1</v>
      </c>
      <c r="H666" s="21">
        <v>5</v>
      </c>
      <c r="I666" s="47" t="s">
        <v>694</v>
      </c>
      <c r="J666" s="48" t="s">
        <v>944</v>
      </c>
      <c r="K666" s="49" t="s">
        <v>945</v>
      </c>
      <c r="L666" s="6"/>
      <c r="M666" s="7"/>
      <c r="N666" s="7"/>
      <c r="O666" s="7"/>
      <c r="P666" s="6"/>
    </row>
    <row r="667" spans="1:16" ht="15.75" customHeight="1" x14ac:dyDescent="0.25">
      <c r="A667" s="45" t="s">
        <v>55</v>
      </c>
      <c r="B667" s="46" t="s">
        <v>56</v>
      </c>
      <c r="C667" s="45">
        <v>305</v>
      </c>
      <c r="D667" s="45" t="s">
        <v>946</v>
      </c>
      <c r="E667" s="24">
        <v>4</v>
      </c>
      <c r="F667" s="45" t="s">
        <v>75</v>
      </c>
      <c r="G667" s="45">
        <v>1</v>
      </c>
      <c r="H667" s="21">
        <v>5</v>
      </c>
      <c r="I667" s="47" t="s">
        <v>694</v>
      </c>
      <c r="J667" s="48" t="s">
        <v>944</v>
      </c>
      <c r="K667" s="49" t="s">
        <v>945</v>
      </c>
    </row>
    <row r="668" spans="1:16" ht="15.75" customHeight="1" x14ac:dyDescent="0.25">
      <c r="A668" s="45" t="s">
        <v>19</v>
      </c>
      <c r="B668" s="46" t="s">
        <v>26</v>
      </c>
      <c r="C668" s="45">
        <v>305</v>
      </c>
      <c r="D668" s="45" t="s">
        <v>947</v>
      </c>
      <c r="E668" s="33">
        <v>5</v>
      </c>
      <c r="F668" s="45" t="s">
        <v>75</v>
      </c>
      <c r="G668" s="45">
        <v>1</v>
      </c>
      <c r="H668" s="21">
        <v>5</v>
      </c>
      <c r="I668" s="47" t="s">
        <v>694</v>
      </c>
      <c r="J668" s="48" t="s">
        <v>944</v>
      </c>
      <c r="K668" s="49" t="s">
        <v>945</v>
      </c>
    </row>
    <row r="669" spans="1:16" ht="15.75" customHeight="1" x14ac:dyDescent="0.25">
      <c r="A669" s="45" t="s">
        <v>32</v>
      </c>
      <c r="B669" s="46" t="s">
        <v>30</v>
      </c>
      <c r="C669" s="45">
        <v>304</v>
      </c>
      <c r="D669" s="45" t="s">
        <v>948</v>
      </c>
      <c r="E669" s="24" t="s">
        <v>39</v>
      </c>
      <c r="F669" s="45" t="s">
        <v>75</v>
      </c>
      <c r="G669" s="45">
        <v>1</v>
      </c>
      <c r="H669" s="21">
        <v>5</v>
      </c>
      <c r="I669" s="47" t="s">
        <v>694</v>
      </c>
      <c r="J669" s="48" t="s">
        <v>944</v>
      </c>
      <c r="K669" s="49" t="s">
        <v>945</v>
      </c>
      <c r="L669" s="6"/>
      <c r="M669" s="7"/>
      <c r="N669" s="7"/>
      <c r="O669" s="7"/>
      <c r="P669" s="6"/>
    </row>
    <row r="670" spans="1:16" ht="15.75" customHeight="1" x14ac:dyDescent="0.25">
      <c r="A670" s="45" t="s">
        <v>32</v>
      </c>
      <c r="B670" s="46" t="s">
        <v>28</v>
      </c>
      <c r="C670" s="45">
        <v>304</v>
      </c>
      <c r="D670" s="45" t="s">
        <v>949</v>
      </c>
      <c r="E670" s="24" t="s">
        <v>41</v>
      </c>
      <c r="F670" s="45" t="s">
        <v>75</v>
      </c>
      <c r="G670" s="45">
        <v>1</v>
      </c>
      <c r="H670" s="21">
        <v>5</v>
      </c>
      <c r="I670" s="47" t="s">
        <v>694</v>
      </c>
      <c r="J670" s="48" t="s">
        <v>944</v>
      </c>
      <c r="K670" s="49" t="s">
        <v>945</v>
      </c>
      <c r="L670" s="6"/>
      <c r="M670" s="7"/>
      <c r="N670" s="7"/>
      <c r="O670" s="7"/>
      <c r="P670" s="6"/>
    </row>
    <row r="671" spans="1:16" ht="15.75" customHeight="1" x14ac:dyDescent="0.25">
      <c r="A671" s="45" t="s">
        <v>32</v>
      </c>
      <c r="B671" s="46" t="s">
        <v>56</v>
      </c>
      <c r="C671" s="45">
        <v>304</v>
      </c>
      <c r="D671" s="45" t="s">
        <v>950</v>
      </c>
      <c r="E671" s="24" t="s">
        <v>70</v>
      </c>
      <c r="F671" s="45" t="s">
        <v>75</v>
      </c>
      <c r="G671" s="45">
        <v>1</v>
      </c>
      <c r="H671" s="21">
        <v>5</v>
      </c>
      <c r="I671" s="47" t="s">
        <v>694</v>
      </c>
      <c r="J671" s="48" t="s">
        <v>944</v>
      </c>
      <c r="K671" s="49" t="s">
        <v>945</v>
      </c>
      <c r="L671" s="6"/>
      <c r="M671" s="7"/>
      <c r="N671" s="7"/>
      <c r="O671" s="7"/>
      <c r="P671" s="6"/>
    </row>
    <row r="672" spans="1:16" ht="15.75" customHeight="1" x14ac:dyDescent="0.25">
      <c r="A672" s="34" t="s">
        <v>42</v>
      </c>
      <c r="B672" s="22" t="s">
        <v>30</v>
      </c>
      <c r="C672" s="34" t="s">
        <v>33</v>
      </c>
      <c r="D672" s="21" t="s">
        <v>951</v>
      </c>
      <c r="E672" s="68" t="s">
        <v>188</v>
      </c>
      <c r="F672" s="21" t="str">
        <f>IF(MID(D672,2,1)="D","MI",IF(MID(D672,2,1)="S","SI","TI"))</f>
        <v>SI</v>
      </c>
      <c r="G672" s="21">
        <v>3</v>
      </c>
      <c r="H672" s="34">
        <v>5</v>
      </c>
      <c r="I672" s="65" t="s">
        <v>23</v>
      </c>
      <c r="J672" s="26" t="s">
        <v>944</v>
      </c>
      <c r="K672" s="27" t="s">
        <v>945</v>
      </c>
      <c r="L672" s="6"/>
      <c r="M672" s="7"/>
      <c r="N672" s="7"/>
      <c r="O672" s="7"/>
      <c r="P672" s="6"/>
    </row>
    <row r="673" spans="1:16" ht="15.75" customHeight="1" x14ac:dyDescent="0.25">
      <c r="A673" s="21" t="s">
        <v>42</v>
      </c>
      <c r="B673" s="22" t="s">
        <v>28</v>
      </c>
      <c r="C673" s="21">
        <v>102</v>
      </c>
      <c r="D673" s="21" t="s">
        <v>952</v>
      </c>
      <c r="E673" s="41" t="s">
        <v>191</v>
      </c>
      <c r="F673" s="21" t="s">
        <v>75</v>
      </c>
      <c r="G673" s="21">
        <v>1</v>
      </c>
      <c r="H673" s="21">
        <v>5</v>
      </c>
      <c r="I673" s="40" t="s">
        <v>154</v>
      </c>
      <c r="J673" s="26" t="s">
        <v>944</v>
      </c>
      <c r="K673" s="27" t="s">
        <v>945</v>
      </c>
    </row>
    <row r="674" spans="1:16" ht="15.75" customHeight="1" x14ac:dyDescent="0.25">
      <c r="A674" s="34" t="s">
        <v>32</v>
      </c>
      <c r="B674" s="35" t="s">
        <v>26</v>
      </c>
      <c r="C674" s="34">
        <v>102</v>
      </c>
      <c r="D674" s="21" t="s">
        <v>953</v>
      </c>
      <c r="E674" s="36" t="s">
        <v>97</v>
      </c>
      <c r="F674" s="34" t="s">
        <v>75</v>
      </c>
      <c r="G674" s="34">
        <v>1</v>
      </c>
      <c r="H674" s="34">
        <v>5</v>
      </c>
      <c r="I674" s="37" t="s">
        <v>154</v>
      </c>
      <c r="J674" s="26" t="s">
        <v>944</v>
      </c>
      <c r="K674" s="27" t="s">
        <v>945</v>
      </c>
      <c r="L674" s="6"/>
      <c r="M674" s="7"/>
      <c r="N674" s="7"/>
      <c r="O674" s="7"/>
      <c r="P674" s="6"/>
    </row>
    <row r="675" spans="1:16" ht="15.75" customHeight="1" x14ac:dyDescent="0.25">
      <c r="A675" s="21" t="s">
        <v>65</v>
      </c>
      <c r="B675" s="22" t="s">
        <v>26</v>
      </c>
      <c r="C675" s="21" t="s">
        <v>33</v>
      </c>
      <c r="D675" s="21" t="s">
        <v>954</v>
      </c>
      <c r="E675" s="33" t="s">
        <v>52</v>
      </c>
      <c r="F675" s="21" t="str">
        <f>IF(MID(D675,2,1)="D","MI",IF(MID(D675,2,1)="S","SI","TI"))</f>
        <v>SI</v>
      </c>
      <c r="G675" s="21">
        <v>3</v>
      </c>
      <c r="H675" s="21">
        <v>5</v>
      </c>
      <c r="I675" s="65" t="s">
        <v>23</v>
      </c>
      <c r="J675" s="26" t="s">
        <v>944</v>
      </c>
      <c r="K675" s="27" t="s">
        <v>945</v>
      </c>
      <c r="L675" s="6"/>
      <c r="M675" s="7"/>
      <c r="N675" s="7"/>
      <c r="O675" s="7"/>
      <c r="P675" s="6"/>
    </row>
    <row r="676" spans="1:16" ht="15.75" customHeight="1" x14ac:dyDescent="0.25">
      <c r="A676" s="21" t="s">
        <v>19</v>
      </c>
      <c r="B676" s="22" t="s">
        <v>28</v>
      </c>
      <c r="C676" s="21">
        <v>101</v>
      </c>
      <c r="D676" s="21" t="s">
        <v>955</v>
      </c>
      <c r="E676" s="41">
        <v>12</v>
      </c>
      <c r="F676" s="21" t="s">
        <v>75</v>
      </c>
      <c r="G676" s="21">
        <v>1</v>
      </c>
      <c r="H676" s="21">
        <v>5</v>
      </c>
      <c r="I676" s="40" t="s">
        <v>154</v>
      </c>
      <c r="J676" s="26" t="s">
        <v>944</v>
      </c>
      <c r="K676" s="27" t="s">
        <v>945</v>
      </c>
      <c r="L676" s="6"/>
      <c r="M676" s="7"/>
      <c r="N676" s="7"/>
      <c r="O676" s="7"/>
      <c r="P676" s="6"/>
    </row>
    <row r="677" spans="1:16" ht="15.75" customHeight="1" x14ac:dyDescent="0.25">
      <c r="A677" s="34" t="s">
        <v>55</v>
      </c>
      <c r="B677" s="35" t="s">
        <v>26</v>
      </c>
      <c r="C677" s="34">
        <v>101</v>
      </c>
      <c r="D677" s="21" t="s">
        <v>956</v>
      </c>
      <c r="E677" s="36">
        <v>13</v>
      </c>
      <c r="F677" s="34" t="s">
        <v>75</v>
      </c>
      <c r="G677" s="34">
        <v>1</v>
      </c>
      <c r="H677" s="34">
        <v>5</v>
      </c>
      <c r="I677" s="37" t="s">
        <v>154</v>
      </c>
      <c r="J677" s="26" t="s">
        <v>944</v>
      </c>
      <c r="K677" s="27" t="s">
        <v>945</v>
      </c>
    </row>
    <row r="678" spans="1:16" ht="15.75" customHeight="1" x14ac:dyDescent="0.25">
      <c r="A678" s="21" t="s">
        <v>55</v>
      </c>
      <c r="B678" s="22" t="s">
        <v>26</v>
      </c>
      <c r="C678" s="21" t="s">
        <v>21</v>
      </c>
      <c r="D678" s="21" t="s">
        <v>957</v>
      </c>
      <c r="E678" s="33">
        <v>6</v>
      </c>
      <c r="F678" s="21" t="str">
        <f>IF(MID(D678,2,1)="D","MI",IF(MID(D678,2,1)="S","SI","TI"))</f>
        <v>SI</v>
      </c>
      <c r="G678" s="21">
        <v>3</v>
      </c>
      <c r="H678" s="21">
        <v>5</v>
      </c>
      <c r="I678" s="65" t="s">
        <v>23</v>
      </c>
      <c r="J678" s="26" t="s">
        <v>944</v>
      </c>
      <c r="K678" s="27" t="s">
        <v>945</v>
      </c>
      <c r="L678" s="6"/>
      <c r="M678" s="7"/>
      <c r="N678" s="7"/>
      <c r="O678" s="7"/>
      <c r="P678" s="6"/>
    </row>
    <row r="679" spans="1:16" ht="15.75" customHeight="1" x14ac:dyDescent="0.25">
      <c r="A679" s="34" t="s">
        <v>55</v>
      </c>
      <c r="B679" s="35" t="s">
        <v>20</v>
      </c>
      <c r="C679" s="34" t="s">
        <v>161</v>
      </c>
      <c r="D679" s="21" t="s">
        <v>958</v>
      </c>
      <c r="E679" s="68">
        <v>9</v>
      </c>
      <c r="F679" s="21" t="str">
        <f>IF(MID(D679,2,1)="D","MI",IF(MID(D679,2,1)="S","SI","TI"))</f>
        <v>SI</v>
      </c>
      <c r="G679" s="21">
        <v>3</v>
      </c>
      <c r="H679" s="34">
        <v>5</v>
      </c>
      <c r="I679" s="65" t="s">
        <v>23</v>
      </c>
      <c r="J679" s="26" t="s">
        <v>944</v>
      </c>
      <c r="K679" s="27" t="s">
        <v>945</v>
      </c>
      <c r="L679" s="6"/>
      <c r="M679" s="7"/>
      <c r="N679" s="7"/>
      <c r="O679" s="7"/>
      <c r="P679" s="6"/>
    </row>
    <row r="680" spans="1:16" ht="15.75" customHeight="1" x14ac:dyDescent="0.25">
      <c r="A680" s="45" t="s">
        <v>19</v>
      </c>
      <c r="B680" s="46" t="s">
        <v>26</v>
      </c>
      <c r="C680" s="45">
        <v>302</v>
      </c>
      <c r="D680" s="45" t="s">
        <v>959</v>
      </c>
      <c r="E680" s="55" t="s">
        <v>35</v>
      </c>
      <c r="F680" s="45" t="s">
        <v>3</v>
      </c>
      <c r="G680" s="45">
        <v>3</v>
      </c>
      <c r="H680" s="21">
        <v>5</v>
      </c>
      <c r="I680" s="57" t="s">
        <v>960</v>
      </c>
      <c r="J680" s="52" t="s">
        <v>961</v>
      </c>
      <c r="K680" s="49" t="s">
        <v>962</v>
      </c>
      <c r="L680" s="6"/>
      <c r="M680" s="7"/>
      <c r="N680" s="7"/>
      <c r="O680" s="7"/>
      <c r="P680" s="6"/>
    </row>
    <row r="681" spans="1:16" ht="15.75" customHeight="1" x14ac:dyDescent="0.25">
      <c r="A681" s="21" t="s">
        <v>19</v>
      </c>
      <c r="B681" s="22" t="s">
        <v>30</v>
      </c>
      <c r="C681" s="21" t="s">
        <v>221</v>
      </c>
      <c r="D681" s="21" t="s">
        <v>963</v>
      </c>
      <c r="E681" s="41" t="s">
        <v>87</v>
      </c>
      <c r="F681" s="21" t="s">
        <v>75</v>
      </c>
      <c r="G681" s="21">
        <v>5</v>
      </c>
      <c r="H681" s="21">
        <v>40</v>
      </c>
      <c r="I681" s="40" t="s">
        <v>223</v>
      </c>
      <c r="J681" s="30" t="s">
        <v>961</v>
      </c>
      <c r="K681" s="27" t="s">
        <v>962</v>
      </c>
      <c r="L681" s="6"/>
      <c r="M681" s="7"/>
      <c r="N681" s="7"/>
      <c r="O681" s="7"/>
      <c r="P681" s="6"/>
    </row>
    <row r="682" spans="1:16" ht="15.75" customHeight="1" x14ac:dyDescent="0.25">
      <c r="A682" s="21" t="s">
        <v>19</v>
      </c>
      <c r="B682" s="22" t="s">
        <v>28</v>
      </c>
      <c r="C682" s="21" t="s">
        <v>221</v>
      </c>
      <c r="D682" s="21" t="s">
        <v>964</v>
      </c>
      <c r="E682" s="41" t="s">
        <v>191</v>
      </c>
      <c r="F682" s="21" t="s">
        <v>75</v>
      </c>
      <c r="G682" s="21">
        <v>5</v>
      </c>
      <c r="H682" s="21">
        <v>40</v>
      </c>
      <c r="I682" s="40" t="s">
        <v>223</v>
      </c>
      <c r="J682" s="30" t="s">
        <v>961</v>
      </c>
      <c r="K682" s="27" t="s">
        <v>962</v>
      </c>
      <c r="L682" s="6"/>
      <c r="M682" s="7"/>
      <c r="N682" s="7"/>
      <c r="O682" s="7"/>
      <c r="P682" s="6"/>
    </row>
    <row r="683" spans="1:16" ht="15.75" customHeight="1" x14ac:dyDescent="0.25">
      <c r="A683" s="21" t="s">
        <v>55</v>
      </c>
      <c r="B683" s="22" t="s">
        <v>26</v>
      </c>
      <c r="C683" s="21" t="s">
        <v>221</v>
      </c>
      <c r="D683" s="21" t="s">
        <v>965</v>
      </c>
      <c r="E683" s="114" t="s">
        <v>97</v>
      </c>
      <c r="F683" s="21" t="s">
        <v>75</v>
      </c>
      <c r="G683" s="21">
        <v>5</v>
      </c>
      <c r="H683" s="21">
        <v>40</v>
      </c>
      <c r="I683" s="40" t="s">
        <v>223</v>
      </c>
      <c r="J683" s="30" t="s">
        <v>961</v>
      </c>
      <c r="K683" s="27" t="s">
        <v>962</v>
      </c>
      <c r="L683" s="6"/>
      <c r="M683" s="7"/>
      <c r="N683" s="7"/>
      <c r="O683" s="7"/>
      <c r="P683" s="6"/>
    </row>
    <row r="684" spans="1:16" ht="15.75" customHeight="1" x14ac:dyDescent="0.25">
      <c r="A684" s="21" t="s">
        <v>55</v>
      </c>
      <c r="B684" s="22" t="s">
        <v>20</v>
      </c>
      <c r="C684" s="21" t="s">
        <v>221</v>
      </c>
      <c r="D684" s="21" t="s">
        <v>966</v>
      </c>
      <c r="E684" s="114" t="s">
        <v>100</v>
      </c>
      <c r="F684" s="21" t="s">
        <v>75</v>
      </c>
      <c r="G684" s="21">
        <v>5</v>
      </c>
      <c r="H684" s="21">
        <v>40</v>
      </c>
      <c r="I684" s="40" t="s">
        <v>223</v>
      </c>
      <c r="J684" s="30" t="s">
        <v>961</v>
      </c>
      <c r="K684" s="27" t="s">
        <v>962</v>
      </c>
      <c r="L684" s="6"/>
      <c r="M684" s="7"/>
      <c r="N684" s="7"/>
      <c r="O684" s="7"/>
      <c r="P684" s="6"/>
    </row>
    <row r="685" spans="1:16" ht="15.75" customHeight="1" x14ac:dyDescent="0.25">
      <c r="A685" s="21" t="s">
        <v>55</v>
      </c>
      <c r="B685" s="22" t="s">
        <v>28</v>
      </c>
      <c r="C685" s="21" t="s">
        <v>221</v>
      </c>
      <c r="D685" s="21" t="s">
        <v>967</v>
      </c>
      <c r="E685" s="114" t="s">
        <v>67</v>
      </c>
      <c r="F685" s="21" t="s">
        <v>75</v>
      </c>
      <c r="G685" s="21">
        <v>5</v>
      </c>
      <c r="H685" s="21">
        <v>40</v>
      </c>
      <c r="I685" s="40" t="s">
        <v>223</v>
      </c>
      <c r="J685" s="30" t="s">
        <v>961</v>
      </c>
      <c r="K685" s="27" t="s">
        <v>962</v>
      </c>
      <c r="L685" s="6"/>
      <c r="M685" s="7"/>
      <c r="N685" s="7"/>
      <c r="O685" s="7"/>
      <c r="P685" s="6"/>
    </row>
    <row r="686" spans="1:16" ht="15.75" customHeight="1" x14ac:dyDescent="0.25">
      <c r="A686" s="21" t="s">
        <v>55</v>
      </c>
      <c r="B686" s="22" t="s">
        <v>56</v>
      </c>
      <c r="C686" s="21" t="s">
        <v>221</v>
      </c>
      <c r="D686" s="21" t="s">
        <v>968</v>
      </c>
      <c r="E686" s="114" t="s">
        <v>143</v>
      </c>
      <c r="F686" s="21" t="s">
        <v>75</v>
      </c>
      <c r="G686" s="21">
        <v>5</v>
      </c>
      <c r="H686" s="21">
        <v>40</v>
      </c>
      <c r="I686" s="40" t="s">
        <v>223</v>
      </c>
      <c r="J686" s="30" t="s">
        <v>961</v>
      </c>
      <c r="K686" s="27" t="s">
        <v>962</v>
      </c>
    </row>
    <row r="687" spans="1:16" ht="15.75" customHeight="1" x14ac:dyDescent="0.25">
      <c r="A687" s="45" t="s">
        <v>32</v>
      </c>
      <c r="B687" s="46" t="s">
        <v>26</v>
      </c>
      <c r="C687" s="45">
        <v>314</v>
      </c>
      <c r="D687" s="45" t="s">
        <v>969</v>
      </c>
      <c r="E687" s="55" t="s">
        <v>35</v>
      </c>
      <c r="F687" s="45" t="s">
        <v>3</v>
      </c>
      <c r="G687" s="45">
        <v>1</v>
      </c>
      <c r="H687" s="21">
        <v>5</v>
      </c>
      <c r="I687" s="47" t="s">
        <v>970</v>
      </c>
      <c r="J687" s="48" t="s">
        <v>961</v>
      </c>
      <c r="K687" s="49" t="s">
        <v>962</v>
      </c>
      <c r="L687" s="6"/>
      <c r="M687" s="7"/>
      <c r="N687" s="7"/>
      <c r="O687" s="7"/>
      <c r="P687" s="6"/>
    </row>
    <row r="688" spans="1:16" ht="15.75" customHeight="1" x14ac:dyDescent="0.25">
      <c r="A688" s="45" t="s">
        <v>19</v>
      </c>
      <c r="B688" s="46" t="s">
        <v>20</v>
      </c>
      <c r="C688" s="45">
        <v>309</v>
      </c>
      <c r="D688" s="45" t="s">
        <v>971</v>
      </c>
      <c r="E688" s="55">
        <v>1</v>
      </c>
      <c r="F688" s="45" t="s">
        <v>3</v>
      </c>
      <c r="G688" s="45">
        <v>1</v>
      </c>
      <c r="H688" s="21">
        <v>5</v>
      </c>
      <c r="I688" s="47" t="s">
        <v>970</v>
      </c>
      <c r="J688" s="48" t="s">
        <v>961</v>
      </c>
      <c r="K688" s="49" t="s">
        <v>962</v>
      </c>
      <c r="L688" s="6"/>
      <c r="M688" s="7"/>
      <c r="N688" s="7"/>
      <c r="O688" s="7"/>
      <c r="P688" s="6"/>
    </row>
    <row r="689" spans="1:16" ht="15.75" customHeight="1" x14ac:dyDescent="0.25">
      <c r="A689" s="45" t="s">
        <v>65</v>
      </c>
      <c r="B689" s="46" t="s">
        <v>26</v>
      </c>
      <c r="C689" s="45">
        <v>313</v>
      </c>
      <c r="D689" s="45" t="s">
        <v>972</v>
      </c>
      <c r="E689" s="24" t="s">
        <v>35</v>
      </c>
      <c r="F689" s="45" t="s">
        <v>75</v>
      </c>
      <c r="G689" s="45">
        <v>5</v>
      </c>
      <c r="H689" s="21">
        <v>40</v>
      </c>
      <c r="I689" s="47" t="s">
        <v>238</v>
      </c>
      <c r="J689" s="52" t="s">
        <v>961</v>
      </c>
      <c r="K689" s="49" t="s">
        <v>962</v>
      </c>
    </row>
    <row r="690" spans="1:16" ht="15.75" customHeight="1" x14ac:dyDescent="0.25">
      <c r="A690" s="45" t="s">
        <v>65</v>
      </c>
      <c r="B690" s="46" t="s">
        <v>20</v>
      </c>
      <c r="C690" s="45">
        <v>313</v>
      </c>
      <c r="D690" s="45" t="s">
        <v>973</v>
      </c>
      <c r="E690" s="24" t="s">
        <v>37</v>
      </c>
      <c r="F690" s="45" t="s">
        <v>75</v>
      </c>
      <c r="G690" s="45">
        <v>5</v>
      </c>
      <c r="H690" s="21">
        <v>40</v>
      </c>
      <c r="I690" s="47" t="s">
        <v>238</v>
      </c>
      <c r="J690" s="52" t="s">
        <v>961</v>
      </c>
      <c r="K690" s="49" t="s">
        <v>962</v>
      </c>
      <c r="L690" s="6"/>
      <c r="M690" s="7"/>
      <c r="N690" s="7"/>
      <c r="O690" s="7"/>
      <c r="P690" s="6"/>
    </row>
    <row r="691" spans="1:16" ht="15.75" customHeight="1" x14ac:dyDescent="0.25">
      <c r="A691" s="45" t="s">
        <v>65</v>
      </c>
      <c r="B691" s="46" t="s">
        <v>30</v>
      </c>
      <c r="C691" s="45">
        <v>313</v>
      </c>
      <c r="D691" s="45" t="s">
        <v>974</v>
      </c>
      <c r="E691" s="24" t="s">
        <v>39</v>
      </c>
      <c r="F691" s="45" t="s">
        <v>75</v>
      </c>
      <c r="G691" s="45">
        <v>5</v>
      </c>
      <c r="H691" s="21">
        <v>40</v>
      </c>
      <c r="I691" s="47" t="s">
        <v>238</v>
      </c>
      <c r="J691" s="52" t="s">
        <v>961</v>
      </c>
      <c r="K691" s="49" t="s">
        <v>962</v>
      </c>
      <c r="L691" s="6"/>
      <c r="M691" s="7"/>
      <c r="N691" s="7"/>
      <c r="O691" s="7"/>
      <c r="P691" s="6"/>
    </row>
    <row r="692" spans="1:16" ht="15.75" customHeight="1" x14ac:dyDescent="0.25">
      <c r="A692" s="45" t="s">
        <v>19</v>
      </c>
      <c r="B692" s="46" t="s">
        <v>20</v>
      </c>
      <c r="C692" s="45">
        <v>301</v>
      </c>
      <c r="D692" s="45" t="s">
        <v>975</v>
      </c>
      <c r="E692" s="24">
        <v>6</v>
      </c>
      <c r="F692" s="45" t="s">
        <v>1</v>
      </c>
      <c r="G692" s="45">
        <v>5</v>
      </c>
      <c r="H692" s="21">
        <v>40</v>
      </c>
      <c r="I692" s="47" t="s">
        <v>665</v>
      </c>
      <c r="J692" s="59" t="s">
        <v>976</v>
      </c>
      <c r="K692" s="60" t="s">
        <v>977</v>
      </c>
      <c r="L692" s="6"/>
      <c r="M692" s="7"/>
      <c r="N692" s="7"/>
      <c r="O692" s="7"/>
      <c r="P692" s="6"/>
    </row>
    <row r="693" spans="1:16" ht="15.75" customHeight="1" x14ac:dyDescent="0.25">
      <c r="A693" s="45" t="s">
        <v>19</v>
      </c>
      <c r="B693" s="46" t="s">
        <v>30</v>
      </c>
      <c r="C693" s="45">
        <v>301</v>
      </c>
      <c r="D693" s="45" t="s">
        <v>978</v>
      </c>
      <c r="E693" s="24">
        <v>7</v>
      </c>
      <c r="F693" s="45" t="s">
        <v>1</v>
      </c>
      <c r="G693" s="45">
        <v>5</v>
      </c>
      <c r="H693" s="21">
        <v>40</v>
      </c>
      <c r="I693" s="47" t="s">
        <v>665</v>
      </c>
      <c r="J693" s="59" t="s">
        <v>976</v>
      </c>
      <c r="K693" s="60" t="s">
        <v>977</v>
      </c>
      <c r="L693" s="6"/>
      <c r="M693" s="7"/>
      <c r="N693" s="7"/>
      <c r="O693" s="7"/>
      <c r="P693" s="6"/>
    </row>
    <row r="694" spans="1:16" ht="15.75" customHeight="1" x14ac:dyDescent="0.25">
      <c r="A694" s="45" t="s">
        <v>19</v>
      </c>
      <c r="B694" s="46" t="s">
        <v>28</v>
      </c>
      <c r="C694" s="45">
        <v>302</v>
      </c>
      <c r="D694" s="45" t="s">
        <v>979</v>
      </c>
      <c r="E694" s="24" t="s">
        <v>52</v>
      </c>
      <c r="F694" s="45" t="s">
        <v>1</v>
      </c>
      <c r="G694" s="45">
        <v>5</v>
      </c>
      <c r="H694" s="21">
        <v>40</v>
      </c>
      <c r="I694" s="47" t="s">
        <v>665</v>
      </c>
      <c r="J694" s="59" t="s">
        <v>976</v>
      </c>
      <c r="K694" s="60" t="s">
        <v>977</v>
      </c>
      <c r="L694" s="6"/>
      <c r="M694" s="7"/>
      <c r="N694" s="7"/>
      <c r="O694" s="7"/>
      <c r="P694" s="6"/>
    </row>
    <row r="695" spans="1:16" ht="15.75" customHeight="1" x14ac:dyDescent="0.25">
      <c r="A695" s="45" t="s">
        <v>42</v>
      </c>
      <c r="B695" s="46" t="s">
        <v>26</v>
      </c>
      <c r="C695" s="45">
        <v>301</v>
      </c>
      <c r="D695" s="45" t="s">
        <v>980</v>
      </c>
      <c r="E695" s="24" t="s">
        <v>52</v>
      </c>
      <c r="F695" s="45" t="s">
        <v>1</v>
      </c>
      <c r="G695" s="45">
        <v>5</v>
      </c>
      <c r="H695" s="21">
        <v>40</v>
      </c>
      <c r="I695" s="47" t="s">
        <v>665</v>
      </c>
      <c r="J695" s="59" t="s">
        <v>976</v>
      </c>
      <c r="K695" s="60" t="s">
        <v>977</v>
      </c>
      <c r="L695" s="6"/>
      <c r="M695" s="7"/>
      <c r="N695" s="7"/>
      <c r="O695" s="7"/>
      <c r="P695" s="6"/>
    </row>
    <row r="696" spans="1:16" ht="15.75" customHeight="1" x14ac:dyDescent="0.25">
      <c r="A696" s="45" t="s">
        <v>42</v>
      </c>
      <c r="B696" s="46" t="s">
        <v>20</v>
      </c>
      <c r="C696" s="45">
        <v>301</v>
      </c>
      <c r="D696" s="45" t="s">
        <v>981</v>
      </c>
      <c r="E696" s="24" t="s">
        <v>54</v>
      </c>
      <c r="F696" s="45" t="s">
        <v>1</v>
      </c>
      <c r="G696" s="45">
        <v>5</v>
      </c>
      <c r="H696" s="21">
        <v>40</v>
      </c>
      <c r="I696" s="47" t="s">
        <v>665</v>
      </c>
      <c r="J696" s="59" t="s">
        <v>976</v>
      </c>
      <c r="K696" s="60" t="s">
        <v>977</v>
      </c>
      <c r="L696" s="6"/>
      <c r="M696" s="7"/>
      <c r="N696" s="7"/>
      <c r="O696" s="7"/>
      <c r="P696" s="6"/>
    </row>
    <row r="697" spans="1:16" ht="15.75" customHeight="1" x14ac:dyDescent="0.25">
      <c r="A697" s="45" t="s">
        <v>42</v>
      </c>
      <c r="B697" s="46" t="s">
        <v>28</v>
      </c>
      <c r="C697" s="45">
        <v>305</v>
      </c>
      <c r="D697" s="45" t="s">
        <v>982</v>
      </c>
      <c r="E697" s="24" t="s">
        <v>52</v>
      </c>
      <c r="F697" s="45" t="s">
        <v>1</v>
      </c>
      <c r="G697" s="45">
        <v>5</v>
      </c>
      <c r="H697" s="21">
        <v>40</v>
      </c>
      <c r="I697" s="47" t="s">
        <v>665</v>
      </c>
      <c r="J697" s="59" t="s">
        <v>976</v>
      </c>
      <c r="K697" s="60" t="s">
        <v>977</v>
      </c>
      <c r="L697" s="6"/>
      <c r="M697" s="7"/>
      <c r="N697" s="7"/>
      <c r="O697" s="7"/>
      <c r="P697" s="6"/>
    </row>
    <row r="698" spans="1:16" ht="15.75" customHeight="1" x14ac:dyDescent="0.25">
      <c r="A698" s="45" t="s">
        <v>19</v>
      </c>
      <c r="B698" s="46" t="s">
        <v>28</v>
      </c>
      <c r="C698" s="45">
        <v>302</v>
      </c>
      <c r="D698" s="45" t="s">
        <v>983</v>
      </c>
      <c r="E698" s="55">
        <v>1</v>
      </c>
      <c r="F698" s="45" t="s">
        <v>3</v>
      </c>
      <c r="G698" s="45">
        <v>3</v>
      </c>
      <c r="H698" s="21">
        <v>5</v>
      </c>
      <c r="I698" s="115" t="s">
        <v>984</v>
      </c>
      <c r="J698" s="59" t="s">
        <v>976</v>
      </c>
      <c r="K698" s="60" t="s">
        <v>977</v>
      </c>
      <c r="L698" s="6"/>
      <c r="M698" s="7"/>
      <c r="N698" s="7"/>
      <c r="O698" s="7"/>
      <c r="P698" s="6"/>
    </row>
    <row r="699" spans="1:16" ht="15.75" customHeight="1" x14ac:dyDescent="0.25">
      <c r="A699" s="45" t="s">
        <v>42</v>
      </c>
      <c r="B699" s="46" t="s">
        <v>28</v>
      </c>
      <c r="C699" s="45">
        <v>301</v>
      </c>
      <c r="D699" s="45" t="s">
        <v>985</v>
      </c>
      <c r="E699" s="55" t="s">
        <v>35</v>
      </c>
      <c r="F699" s="45" t="s">
        <v>3</v>
      </c>
      <c r="G699" s="45">
        <v>3</v>
      </c>
      <c r="H699" s="21">
        <v>5</v>
      </c>
      <c r="I699" s="115" t="s">
        <v>984</v>
      </c>
      <c r="J699" s="59" t="s">
        <v>976</v>
      </c>
      <c r="K699" s="60" t="s">
        <v>977</v>
      </c>
      <c r="L699" s="6"/>
      <c r="M699" s="7"/>
      <c r="N699" s="7"/>
      <c r="O699" s="7"/>
      <c r="P699" s="6"/>
    </row>
    <row r="700" spans="1:16" ht="15.75" customHeight="1" x14ac:dyDescent="0.25">
      <c r="A700" s="21" t="s">
        <v>55</v>
      </c>
      <c r="B700" s="22" t="s">
        <v>26</v>
      </c>
      <c r="C700" s="21" t="s">
        <v>68</v>
      </c>
      <c r="D700" s="21" t="s">
        <v>986</v>
      </c>
      <c r="E700" s="24">
        <v>5</v>
      </c>
      <c r="F700" s="21" t="s">
        <v>1</v>
      </c>
      <c r="G700" s="21">
        <v>5</v>
      </c>
      <c r="H700" s="21">
        <v>40</v>
      </c>
      <c r="I700" s="40" t="s">
        <v>657</v>
      </c>
      <c r="J700" s="31" t="s">
        <v>976</v>
      </c>
      <c r="K700" s="66" t="s">
        <v>977</v>
      </c>
    </row>
    <row r="701" spans="1:16" ht="15.75" customHeight="1" x14ac:dyDescent="0.25">
      <c r="A701" s="21" t="s">
        <v>55</v>
      </c>
      <c r="B701" s="22" t="s">
        <v>20</v>
      </c>
      <c r="C701" s="21" t="s">
        <v>68</v>
      </c>
      <c r="D701" s="21" t="s">
        <v>987</v>
      </c>
      <c r="E701" s="24">
        <v>6</v>
      </c>
      <c r="F701" s="21" t="s">
        <v>1</v>
      </c>
      <c r="G701" s="21">
        <v>5</v>
      </c>
      <c r="H701" s="21">
        <v>40</v>
      </c>
      <c r="I701" s="40" t="s">
        <v>657</v>
      </c>
      <c r="J701" s="31" t="s">
        <v>976</v>
      </c>
      <c r="K701" s="66" t="s">
        <v>977</v>
      </c>
      <c r="L701" s="6"/>
      <c r="M701" s="7"/>
      <c r="N701" s="7"/>
      <c r="O701" s="7"/>
      <c r="P701" s="6"/>
    </row>
    <row r="702" spans="1:16" ht="15.75" customHeight="1" x14ac:dyDescent="0.25">
      <c r="A702" s="21" t="s">
        <v>55</v>
      </c>
      <c r="B702" s="22" t="s">
        <v>28</v>
      </c>
      <c r="C702" s="21" t="s">
        <v>68</v>
      </c>
      <c r="D702" s="21" t="s">
        <v>988</v>
      </c>
      <c r="E702" s="24">
        <v>7</v>
      </c>
      <c r="F702" s="21" t="s">
        <v>1</v>
      </c>
      <c r="G702" s="21">
        <v>5</v>
      </c>
      <c r="H702" s="21">
        <v>40</v>
      </c>
      <c r="I702" s="40" t="s">
        <v>657</v>
      </c>
      <c r="J702" s="31" t="s">
        <v>976</v>
      </c>
      <c r="K702" s="66" t="s">
        <v>977</v>
      </c>
      <c r="L702" s="6"/>
      <c r="M702" s="7"/>
      <c r="N702" s="7"/>
      <c r="O702" s="7"/>
      <c r="P702" s="6"/>
    </row>
    <row r="703" spans="1:16" ht="15.75" customHeight="1" x14ac:dyDescent="0.25">
      <c r="A703" s="21" t="s">
        <v>65</v>
      </c>
      <c r="B703" s="22" t="s">
        <v>26</v>
      </c>
      <c r="C703" s="21" t="s">
        <v>204</v>
      </c>
      <c r="D703" s="21" t="s">
        <v>989</v>
      </c>
      <c r="E703" s="24" t="s">
        <v>70</v>
      </c>
      <c r="F703" s="21" t="s">
        <v>1</v>
      </c>
      <c r="G703" s="21">
        <v>5</v>
      </c>
      <c r="H703" s="21">
        <v>40</v>
      </c>
      <c r="I703" s="40" t="s">
        <v>657</v>
      </c>
      <c r="J703" s="31" t="s">
        <v>976</v>
      </c>
      <c r="K703" s="66" t="s">
        <v>977</v>
      </c>
      <c r="L703" s="6"/>
      <c r="M703" s="7"/>
      <c r="N703" s="7"/>
      <c r="O703" s="7"/>
      <c r="P703" s="6"/>
    </row>
    <row r="704" spans="1:16" ht="15.75" customHeight="1" x14ac:dyDescent="0.25">
      <c r="A704" s="21" t="s">
        <v>65</v>
      </c>
      <c r="B704" s="22" t="s">
        <v>20</v>
      </c>
      <c r="C704" s="21" t="s">
        <v>204</v>
      </c>
      <c r="D704" s="21" t="s">
        <v>990</v>
      </c>
      <c r="E704" s="24" t="s">
        <v>52</v>
      </c>
      <c r="F704" s="21" t="s">
        <v>1</v>
      </c>
      <c r="G704" s="21">
        <v>5</v>
      </c>
      <c r="H704" s="21">
        <v>40</v>
      </c>
      <c r="I704" s="40" t="s">
        <v>657</v>
      </c>
      <c r="J704" s="31" t="s">
        <v>976</v>
      </c>
      <c r="K704" s="66" t="s">
        <v>977</v>
      </c>
      <c r="L704" s="6"/>
      <c r="M704" s="7"/>
      <c r="N704" s="7"/>
      <c r="O704" s="7"/>
      <c r="P704" s="6"/>
    </row>
    <row r="705" spans="1:16" ht="15.75" customHeight="1" x14ac:dyDescent="0.25">
      <c r="A705" s="21" t="s">
        <v>65</v>
      </c>
      <c r="B705" s="22" t="s">
        <v>30</v>
      </c>
      <c r="C705" s="21" t="s">
        <v>204</v>
      </c>
      <c r="D705" s="21" t="s">
        <v>991</v>
      </c>
      <c r="E705" s="24" t="s">
        <v>54</v>
      </c>
      <c r="F705" s="21" t="s">
        <v>1</v>
      </c>
      <c r="G705" s="21">
        <v>5</v>
      </c>
      <c r="H705" s="21">
        <v>40</v>
      </c>
      <c r="I705" s="40" t="s">
        <v>657</v>
      </c>
      <c r="J705" s="31" t="s">
        <v>976</v>
      </c>
      <c r="K705" s="66" t="s">
        <v>977</v>
      </c>
      <c r="L705" s="6"/>
      <c r="M705" s="7"/>
      <c r="N705" s="7"/>
      <c r="O705" s="7"/>
      <c r="P705" s="6"/>
    </row>
    <row r="706" spans="1:16" ht="15.75" customHeight="1" x14ac:dyDescent="0.25">
      <c r="A706" s="21" t="s">
        <v>42</v>
      </c>
      <c r="B706" s="22" t="s">
        <v>26</v>
      </c>
      <c r="C706" s="21">
        <v>103</v>
      </c>
      <c r="D706" s="21" t="s">
        <v>992</v>
      </c>
      <c r="E706" s="23" t="s">
        <v>35</v>
      </c>
      <c r="F706" s="21" t="s">
        <v>3</v>
      </c>
      <c r="G706" s="21">
        <v>1</v>
      </c>
      <c r="H706" s="21">
        <v>5</v>
      </c>
      <c r="I706" s="30" t="s">
        <v>935</v>
      </c>
      <c r="J706" s="26" t="s">
        <v>993</v>
      </c>
      <c r="K706" s="27" t="s">
        <v>994</v>
      </c>
      <c r="L706" s="6"/>
      <c r="M706" s="7"/>
      <c r="N706" s="7"/>
      <c r="O706" s="7"/>
      <c r="P706" s="6"/>
    </row>
    <row r="707" spans="1:16" ht="15.75" customHeight="1" x14ac:dyDescent="0.25">
      <c r="A707" s="45" t="s">
        <v>19</v>
      </c>
      <c r="B707" s="46" t="s">
        <v>20</v>
      </c>
      <c r="C707" s="45">
        <v>302</v>
      </c>
      <c r="D707" s="45" t="s">
        <v>995</v>
      </c>
      <c r="E707" s="41">
        <v>10</v>
      </c>
      <c r="F707" s="45" t="s">
        <v>75</v>
      </c>
      <c r="G707" s="45">
        <v>3</v>
      </c>
      <c r="H707" s="21">
        <v>5</v>
      </c>
      <c r="I707" s="57" t="s">
        <v>195</v>
      </c>
      <c r="J707" s="48" t="s">
        <v>993</v>
      </c>
      <c r="K707" s="49" t="s">
        <v>994</v>
      </c>
      <c r="L707" s="6"/>
      <c r="M707" s="7"/>
      <c r="N707" s="7"/>
      <c r="O707" s="7"/>
      <c r="P707" s="6"/>
    </row>
    <row r="708" spans="1:16" ht="15.75" customHeight="1" x14ac:dyDescent="0.25">
      <c r="A708" s="21" t="s">
        <v>65</v>
      </c>
      <c r="B708" s="22" t="s">
        <v>26</v>
      </c>
      <c r="C708" s="21">
        <v>110</v>
      </c>
      <c r="D708" s="21" t="s">
        <v>996</v>
      </c>
      <c r="E708" s="55">
        <v>1</v>
      </c>
      <c r="F708" s="21" t="s">
        <v>3</v>
      </c>
      <c r="G708" s="21">
        <v>1</v>
      </c>
      <c r="H708" s="21">
        <v>5</v>
      </c>
      <c r="I708" s="30" t="s">
        <v>935</v>
      </c>
      <c r="J708" s="26" t="s">
        <v>993</v>
      </c>
      <c r="K708" s="27" t="s">
        <v>994</v>
      </c>
      <c r="L708" s="6"/>
      <c r="M708" s="7"/>
      <c r="N708" s="7"/>
      <c r="O708" s="7"/>
      <c r="P708" s="6"/>
    </row>
    <row r="709" spans="1:16" ht="15.75" customHeight="1" x14ac:dyDescent="0.25">
      <c r="A709" s="45" t="s">
        <v>19</v>
      </c>
      <c r="B709" s="46" t="s">
        <v>26</v>
      </c>
      <c r="C709" s="45">
        <v>315</v>
      </c>
      <c r="D709" s="45" t="s">
        <v>997</v>
      </c>
      <c r="E709" s="41">
        <v>9</v>
      </c>
      <c r="F709" s="45" t="s">
        <v>75</v>
      </c>
      <c r="G709" s="45">
        <v>3</v>
      </c>
      <c r="H709" s="21">
        <v>5</v>
      </c>
      <c r="I709" s="57" t="s">
        <v>195</v>
      </c>
      <c r="J709" s="48" t="s">
        <v>993</v>
      </c>
      <c r="K709" s="49" t="s">
        <v>994</v>
      </c>
      <c r="L709" s="6"/>
      <c r="M709" s="7"/>
      <c r="N709" s="7"/>
      <c r="O709" s="7"/>
      <c r="P709" s="6"/>
    </row>
    <row r="710" spans="1:16" ht="15.75" customHeight="1" x14ac:dyDescent="0.25">
      <c r="A710" s="21" t="s">
        <v>42</v>
      </c>
      <c r="B710" s="22" t="s">
        <v>20</v>
      </c>
      <c r="C710" s="21" t="s">
        <v>725</v>
      </c>
      <c r="D710" s="21" t="s">
        <v>998</v>
      </c>
      <c r="E710" s="41" t="s">
        <v>85</v>
      </c>
      <c r="F710" s="21" t="str">
        <f t="shared" ref="F710:F717" si="10">IF(MID(D710,2,1)="D","MI",IF(MID(D710,2,1)="S","SI","TI"))</f>
        <v>TI</v>
      </c>
      <c r="G710" s="21">
        <v>3</v>
      </c>
      <c r="H710" s="21">
        <v>5</v>
      </c>
      <c r="I710" s="40" t="s">
        <v>727</v>
      </c>
      <c r="J710" s="26" t="s">
        <v>993</v>
      </c>
      <c r="K710" s="27" t="s">
        <v>994</v>
      </c>
      <c r="L710" s="6"/>
      <c r="M710" s="7"/>
      <c r="N710" s="7"/>
      <c r="O710" s="7"/>
      <c r="P710" s="6"/>
    </row>
    <row r="711" spans="1:16" ht="15.75" customHeight="1" x14ac:dyDescent="0.25">
      <c r="A711" s="21" t="s">
        <v>42</v>
      </c>
      <c r="B711" s="22" t="s">
        <v>30</v>
      </c>
      <c r="C711" s="21" t="s">
        <v>725</v>
      </c>
      <c r="D711" s="21" t="s">
        <v>999</v>
      </c>
      <c r="E711" s="41" t="s">
        <v>87</v>
      </c>
      <c r="F711" s="21" t="str">
        <f t="shared" si="10"/>
        <v>TI</v>
      </c>
      <c r="G711" s="21">
        <v>3</v>
      </c>
      <c r="H711" s="21">
        <v>5</v>
      </c>
      <c r="I711" s="40" t="s">
        <v>727</v>
      </c>
      <c r="J711" s="26" t="s">
        <v>993</v>
      </c>
      <c r="K711" s="27" t="s">
        <v>994</v>
      </c>
      <c r="L711" s="6"/>
      <c r="M711" s="7"/>
      <c r="N711" s="7"/>
      <c r="O711" s="7"/>
      <c r="P711" s="6"/>
    </row>
    <row r="712" spans="1:16" ht="15.75" customHeight="1" x14ac:dyDescent="0.25">
      <c r="A712" s="21" t="s">
        <v>42</v>
      </c>
      <c r="B712" s="22" t="s">
        <v>28</v>
      </c>
      <c r="C712" s="21" t="s">
        <v>725</v>
      </c>
      <c r="D712" s="21" t="s">
        <v>1000</v>
      </c>
      <c r="E712" s="41" t="s">
        <v>191</v>
      </c>
      <c r="F712" s="21" t="str">
        <f t="shared" si="10"/>
        <v>TI</v>
      </c>
      <c r="G712" s="21">
        <v>3</v>
      </c>
      <c r="H712" s="21">
        <v>5</v>
      </c>
      <c r="I712" s="40" t="s">
        <v>727</v>
      </c>
      <c r="J712" s="26" t="s">
        <v>993</v>
      </c>
      <c r="K712" s="27" t="s">
        <v>994</v>
      </c>
      <c r="L712" s="6"/>
      <c r="M712" s="7"/>
      <c r="N712" s="7"/>
      <c r="O712" s="7"/>
      <c r="P712" s="6"/>
    </row>
    <row r="713" spans="1:16" ht="15.75" customHeight="1" x14ac:dyDescent="0.25">
      <c r="A713" s="21" t="s">
        <v>65</v>
      </c>
      <c r="B713" s="22" t="s">
        <v>20</v>
      </c>
      <c r="C713" s="21" t="s">
        <v>725</v>
      </c>
      <c r="D713" s="21" t="s">
        <v>1001</v>
      </c>
      <c r="E713" s="24" t="s">
        <v>37</v>
      </c>
      <c r="F713" s="21" t="str">
        <f t="shared" si="10"/>
        <v>TI</v>
      </c>
      <c r="G713" s="21">
        <v>3</v>
      </c>
      <c r="H713" s="21">
        <v>5</v>
      </c>
      <c r="I713" s="40" t="s">
        <v>727</v>
      </c>
      <c r="J713" s="26" t="s">
        <v>993</v>
      </c>
      <c r="K713" s="27" t="s">
        <v>994</v>
      </c>
      <c r="L713" s="6"/>
      <c r="M713" s="7"/>
      <c r="N713" s="7"/>
      <c r="O713" s="7"/>
      <c r="P713" s="6"/>
    </row>
    <row r="714" spans="1:16" ht="15.75" customHeight="1" x14ac:dyDescent="0.25">
      <c r="A714" s="21" t="s">
        <v>65</v>
      </c>
      <c r="B714" s="22" t="s">
        <v>30</v>
      </c>
      <c r="C714" s="21">
        <v>103</v>
      </c>
      <c r="D714" s="21" t="s">
        <v>1002</v>
      </c>
      <c r="E714" s="33" t="s">
        <v>54</v>
      </c>
      <c r="F714" s="21" t="str">
        <f t="shared" si="10"/>
        <v>SI</v>
      </c>
      <c r="G714" s="21">
        <v>3</v>
      </c>
      <c r="H714" s="21">
        <v>5</v>
      </c>
      <c r="I714" s="30" t="s">
        <v>179</v>
      </c>
      <c r="J714" s="26" t="s">
        <v>993</v>
      </c>
      <c r="K714" s="27" t="s">
        <v>994</v>
      </c>
      <c r="L714" s="6"/>
      <c r="M714" s="7"/>
      <c r="N714" s="7"/>
      <c r="O714" s="7"/>
      <c r="P714" s="6"/>
    </row>
    <row r="715" spans="1:16" ht="15.75" customHeight="1" x14ac:dyDescent="0.25">
      <c r="A715" s="21" t="s">
        <v>65</v>
      </c>
      <c r="B715" s="22" t="s">
        <v>28</v>
      </c>
      <c r="C715" s="21">
        <v>103</v>
      </c>
      <c r="D715" s="21" t="s">
        <v>1003</v>
      </c>
      <c r="E715" s="33" t="s">
        <v>83</v>
      </c>
      <c r="F715" s="21" t="str">
        <f t="shared" si="10"/>
        <v>SI</v>
      </c>
      <c r="G715" s="21">
        <v>3</v>
      </c>
      <c r="H715" s="21">
        <v>5</v>
      </c>
      <c r="I715" s="30" t="s">
        <v>179</v>
      </c>
      <c r="J715" s="26" t="s">
        <v>993</v>
      </c>
      <c r="K715" s="27" t="s">
        <v>994</v>
      </c>
      <c r="L715" s="6"/>
      <c r="M715" s="7"/>
      <c r="N715" s="7"/>
      <c r="O715" s="7"/>
      <c r="P715" s="6"/>
    </row>
    <row r="716" spans="1:16" ht="15.75" customHeight="1" x14ac:dyDescent="0.25">
      <c r="A716" s="21" t="s">
        <v>55</v>
      </c>
      <c r="B716" s="22" t="s">
        <v>28</v>
      </c>
      <c r="C716" s="21">
        <v>103</v>
      </c>
      <c r="D716" s="21" t="s">
        <v>1004</v>
      </c>
      <c r="E716" s="33">
        <v>7</v>
      </c>
      <c r="F716" s="21" t="str">
        <f t="shared" si="10"/>
        <v>SI</v>
      </c>
      <c r="G716" s="21">
        <v>3</v>
      </c>
      <c r="H716" s="21">
        <v>5</v>
      </c>
      <c r="I716" s="30" t="s">
        <v>179</v>
      </c>
      <c r="J716" s="26" t="s">
        <v>993</v>
      </c>
      <c r="K716" s="27" t="s">
        <v>994</v>
      </c>
      <c r="L716" s="6"/>
      <c r="M716" s="7"/>
      <c r="N716" s="7"/>
      <c r="O716" s="7"/>
      <c r="P716" s="6"/>
    </row>
    <row r="717" spans="1:16" ht="15.75" customHeight="1" x14ac:dyDescent="0.25">
      <c r="A717" s="21" t="s">
        <v>55</v>
      </c>
      <c r="B717" s="22" t="s">
        <v>56</v>
      </c>
      <c r="C717" s="21">
        <v>103</v>
      </c>
      <c r="D717" s="21" t="s">
        <v>1005</v>
      </c>
      <c r="E717" s="33">
        <v>8</v>
      </c>
      <c r="F717" s="21" t="str">
        <f t="shared" si="10"/>
        <v>SI</v>
      </c>
      <c r="G717" s="21">
        <v>3</v>
      </c>
      <c r="H717" s="21">
        <v>5</v>
      </c>
      <c r="I717" s="30" t="s">
        <v>179</v>
      </c>
      <c r="J717" s="26" t="s">
        <v>993</v>
      </c>
      <c r="K717" s="27" t="s">
        <v>994</v>
      </c>
      <c r="L717" s="6"/>
      <c r="M717" s="7"/>
      <c r="N717" s="7"/>
      <c r="O717" s="7"/>
      <c r="P717" s="6"/>
    </row>
    <row r="718" spans="1:16" ht="15.75" customHeight="1" x14ac:dyDescent="0.25">
      <c r="A718" s="45" t="s">
        <v>32</v>
      </c>
      <c r="B718" s="46" t="s">
        <v>26</v>
      </c>
      <c r="C718" s="45">
        <v>303</v>
      </c>
      <c r="D718" s="45" t="s">
        <v>1006</v>
      </c>
      <c r="E718" s="41" t="s">
        <v>188</v>
      </c>
      <c r="F718" s="45" t="s">
        <v>75</v>
      </c>
      <c r="G718" s="45">
        <v>3</v>
      </c>
      <c r="H718" s="21">
        <v>5</v>
      </c>
      <c r="I718" s="57" t="s">
        <v>195</v>
      </c>
      <c r="J718" s="48" t="s">
        <v>993</v>
      </c>
      <c r="K718" s="49" t="s">
        <v>994</v>
      </c>
      <c r="L718" s="6"/>
      <c r="M718" s="7"/>
      <c r="N718" s="7"/>
      <c r="O718" s="7"/>
      <c r="P718" s="6"/>
    </row>
    <row r="719" spans="1:16" ht="15.75" customHeight="1" x14ac:dyDescent="0.25">
      <c r="A719" s="45" t="s">
        <v>32</v>
      </c>
      <c r="B719" s="46" t="s">
        <v>20</v>
      </c>
      <c r="C719" s="45">
        <v>303</v>
      </c>
      <c r="D719" s="45" t="s">
        <v>1007</v>
      </c>
      <c r="E719" s="41" t="s">
        <v>85</v>
      </c>
      <c r="F719" s="45" t="s">
        <v>75</v>
      </c>
      <c r="G719" s="45">
        <v>3</v>
      </c>
      <c r="H719" s="21">
        <v>5</v>
      </c>
      <c r="I719" s="57" t="s">
        <v>195</v>
      </c>
      <c r="J719" s="48" t="s">
        <v>993</v>
      </c>
      <c r="K719" s="49" t="s">
        <v>994</v>
      </c>
      <c r="L719" s="6"/>
      <c r="M719" s="7"/>
      <c r="N719" s="7"/>
      <c r="O719" s="7"/>
      <c r="P719" s="6"/>
    </row>
    <row r="720" spans="1:16" ht="15.75" customHeight="1" x14ac:dyDescent="0.25">
      <c r="A720" s="21" t="s">
        <v>65</v>
      </c>
      <c r="B720" s="22" t="s">
        <v>28</v>
      </c>
      <c r="C720" s="21" t="s">
        <v>437</v>
      </c>
      <c r="D720" s="21" t="s">
        <v>1008</v>
      </c>
      <c r="E720" s="24" t="s">
        <v>35</v>
      </c>
      <c r="F720" s="21" t="s">
        <v>1</v>
      </c>
      <c r="G720" s="21">
        <v>1</v>
      </c>
      <c r="H720" s="21">
        <v>5</v>
      </c>
      <c r="I720" s="40" t="s">
        <v>1009</v>
      </c>
      <c r="J720" s="26" t="s">
        <v>1010</v>
      </c>
      <c r="K720" s="27" t="s">
        <v>1011</v>
      </c>
      <c r="L720" s="6"/>
      <c r="M720" s="7"/>
      <c r="N720" s="7"/>
      <c r="O720" s="7"/>
      <c r="P720" s="6"/>
    </row>
    <row r="721" spans="1:16" ht="15.75" customHeight="1" x14ac:dyDescent="0.25">
      <c r="A721" s="21" t="s">
        <v>65</v>
      </c>
      <c r="B721" s="22" t="s">
        <v>26</v>
      </c>
      <c r="C721" s="21" t="s">
        <v>437</v>
      </c>
      <c r="D721" s="21" t="s">
        <v>1012</v>
      </c>
      <c r="E721" s="24" t="s">
        <v>37</v>
      </c>
      <c r="F721" s="21" t="s">
        <v>1</v>
      </c>
      <c r="G721" s="21">
        <v>1</v>
      </c>
      <c r="H721" s="21">
        <v>5</v>
      </c>
      <c r="I721" s="40" t="s">
        <v>1009</v>
      </c>
      <c r="J721" s="26" t="s">
        <v>1010</v>
      </c>
      <c r="K721" s="27" t="s">
        <v>1011</v>
      </c>
      <c r="L721" s="6"/>
      <c r="M721" s="7"/>
      <c r="N721" s="7"/>
      <c r="O721" s="7"/>
      <c r="P721" s="6"/>
    </row>
    <row r="722" spans="1:16" ht="15.75" customHeight="1" x14ac:dyDescent="0.25">
      <c r="A722" s="21" t="s">
        <v>65</v>
      </c>
      <c r="B722" s="22" t="s">
        <v>20</v>
      </c>
      <c r="C722" s="21" t="s">
        <v>437</v>
      </c>
      <c r="D722" s="21" t="s">
        <v>1013</v>
      </c>
      <c r="E722" s="24" t="s">
        <v>39</v>
      </c>
      <c r="F722" s="21" t="s">
        <v>1</v>
      </c>
      <c r="G722" s="21">
        <v>1</v>
      </c>
      <c r="H722" s="21">
        <v>5</v>
      </c>
      <c r="I722" s="40" t="s">
        <v>1009</v>
      </c>
      <c r="J722" s="26" t="s">
        <v>1010</v>
      </c>
      <c r="K722" s="27" t="s">
        <v>1011</v>
      </c>
      <c r="L722" s="6"/>
      <c r="M722" s="7"/>
      <c r="N722" s="7"/>
      <c r="O722" s="7"/>
      <c r="P722" s="6"/>
    </row>
    <row r="723" spans="1:16" ht="15.75" customHeight="1" x14ac:dyDescent="0.25">
      <c r="A723" s="21" t="s">
        <v>65</v>
      </c>
      <c r="B723" s="22" t="s">
        <v>30</v>
      </c>
      <c r="C723" s="21" t="s">
        <v>437</v>
      </c>
      <c r="D723" s="21" t="s">
        <v>1014</v>
      </c>
      <c r="E723" s="24" t="s">
        <v>41</v>
      </c>
      <c r="F723" s="21" t="s">
        <v>1</v>
      </c>
      <c r="G723" s="21">
        <v>1</v>
      </c>
      <c r="H723" s="21">
        <v>5</v>
      </c>
      <c r="I723" s="40" t="s">
        <v>1009</v>
      </c>
      <c r="J723" s="26" t="s">
        <v>1010</v>
      </c>
      <c r="K723" s="27" t="s">
        <v>1011</v>
      </c>
      <c r="L723" s="6"/>
      <c r="M723" s="7"/>
      <c r="N723" s="7"/>
      <c r="O723" s="7"/>
      <c r="P723" s="6"/>
    </row>
    <row r="724" spans="1:16" ht="15.75" customHeight="1" x14ac:dyDescent="0.25">
      <c r="A724" s="21" t="s">
        <v>19</v>
      </c>
      <c r="B724" s="22" t="s">
        <v>28</v>
      </c>
      <c r="C724" s="21" t="s">
        <v>350</v>
      </c>
      <c r="D724" s="21" t="s">
        <v>1015</v>
      </c>
      <c r="E724" s="33" t="s">
        <v>70</v>
      </c>
      <c r="F724" s="21" t="str">
        <f>IF(MID(D724,2,1)="D","MI",IF(MID(D724,2,1)="S","SI","TI"))</f>
        <v>SI</v>
      </c>
      <c r="G724" s="21">
        <v>1</v>
      </c>
      <c r="H724" s="21">
        <v>5</v>
      </c>
      <c r="I724" s="40" t="s">
        <v>1009</v>
      </c>
      <c r="J724" s="26" t="s">
        <v>1010</v>
      </c>
      <c r="K724" s="27" t="s">
        <v>1011</v>
      </c>
      <c r="L724" s="6"/>
      <c r="M724" s="7"/>
      <c r="N724" s="7"/>
      <c r="O724" s="7"/>
      <c r="P724" s="6"/>
    </row>
    <row r="725" spans="1:16" ht="15.75" customHeight="1" x14ac:dyDescent="0.25">
      <c r="A725" s="21" t="s">
        <v>19</v>
      </c>
      <c r="B725" s="22" t="s">
        <v>26</v>
      </c>
      <c r="C725" s="21" t="s">
        <v>350</v>
      </c>
      <c r="D725" s="21" t="s">
        <v>1016</v>
      </c>
      <c r="E725" s="33" t="s">
        <v>52</v>
      </c>
      <c r="F725" s="21" t="str">
        <f>IF(MID(D725,2,1)="D","MI",IF(MID(D725,2,1)="S","SI","TI"))</f>
        <v>SI</v>
      </c>
      <c r="G725" s="21">
        <v>1</v>
      </c>
      <c r="H725" s="21">
        <v>5</v>
      </c>
      <c r="I725" s="40" t="s">
        <v>1009</v>
      </c>
      <c r="J725" s="26" t="s">
        <v>1010</v>
      </c>
      <c r="K725" s="27" t="s">
        <v>1011</v>
      </c>
      <c r="L725" s="6"/>
      <c r="M725" s="7"/>
      <c r="N725" s="7"/>
      <c r="O725" s="7"/>
      <c r="P725" s="6"/>
    </row>
    <row r="726" spans="1:16" ht="15.75" customHeight="1" x14ac:dyDescent="0.25">
      <c r="A726" s="21" t="s">
        <v>19</v>
      </c>
      <c r="B726" s="22" t="s">
        <v>20</v>
      </c>
      <c r="C726" s="21" t="s">
        <v>350</v>
      </c>
      <c r="D726" s="21" t="s">
        <v>1017</v>
      </c>
      <c r="E726" s="33" t="s">
        <v>54</v>
      </c>
      <c r="F726" s="21" t="str">
        <f>IF(MID(D726,2,1)="D","MI",IF(MID(D726,2,1)="S","SI","TI"))</f>
        <v>SI</v>
      </c>
      <c r="G726" s="21">
        <v>1</v>
      </c>
      <c r="H726" s="21">
        <v>5</v>
      </c>
      <c r="I726" s="40" t="s">
        <v>1009</v>
      </c>
      <c r="J726" s="26" t="s">
        <v>1010</v>
      </c>
      <c r="K726" s="27" t="s">
        <v>1011</v>
      </c>
      <c r="L726" s="6"/>
      <c r="M726" s="7"/>
      <c r="N726" s="7"/>
      <c r="O726" s="7"/>
      <c r="P726" s="6"/>
    </row>
    <row r="727" spans="1:16" ht="15.75" customHeight="1" x14ac:dyDescent="0.25">
      <c r="A727" s="45" t="s">
        <v>65</v>
      </c>
      <c r="B727" s="46" t="s">
        <v>28</v>
      </c>
      <c r="C727" s="45">
        <v>310</v>
      </c>
      <c r="D727" s="45" t="s">
        <v>1018</v>
      </c>
      <c r="E727" s="74">
        <v>11</v>
      </c>
      <c r="F727" s="45" t="s">
        <v>75</v>
      </c>
      <c r="G727" s="45">
        <v>1</v>
      </c>
      <c r="H727" s="21">
        <v>5</v>
      </c>
      <c r="I727" s="47" t="s">
        <v>130</v>
      </c>
      <c r="J727" s="48" t="s">
        <v>1019</v>
      </c>
      <c r="K727" s="49" t="s">
        <v>1020</v>
      </c>
      <c r="L727" s="6"/>
      <c r="M727" s="7"/>
      <c r="N727" s="7"/>
      <c r="O727" s="7"/>
      <c r="P727" s="6"/>
    </row>
    <row r="728" spans="1:16" ht="15.75" customHeight="1" x14ac:dyDescent="0.25">
      <c r="A728" s="45" t="s">
        <v>65</v>
      </c>
      <c r="B728" s="46" t="s">
        <v>56</v>
      </c>
      <c r="C728" s="45">
        <v>310</v>
      </c>
      <c r="D728" s="45" t="s">
        <v>1021</v>
      </c>
      <c r="E728" s="74">
        <v>12</v>
      </c>
      <c r="F728" s="45" t="s">
        <v>75</v>
      </c>
      <c r="G728" s="45">
        <v>1</v>
      </c>
      <c r="H728" s="21">
        <v>5</v>
      </c>
      <c r="I728" s="47" t="s">
        <v>130</v>
      </c>
      <c r="J728" s="48" t="s">
        <v>1019</v>
      </c>
      <c r="K728" s="49" t="s">
        <v>1020</v>
      </c>
      <c r="L728" s="6"/>
      <c r="M728" s="7"/>
      <c r="N728" s="7"/>
      <c r="O728" s="7"/>
      <c r="P728" s="6"/>
    </row>
    <row r="729" spans="1:16" ht="15.75" customHeight="1" x14ac:dyDescent="0.25">
      <c r="A729" s="45" t="s">
        <v>32</v>
      </c>
      <c r="B729" s="46" t="s">
        <v>28</v>
      </c>
      <c r="C729" s="45">
        <v>311</v>
      </c>
      <c r="D729" s="45" t="s">
        <v>1022</v>
      </c>
      <c r="E729" s="41" t="s">
        <v>87</v>
      </c>
      <c r="F729" s="45" t="s">
        <v>75</v>
      </c>
      <c r="G729" s="45">
        <v>1</v>
      </c>
      <c r="H729" s="21">
        <v>5</v>
      </c>
      <c r="I729" s="47" t="s">
        <v>130</v>
      </c>
      <c r="J729" s="48" t="s">
        <v>1019</v>
      </c>
      <c r="K729" s="49" t="s">
        <v>1020</v>
      </c>
      <c r="L729" s="6"/>
      <c r="M729" s="7"/>
      <c r="N729" s="7"/>
      <c r="O729" s="7"/>
      <c r="P729" s="6"/>
    </row>
    <row r="730" spans="1:16" ht="15.75" customHeight="1" x14ac:dyDescent="0.25">
      <c r="A730" s="45" t="s">
        <v>32</v>
      </c>
      <c r="B730" s="46" t="s">
        <v>56</v>
      </c>
      <c r="C730" s="45">
        <v>311</v>
      </c>
      <c r="D730" s="45" t="s">
        <v>1023</v>
      </c>
      <c r="E730" s="41" t="s">
        <v>191</v>
      </c>
      <c r="F730" s="45" t="s">
        <v>75</v>
      </c>
      <c r="G730" s="45">
        <v>1</v>
      </c>
      <c r="H730" s="21">
        <v>5</v>
      </c>
      <c r="I730" s="47" t="s">
        <v>130</v>
      </c>
      <c r="J730" s="48" t="s">
        <v>1019</v>
      </c>
      <c r="K730" s="49" t="s">
        <v>1020</v>
      </c>
      <c r="L730" s="6"/>
      <c r="M730" s="7"/>
      <c r="N730" s="7"/>
      <c r="O730" s="7"/>
      <c r="P730" s="6"/>
    </row>
    <row r="731" spans="1:16" ht="15.75" customHeight="1" x14ac:dyDescent="0.25">
      <c r="A731" s="21" t="s">
        <v>65</v>
      </c>
      <c r="B731" s="22" t="s">
        <v>26</v>
      </c>
      <c r="C731" s="21" t="s">
        <v>43</v>
      </c>
      <c r="D731" s="21" t="s">
        <v>1024</v>
      </c>
      <c r="E731" s="41" t="s">
        <v>85</v>
      </c>
      <c r="F731" s="21" t="str">
        <f>IF(MID(D731,2,1)="D","MI",IF(MID(D731,2,1)="S","SI","TI"))</f>
        <v>TI</v>
      </c>
      <c r="G731" s="21">
        <v>5</v>
      </c>
      <c r="H731" s="21">
        <v>40</v>
      </c>
      <c r="I731" s="30" t="s">
        <v>45</v>
      </c>
      <c r="J731" s="26" t="s">
        <v>1019</v>
      </c>
      <c r="K731" s="27" t="s">
        <v>1020</v>
      </c>
    </row>
    <row r="732" spans="1:16" ht="15.75" customHeight="1" x14ac:dyDescent="0.25">
      <c r="A732" s="21" t="s">
        <v>19</v>
      </c>
      <c r="B732" s="22" t="s">
        <v>26</v>
      </c>
      <c r="C732" s="21" t="s">
        <v>469</v>
      </c>
      <c r="D732" s="21" t="s">
        <v>1025</v>
      </c>
      <c r="E732" s="41" t="s">
        <v>87</v>
      </c>
      <c r="F732" s="21" t="s">
        <v>75</v>
      </c>
      <c r="G732" s="21">
        <v>1</v>
      </c>
      <c r="H732" s="21">
        <v>5</v>
      </c>
      <c r="I732" s="44" t="s">
        <v>481</v>
      </c>
      <c r="J732" s="26" t="s">
        <v>1019</v>
      </c>
      <c r="K732" s="27" t="s">
        <v>1020</v>
      </c>
      <c r="L732" s="6"/>
      <c r="M732" s="7"/>
      <c r="N732" s="7"/>
      <c r="O732" s="7"/>
      <c r="P732" s="6"/>
    </row>
    <row r="733" spans="1:16" ht="15.75" customHeight="1" x14ac:dyDescent="0.25">
      <c r="A733" s="21" t="s">
        <v>19</v>
      </c>
      <c r="B733" s="22" t="s">
        <v>20</v>
      </c>
      <c r="C733" s="21" t="s">
        <v>469</v>
      </c>
      <c r="D733" s="21" t="s">
        <v>1026</v>
      </c>
      <c r="E733" s="41" t="s">
        <v>191</v>
      </c>
      <c r="F733" s="21" t="s">
        <v>75</v>
      </c>
      <c r="G733" s="21">
        <v>1</v>
      </c>
      <c r="H733" s="21">
        <v>5</v>
      </c>
      <c r="I733" s="44" t="s">
        <v>481</v>
      </c>
      <c r="J733" s="26" t="s">
        <v>1019</v>
      </c>
      <c r="K733" s="27" t="s">
        <v>1020</v>
      </c>
      <c r="L733" s="6"/>
      <c r="M733" s="7"/>
      <c r="N733" s="7"/>
      <c r="O733" s="7"/>
      <c r="P733" s="6"/>
    </row>
    <row r="734" spans="1:16" ht="15.75" customHeight="1" x14ac:dyDescent="0.25">
      <c r="A734" s="21" t="s">
        <v>19</v>
      </c>
      <c r="B734" s="22" t="s">
        <v>30</v>
      </c>
      <c r="C734" s="21" t="s">
        <v>469</v>
      </c>
      <c r="D734" s="21" t="s">
        <v>1027</v>
      </c>
      <c r="E734" s="41" t="s">
        <v>188</v>
      </c>
      <c r="F734" s="21" t="s">
        <v>75</v>
      </c>
      <c r="G734" s="21">
        <v>1</v>
      </c>
      <c r="H734" s="21">
        <v>5</v>
      </c>
      <c r="I734" s="44" t="s">
        <v>481</v>
      </c>
      <c r="J734" s="26" t="s">
        <v>1019</v>
      </c>
      <c r="K734" s="27" t="s">
        <v>1020</v>
      </c>
      <c r="L734" s="6"/>
      <c r="M734" s="7"/>
      <c r="N734" s="7"/>
      <c r="O734" s="7"/>
      <c r="P734" s="6"/>
    </row>
    <row r="735" spans="1:16" ht="15.75" customHeight="1" x14ac:dyDescent="0.25">
      <c r="A735" s="21" t="s">
        <v>19</v>
      </c>
      <c r="B735" s="22" t="s">
        <v>28</v>
      </c>
      <c r="C735" s="21" t="s">
        <v>469</v>
      </c>
      <c r="D735" s="21" t="s">
        <v>1028</v>
      </c>
      <c r="E735" s="41" t="s">
        <v>85</v>
      </c>
      <c r="F735" s="21" t="s">
        <v>75</v>
      </c>
      <c r="G735" s="21">
        <v>1</v>
      </c>
      <c r="H735" s="21">
        <v>5</v>
      </c>
      <c r="I735" s="44" t="s">
        <v>481</v>
      </c>
      <c r="J735" s="26" t="s">
        <v>1019</v>
      </c>
      <c r="K735" s="27" t="s">
        <v>1020</v>
      </c>
      <c r="L735" s="6"/>
      <c r="M735" s="7"/>
      <c r="N735" s="7"/>
      <c r="O735" s="7"/>
      <c r="P735" s="6"/>
    </row>
    <row r="736" spans="1:16" ht="15.75" customHeight="1" x14ac:dyDescent="0.25">
      <c r="A736" s="34" t="s">
        <v>55</v>
      </c>
      <c r="B736" s="35" t="s">
        <v>28</v>
      </c>
      <c r="C736" s="34" t="s">
        <v>469</v>
      </c>
      <c r="D736" s="21" t="s">
        <v>1029</v>
      </c>
      <c r="E736" s="36" t="s">
        <v>97</v>
      </c>
      <c r="F736" s="34" t="s">
        <v>75</v>
      </c>
      <c r="G736" s="34">
        <v>1</v>
      </c>
      <c r="H736" s="34">
        <v>5</v>
      </c>
      <c r="I736" s="26" t="s">
        <v>481</v>
      </c>
      <c r="J736" s="26" t="s">
        <v>1019</v>
      </c>
      <c r="K736" s="27" t="s">
        <v>1020</v>
      </c>
    </row>
    <row r="737" spans="1:16" ht="15.75" customHeight="1" x14ac:dyDescent="0.25">
      <c r="A737" s="21" t="s">
        <v>42</v>
      </c>
      <c r="B737" s="22" t="s">
        <v>26</v>
      </c>
      <c r="C737" s="21" t="s">
        <v>257</v>
      </c>
      <c r="D737" s="21" t="s">
        <v>1030</v>
      </c>
      <c r="E737" s="41" t="s">
        <v>188</v>
      </c>
      <c r="F737" s="21" t="s">
        <v>75</v>
      </c>
      <c r="G737" s="21">
        <v>5</v>
      </c>
      <c r="H737" s="21">
        <v>40</v>
      </c>
      <c r="I737" s="65" t="s">
        <v>259</v>
      </c>
      <c r="J737" s="26" t="s">
        <v>1031</v>
      </c>
      <c r="K737" s="27" t="s">
        <v>1032</v>
      </c>
    </row>
    <row r="738" spans="1:16" ht="15.75" customHeight="1" x14ac:dyDescent="0.25">
      <c r="A738" s="21" t="s">
        <v>42</v>
      </c>
      <c r="B738" s="22" t="s">
        <v>20</v>
      </c>
      <c r="C738" s="21" t="s">
        <v>257</v>
      </c>
      <c r="D738" s="21" t="s">
        <v>1033</v>
      </c>
      <c r="E738" s="41" t="s">
        <v>85</v>
      </c>
      <c r="F738" s="21" t="s">
        <v>75</v>
      </c>
      <c r="G738" s="21">
        <v>5</v>
      </c>
      <c r="H738" s="21">
        <v>40</v>
      </c>
      <c r="I738" s="65" t="s">
        <v>259</v>
      </c>
      <c r="J738" s="26" t="s">
        <v>1031</v>
      </c>
      <c r="K738" s="27" t="s">
        <v>1032</v>
      </c>
      <c r="L738" s="6"/>
      <c r="M738" s="7"/>
      <c r="N738" s="7"/>
      <c r="O738" s="7"/>
      <c r="P738" s="6"/>
    </row>
    <row r="739" spans="1:16" ht="15.75" customHeight="1" x14ac:dyDescent="0.25">
      <c r="A739" s="21" t="s">
        <v>42</v>
      </c>
      <c r="B739" s="22" t="s">
        <v>30</v>
      </c>
      <c r="C739" s="21" t="s">
        <v>257</v>
      </c>
      <c r="D739" s="21" t="s">
        <v>1034</v>
      </c>
      <c r="E739" s="41" t="s">
        <v>87</v>
      </c>
      <c r="F739" s="21" t="s">
        <v>75</v>
      </c>
      <c r="G739" s="21">
        <v>5</v>
      </c>
      <c r="H739" s="21">
        <v>40</v>
      </c>
      <c r="I739" s="65" t="s">
        <v>259</v>
      </c>
      <c r="J739" s="26" t="s">
        <v>1031</v>
      </c>
      <c r="K739" s="27" t="s">
        <v>1032</v>
      </c>
      <c r="L739" s="6"/>
      <c r="M739" s="7"/>
      <c r="N739" s="7"/>
      <c r="O739" s="7"/>
      <c r="P739" s="6"/>
    </row>
    <row r="740" spans="1:16" ht="15.75" customHeight="1" x14ac:dyDescent="0.25">
      <c r="A740" s="21" t="s">
        <v>42</v>
      </c>
      <c r="B740" s="22" t="s">
        <v>28</v>
      </c>
      <c r="C740" s="21" t="s">
        <v>257</v>
      </c>
      <c r="D740" s="21" t="s">
        <v>1035</v>
      </c>
      <c r="E740" s="41" t="s">
        <v>191</v>
      </c>
      <c r="F740" s="21" t="s">
        <v>75</v>
      </c>
      <c r="G740" s="21">
        <v>5</v>
      </c>
      <c r="H740" s="21">
        <v>40</v>
      </c>
      <c r="I740" s="65" t="s">
        <v>259</v>
      </c>
      <c r="J740" s="26" t="s">
        <v>1031</v>
      </c>
      <c r="K740" s="27" t="s">
        <v>1032</v>
      </c>
      <c r="L740" s="6"/>
      <c r="M740" s="7"/>
      <c r="N740" s="7"/>
      <c r="O740" s="7"/>
      <c r="P740" s="6"/>
    </row>
    <row r="741" spans="1:16" ht="15.75" customHeight="1" x14ac:dyDescent="0.25">
      <c r="A741" s="34" t="s">
        <v>32</v>
      </c>
      <c r="B741" s="35" t="s">
        <v>20</v>
      </c>
      <c r="C741" s="34">
        <v>102</v>
      </c>
      <c r="D741" s="21" t="s">
        <v>1036</v>
      </c>
      <c r="E741" s="41" t="s">
        <v>97</v>
      </c>
      <c r="F741" s="21" t="s">
        <v>75</v>
      </c>
      <c r="G741" s="21">
        <v>5</v>
      </c>
      <c r="H741" s="21">
        <v>40</v>
      </c>
      <c r="I741" s="65" t="s">
        <v>259</v>
      </c>
      <c r="J741" s="26" t="s">
        <v>1031</v>
      </c>
      <c r="K741" s="27" t="s">
        <v>1032</v>
      </c>
      <c r="L741" s="6"/>
      <c r="M741" s="7"/>
      <c r="N741" s="7"/>
      <c r="O741" s="7"/>
      <c r="P741" s="6"/>
    </row>
    <row r="742" spans="1:16" ht="15.75" customHeight="1" x14ac:dyDescent="0.25">
      <c r="A742" s="34" t="s">
        <v>32</v>
      </c>
      <c r="B742" s="22" t="s">
        <v>30</v>
      </c>
      <c r="C742" s="34">
        <v>102</v>
      </c>
      <c r="D742" s="21" t="s">
        <v>1037</v>
      </c>
      <c r="E742" s="41" t="s">
        <v>100</v>
      </c>
      <c r="F742" s="21" t="s">
        <v>75</v>
      </c>
      <c r="G742" s="21">
        <v>5</v>
      </c>
      <c r="H742" s="21">
        <v>40</v>
      </c>
      <c r="I742" s="65" t="s">
        <v>259</v>
      </c>
      <c r="J742" s="26" t="s">
        <v>1031</v>
      </c>
      <c r="K742" s="27" t="s">
        <v>1032</v>
      </c>
      <c r="L742" s="6"/>
      <c r="M742" s="7"/>
      <c r="N742" s="7"/>
      <c r="O742" s="7"/>
      <c r="P742" s="6"/>
    </row>
    <row r="743" spans="1:16" ht="15.75" customHeight="1" x14ac:dyDescent="0.25">
      <c r="A743" s="45" t="s">
        <v>65</v>
      </c>
      <c r="B743" s="46" t="s">
        <v>28</v>
      </c>
      <c r="C743" s="45">
        <v>313</v>
      </c>
      <c r="D743" s="45" t="s">
        <v>1038</v>
      </c>
      <c r="E743" s="24" t="s">
        <v>41</v>
      </c>
      <c r="F743" s="45" t="s">
        <v>75</v>
      </c>
      <c r="G743" s="45">
        <v>5</v>
      </c>
      <c r="H743" s="21">
        <v>40</v>
      </c>
      <c r="I743" s="47" t="s">
        <v>238</v>
      </c>
      <c r="J743" s="48" t="s">
        <v>1031</v>
      </c>
      <c r="K743" s="49" t="s">
        <v>1032</v>
      </c>
      <c r="L743" s="6"/>
      <c r="M743" s="7"/>
      <c r="N743" s="7"/>
      <c r="O743" s="7"/>
      <c r="P743" s="6"/>
    </row>
    <row r="744" spans="1:16" ht="15.75" customHeight="1" x14ac:dyDescent="0.25">
      <c r="A744" s="45" t="s">
        <v>65</v>
      </c>
      <c r="B744" s="46" t="s">
        <v>56</v>
      </c>
      <c r="C744" s="45">
        <v>313</v>
      </c>
      <c r="D744" s="45" t="s">
        <v>1039</v>
      </c>
      <c r="E744" s="24" t="s">
        <v>70</v>
      </c>
      <c r="F744" s="45" t="s">
        <v>75</v>
      </c>
      <c r="G744" s="45">
        <v>5</v>
      </c>
      <c r="H744" s="21">
        <v>40</v>
      </c>
      <c r="I744" s="47" t="s">
        <v>238</v>
      </c>
      <c r="J744" s="48" t="s">
        <v>1031</v>
      </c>
      <c r="K744" s="49" t="s">
        <v>1032</v>
      </c>
      <c r="L744" s="6"/>
      <c r="M744" s="7"/>
      <c r="N744" s="7"/>
      <c r="O744" s="7"/>
      <c r="P744" s="6"/>
    </row>
    <row r="745" spans="1:16" ht="15.75" customHeight="1" x14ac:dyDescent="0.25">
      <c r="A745" s="45" t="s">
        <v>42</v>
      </c>
      <c r="B745" s="46" t="s">
        <v>26</v>
      </c>
      <c r="C745" s="45">
        <v>302</v>
      </c>
      <c r="D745" s="45" t="s">
        <v>1040</v>
      </c>
      <c r="E745" s="33" t="s">
        <v>83</v>
      </c>
      <c r="F745" s="45" t="s">
        <v>75</v>
      </c>
      <c r="G745" s="45">
        <v>3</v>
      </c>
      <c r="H745" s="21">
        <v>5</v>
      </c>
      <c r="I745" s="57" t="s">
        <v>195</v>
      </c>
      <c r="J745" s="48" t="s">
        <v>1041</v>
      </c>
      <c r="K745" s="49" t="s">
        <v>1042</v>
      </c>
      <c r="L745" s="6"/>
      <c r="M745" s="7"/>
      <c r="N745" s="7"/>
      <c r="O745" s="7"/>
      <c r="P745" s="6"/>
    </row>
    <row r="746" spans="1:16" ht="15.75" customHeight="1" x14ac:dyDescent="0.25">
      <c r="A746" s="45" t="s">
        <v>42</v>
      </c>
      <c r="B746" s="46" t="s">
        <v>20</v>
      </c>
      <c r="C746" s="45">
        <v>302</v>
      </c>
      <c r="D746" s="45" t="s">
        <v>1043</v>
      </c>
      <c r="E746" s="33" t="s">
        <v>52</v>
      </c>
      <c r="F746" s="45" t="s">
        <v>75</v>
      </c>
      <c r="G746" s="45">
        <v>3</v>
      </c>
      <c r="H746" s="21">
        <v>5</v>
      </c>
      <c r="I746" s="57" t="s">
        <v>195</v>
      </c>
      <c r="J746" s="48" t="s">
        <v>1041</v>
      </c>
      <c r="K746" s="49" t="s">
        <v>1042</v>
      </c>
    </row>
    <row r="747" spans="1:16" ht="15.75" customHeight="1" x14ac:dyDescent="0.25">
      <c r="A747" s="45" t="s">
        <v>42</v>
      </c>
      <c r="B747" s="46" t="s">
        <v>30</v>
      </c>
      <c r="C747" s="45">
        <v>302</v>
      </c>
      <c r="D747" s="45" t="s">
        <v>1044</v>
      </c>
      <c r="E747" s="33" t="s">
        <v>54</v>
      </c>
      <c r="F747" s="45" t="s">
        <v>75</v>
      </c>
      <c r="G747" s="45">
        <v>3</v>
      </c>
      <c r="H747" s="21">
        <v>5</v>
      </c>
      <c r="I747" s="57" t="s">
        <v>195</v>
      </c>
      <c r="J747" s="48" t="s">
        <v>1041</v>
      </c>
      <c r="K747" s="49" t="s">
        <v>1042</v>
      </c>
    </row>
    <row r="748" spans="1:16" ht="15.75" customHeight="1" x14ac:dyDescent="0.25">
      <c r="A748" s="21" t="s">
        <v>32</v>
      </c>
      <c r="B748" s="22" t="s">
        <v>26</v>
      </c>
      <c r="C748" s="21">
        <v>103</v>
      </c>
      <c r="D748" s="21" t="s">
        <v>1045</v>
      </c>
      <c r="E748" s="24" t="s">
        <v>35</v>
      </c>
      <c r="F748" s="21" t="str">
        <f>IF(MID(D748,2,1)="D","MI",IF(MID(D748,2,1)="S","SI","TI"))</f>
        <v>SI</v>
      </c>
      <c r="G748" s="21">
        <v>3</v>
      </c>
      <c r="H748" s="21">
        <v>5</v>
      </c>
      <c r="I748" s="30" t="s">
        <v>179</v>
      </c>
      <c r="J748" s="26" t="s">
        <v>1041</v>
      </c>
      <c r="K748" s="27" t="s">
        <v>1042</v>
      </c>
    </row>
    <row r="749" spans="1:16" ht="15.75" customHeight="1" x14ac:dyDescent="0.25">
      <c r="A749" s="21" t="s">
        <v>32</v>
      </c>
      <c r="B749" s="22" t="s">
        <v>20</v>
      </c>
      <c r="C749" s="21">
        <v>103</v>
      </c>
      <c r="D749" s="21" t="s">
        <v>1046</v>
      </c>
      <c r="E749" s="24" t="s">
        <v>37</v>
      </c>
      <c r="F749" s="21" t="str">
        <f>IF(MID(D749,2,1)="D","MI",IF(MID(D749,2,1)="S","SI","TI"))</f>
        <v>SI</v>
      </c>
      <c r="G749" s="21">
        <v>3</v>
      </c>
      <c r="H749" s="21">
        <v>5</v>
      </c>
      <c r="I749" s="30" t="s">
        <v>179</v>
      </c>
      <c r="J749" s="26" t="s">
        <v>1041</v>
      </c>
      <c r="K749" s="27" t="s">
        <v>1042</v>
      </c>
      <c r="L749" s="6"/>
      <c r="M749" s="7"/>
      <c r="N749" s="7"/>
      <c r="O749" s="7"/>
      <c r="P749" s="6"/>
    </row>
    <row r="750" spans="1:16" ht="15.75" customHeight="1" x14ac:dyDescent="0.25">
      <c r="A750" s="21" t="s">
        <v>32</v>
      </c>
      <c r="B750" s="22" t="s">
        <v>30</v>
      </c>
      <c r="C750" s="21">
        <v>103</v>
      </c>
      <c r="D750" s="21" t="s">
        <v>1047</v>
      </c>
      <c r="E750" s="24" t="s">
        <v>39</v>
      </c>
      <c r="F750" s="21" t="str">
        <f>IF(MID(D750,2,1)="D","MI",IF(MID(D750,2,1)="S","SI","TI"))</f>
        <v>SI</v>
      </c>
      <c r="G750" s="21">
        <v>3</v>
      </c>
      <c r="H750" s="21">
        <v>5</v>
      </c>
      <c r="I750" s="30" t="s">
        <v>179</v>
      </c>
      <c r="J750" s="26" t="s">
        <v>1041</v>
      </c>
      <c r="K750" s="27" t="s">
        <v>1042</v>
      </c>
      <c r="L750" s="6"/>
      <c r="M750" s="7"/>
      <c r="N750" s="7"/>
      <c r="O750" s="7"/>
      <c r="P750" s="6"/>
    </row>
    <row r="751" spans="1:16" ht="15.75" customHeight="1" x14ac:dyDescent="0.25">
      <c r="A751" s="45" t="s">
        <v>32</v>
      </c>
      <c r="B751" s="46" t="s">
        <v>28</v>
      </c>
      <c r="C751" s="45">
        <v>314</v>
      </c>
      <c r="D751" s="45" t="s">
        <v>1048</v>
      </c>
      <c r="E751" s="24" t="s">
        <v>41</v>
      </c>
      <c r="F751" s="45" t="s">
        <v>75</v>
      </c>
      <c r="G751" s="45">
        <v>3</v>
      </c>
      <c r="H751" s="21">
        <v>5</v>
      </c>
      <c r="I751" s="57" t="s">
        <v>195</v>
      </c>
      <c r="J751" s="48" t="s">
        <v>1041</v>
      </c>
      <c r="K751" s="49" t="s">
        <v>1042</v>
      </c>
      <c r="L751" s="6"/>
      <c r="M751" s="7"/>
      <c r="N751" s="7"/>
      <c r="O751" s="7"/>
      <c r="P751" s="6"/>
    </row>
    <row r="752" spans="1:16" ht="15.75" customHeight="1" x14ac:dyDescent="0.25">
      <c r="A752" s="45" t="s">
        <v>65</v>
      </c>
      <c r="B752" s="46" t="s">
        <v>26</v>
      </c>
      <c r="C752" s="45">
        <v>303</v>
      </c>
      <c r="D752" s="45" t="s">
        <v>1049</v>
      </c>
      <c r="E752" s="33">
        <v>6</v>
      </c>
      <c r="F752" s="45" t="s">
        <v>75</v>
      </c>
      <c r="G752" s="45">
        <v>3</v>
      </c>
      <c r="H752" s="21">
        <v>5</v>
      </c>
      <c r="I752" s="57" t="s">
        <v>195</v>
      </c>
      <c r="J752" s="48" t="s">
        <v>1041</v>
      </c>
      <c r="K752" s="49" t="s">
        <v>1042</v>
      </c>
      <c r="L752" s="6"/>
      <c r="M752" s="7"/>
      <c r="N752" s="7"/>
      <c r="O752" s="7"/>
      <c r="P752" s="6"/>
    </row>
    <row r="753" spans="1:16" ht="15.75" customHeight="1" x14ac:dyDescent="0.25">
      <c r="A753" s="45" t="s">
        <v>65</v>
      </c>
      <c r="B753" s="46" t="s">
        <v>20</v>
      </c>
      <c r="C753" s="45">
        <v>303</v>
      </c>
      <c r="D753" s="45" t="s">
        <v>1050</v>
      </c>
      <c r="E753" s="33">
        <v>7</v>
      </c>
      <c r="F753" s="45" t="s">
        <v>75</v>
      </c>
      <c r="G753" s="45">
        <v>3</v>
      </c>
      <c r="H753" s="21">
        <v>5</v>
      </c>
      <c r="I753" s="57" t="s">
        <v>195</v>
      </c>
      <c r="J753" s="48" t="s">
        <v>1041</v>
      </c>
      <c r="K753" s="49" t="s">
        <v>1042</v>
      </c>
      <c r="L753" s="6"/>
      <c r="M753" s="7"/>
      <c r="N753" s="7"/>
      <c r="O753" s="7"/>
      <c r="P753" s="6"/>
    </row>
    <row r="754" spans="1:16" ht="15.75" customHeight="1" x14ac:dyDescent="0.25">
      <c r="A754" s="45" t="s">
        <v>65</v>
      </c>
      <c r="B754" s="46" t="s">
        <v>30</v>
      </c>
      <c r="C754" s="45">
        <v>303</v>
      </c>
      <c r="D754" s="45" t="s">
        <v>1051</v>
      </c>
      <c r="E754" s="33">
        <v>8</v>
      </c>
      <c r="F754" s="45" t="s">
        <v>75</v>
      </c>
      <c r="G754" s="45">
        <v>3</v>
      </c>
      <c r="H754" s="21">
        <v>5</v>
      </c>
      <c r="I754" s="57" t="s">
        <v>195</v>
      </c>
      <c r="J754" s="48" t="s">
        <v>1041</v>
      </c>
      <c r="K754" s="49" t="s">
        <v>1042</v>
      </c>
      <c r="L754" s="6"/>
      <c r="M754" s="7"/>
      <c r="N754" s="7"/>
      <c r="O754" s="7"/>
      <c r="P754" s="6"/>
    </row>
    <row r="755" spans="1:16" ht="15.75" customHeight="1" x14ac:dyDescent="0.25">
      <c r="A755" s="21" t="s">
        <v>19</v>
      </c>
      <c r="B755" s="22" t="s">
        <v>26</v>
      </c>
      <c r="C755" s="21">
        <v>103</v>
      </c>
      <c r="D755" s="21" t="s">
        <v>1052</v>
      </c>
      <c r="E755" s="24">
        <v>1</v>
      </c>
      <c r="F755" s="21" t="str">
        <f>IF(MID(D755,2,1)="D","MI",IF(MID(D755,2,1)="S","SI","TI"))</f>
        <v>SI</v>
      </c>
      <c r="G755" s="21">
        <v>3</v>
      </c>
      <c r="H755" s="21">
        <v>5</v>
      </c>
      <c r="I755" s="30" t="s">
        <v>179</v>
      </c>
      <c r="J755" s="26" t="s">
        <v>1041</v>
      </c>
      <c r="K755" s="27" t="s">
        <v>1042</v>
      </c>
      <c r="L755" s="6"/>
      <c r="M755" s="7"/>
      <c r="N755" s="7"/>
      <c r="O755" s="7"/>
      <c r="P755" s="6"/>
    </row>
    <row r="756" spans="1:16" ht="15.75" customHeight="1" x14ac:dyDescent="0.25">
      <c r="A756" s="21" t="s">
        <v>19</v>
      </c>
      <c r="B756" s="22" t="s">
        <v>20</v>
      </c>
      <c r="C756" s="21">
        <v>103</v>
      </c>
      <c r="D756" s="21" t="s">
        <v>1053</v>
      </c>
      <c r="E756" s="24">
        <v>2</v>
      </c>
      <c r="F756" s="21" t="str">
        <f>IF(MID(D756,2,1)="D","MI",IF(MID(D756,2,1)="S","SI","TI"))</f>
        <v>SI</v>
      </c>
      <c r="G756" s="21">
        <v>3</v>
      </c>
      <c r="H756" s="21">
        <v>5</v>
      </c>
      <c r="I756" s="30" t="s">
        <v>179</v>
      </c>
      <c r="J756" s="26" t="s">
        <v>1041</v>
      </c>
      <c r="K756" s="27" t="s">
        <v>1042</v>
      </c>
      <c r="L756" s="6"/>
      <c r="M756" s="7"/>
      <c r="N756" s="7"/>
      <c r="O756" s="7"/>
      <c r="P756" s="6"/>
    </row>
    <row r="757" spans="1:16" ht="15.75" customHeight="1" x14ac:dyDescent="0.25">
      <c r="A757" s="21" t="s">
        <v>19</v>
      </c>
      <c r="B757" s="22" t="s">
        <v>30</v>
      </c>
      <c r="C757" s="21">
        <v>103</v>
      </c>
      <c r="D757" s="21" t="s">
        <v>1054</v>
      </c>
      <c r="E757" s="24">
        <v>3</v>
      </c>
      <c r="F757" s="21" t="str">
        <f>IF(MID(D757,2,1)="D","MI",IF(MID(D757,2,1)="S","SI","TI"))</f>
        <v>SI</v>
      </c>
      <c r="G757" s="21">
        <v>3</v>
      </c>
      <c r="H757" s="21">
        <v>5</v>
      </c>
      <c r="I757" s="30" t="s">
        <v>179</v>
      </c>
      <c r="J757" s="26" t="s">
        <v>1041</v>
      </c>
      <c r="K757" s="27" t="s">
        <v>1042</v>
      </c>
      <c r="L757" s="6"/>
      <c r="M757" s="7"/>
      <c r="N757" s="7"/>
      <c r="O757" s="7"/>
      <c r="P757" s="6"/>
    </row>
    <row r="758" spans="1:16" ht="15.75" customHeight="1" x14ac:dyDescent="0.25">
      <c r="A758" s="45" t="s">
        <v>19</v>
      </c>
      <c r="B758" s="46" t="s">
        <v>28</v>
      </c>
      <c r="C758" s="45">
        <v>303</v>
      </c>
      <c r="D758" s="45" t="s">
        <v>1055</v>
      </c>
      <c r="E758" s="24">
        <v>4</v>
      </c>
      <c r="F758" s="45" t="s">
        <v>75</v>
      </c>
      <c r="G758" s="45">
        <v>3</v>
      </c>
      <c r="H758" s="21">
        <v>5</v>
      </c>
      <c r="I758" s="57" t="s">
        <v>195</v>
      </c>
      <c r="J758" s="48" t="s">
        <v>1041</v>
      </c>
      <c r="K758" s="49" t="s">
        <v>1042</v>
      </c>
      <c r="L758" s="6"/>
      <c r="M758" s="7"/>
      <c r="N758" s="7"/>
      <c r="O758" s="7"/>
      <c r="P758" s="6"/>
    </row>
    <row r="759" spans="1:16" ht="15.75" customHeight="1" x14ac:dyDescent="0.25">
      <c r="A759" s="21" t="s">
        <v>55</v>
      </c>
      <c r="B759" s="22" t="s">
        <v>26</v>
      </c>
      <c r="C759" s="21">
        <v>314</v>
      </c>
      <c r="D759" s="21" t="s">
        <v>1056</v>
      </c>
      <c r="E759" s="55">
        <v>1</v>
      </c>
      <c r="F759" s="21" t="str">
        <f t="shared" ref="F759:F766" si="11">IF(MID(D759,2,1)="D","MI",IF(MID(D759,2,1)="S","SI","TI"))</f>
        <v>MI</v>
      </c>
      <c r="G759" s="21">
        <v>1</v>
      </c>
      <c r="H759" s="21">
        <v>5</v>
      </c>
      <c r="I759" s="117" t="s">
        <v>1057</v>
      </c>
      <c r="J759" s="37" t="s">
        <v>1058</v>
      </c>
      <c r="K759" s="27" t="s">
        <v>1059</v>
      </c>
      <c r="L759" s="6"/>
      <c r="M759" s="7"/>
      <c r="N759" s="7"/>
      <c r="O759" s="7"/>
      <c r="P759" s="6"/>
    </row>
    <row r="760" spans="1:16" ht="15.75" customHeight="1" x14ac:dyDescent="0.25">
      <c r="A760" s="21" t="s">
        <v>55</v>
      </c>
      <c r="B760" s="22" t="s">
        <v>20</v>
      </c>
      <c r="C760" s="21">
        <v>314</v>
      </c>
      <c r="D760" s="21" t="s">
        <v>1060</v>
      </c>
      <c r="E760" s="55">
        <v>2</v>
      </c>
      <c r="F760" s="21" t="str">
        <f t="shared" si="11"/>
        <v>MI</v>
      </c>
      <c r="G760" s="21">
        <v>1</v>
      </c>
      <c r="H760" s="21">
        <v>5</v>
      </c>
      <c r="I760" s="117" t="s">
        <v>1057</v>
      </c>
      <c r="J760" s="37" t="s">
        <v>1058</v>
      </c>
      <c r="K760" s="27" t="s">
        <v>1059</v>
      </c>
      <c r="L760" s="6"/>
      <c r="M760" s="7"/>
      <c r="N760" s="7"/>
      <c r="O760" s="7"/>
      <c r="P760" s="6"/>
    </row>
    <row r="761" spans="1:16" ht="15.75" customHeight="1" x14ac:dyDescent="0.25">
      <c r="A761" s="21" t="s">
        <v>65</v>
      </c>
      <c r="B761" s="22" t="s">
        <v>26</v>
      </c>
      <c r="C761" s="21">
        <v>314</v>
      </c>
      <c r="D761" s="21" t="s">
        <v>1061</v>
      </c>
      <c r="E761" s="55" t="s">
        <v>35</v>
      </c>
      <c r="F761" s="21" t="str">
        <f t="shared" si="11"/>
        <v>MI</v>
      </c>
      <c r="G761" s="21">
        <v>1</v>
      </c>
      <c r="H761" s="21">
        <v>5</v>
      </c>
      <c r="I761" s="117" t="s">
        <v>1057</v>
      </c>
      <c r="J761" s="37" t="s">
        <v>1058</v>
      </c>
      <c r="K761" s="27" t="s">
        <v>1059</v>
      </c>
      <c r="L761" s="6"/>
      <c r="M761" s="7"/>
      <c r="N761" s="7"/>
      <c r="O761" s="7"/>
      <c r="P761" s="6"/>
    </row>
    <row r="762" spans="1:16" ht="15.75" customHeight="1" x14ac:dyDescent="0.25">
      <c r="A762" s="21" t="s">
        <v>65</v>
      </c>
      <c r="B762" s="22" t="s">
        <v>20</v>
      </c>
      <c r="C762" s="21">
        <v>314</v>
      </c>
      <c r="D762" s="21" t="s">
        <v>1062</v>
      </c>
      <c r="E762" s="55" t="s">
        <v>37</v>
      </c>
      <c r="F762" s="21" t="str">
        <f t="shared" si="11"/>
        <v>MI</v>
      </c>
      <c r="G762" s="21">
        <v>1</v>
      </c>
      <c r="H762" s="21">
        <v>5</v>
      </c>
      <c r="I762" s="117" t="s">
        <v>1057</v>
      </c>
      <c r="J762" s="37" t="s">
        <v>1058</v>
      </c>
      <c r="K762" s="27" t="s">
        <v>1059</v>
      </c>
      <c r="L762" s="6"/>
      <c r="M762" s="7"/>
      <c r="N762" s="7"/>
      <c r="O762" s="7"/>
      <c r="P762" s="6"/>
    </row>
    <row r="763" spans="1:16" ht="15.75" customHeight="1" x14ac:dyDescent="0.25">
      <c r="A763" s="21" t="s">
        <v>19</v>
      </c>
      <c r="B763" s="22" t="s">
        <v>26</v>
      </c>
      <c r="C763" s="21" t="s">
        <v>725</v>
      </c>
      <c r="D763" s="21" t="s">
        <v>1063</v>
      </c>
      <c r="E763" s="33" t="s">
        <v>70</v>
      </c>
      <c r="F763" s="21" t="str">
        <f t="shared" si="11"/>
        <v>TI</v>
      </c>
      <c r="G763" s="21">
        <v>3</v>
      </c>
      <c r="H763" s="21">
        <v>5</v>
      </c>
      <c r="I763" s="40" t="s">
        <v>727</v>
      </c>
      <c r="J763" s="37" t="s">
        <v>1058</v>
      </c>
      <c r="K763" s="27" t="s">
        <v>1059</v>
      </c>
      <c r="L763" s="6"/>
      <c r="M763" s="7"/>
      <c r="N763" s="7"/>
      <c r="O763" s="7"/>
      <c r="P763" s="6"/>
    </row>
    <row r="764" spans="1:16" ht="15.75" customHeight="1" x14ac:dyDescent="0.25">
      <c r="A764" s="21" t="s">
        <v>19</v>
      </c>
      <c r="B764" s="22" t="s">
        <v>20</v>
      </c>
      <c r="C764" s="21" t="s">
        <v>725</v>
      </c>
      <c r="D764" s="21" t="s">
        <v>1064</v>
      </c>
      <c r="E764" s="33" t="s">
        <v>52</v>
      </c>
      <c r="F764" s="21" t="str">
        <f t="shared" si="11"/>
        <v>TI</v>
      </c>
      <c r="G764" s="21">
        <v>3</v>
      </c>
      <c r="H764" s="21">
        <v>5</v>
      </c>
      <c r="I764" s="40" t="s">
        <v>727</v>
      </c>
      <c r="J764" s="37" t="s">
        <v>1058</v>
      </c>
      <c r="K764" s="27" t="s">
        <v>1059</v>
      </c>
      <c r="L764" s="6"/>
      <c r="M764" s="7"/>
      <c r="N764" s="7"/>
      <c r="O764" s="7"/>
      <c r="P764" s="6"/>
    </row>
    <row r="765" spans="1:16" ht="15.75" customHeight="1" x14ac:dyDescent="0.25">
      <c r="A765" s="21" t="s">
        <v>65</v>
      </c>
      <c r="B765" s="22" t="s">
        <v>28</v>
      </c>
      <c r="C765" s="21" t="s">
        <v>43</v>
      </c>
      <c r="D765" s="21" t="s">
        <v>1065</v>
      </c>
      <c r="E765" s="41" t="s">
        <v>188</v>
      </c>
      <c r="F765" s="21" t="str">
        <f t="shared" si="11"/>
        <v>TI</v>
      </c>
      <c r="G765" s="21">
        <v>5</v>
      </c>
      <c r="H765" s="21">
        <v>40</v>
      </c>
      <c r="I765" s="30" t="s">
        <v>45</v>
      </c>
      <c r="J765" s="37" t="s">
        <v>1058</v>
      </c>
      <c r="K765" s="27" t="s">
        <v>1059</v>
      </c>
      <c r="L765" s="6"/>
      <c r="M765" s="7"/>
      <c r="N765" s="7"/>
      <c r="O765" s="7"/>
      <c r="P765" s="6"/>
    </row>
    <row r="766" spans="1:16" ht="15.75" customHeight="1" x14ac:dyDescent="0.25">
      <c r="A766" s="21" t="s">
        <v>65</v>
      </c>
      <c r="B766" s="22" t="s">
        <v>30</v>
      </c>
      <c r="C766" s="21" t="s">
        <v>43</v>
      </c>
      <c r="D766" s="21" t="s">
        <v>1066</v>
      </c>
      <c r="E766" s="41" t="s">
        <v>191</v>
      </c>
      <c r="F766" s="21" t="str">
        <f t="shared" si="11"/>
        <v>TI</v>
      </c>
      <c r="G766" s="21">
        <v>5</v>
      </c>
      <c r="H766" s="21">
        <v>40</v>
      </c>
      <c r="I766" s="30" t="s">
        <v>45</v>
      </c>
      <c r="J766" s="37" t="s">
        <v>1058</v>
      </c>
      <c r="K766" s="27" t="s">
        <v>1059</v>
      </c>
      <c r="L766" s="6"/>
      <c r="M766" s="7"/>
      <c r="N766" s="7"/>
      <c r="O766" s="7"/>
      <c r="P766" s="6"/>
    </row>
    <row r="767" spans="1:16" ht="15.75" customHeight="1" x14ac:dyDescent="0.25">
      <c r="A767" s="21" t="s">
        <v>65</v>
      </c>
      <c r="B767" s="22" t="s">
        <v>26</v>
      </c>
      <c r="C767" s="21" t="s">
        <v>864</v>
      </c>
      <c r="D767" s="21" t="s">
        <v>1067</v>
      </c>
      <c r="E767" s="33" t="s">
        <v>70</v>
      </c>
      <c r="F767" s="21" t="s">
        <v>75</v>
      </c>
      <c r="G767" s="21">
        <v>3</v>
      </c>
      <c r="H767" s="21">
        <v>5</v>
      </c>
      <c r="I767" s="40" t="s">
        <v>866</v>
      </c>
      <c r="J767" s="26" t="s">
        <v>1068</v>
      </c>
      <c r="K767" s="27" t="s">
        <v>1069</v>
      </c>
      <c r="L767" s="6"/>
      <c r="M767" s="7"/>
      <c r="N767" s="7"/>
      <c r="O767" s="7"/>
      <c r="P767" s="6"/>
    </row>
    <row r="768" spans="1:16" ht="15.75" customHeight="1" x14ac:dyDescent="0.25">
      <c r="A768" s="21" t="s">
        <v>65</v>
      </c>
      <c r="B768" s="22" t="s">
        <v>20</v>
      </c>
      <c r="C768" s="21" t="s">
        <v>864</v>
      </c>
      <c r="D768" s="21" t="s">
        <v>1070</v>
      </c>
      <c r="E768" s="33" t="s">
        <v>52</v>
      </c>
      <c r="F768" s="21" t="s">
        <v>75</v>
      </c>
      <c r="G768" s="21">
        <v>3</v>
      </c>
      <c r="H768" s="21">
        <v>5</v>
      </c>
      <c r="I768" s="40" t="s">
        <v>866</v>
      </c>
      <c r="J768" s="26" t="s">
        <v>1068</v>
      </c>
      <c r="K768" s="27" t="s">
        <v>1069</v>
      </c>
      <c r="L768" s="6"/>
      <c r="M768" s="7"/>
      <c r="N768" s="7"/>
      <c r="O768" s="7"/>
      <c r="P768" s="6"/>
    </row>
    <row r="769" spans="1:16" ht="15.75" customHeight="1" x14ac:dyDescent="0.25">
      <c r="A769" s="21" t="s">
        <v>32</v>
      </c>
      <c r="B769" s="22" t="s">
        <v>28</v>
      </c>
      <c r="C769" s="21" t="s">
        <v>864</v>
      </c>
      <c r="D769" s="21" t="s">
        <v>1071</v>
      </c>
      <c r="E769" s="41" t="s">
        <v>188</v>
      </c>
      <c r="F769" s="21" t="s">
        <v>75</v>
      </c>
      <c r="G769" s="21">
        <v>3</v>
      </c>
      <c r="H769" s="21">
        <v>5</v>
      </c>
      <c r="I769" s="40" t="s">
        <v>866</v>
      </c>
      <c r="J769" s="26" t="s">
        <v>1068</v>
      </c>
      <c r="K769" s="27" t="s">
        <v>1069</v>
      </c>
    </row>
    <row r="770" spans="1:16" ht="15.75" customHeight="1" x14ac:dyDescent="0.25">
      <c r="A770" s="21" t="s">
        <v>32</v>
      </c>
      <c r="B770" s="22" t="s">
        <v>26</v>
      </c>
      <c r="C770" s="21" t="s">
        <v>864</v>
      </c>
      <c r="D770" s="21" t="s">
        <v>1072</v>
      </c>
      <c r="E770" s="41" t="s">
        <v>85</v>
      </c>
      <c r="F770" s="21" t="s">
        <v>75</v>
      </c>
      <c r="G770" s="21">
        <v>3</v>
      </c>
      <c r="H770" s="21">
        <v>5</v>
      </c>
      <c r="I770" s="40" t="s">
        <v>866</v>
      </c>
      <c r="J770" s="26" t="s">
        <v>1068</v>
      </c>
      <c r="K770" s="27" t="s">
        <v>1069</v>
      </c>
    </row>
    <row r="771" spans="1:16" ht="15.75" customHeight="1" x14ac:dyDescent="0.25">
      <c r="A771" s="21" t="s">
        <v>32</v>
      </c>
      <c r="B771" s="22" t="s">
        <v>20</v>
      </c>
      <c r="C771" s="21" t="s">
        <v>864</v>
      </c>
      <c r="D771" s="21" t="s">
        <v>1073</v>
      </c>
      <c r="E771" s="41" t="s">
        <v>87</v>
      </c>
      <c r="F771" s="21" t="s">
        <v>75</v>
      </c>
      <c r="G771" s="21">
        <v>3</v>
      </c>
      <c r="H771" s="21">
        <v>5</v>
      </c>
      <c r="I771" s="40" t="s">
        <v>866</v>
      </c>
      <c r="J771" s="26" t="s">
        <v>1068</v>
      </c>
      <c r="K771" s="27" t="s">
        <v>1069</v>
      </c>
      <c r="L771" s="6"/>
      <c r="M771" s="7"/>
      <c r="N771" s="7"/>
      <c r="O771" s="7"/>
      <c r="P771" s="6"/>
    </row>
    <row r="772" spans="1:16" ht="15.75" customHeight="1" x14ac:dyDescent="0.25">
      <c r="A772" s="21" t="s">
        <v>32</v>
      </c>
      <c r="B772" s="22" t="s">
        <v>30</v>
      </c>
      <c r="C772" s="21" t="s">
        <v>864</v>
      </c>
      <c r="D772" s="21" t="s">
        <v>1074</v>
      </c>
      <c r="E772" s="41" t="s">
        <v>191</v>
      </c>
      <c r="F772" s="21" t="s">
        <v>75</v>
      </c>
      <c r="G772" s="21">
        <v>3</v>
      </c>
      <c r="H772" s="21">
        <v>5</v>
      </c>
      <c r="I772" s="40" t="s">
        <v>866</v>
      </c>
      <c r="J772" s="26" t="s">
        <v>1068</v>
      </c>
      <c r="K772" s="27" t="s">
        <v>1069</v>
      </c>
      <c r="L772" s="6"/>
      <c r="M772" s="7"/>
      <c r="N772" s="7"/>
      <c r="O772" s="7"/>
      <c r="P772" s="6"/>
    </row>
    <row r="773" spans="1:16" ht="15.75" customHeight="1" x14ac:dyDescent="0.25">
      <c r="A773" s="21" t="s">
        <v>42</v>
      </c>
      <c r="B773" s="22" t="s">
        <v>20</v>
      </c>
      <c r="C773" s="21" t="s">
        <v>864</v>
      </c>
      <c r="D773" s="21" t="s">
        <v>1075</v>
      </c>
      <c r="E773" s="43" t="s">
        <v>97</v>
      </c>
      <c r="F773" s="21" t="s">
        <v>75</v>
      </c>
      <c r="G773" s="21">
        <v>3</v>
      </c>
      <c r="H773" s="21">
        <v>5</v>
      </c>
      <c r="I773" s="40" t="s">
        <v>866</v>
      </c>
      <c r="J773" s="26" t="s">
        <v>1068</v>
      </c>
      <c r="K773" s="27" t="s">
        <v>1069</v>
      </c>
      <c r="L773" s="6"/>
      <c r="M773" s="7"/>
      <c r="N773" s="7"/>
      <c r="O773" s="7"/>
      <c r="P773" s="6"/>
    </row>
    <row r="774" spans="1:16" ht="15.75" customHeight="1" x14ac:dyDescent="0.25">
      <c r="A774" s="21" t="s">
        <v>42</v>
      </c>
      <c r="B774" s="22" t="s">
        <v>30</v>
      </c>
      <c r="C774" s="21" t="s">
        <v>864</v>
      </c>
      <c r="D774" s="21" t="s">
        <v>1076</v>
      </c>
      <c r="E774" s="43" t="s">
        <v>100</v>
      </c>
      <c r="F774" s="21" t="s">
        <v>75</v>
      </c>
      <c r="G774" s="21">
        <v>3</v>
      </c>
      <c r="H774" s="21">
        <v>5</v>
      </c>
      <c r="I774" s="40" t="s">
        <v>866</v>
      </c>
      <c r="J774" s="26" t="s">
        <v>1068</v>
      </c>
      <c r="K774" s="27" t="s">
        <v>1069</v>
      </c>
      <c r="L774" s="6"/>
      <c r="M774" s="7"/>
      <c r="N774" s="7"/>
      <c r="O774" s="7"/>
      <c r="P774" s="6"/>
    </row>
    <row r="775" spans="1:16" ht="15.75" customHeight="1" x14ac:dyDescent="0.25">
      <c r="A775" s="21" t="s">
        <v>42</v>
      </c>
      <c r="B775" s="22" t="s">
        <v>28</v>
      </c>
      <c r="C775" s="21" t="s">
        <v>864</v>
      </c>
      <c r="D775" s="21" t="s">
        <v>1077</v>
      </c>
      <c r="E775" s="43" t="s">
        <v>67</v>
      </c>
      <c r="F775" s="21" t="s">
        <v>75</v>
      </c>
      <c r="G775" s="21">
        <v>3</v>
      </c>
      <c r="H775" s="21">
        <v>5</v>
      </c>
      <c r="I775" s="40" t="s">
        <v>866</v>
      </c>
      <c r="J775" s="26" t="s">
        <v>1068</v>
      </c>
      <c r="K775" s="27" t="s">
        <v>1069</v>
      </c>
      <c r="L775" s="6"/>
      <c r="M775" s="7"/>
      <c r="N775" s="7"/>
      <c r="O775" s="7"/>
      <c r="P775" s="6"/>
    </row>
    <row r="776" spans="1:16" ht="15.75" customHeight="1" x14ac:dyDescent="0.25">
      <c r="A776" s="21" t="s">
        <v>42</v>
      </c>
      <c r="B776" s="22" t="s">
        <v>26</v>
      </c>
      <c r="C776" s="21" t="s">
        <v>864</v>
      </c>
      <c r="D776" s="21" t="s">
        <v>1078</v>
      </c>
      <c r="E776" s="43" t="s">
        <v>143</v>
      </c>
      <c r="F776" s="21" t="s">
        <v>75</v>
      </c>
      <c r="G776" s="21">
        <v>3</v>
      </c>
      <c r="H776" s="21">
        <v>5</v>
      </c>
      <c r="I776" s="40" t="s">
        <v>866</v>
      </c>
      <c r="J776" s="26" t="s">
        <v>1068</v>
      </c>
      <c r="K776" s="27" t="s">
        <v>1069</v>
      </c>
      <c r="L776" s="6"/>
      <c r="M776" s="7"/>
      <c r="N776" s="7"/>
      <c r="O776" s="7"/>
      <c r="P776" s="6"/>
    </row>
    <row r="777" spans="1:16" ht="15.75" customHeight="1" x14ac:dyDescent="0.25">
      <c r="A777" s="45" t="s">
        <v>55</v>
      </c>
      <c r="B777" s="46" t="s">
        <v>20</v>
      </c>
      <c r="C777" s="45">
        <v>306</v>
      </c>
      <c r="D777" s="45" t="s">
        <v>1079</v>
      </c>
      <c r="E777" s="33">
        <v>6</v>
      </c>
      <c r="F777" s="45" t="s">
        <v>1</v>
      </c>
      <c r="G777" s="45">
        <v>1</v>
      </c>
      <c r="H777" s="21">
        <v>5</v>
      </c>
      <c r="I777" s="47" t="s">
        <v>385</v>
      </c>
      <c r="J777" s="48" t="s">
        <v>1080</v>
      </c>
      <c r="K777" s="49" t="s">
        <v>1081</v>
      </c>
      <c r="L777" s="6"/>
      <c r="M777" s="7"/>
      <c r="N777" s="7"/>
      <c r="O777" s="7"/>
      <c r="P777" s="6"/>
    </row>
    <row r="778" spans="1:16" ht="15.75" customHeight="1" x14ac:dyDescent="0.25">
      <c r="A778" s="45" t="s">
        <v>55</v>
      </c>
      <c r="B778" s="46" t="s">
        <v>28</v>
      </c>
      <c r="C778" s="45">
        <v>306</v>
      </c>
      <c r="D778" s="45" t="s">
        <v>1082</v>
      </c>
      <c r="E778" s="33">
        <v>7</v>
      </c>
      <c r="F778" s="45" t="s">
        <v>1</v>
      </c>
      <c r="G778" s="45">
        <v>1</v>
      </c>
      <c r="H778" s="21">
        <v>5</v>
      </c>
      <c r="I778" s="47" t="s">
        <v>385</v>
      </c>
      <c r="J778" s="48" t="s">
        <v>1080</v>
      </c>
      <c r="K778" s="49" t="s">
        <v>1081</v>
      </c>
      <c r="L778" s="6"/>
      <c r="M778" s="7"/>
      <c r="N778" s="7"/>
      <c r="O778" s="7"/>
      <c r="P778" s="6"/>
    </row>
    <row r="779" spans="1:16" ht="15.75" customHeight="1" x14ac:dyDescent="0.25">
      <c r="A779" s="45" t="s">
        <v>65</v>
      </c>
      <c r="B779" s="46" t="s">
        <v>56</v>
      </c>
      <c r="C779" s="45">
        <v>306</v>
      </c>
      <c r="D779" s="45" t="s">
        <v>1083</v>
      </c>
      <c r="E779" s="33" t="s">
        <v>52</v>
      </c>
      <c r="F779" s="45" t="s">
        <v>1</v>
      </c>
      <c r="G779" s="45">
        <v>1</v>
      </c>
      <c r="H779" s="21">
        <v>5</v>
      </c>
      <c r="I779" s="47" t="s">
        <v>385</v>
      </c>
      <c r="J779" s="48" t="s">
        <v>1080</v>
      </c>
      <c r="K779" s="49" t="s">
        <v>1081</v>
      </c>
      <c r="L779" s="6"/>
      <c r="M779" s="7"/>
      <c r="N779" s="7"/>
      <c r="O779" s="7"/>
      <c r="P779" s="6"/>
    </row>
    <row r="780" spans="1:16" ht="15.75" customHeight="1" x14ac:dyDescent="0.25">
      <c r="A780" s="45" t="s">
        <v>65</v>
      </c>
      <c r="B780" s="46" t="s">
        <v>30</v>
      </c>
      <c r="C780" s="45">
        <v>306</v>
      </c>
      <c r="D780" s="45" t="s">
        <v>1084</v>
      </c>
      <c r="E780" s="33" t="s">
        <v>54</v>
      </c>
      <c r="F780" s="45" t="s">
        <v>1</v>
      </c>
      <c r="G780" s="45">
        <v>1</v>
      </c>
      <c r="H780" s="21">
        <v>5</v>
      </c>
      <c r="I780" s="47" t="s">
        <v>385</v>
      </c>
      <c r="J780" s="48" t="s">
        <v>1080</v>
      </c>
      <c r="K780" s="49" t="s">
        <v>1081</v>
      </c>
      <c r="L780" s="6"/>
      <c r="M780" s="7"/>
      <c r="N780" s="7"/>
      <c r="O780" s="7"/>
      <c r="P780" s="6"/>
    </row>
    <row r="781" spans="1:16" ht="15.75" customHeight="1" x14ac:dyDescent="0.25">
      <c r="A781" s="21" t="s">
        <v>19</v>
      </c>
      <c r="B781" s="22" t="s">
        <v>26</v>
      </c>
      <c r="C781" s="21">
        <v>111</v>
      </c>
      <c r="D781" s="21" t="s">
        <v>1085</v>
      </c>
      <c r="E781" s="33">
        <v>5</v>
      </c>
      <c r="F781" s="21" t="str">
        <f t="shared" ref="F781:F786" si="12">IF(MID(D781,2,1)="D","MI",IF(MID(D781,2,1)="S","SI","TI"))</f>
        <v>SI</v>
      </c>
      <c r="G781" s="21">
        <v>1</v>
      </c>
      <c r="H781" s="21">
        <v>5</v>
      </c>
      <c r="I781" s="30" t="s">
        <v>935</v>
      </c>
      <c r="J781" s="26" t="s">
        <v>1080</v>
      </c>
      <c r="K781" s="27" t="s">
        <v>1081</v>
      </c>
      <c r="L781" s="6"/>
      <c r="M781" s="7"/>
      <c r="N781" s="7"/>
      <c r="O781" s="7"/>
      <c r="P781" s="6"/>
    </row>
    <row r="782" spans="1:16" ht="15.75" customHeight="1" x14ac:dyDescent="0.25">
      <c r="A782" s="21" t="s">
        <v>19</v>
      </c>
      <c r="B782" s="22" t="s">
        <v>20</v>
      </c>
      <c r="C782" s="21">
        <v>111</v>
      </c>
      <c r="D782" s="21" t="s">
        <v>1086</v>
      </c>
      <c r="E782" s="33">
        <v>6</v>
      </c>
      <c r="F782" s="21" t="str">
        <f t="shared" si="12"/>
        <v>SI</v>
      </c>
      <c r="G782" s="21">
        <v>1</v>
      </c>
      <c r="H782" s="21">
        <v>5</v>
      </c>
      <c r="I782" s="30" t="s">
        <v>935</v>
      </c>
      <c r="J782" s="26" t="s">
        <v>1080</v>
      </c>
      <c r="K782" s="27" t="s">
        <v>1081</v>
      </c>
      <c r="L782" s="6"/>
      <c r="M782" s="7"/>
      <c r="N782" s="7"/>
      <c r="O782" s="7"/>
      <c r="P782" s="6"/>
    </row>
    <row r="783" spans="1:16" ht="15.75" customHeight="1" x14ac:dyDescent="0.25">
      <c r="A783" s="21" t="s">
        <v>19</v>
      </c>
      <c r="B783" s="22" t="s">
        <v>30</v>
      </c>
      <c r="C783" s="21">
        <v>111</v>
      </c>
      <c r="D783" s="21" t="s">
        <v>1087</v>
      </c>
      <c r="E783" s="33">
        <v>7</v>
      </c>
      <c r="F783" s="21" t="str">
        <f t="shared" si="12"/>
        <v>SI</v>
      </c>
      <c r="G783" s="21">
        <v>1</v>
      </c>
      <c r="H783" s="21">
        <v>5</v>
      </c>
      <c r="I783" s="30" t="s">
        <v>935</v>
      </c>
      <c r="J783" s="26" t="s">
        <v>1080</v>
      </c>
      <c r="K783" s="27" t="s">
        <v>1081</v>
      </c>
    </row>
    <row r="784" spans="1:16" ht="15.75" customHeight="1" x14ac:dyDescent="0.25">
      <c r="A784" s="21" t="s">
        <v>32</v>
      </c>
      <c r="B784" s="22" t="s">
        <v>26</v>
      </c>
      <c r="C784" s="21">
        <v>110</v>
      </c>
      <c r="D784" s="21" t="s">
        <v>1088</v>
      </c>
      <c r="E784" s="33" t="s">
        <v>70</v>
      </c>
      <c r="F784" s="21" t="str">
        <f t="shared" si="12"/>
        <v>SI</v>
      </c>
      <c r="G784" s="21">
        <v>1</v>
      </c>
      <c r="H784" s="21">
        <v>5</v>
      </c>
      <c r="I784" s="30" t="s">
        <v>935</v>
      </c>
      <c r="J784" s="26" t="s">
        <v>1080</v>
      </c>
      <c r="K784" s="27" t="s">
        <v>1081</v>
      </c>
      <c r="L784" s="6"/>
      <c r="M784" s="7"/>
      <c r="N784" s="7"/>
      <c r="O784" s="7"/>
      <c r="P784" s="6"/>
    </row>
    <row r="785" spans="1:16" ht="15.75" customHeight="1" x14ac:dyDescent="0.25">
      <c r="A785" s="21" t="s">
        <v>32</v>
      </c>
      <c r="B785" s="22" t="s">
        <v>20</v>
      </c>
      <c r="C785" s="21">
        <v>110</v>
      </c>
      <c r="D785" s="21" t="s">
        <v>1089</v>
      </c>
      <c r="E785" s="33" t="s">
        <v>52</v>
      </c>
      <c r="F785" s="21" t="str">
        <f t="shared" si="12"/>
        <v>SI</v>
      </c>
      <c r="G785" s="21">
        <v>1</v>
      </c>
      <c r="H785" s="21">
        <v>5</v>
      </c>
      <c r="I785" s="30" t="s">
        <v>935</v>
      </c>
      <c r="J785" s="26" t="s">
        <v>1080</v>
      </c>
      <c r="K785" s="27" t="s">
        <v>1081</v>
      </c>
      <c r="L785" s="6"/>
      <c r="M785" s="7"/>
      <c r="N785" s="7"/>
      <c r="O785" s="7"/>
      <c r="P785" s="6"/>
    </row>
    <row r="786" spans="1:16" ht="15.75" customHeight="1" x14ac:dyDescent="0.25">
      <c r="A786" s="21" t="s">
        <v>32</v>
      </c>
      <c r="B786" s="22" t="s">
        <v>30</v>
      </c>
      <c r="C786" s="21">
        <v>110</v>
      </c>
      <c r="D786" s="21" t="s">
        <v>1090</v>
      </c>
      <c r="E786" s="33" t="s">
        <v>54</v>
      </c>
      <c r="F786" s="21" t="str">
        <f t="shared" si="12"/>
        <v>SI</v>
      </c>
      <c r="G786" s="21">
        <v>1</v>
      </c>
      <c r="H786" s="21">
        <v>5</v>
      </c>
      <c r="I786" s="30" t="s">
        <v>935</v>
      </c>
      <c r="J786" s="26" t="s">
        <v>1080</v>
      </c>
      <c r="K786" s="27" t="s">
        <v>1081</v>
      </c>
      <c r="L786" s="6"/>
      <c r="M786" s="7"/>
      <c r="N786" s="7"/>
      <c r="O786" s="7"/>
      <c r="P786" s="6"/>
    </row>
    <row r="787" spans="1:16" ht="15.75" customHeight="1" x14ac:dyDescent="0.25">
      <c r="A787" s="21" t="s">
        <v>55</v>
      </c>
      <c r="B787" s="22" t="s">
        <v>56</v>
      </c>
      <c r="C787" s="21">
        <v>102</v>
      </c>
      <c r="D787" s="21" t="s">
        <v>1091</v>
      </c>
      <c r="E787" s="33">
        <v>8</v>
      </c>
      <c r="F787" s="21" t="s">
        <v>75</v>
      </c>
      <c r="G787" s="21">
        <v>1</v>
      </c>
      <c r="H787" s="21">
        <v>5</v>
      </c>
      <c r="I787" s="40" t="s">
        <v>154</v>
      </c>
      <c r="J787" s="26" t="s">
        <v>1080</v>
      </c>
      <c r="K787" s="27" t="s">
        <v>1081</v>
      </c>
      <c r="L787" s="6"/>
      <c r="M787" s="7"/>
      <c r="N787" s="7"/>
      <c r="O787" s="7"/>
      <c r="P787" s="6"/>
    </row>
    <row r="788" spans="1:16" ht="15.75" customHeight="1" x14ac:dyDescent="0.25">
      <c r="A788" s="21" t="s">
        <v>32</v>
      </c>
      <c r="B788" s="22" t="s">
        <v>28</v>
      </c>
      <c r="C788" s="21">
        <v>101</v>
      </c>
      <c r="D788" s="21" t="s">
        <v>1092</v>
      </c>
      <c r="E788" s="33" t="s">
        <v>83</v>
      </c>
      <c r="F788" s="21" t="s">
        <v>75</v>
      </c>
      <c r="G788" s="21">
        <v>1</v>
      </c>
      <c r="H788" s="21">
        <v>5</v>
      </c>
      <c r="I788" s="40" t="s">
        <v>154</v>
      </c>
      <c r="J788" s="26" t="s">
        <v>1080</v>
      </c>
      <c r="K788" s="27" t="s">
        <v>1081</v>
      </c>
      <c r="L788" s="6"/>
      <c r="M788" s="7"/>
      <c r="N788" s="7"/>
      <c r="O788" s="7"/>
      <c r="P788" s="6"/>
    </row>
    <row r="789" spans="1:16" ht="15.75" customHeight="1" x14ac:dyDescent="0.25">
      <c r="A789" s="21" t="s">
        <v>55</v>
      </c>
      <c r="B789" s="22" t="s">
        <v>28</v>
      </c>
      <c r="C789" s="21" t="s">
        <v>437</v>
      </c>
      <c r="D789" s="21" t="s">
        <v>1093</v>
      </c>
      <c r="E789" s="50" t="s">
        <v>35</v>
      </c>
      <c r="F789" s="21" t="str">
        <f t="shared" ref="F789:F796" si="13">IF(MID(D789,2,1)="D","MI",IF(MID(D789,2,1)="S","SI","TI"))</f>
        <v>SI</v>
      </c>
      <c r="G789" s="21">
        <v>5</v>
      </c>
      <c r="H789" s="21">
        <v>40</v>
      </c>
      <c r="I789" s="40" t="s">
        <v>1094</v>
      </c>
      <c r="J789" s="26" t="s">
        <v>1095</v>
      </c>
      <c r="K789" s="27" t="s">
        <v>1096</v>
      </c>
      <c r="L789" s="6"/>
      <c r="M789" s="7"/>
      <c r="N789" s="7"/>
      <c r="O789" s="7"/>
      <c r="P789" s="6"/>
    </row>
    <row r="790" spans="1:16" ht="15.75" customHeight="1" x14ac:dyDescent="0.25">
      <c r="A790" s="21" t="s">
        <v>55</v>
      </c>
      <c r="B790" s="22" t="s">
        <v>56</v>
      </c>
      <c r="C790" s="21" t="s">
        <v>437</v>
      </c>
      <c r="D790" s="21" t="s">
        <v>1097</v>
      </c>
      <c r="E790" s="50" t="s">
        <v>37</v>
      </c>
      <c r="F790" s="21" t="str">
        <f t="shared" si="13"/>
        <v>SI</v>
      </c>
      <c r="G790" s="21">
        <v>5</v>
      </c>
      <c r="H790" s="21">
        <v>40</v>
      </c>
      <c r="I790" s="40" t="s">
        <v>1094</v>
      </c>
      <c r="J790" s="26" t="s">
        <v>1095</v>
      </c>
      <c r="K790" s="27" t="s">
        <v>1096</v>
      </c>
      <c r="L790" s="6"/>
      <c r="M790" s="7"/>
      <c r="N790" s="7"/>
      <c r="O790" s="7"/>
      <c r="P790" s="6"/>
    </row>
    <row r="791" spans="1:16" ht="15.75" customHeight="1" x14ac:dyDescent="0.25">
      <c r="A791" s="21" t="s">
        <v>55</v>
      </c>
      <c r="B791" s="22" t="s">
        <v>26</v>
      </c>
      <c r="C791" s="21" t="s">
        <v>437</v>
      </c>
      <c r="D791" s="21" t="s">
        <v>1098</v>
      </c>
      <c r="E791" s="50" t="s">
        <v>39</v>
      </c>
      <c r="F791" s="21" t="str">
        <f t="shared" si="13"/>
        <v>SI</v>
      </c>
      <c r="G791" s="21">
        <v>5</v>
      </c>
      <c r="H791" s="21">
        <v>40</v>
      </c>
      <c r="I791" s="40" t="s">
        <v>1094</v>
      </c>
      <c r="J791" s="26" t="s">
        <v>1095</v>
      </c>
      <c r="K791" s="27" t="s">
        <v>1096</v>
      </c>
      <c r="L791" s="6"/>
      <c r="M791" s="7"/>
      <c r="N791" s="7"/>
      <c r="O791" s="7"/>
      <c r="P791" s="6"/>
    </row>
    <row r="792" spans="1:16" ht="15.75" customHeight="1" x14ac:dyDescent="0.25">
      <c r="A792" s="21" t="s">
        <v>55</v>
      </c>
      <c r="B792" s="22" t="s">
        <v>20</v>
      </c>
      <c r="C792" s="21" t="s">
        <v>437</v>
      </c>
      <c r="D792" s="21" t="s">
        <v>1099</v>
      </c>
      <c r="E792" s="50" t="s">
        <v>41</v>
      </c>
      <c r="F792" s="21" t="str">
        <f t="shared" si="13"/>
        <v>SI</v>
      </c>
      <c r="G792" s="21">
        <v>5</v>
      </c>
      <c r="H792" s="21">
        <v>40</v>
      </c>
      <c r="I792" s="40" t="s">
        <v>1094</v>
      </c>
      <c r="J792" s="26" t="s">
        <v>1095</v>
      </c>
      <c r="K792" s="27" t="s">
        <v>1096</v>
      </c>
      <c r="L792" s="6"/>
      <c r="M792" s="7"/>
      <c r="N792" s="7"/>
      <c r="O792" s="7"/>
      <c r="P792" s="6"/>
    </row>
    <row r="793" spans="1:16" ht="15.75" customHeight="1" x14ac:dyDescent="0.25">
      <c r="A793" s="21" t="s">
        <v>19</v>
      </c>
      <c r="B793" s="22" t="s">
        <v>30</v>
      </c>
      <c r="C793" s="21" t="s">
        <v>437</v>
      </c>
      <c r="D793" s="21" t="s">
        <v>1100</v>
      </c>
      <c r="E793" s="24" t="s">
        <v>70</v>
      </c>
      <c r="F793" s="21" t="str">
        <f t="shared" si="13"/>
        <v>SI</v>
      </c>
      <c r="G793" s="21">
        <v>5</v>
      </c>
      <c r="H793" s="21">
        <v>40</v>
      </c>
      <c r="I793" s="40" t="s">
        <v>1094</v>
      </c>
      <c r="J793" s="26" t="s">
        <v>1095</v>
      </c>
      <c r="K793" s="27" t="s">
        <v>1096</v>
      </c>
      <c r="L793" s="6"/>
      <c r="M793" s="7"/>
      <c r="N793" s="7"/>
      <c r="O793" s="7"/>
      <c r="P793" s="6"/>
    </row>
    <row r="794" spans="1:16" ht="15.75" customHeight="1" x14ac:dyDescent="0.25">
      <c r="A794" s="21" t="s">
        <v>19</v>
      </c>
      <c r="B794" s="22" t="s">
        <v>28</v>
      </c>
      <c r="C794" s="21" t="s">
        <v>437</v>
      </c>
      <c r="D794" s="21" t="s">
        <v>1101</v>
      </c>
      <c r="E794" s="24" t="s">
        <v>52</v>
      </c>
      <c r="F794" s="21" t="str">
        <f t="shared" si="13"/>
        <v>SI</v>
      </c>
      <c r="G794" s="21">
        <v>5</v>
      </c>
      <c r="H794" s="21">
        <v>40</v>
      </c>
      <c r="I794" s="40" t="s">
        <v>1094</v>
      </c>
      <c r="J794" s="26" t="s">
        <v>1095</v>
      </c>
      <c r="K794" s="27" t="s">
        <v>1096</v>
      </c>
      <c r="L794" s="6"/>
      <c r="M794" s="7"/>
      <c r="N794" s="7"/>
      <c r="O794" s="7"/>
      <c r="P794" s="6"/>
    </row>
    <row r="795" spans="1:16" ht="15.75" customHeight="1" x14ac:dyDescent="0.25">
      <c r="A795" s="21" t="s">
        <v>19</v>
      </c>
      <c r="B795" s="22" t="s">
        <v>26</v>
      </c>
      <c r="C795" s="21" t="s">
        <v>437</v>
      </c>
      <c r="D795" s="21" t="s">
        <v>1102</v>
      </c>
      <c r="E795" s="24" t="s">
        <v>54</v>
      </c>
      <c r="F795" s="21" t="str">
        <f t="shared" si="13"/>
        <v>SI</v>
      </c>
      <c r="G795" s="21">
        <v>5</v>
      </c>
      <c r="H795" s="21">
        <v>40</v>
      </c>
      <c r="I795" s="40" t="s">
        <v>1094</v>
      </c>
      <c r="J795" s="26" t="s">
        <v>1095</v>
      </c>
      <c r="K795" s="27" t="s">
        <v>1096</v>
      </c>
      <c r="L795" s="6"/>
      <c r="M795" s="7"/>
      <c r="N795" s="7"/>
      <c r="O795" s="7"/>
      <c r="P795" s="6"/>
    </row>
    <row r="796" spans="1:16" ht="15.75" customHeight="1" x14ac:dyDescent="0.25">
      <c r="A796" s="34" t="s">
        <v>19</v>
      </c>
      <c r="B796" s="35" t="s">
        <v>20</v>
      </c>
      <c r="C796" s="34" t="s">
        <v>437</v>
      </c>
      <c r="D796" s="21" t="s">
        <v>1103</v>
      </c>
      <c r="E796" s="51" t="s">
        <v>83</v>
      </c>
      <c r="F796" s="21" t="str">
        <f t="shared" si="13"/>
        <v>SI</v>
      </c>
      <c r="G796" s="21">
        <v>5</v>
      </c>
      <c r="H796" s="34">
        <v>40</v>
      </c>
      <c r="I796" s="40" t="s">
        <v>1094</v>
      </c>
      <c r="J796" s="26" t="s">
        <v>1095</v>
      </c>
      <c r="K796" s="27" t="s">
        <v>1096</v>
      </c>
      <c r="L796" s="6"/>
      <c r="M796" s="7"/>
      <c r="N796" s="7"/>
      <c r="O796" s="7"/>
      <c r="P796" s="6"/>
    </row>
    <row r="797" spans="1:16" ht="15.75" customHeight="1" x14ac:dyDescent="0.25">
      <c r="A797" s="45" t="s">
        <v>55</v>
      </c>
      <c r="B797" s="46" t="s">
        <v>28</v>
      </c>
      <c r="C797" s="45">
        <v>314</v>
      </c>
      <c r="D797" s="45" t="s">
        <v>1104</v>
      </c>
      <c r="E797" s="118">
        <v>15</v>
      </c>
      <c r="F797" s="45" t="s">
        <v>75</v>
      </c>
      <c r="G797" s="45">
        <v>3</v>
      </c>
      <c r="H797" s="21">
        <v>5</v>
      </c>
      <c r="I797" s="57" t="s">
        <v>195</v>
      </c>
      <c r="J797" s="48" t="s">
        <v>202</v>
      </c>
      <c r="K797" s="61" t="s">
        <v>203</v>
      </c>
      <c r="L797" s="6"/>
      <c r="M797" s="7"/>
      <c r="N797" s="7"/>
      <c r="O797" s="7"/>
      <c r="P797" s="6"/>
    </row>
    <row r="798" spans="1:16" ht="15.75" customHeight="1" x14ac:dyDescent="0.25">
      <c r="A798" s="45" t="s">
        <v>55</v>
      </c>
      <c r="B798" s="46" t="s">
        <v>56</v>
      </c>
      <c r="C798" s="45">
        <v>314</v>
      </c>
      <c r="D798" s="45" t="s">
        <v>1105</v>
      </c>
      <c r="E798" s="119">
        <v>16</v>
      </c>
      <c r="F798" s="45" t="s">
        <v>75</v>
      </c>
      <c r="G798" s="45">
        <v>3</v>
      </c>
      <c r="H798" s="34">
        <v>5</v>
      </c>
      <c r="I798" s="57" t="s">
        <v>195</v>
      </c>
      <c r="J798" s="48" t="s">
        <v>202</v>
      </c>
      <c r="K798" s="61" t="s">
        <v>203</v>
      </c>
      <c r="L798" s="6"/>
      <c r="M798" s="7"/>
      <c r="N798" s="7"/>
      <c r="O798" s="7"/>
      <c r="P798" s="6"/>
    </row>
    <row r="799" spans="1:16" ht="15.75" customHeight="1" x14ac:dyDescent="0.25">
      <c r="A799" s="34" t="s">
        <v>19</v>
      </c>
      <c r="B799" s="35" t="s">
        <v>26</v>
      </c>
      <c r="C799" s="34">
        <v>202</v>
      </c>
      <c r="D799" s="21" t="s">
        <v>1106</v>
      </c>
      <c r="E799" s="36">
        <v>16</v>
      </c>
      <c r="F799" s="34" t="s">
        <v>75</v>
      </c>
      <c r="G799" s="21">
        <v>3</v>
      </c>
      <c r="H799" s="34">
        <v>5</v>
      </c>
      <c r="I799" s="40" t="s">
        <v>183</v>
      </c>
      <c r="J799" s="26" t="s">
        <v>202</v>
      </c>
      <c r="K799" s="120" t="s">
        <v>203</v>
      </c>
      <c r="L799" s="6"/>
      <c r="M799" s="7"/>
      <c r="N799" s="7"/>
      <c r="O799" s="7"/>
      <c r="P799" s="6"/>
    </row>
    <row r="800" spans="1:16" ht="15.75" customHeight="1" x14ac:dyDescent="0.25">
      <c r="A800" s="21" t="s">
        <v>19</v>
      </c>
      <c r="B800" s="22" t="s">
        <v>20</v>
      </c>
      <c r="C800" s="21">
        <v>202</v>
      </c>
      <c r="D800" s="21" t="s">
        <v>1107</v>
      </c>
      <c r="E800" s="43">
        <v>13</v>
      </c>
      <c r="F800" s="21" t="s">
        <v>75</v>
      </c>
      <c r="G800" s="21">
        <v>3</v>
      </c>
      <c r="H800" s="21">
        <v>5</v>
      </c>
      <c r="I800" s="40" t="s">
        <v>183</v>
      </c>
      <c r="J800" s="26" t="s">
        <v>202</v>
      </c>
      <c r="K800" s="120" t="s">
        <v>203</v>
      </c>
      <c r="L800" s="6"/>
      <c r="M800" s="7"/>
      <c r="N800" s="7"/>
      <c r="O800" s="7"/>
      <c r="P800" s="6"/>
    </row>
    <row r="801" spans="1:16" ht="15.75" customHeight="1" x14ac:dyDescent="0.25">
      <c r="A801" s="21" t="s">
        <v>19</v>
      </c>
      <c r="B801" s="22" t="s">
        <v>30</v>
      </c>
      <c r="C801" s="21">
        <v>202</v>
      </c>
      <c r="D801" s="21" t="s">
        <v>1108</v>
      </c>
      <c r="E801" s="43">
        <v>14</v>
      </c>
      <c r="F801" s="21" t="s">
        <v>75</v>
      </c>
      <c r="G801" s="21">
        <v>3</v>
      </c>
      <c r="H801" s="21">
        <v>5</v>
      </c>
      <c r="I801" s="40" t="s">
        <v>183</v>
      </c>
      <c r="J801" s="26" t="s">
        <v>202</v>
      </c>
      <c r="K801" s="120" t="s">
        <v>203</v>
      </c>
      <c r="L801" s="6"/>
      <c r="M801" s="7"/>
      <c r="N801" s="7"/>
      <c r="O801" s="7"/>
      <c r="P801" s="6"/>
    </row>
    <row r="802" spans="1:16" ht="15.75" customHeight="1" x14ac:dyDescent="0.25">
      <c r="A802" s="45" t="s">
        <v>65</v>
      </c>
      <c r="B802" s="46" t="s">
        <v>26</v>
      </c>
      <c r="C802" s="45">
        <v>302</v>
      </c>
      <c r="D802" s="45" t="s">
        <v>1109</v>
      </c>
      <c r="E802" s="24" t="s">
        <v>37</v>
      </c>
      <c r="F802" s="45" t="s">
        <v>1</v>
      </c>
      <c r="G802" s="45">
        <v>3</v>
      </c>
      <c r="H802" s="21">
        <v>5</v>
      </c>
      <c r="I802" s="47" t="s">
        <v>198</v>
      </c>
      <c r="J802" s="48" t="s">
        <v>202</v>
      </c>
      <c r="K802" s="61" t="s">
        <v>203</v>
      </c>
      <c r="L802" s="6"/>
      <c r="M802" s="7"/>
      <c r="N802" s="7"/>
      <c r="O802" s="7"/>
      <c r="P802" s="6"/>
    </row>
    <row r="803" spans="1:16" ht="15.75" customHeight="1" x14ac:dyDescent="0.25">
      <c r="A803" s="34" t="s">
        <v>32</v>
      </c>
      <c r="B803" s="35" t="s">
        <v>26</v>
      </c>
      <c r="C803" s="34">
        <v>203</v>
      </c>
      <c r="D803" s="21" t="s">
        <v>1110</v>
      </c>
      <c r="E803" s="36" t="s">
        <v>143</v>
      </c>
      <c r="F803" s="34" t="s">
        <v>75</v>
      </c>
      <c r="G803" s="21">
        <v>3</v>
      </c>
      <c r="H803" s="34">
        <v>5</v>
      </c>
      <c r="I803" s="40" t="s">
        <v>183</v>
      </c>
      <c r="J803" s="26" t="s">
        <v>202</v>
      </c>
      <c r="K803" s="120" t="s">
        <v>203</v>
      </c>
      <c r="L803" s="6"/>
      <c r="M803" s="7"/>
      <c r="N803" s="7"/>
      <c r="O803" s="7"/>
      <c r="P803" s="6"/>
    </row>
    <row r="804" spans="1:16" ht="15.75" customHeight="1" x14ac:dyDescent="0.25">
      <c r="A804" s="21" t="s">
        <v>32</v>
      </c>
      <c r="B804" s="22" t="s">
        <v>20</v>
      </c>
      <c r="C804" s="21">
        <v>203</v>
      </c>
      <c r="D804" s="21" t="s">
        <v>1111</v>
      </c>
      <c r="E804" s="43" t="s">
        <v>97</v>
      </c>
      <c r="F804" s="21" t="s">
        <v>75</v>
      </c>
      <c r="G804" s="21">
        <v>3</v>
      </c>
      <c r="H804" s="21">
        <v>5</v>
      </c>
      <c r="I804" s="40" t="s">
        <v>183</v>
      </c>
      <c r="J804" s="26" t="s">
        <v>202</v>
      </c>
      <c r="K804" s="120" t="s">
        <v>203</v>
      </c>
      <c r="L804" s="6"/>
      <c r="M804" s="7"/>
      <c r="N804" s="7"/>
      <c r="O804" s="7"/>
      <c r="P804" s="6"/>
    </row>
    <row r="805" spans="1:16" ht="15.75" customHeight="1" x14ac:dyDescent="0.25">
      <c r="A805" s="21" t="s">
        <v>32</v>
      </c>
      <c r="B805" s="22" t="s">
        <v>30</v>
      </c>
      <c r="C805" s="21">
        <v>203</v>
      </c>
      <c r="D805" s="21" t="s">
        <v>1112</v>
      </c>
      <c r="E805" s="43" t="s">
        <v>100</v>
      </c>
      <c r="F805" s="21" t="s">
        <v>75</v>
      </c>
      <c r="G805" s="21">
        <v>3</v>
      </c>
      <c r="H805" s="21">
        <v>5</v>
      </c>
      <c r="I805" s="40" t="s">
        <v>183</v>
      </c>
      <c r="J805" s="26" t="s">
        <v>202</v>
      </c>
      <c r="K805" s="120" t="s">
        <v>203</v>
      </c>
      <c r="L805" s="6"/>
      <c r="M805" s="7"/>
      <c r="N805" s="7"/>
      <c r="O805" s="7"/>
      <c r="P805" s="6"/>
    </row>
    <row r="806" spans="1:16" ht="15.75" customHeight="1" x14ac:dyDescent="0.25">
      <c r="A806" s="45" t="s">
        <v>65</v>
      </c>
      <c r="B806" s="46" t="s">
        <v>28</v>
      </c>
      <c r="C806" s="45">
        <v>315</v>
      </c>
      <c r="D806" s="45" t="s">
        <v>1113</v>
      </c>
      <c r="E806" s="24" t="s">
        <v>39</v>
      </c>
      <c r="F806" s="45" t="s">
        <v>1</v>
      </c>
      <c r="G806" s="45">
        <v>3</v>
      </c>
      <c r="H806" s="21">
        <v>5</v>
      </c>
      <c r="I806" s="47" t="s">
        <v>198</v>
      </c>
      <c r="J806" s="48" t="s">
        <v>780</v>
      </c>
      <c r="K806" s="49" t="s">
        <v>781</v>
      </c>
      <c r="L806" s="6"/>
      <c r="M806" s="7"/>
      <c r="N806" s="7"/>
      <c r="O806" s="7"/>
      <c r="P806" s="6"/>
    </row>
    <row r="807" spans="1:16" ht="15.75" customHeight="1" x14ac:dyDescent="0.25">
      <c r="A807" s="45" t="s">
        <v>32</v>
      </c>
      <c r="B807" s="46" t="s">
        <v>28</v>
      </c>
      <c r="C807" s="45">
        <v>303</v>
      </c>
      <c r="D807" s="45" t="s">
        <v>1114</v>
      </c>
      <c r="E807" s="41">
        <v>12</v>
      </c>
      <c r="F807" s="45" t="s">
        <v>75</v>
      </c>
      <c r="G807" s="45">
        <v>3</v>
      </c>
      <c r="H807" s="21">
        <v>5</v>
      </c>
      <c r="I807" s="57" t="s">
        <v>195</v>
      </c>
      <c r="J807" s="59" t="s">
        <v>202</v>
      </c>
      <c r="K807" s="120" t="s">
        <v>203</v>
      </c>
    </row>
    <row r="808" spans="1:16" ht="15.75" customHeight="1" x14ac:dyDescent="0.25">
      <c r="A808" s="45" t="s">
        <v>42</v>
      </c>
      <c r="B808" s="46" t="s">
        <v>26</v>
      </c>
      <c r="C808" s="45">
        <v>303</v>
      </c>
      <c r="D808" s="45" t="s">
        <v>1115</v>
      </c>
      <c r="E808" s="43" t="s">
        <v>67</v>
      </c>
      <c r="F808" s="45" t="s">
        <v>75</v>
      </c>
      <c r="G808" s="45">
        <v>3</v>
      </c>
      <c r="H808" s="21">
        <v>5</v>
      </c>
      <c r="I808" s="57" t="s">
        <v>195</v>
      </c>
      <c r="J808" s="48" t="s">
        <v>202</v>
      </c>
      <c r="K808" s="61" t="s">
        <v>203</v>
      </c>
    </row>
    <row r="809" spans="1:16" ht="15.75" customHeight="1" x14ac:dyDescent="0.25">
      <c r="A809" s="21" t="s">
        <v>32</v>
      </c>
      <c r="B809" s="22" t="s">
        <v>26</v>
      </c>
      <c r="C809" s="21">
        <v>202</v>
      </c>
      <c r="D809" s="21" t="s">
        <v>1116</v>
      </c>
      <c r="E809" s="33" t="s">
        <v>52</v>
      </c>
      <c r="F809" s="21" t="s">
        <v>75</v>
      </c>
      <c r="G809" s="21">
        <v>3</v>
      </c>
      <c r="H809" s="21">
        <v>5</v>
      </c>
      <c r="I809" s="40" t="s">
        <v>183</v>
      </c>
      <c r="J809" s="31" t="s">
        <v>199</v>
      </c>
      <c r="K809" s="66" t="s">
        <v>200</v>
      </c>
    </row>
    <row r="810" spans="1:16" ht="15.75" customHeight="1" x14ac:dyDescent="0.25">
      <c r="A810" s="45" t="s">
        <v>65</v>
      </c>
      <c r="B810" s="46" t="s">
        <v>30</v>
      </c>
      <c r="C810" s="45">
        <v>302</v>
      </c>
      <c r="D810" s="45" t="s">
        <v>1117</v>
      </c>
      <c r="E810" s="24" t="s">
        <v>41</v>
      </c>
      <c r="F810" s="45" t="s">
        <v>1</v>
      </c>
      <c r="G810" s="45">
        <v>3</v>
      </c>
      <c r="H810" s="21">
        <v>5</v>
      </c>
      <c r="I810" s="47" t="s">
        <v>198</v>
      </c>
      <c r="J810" s="48" t="s">
        <v>780</v>
      </c>
      <c r="K810" s="49" t="s">
        <v>781</v>
      </c>
    </row>
    <row r="811" spans="1:16" ht="15.75" customHeight="1" x14ac:dyDescent="0.25">
      <c r="A811" s="21" t="s">
        <v>32</v>
      </c>
      <c r="B811" s="22" t="s">
        <v>30</v>
      </c>
      <c r="C811" s="21">
        <v>202</v>
      </c>
      <c r="D811" s="21" t="s">
        <v>1118</v>
      </c>
      <c r="E811" s="33" t="s">
        <v>83</v>
      </c>
      <c r="F811" s="21" t="s">
        <v>75</v>
      </c>
      <c r="G811" s="21">
        <v>3</v>
      </c>
      <c r="H811" s="21">
        <v>5</v>
      </c>
      <c r="I811" s="40" t="s">
        <v>183</v>
      </c>
      <c r="J811" s="31" t="s">
        <v>199</v>
      </c>
      <c r="K811" s="66" t="s">
        <v>200</v>
      </c>
      <c r="L811" s="6"/>
      <c r="M811" s="7"/>
      <c r="N811" s="7"/>
      <c r="O811" s="7"/>
      <c r="P811" s="6"/>
    </row>
    <row r="812" spans="1:16" ht="15.75" customHeight="1" x14ac:dyDescent="0.25">
      <c r="A812" s="21" t="s">
        <v>32</v>
      </c>
      <c r="B812" s="22" t="s">
        <v>28</v>
      </c>
      <c r="C812" s="21">
        <v>203</v>
      </c>
      <c r="D812" s="21" t="s">
        <v>1119</v>
      </c>
      <c r="E812" s="43" t="s">
        <v>67</v>
      </c>
      <c r="F812" s="21" t="s">
        <v>75</v>
      </c>
      <c r="G812" s="21">
        <v>3</v>
      </c>
      <c r="H812" s="21">
        <v>5</v>
      </c>
      <c r="I812" s="40" t="s">
        <v>183</v>
      </c>
      <c r="J812" s="31" t="s">
        <v>199</v>
      </c>
      <c r="K812" s="66" t="s">
        <v>200</v>
      </c>
      <c r="L812" s="6"/>
      <c r="M812" s="7"/>
      <c r="N812" s="7"/>
      <c r="O812" s="7"/>
      <c r="P812" s="6"/>
    </row>
    <row r="813" spans="1:16" ht="15.75" customHeight="1" x14ac:dyDescent="0.25">
      <c r="A813" s="45" t="s">
        <v>65</v>
      </c>
      <c r="B813" s="46" t="s">
        <v>56</v>
      </c>
      <c r="C813" s="45">
        <v>302</v>
      </c>
      <c r="D813" s="45" t="s">
        <v>1120</v>
      </c>
      <c r="E813" s="24" t="s">
        <v>70</v>
      </c>
      <c r="F813" s="45" t="s">
        <v>1</v>
      </c>
      <c r="G813" s="45">
        <v>3</v>
      </c>
      <c r="H813" s="21">
        <v>5</v>
      </c>
      <c r="I813" s="47" t="s">
        <v>198</v>
      </c>
      <c r="J813" s="59" t="s">
        <v>199</v>
      </c>
      <c r="K813" s="60" t="s">
        <v>200</v>
      </c>
      <c r="L813" s="6"/>
      <c r="M813" s="7"/>
      <c r="N813" s="7"/>
      <c r="O813" s="7"/>
      <c r="P813" s="6"/>
    </row>
    <row r="814" spans="1:16" ht="15.75" customHeight="1" x14ac:dyDescent="0.25">
      <c r="A814" s="45" t="s">
        <v>32</v>
      </c>
      <c r="B814" s="46" t="s">
        <v>26</v>
      </c>
      <c r="C814" s="45">
        <v>301</v>
      </c>
      <c r="D814" s="45" t="s">
        <v>1121</v>
      </c>
      <c r="E814" s="33" t="s">
        <v>52</v>
      </c>
      <c r="F814" s="45" t="s">
        <v>1</v>
      </c>
      <c r="G814" s="45">
        <v>3</v>
      </c>
      <c r="H814" s="21">
        <v>5</v>
      </c>
      <c r="I814" s="47" t="s">
        <v>198</v>
      </c>
      <c r="J814" s="52" t="s">
        <v>180</v>
      </c>
      <c r="K814" s="49" t="s">
        <v>181</v>
      </c>
      <c r="L814" s="6"/>
      <c r="M814" s="7"/>
      <c r="N814" s="7"/>
      <c r="O814" s="7"/>
      <c r="P814" s="6"/>
    </row>
    <row r="815" spans="1:16" ht="15.75" customHeight="1" x14ac:dyDescent="0.25">
      <c r="A815" s="21" t="s">
        <v>19</v>
      </c>
      <c r="B815" s="22" t="s">
        <v>26</v>
      </c>
      <c r="C815" s="21">
        <v>203</v>
      </c>
      <c r="D815" s="21" t="s">
        <v>1122</v>
      </c>
      <c r="E815" s="33">
        <v>6</v>
      </c>
      <c r="F815" s="21" t="s">
        <v>75</v>
      </c>
      <c r="G815" s="21">
        <v>3</v>
      </c>
      <c r="H815" s="21">
        <v>5</v>
      </c>
      <c r="I815" s="40" t="s">
        <v>183</v>
      </c>
      <c r="J815" s="31" t="s">
        <v>199</v>
      </c>
      <c r="K815" s="66" t="s">
        <v>200</v>
      </c>
      <c r="L815" s="6"/>
      <c r="M815" s="7"/>
      <c r="N815" s="7"/>
      <c r="O815" s="7"/>
      <c r="P815" s="6"/>
    </row>
    <row r="816" spans="1:16" ht="15.75" customHeight="1" x14ac:dyDescent="0.25">
      <c r="A816" s="45" t="s">
        <v>32</v>
      </c>
      <c r="B816" s="46" t="s">
        <v>20</v>
      </c>
      <c r="C816" s="45">
        <v>301</v>
      </c>
      <c r="D816" s="45" t="s">
        <v>1123</v>
      </c>
      <c r="E816" s="33" t="s">
        <v>54</v>
      </c>
      <c r="F816" s="45" t="s">
        <v>1</v>
      </c>
      <c r="G816" s="45">
        <v>3</v>
      </c>
      <c r="H816" s="21">
        <v>5</v>
      </c>
      <c r="I816" s="47" t="s">
        <v>198</v>
      </c>
      <c r="J816" s="59" t="s">
        <v>199</v>
      </c>
      <c r="K816" s="60" t="s">
        <v>200</v>
      </c>
      <c r="L816" s="6"/>
      <c r="M816" s="7"/>
      <c r="N816" s="7"/>
      <c r="O816" s="7"/>
      <c r="P816" s="6"/>
    </row>
    <row r="817" spans="1:16" ht="15.75" customHeight="1" x14ac:dyDescent="0.25">
      <c r="A817" s="21" t="s">
        <v>19</v>
      </c>
      <c r="B817" s="22" t="s">
        <v>30</v>
      </c>
      <c r="C817" s="21">
        <v>203</v>
      </c>
      <c r="D817" s="21" t="s">
        <v>1124</v>
      </c>
      <c r="E817" s="33">
        <v>8</v>
      </c>
      <c r="F817" s="21" t="s">
        <v>75</v>
      </c>
      <c r="G817" s="21">
        <v>3</v>
      </c>
      <c r="H817" s="21">
        <v>5</v>
      </c>
      <c r="I817" s="40" t="s">
        <v>183</v>
      </c>
      <c r="J817" s="31" t="s">
        <v>199</v>
      </c>
      <c r="K817" s="66" t="s">
        <v>200</v>
      </c>
      <c r="L817" s="6"/>
      <c r="M817" s="7"/>
      <c r="N817" s="7"/>
      <c r="O817" s="7"/>
      <c r="P817" s="6"/>
    </row>
    <row r="818" spans="1:16" ht="15.75" customHeight="1" x14ac:dyDescent="0.25">
      <c r="A818" s="45" t="s">
        <v>32</v>
      </c>
      <c r="B818" s="46" t="s">
        <v>30</v>
      </c>
      <c r="C818" s="45">
        <v>301</v>
      </c>
      <c r="D818" s="45" t="s">
        <v>1125</v>
      </c>
      <c r="E818" s="33" t="s">
        <v>83</v>
      </c>
      <c r="F818" s="45" t="s">
        <v>1</v>
      </c>
      <c r="G818" s="45">
        <v>3</v>
      </c>
      <c r="H818" s="21">
        <v>5</v>
      </c>
      <c r="I818" s="47" t="s">
        <v>198</v>
      </c>
      <c r="J818" s="47" t="s">
        <v>796</v>
      </c>
      <c r="K818" s="52"/>
    </row>
    <row r="819" spans="1:16" ht="15.75" customHeight="1" x14ac:dyDescent="0.25">
      <c r="A819" s="21" t="s">
        <v>19</v>
      </c>
      <c r="B819" s="22" t="s">
        <v>28</v>
      </c>
      <c r="C819" s="21">
        <v>202</v>
      </c>
      <c r="D819" s="21" t="s">
        <v>1126</v>
      </c>
      <c r="E819" s="43">
        <v>15</v>
      </c>
      <c r="F819" s="21" t="s">
        <v>75</v>
      </c>
      <c r="G819" s="21">
        <v>3</v>
      </c>
      <c r="H819" s="21">
        <v>5</v>
      </c>
      <c r="I819" s="40" t="s">
        <v>183</v>
      </c>
      <c r="J819" s="31" t="s">
        <v>199</v>
      </c>
      <c r="K819" s="66" t="s">
        <v>200</v>
      </c>
    </row>
    <row r="820" spans="1:16" ht="15.75" customHeight="1" x14ac:dyDescent="0.25">
      <c r="A820" s="45" t="s">
        <v>32</v>
      </c>
      <c r="B820" s="46" t="s">
        <v>28</v>
      </c>
      <c r="C820" s="45">
        <v>301</v>
      </c>
      <c r="D820" s="121" t="s">
        <v>1127</v>
      </c>
      <c r="E820" s="71" t="s">
        <v>188</v>
      </c>
      <c r="F820" s="45" t="s">
        <v>1</v>
      </c>
      <c r="G820" s="45">
        <v>3</v>
      </c>
      <c r="H820" s="34">
        <v>5</v>
      </c>
      <c r="I820" s="47" t="s">
        <v>198</v>
      </c>
      <c r="J820" s="59" t="s">
        <v>805</v>
      </c>
      <c r="K820" s="60" t="s">
        <v>806</v>
      </c>
    </row>
    <row r="821" spans="1:16" ht="15.75" customHeight="1" x14ac:dyDescent="0.25">
      <c r="A821" s="21" t="s">
        <v>42</v>
      </c>
      <c r="B821" s="22" t="s">
        <v>26</v>
      </c>
      <c r="C821" s="21" t="s">
        <v>469</v>
      </c>
      <c r="D821" s="21" t="s">
        <v>1128</v>
      </c>
      <c r="E821" s="24" t="s">
        <v>39</v>
      </c>
      <c r="F821" s="21" t="s">
        <v>75</v>
      </c>
      <c r="G821" s="21">
        <v>1</v>
      </c>
      <c r="H821" s="21">
        <v>5</v>
      </c>
      <c r="I821" s="44" t="s">
        <v>481</v>
      </c>
      <c r="J821" s="26" t="s">
        <v>1129</v>
      </c>
      <c r="K821" s="27" t="s">
        <v>1130</v>
      </c>
    </row>
    <row r="822" spans="1:16" ht="15.75" customHeight="1" x14ac:dyDescent="0.25">
      <c r="A822" s="21" t="s">
        <v>42</v>
      </c>
      <c r="B822" s="22" t="s">
        <v>20</v>
      </c>
      <c r="C822" s="21" t="s">
        <v>469</v>
      </c>
      <c r="D822" s="21" t="s">
        <v>1131</v>
      </c>
      <c r="E822" s="24" t="s">
        <v>41</v>
      </c>
      <c r="F822" s="21" t="s">
        <v>75</v>
      </c>
      <c r="G822" s="21">
        <v>1</v>
      </c>
      <c r="H822" s="21">
        <v>5</v>
      </c>
      <c r="I822" s="44" t="s">
        <v>481</v>
      </c>
      <c r="J822" s="26" t="s">
        <v>1129</v>
      </c>
      <c r="K822" s="27" t="s">
        <v>1130</v>
      </c>
    </row>
    <row r="823" spans="1:16" ht="15.75" customHeight="1" x14ac:dyDescent="0.25">
      <c r="A823" s="21" t="s">
        <v>42</v>
      </c>
      <c r="B823" s="22" t="s">
        <v>30</v>
      </c>
      <c r="C823" s="21">
        <v>103</v>
      </c>
      <c r="D823" s="21" t="s">
        <v>1132</v>
      </c>
      <c r="E823" s="33" t="s">
        <v>70</v>
      </c>
      <c r="F823" s="21" t="s">
        <v>1</v>
      </c>
      <c r="G823" s="21">
        <v>3</v>
      </c>
      <c r="H823" s="21">
        <v>5</v>
      </c>
      <c r="I823" s="40" t="s">
        <v>900</v>
      </c>
      <c r="J823" s="26" t="s">
        <v>1129</v>
      </c>
      <c r="K823" s="27" t="s">
        <v>1130</v>
      </c>
    </row>
    <row r="824" spans="1:16" ht="15.75" customHeight="1" x14ac:dyDescent="0.25">
      <c r="A824" s="21" t="s">
        <v>42</v>
      </c>
      <c r="B824" s="22" t="s">
        <v>28</v>
      </c>
      <c r="C824" s="21">
        <v>103</v>
      </c>
      <c r="D824" s="21" t="s">
        <v>1133</v>
      </c>
      <c r="E824" s="33" t="s">
        <v>52</v>
      </c>
      <c r="F824" s="21" t="s">
        <v>1</v>
      </c>
      <c r="G824" s="21">
        <v>3</v>
      </c>
      <c r="H824" s="21">
        <v>5</v>
      </c>
      <c r="I824" s="40" t="s">
        <v>900</v>
      </c>
      <c r="J824" s="26" t="s">
        <v>1129</v>
      </c>
      <c r="K824" s="27" t="s">
        <v>1130</v>
      </c>
    </row>
    <row r="825" spans="1:16" ht="15.75" customHeight="1" x14ac:dyDescent="0.25">
      <c r="A825" s="45" t="s">
        <v>32</v>
      </c>
      <c r="B825" s="46" t="s">
        <v>20</v>
      </c>
      <c r="C825" s="45">
        <v>311</v>
      </c>
      <c r="D825" s="45" t="s">
        <v>1134</v>
      </c>
      <c r="E825" s="41" t="s">
        <v>188</v>
      </c>
      <c r="F825" s="45" t="s">
        <v>75</v>
      </c>
      <c r="G825" s="45">
        <v>1</v>
      </c>
      <c r="H825" s="21">
        <v>5</v>
      </c>
      <c r="I825" s="47" t="s">
        <v>130</v>
      </c>
      <c r="J825" s="48" t="s">
        <v>1129</v>
      </c>
      <c r="K825" s="49" t="s">
        <v>1130</v>
      </c>
    </row>
    <row r="826" spans="1:16" ht="15.75" customHeight="1" x14ac:dyDescent="0.25">
      <c r="A826" s="21" t="s">
        <v>32</v>
      </c>
      <c r="B826" s="22" t="s">
        <v>30</v>
      </c>
      <c r="C826" s="21" t="s">
        <v>469</v>
      </c>
      <c r="D826" s="21" t="s">
        <v>1135</v>
      </c>
      <c r="E826" s="33" t="s">
        <v>70</v>
      </c>
      <c r="F826" s="21" t="s">
        <v>75</v>
      </c>
      <c r="G826" s="21">
        <v>1</v>
      </c>
      <c r="H826" s="21">
        <v>5</v>
      </c>
      <c r="I826" s="44" t="s">
        <v>481</v>
      </c>
      <c r="J826" s="26" t="s">
        <v>1129</v>
      </c>
      <c r="K826" s="27" t="s">
        <v>1130</v>
      </c>
    </row>
    <row r="827" spans="1:16" ht="15.75" customHeight="1" x14ac:dyDescent="0.25">
      <c r="A827" s="21" t="s">
        <v>32</v>
      </c>
      <c r="B827" s="22" t="s">
        <v>28</v>
      </c>
      <c r="C827" s="21" t="s">
        <v>469</v>
      </c>
      <c r="D827" s="21" t="s">
        <v>1136</v>
      </c>
      <c r="E827" s="33" t="s">
        <v>52</v>
      </c>
      <c r="F827" s="21" t="s">
        <v>75</v>
      </c>
      <c r="G827" s="21">
        <v>1</v>
      </c>
      <c r="H827" s="21">
        <v>5</v>
      </c>
      <c r="I827" s="44" t="s">
        <v>481</v>
      </c>
      <c r="J827" s="26" t="s">
        <v>1129</v>
      </c>
      <c r="K827" s="27" t="s">
        <v>1130</v>
      </c>
    </row>
    <row r="828" spans="1:16" ht="15.75" customHeight="1" x14ac:dyDescent="0.25">
      <c r="A828" s="45" t="s">
        <v>65</v>
      </c>
      <c r="B828" s="46" t="s">
        <v>20</v>
      </c>
      <c r="C828" s="45">
        <v>310</v>
      </c>
      <c r="D828" s="45" t="s">
        <v>1137</v>
      </c>
      <c r="E828" s="74">
        <v>9</v>
      </c>
      <c r="F828" s="45" t="s">
        <v>75</v>
      </c>
      <c r="G828" s="45">
        <v>1</v>
      </c>
      <c r="H828" s="21">
        <v>5</v>
      </c>
      <c r="I828" s="47" t="s">
        <v>130</v>
      </c>
      <c r="J828" s="48" t="s">
        <v>1129</v>
      </c>
      <c r="K828" s="49" t="s">
        <v>1130</v>
      </c>
    </row>
    <row r="829" spans="1:16" ht="15.75" customHeight="1" x14ac:dyDescent="0.25">
      <c r="A829" s="21" t="s">
        <v>65</v>
      </c>
      <c r="B829" s="22" t="s">
        <v>20</v>
      </c>
      <c r="C829" s="21" t="s">
        <v>43</v>
      </c>
      <c r="D829" s="21" t="s">
        <v>1138</v>
      </c>
      <c r="E829" s="41" t="s">
        <v>87</v>
      </c>
      <c r="F829" s="21" t="str">
        <f>IF(MID(D829,2,1)="D","MI",IF(MID(D829,2,1)="S","SI","TI"))</f>
        <v>TI</v>
      </c>
      <c r="G829" s="21">
        <v>5</v>
      </c>
      <c r="H829" s="21">
        <v>40</v>
      </c>
      <c r="I829" s="30" t="s">
        <v>45</v>
      </c>
      <c r="J829" s="26" t="s">
        <v>1129</v>
      </c>
      <c r="K829" s="27" t="s">
        <v>1130</v>
      </c>
    </row>
    <row r="830" spans="1:16" ht="15.75" customHeight="1" x14ac:dyDescent="0.25">
      <c r="A830" s="45" t="s">
        <v>65</v>
      </c>
      <c r="B830" s="46" t="s">
        <v>30</v>
      </c>
      <c r="C830" s="45">
        <v>310</v>
      </c>
      <c r="D830" s="45" t="s">
        <v>1139</v>
      </c>
      <c r="E830" s="74" t="s">
        <v>85</v>
      </c>
      <c r="F830" s="45" t="s">
        <v>75</v>
      </c>
      <c r="G830" s="45">
        <v>1</v>
      </c>
      <c r="H830" s="21">
        <v>5</v>
      </c>
      <c r="I830" s="47" t="s">
        <v>130</v>
      </c>
      <c r="J830" s="48" t="s">
        <v>1129</v>
      </c>
      <c r="K830" s="49" t="s">
        <v>1130</v>
      </c>
      <c r="L830" s="6"/>
      <c r="M830" s="7"/>
      <c r="N830" s="7"/>
      <c r="O830" s="7"/>
      <c r="P830" s="6"/>
    </row>
    <row r="831" spans="1:16" ht="15.75" customHeight="1" x14ac:dyDescent="0.25">
      <c r="A831" s="45" t="s">
        <v>19</v>
      </c>
      <c r="B831" s="46" t="s">
        <v>56</v>
      </c>
      <c r="C831" s="45">
        <v>311</v>
      </c>
      <c r="D831" s="45" t="s">
        <v>1140</v>
      </c>
      <c r="E831" s="33">
        <v>10</v>
      </c>
      <c r="F831" s="45" t="s">
        <v>75</v>
      </c>
      <c r="G831" s="45">
        <v>1</v>
      </c>
      <c r="H831" s="21">
        <v>5</v>
      </c>
      <c r="I831" s="47" t="s">
        <v>130</v>
      </c>
      <c r="J831" s="48" t="s">
        <v>1129</v>
      </c>
      <c r="K831" s="49" t="s">
        <v>1130</v>
      </c>
    </row>
    <row r="832" spans="1:16" ht="15.75" customHeight="1" x14ac:dyDescent="0.25">
      <c r="A832" s="21" t="s">
        <v>65</v>
      </c>
      <c r="B832" s="22" t="s">
        <v>20</v>
      </c>
      <c r="C832" s="21">
        <v>204</v>
      </c>
      <c r="D832" s="21" t="s">
        <v>1141</v>
      </c>
      <c r="E832" s="41" t="s">
        <v>188</v>
      </c>
      <c r="F832" s="21" t="s">
        <v>75</v>
      </c>
      <c r="G832" s="21">
        <v>3</v>
      </c>
      <c r="H832" s="21">
        <v>5</v>
      </c>
      <c r="I832" s="40" t="s">
        <v>779</v>
      </c>
      <c r="J832" s="26" t="s">
        <v>1142</v>
      </c>
      <c r="K832" s="27" t="s">
        <v>1143</v>
      </c>
    </row>
    <row r="833" spans="1:16" ht="15.75" customHeight="1" x14ac:dyDescent="0.25">
      <c r="A833" s="21" t="s">
        <v>65</v>
      </c>
      <c r="B833" s="22" t="s">
        <v>30</v>
      </c>
      <c r="C833" s="21">
        <v>204</v>
      </c>
      <c r="D833" s="21" t="s">
        <v>1144</v>
      </c>
      <c r="E833" s="41" t="s">
        <v>85</v>
      </c>
      <c r="F833" s="21" t="s">
        <v>75</v>
      </c>
      <c r="G833" s="21">
        <v>3</v>
      </c>
      <c r="H833" s="21">
        <v>5</v>
      </c>
      <c r="I833" s="40" t="s">
        <v>779</v>
      </c>
      <c r="J833" s="26" t="s">
        <v>1142</v>
      </c>
      <c r="K833" s="27" t="s">
        <v>1143</v>
      </c>
    </row>
    <row r="834" spans="1:16" ht="15.75" customHeight="1" x14ac:dyDescent="0.25">
      <c r="A834" s="21" t="s">
        <v>65</v>
      </c>
      <c r="B834" s="22" t="s">
        <v>28</v>
      </c>
      <c r="C834" s="21">
        <v>204</v>
      </c>
      <c r="D834" s="21" t="s">
        <v>1145</v>
      </c>
      <c r="E834" s="41" t="s">
        <v>87</v>
      </c>
      <c r="F834" s="21" t="s">
        <v>75</v>
      </c>
      <c r="G834" s="21">
        <v>3</v>
      </c>
      <c r="H834" s="21">
        <v>5</v>
      </c>
      <c r="I834" s="40" t="s">
        <v>779</v>
      </c>
      <c r="J834" s="26" t="s">
        <v>1142</v>
      </c>
      <c r="K834" s="27" t="s">
        <v>1143</v>
      </c>
      <c r="L834" s="6"/>
      <c r="M834" s="7"/>
      <c r="N834" s="7"/>
      <c r="O834" s="7"/>
      <c r="P834" s="6"/>
    </row>
    <row r="835" spans="1:16" ht="15.75" customHeight="1" x14ac:dyDescent="0.25">
      <c r="A835" s="34" t="s">
        <v>42</v>
      </c>
      <c r="B835" s="35" t="s">
        <v>26</v>
      </c>
      <c r="C835" s="34" t="s">
        <v>709</v>
      </c>
      <c r="D835" s="21" t="s">
        <v>1146</v>
      </c>
      <c r="E835" s="24" t="s">
        <v>87</v>
      </c>
      <c r="F835" s="34" t="s">
        <v>1</v>
      </c>
      <c r="G835" s="34">
        <v>3</v>
      </c>
      <c r="H835" s="21">
        <v>40</v>
      </c>
      <c r="I835" s="40" t="s">
        <v>163</v>
      </c>
      <c r="J835" s="26" t="s">
        <v>1142</v>
      </c>
      <c r="K835" s="27" t="s">
        <v>1143</v>
      </c>
      <c r="L835" s="6"/>
      <c r="M835" s="7"/>
      <c r="N835" s="7"/>
      <c r="O835" s="7"/>
      <c r="P835" s="6"/>
    </row>
    <row r="836" spans="1:16" ht="15.75" customHeight="1" x14ac:dyDescent="0.25">
      <c r="A836" s="34" t="s">
        <v>42</v>
      </c>
      <c r="B836" s="35" t="s">
        <v>20</v>
      </c>
      <c r="C836" s="34" t="s">
        <v>709</v>
      </c>
      <c r="D836" s="21" t="s">
        <v>1147</v>
      </c>
      <c r="E836" s="24" t="s">
        <v>191</v>
      </c>
      <c r="F836" s="34" t="s">
        <v>1</v>
      </c>
      <c r="G836" s="34">
        <v>3</v>
      </c>
      <c r="H836" s="21">
        <v>40</v>
      </c>
      <c r="I836" s="40" t="s">
        <v>163</v>
      </c>
      <c r="J836" s="26" t="s">
        <v>1142</v>
      </c>
      <c r="K836" s="27" t="s">
        <v>1143</v>
      </c>
      <c r="L836" s="6"/>
      <c r="M836" s="7"/>
      <c r="N836" s="7"/>
      <c r="O836" s="7"/>
      <c r="P836" s="6"/>
    </row>
    <row r="837" spans="1:16" ht="15.75" customHeight="1" x14ac:dyDescent="0.25">
      <c r="A837" s="34" t="s">
        <v>42</v>
      </c>
      <c r="B837" s="22" t="s">
        <v>30</v>
      </c>
      <c r="C837" s="34" t="s">
        <v>709</v>
      </c>
      <c r="D837" s="21" t="s">
        <v>1148</v>
      </c>
      <c r="E837" s="122" t="s">
        <v>97</v>
      </c>
      <c r="F837" s="34" t="s">
        <v>1</v>
      </c>
      <c r="G837" s="34">
        <v>3</v>
      </c>
      <c r="H837" s="21">
        <v>40</v>
      </c>
      <c r="I837" s="40" t="s">
        <v>163</v>
      </c>
      <c r="J837" s="26" t="s">
        <v>1142</v>
      </c>
      <c r="K837" s="27" t="s">
        <v>1143</v>
      </c>
      <c r="L837" s="6"/>
      <c r="M837" s="7"/>
      <c r="N837" s="7"/>
      <c r="O837" s="7"/>
      <c r="P837" s="6"/>
    </row>
    <row r="838" spans="1:16" ht="15.75" customHeight="1" x14ac:dyDescent="0.25">
      <c r="A838" s="34" t="s">
        <v>42</v>
      </c>
      <c r="B838" s="35" t="s">
        <v>28</v>
      </c>
      <c r="C838" s="34" t="s">
        <v>709</v>
      </c>
      <c r="D838" s="21" t="s">
        <v>1149</v>
      </c>
      <c r="E838" s="122" t="s">
        <v>100</v>
      </c>
      <c r="F838" s="34" t="s">
        <v>1</v>
      </c>
      <c r="G838" s="34">
        <v>3</v>
      </c>
      <c r="H838" s="21">
        <v>40</v>
      </c>
      <c r="I838" s="40" t="s">
        <v>163</v>
      </c>
      <c r="J838" s="26" t="s">
        <v>1142</v>
      </c>
      <c r="K838" s="27" t="s">
        <v>1143</v>
      </c>
      <c r="L838" s="6"/>
      <c r="M838" s="7"/>
      <c r="N838" s="7"/>
      <c r="O838" s="7"/>
      <c r="P838" s="6"/>
    </row>
    <row r="839" spans="1:16" ht="15.75" customHeight="1" x14ac:dyDescent="0.25">
      <c r="A839" s="45" t="s">
        <v>19</v>
      </c>
      <c r="B839" s="46" t="s">
        <v>30</v>
      </c>
      <c r="C839" s="45">
        <v>305</v>
      </c>
      <c r="D839" s="45" t="s">
        <v>1150</v>
      </c>
      <c r="E839" s="33">
        <v>7</v>
      </c>
      <c r="F839" s="45" t="s">
        <v>75</v>
      </c>
      <c r="G839" s="45">
        <v>1</v>
      </c>
      <c r="H839" s="21">
        <v>5</v>
      </c>
      <c r="I839" s="47" t="s">
        <v>694</v>
      </c>
      <c r="J839" s="48" t="s">
        <v>1151</v>
      </c>
      <c r="K839" s="49" t="s">
        <v>1152</v>
      </c>
      <c r="L839" s="6"/>
      <c r="M839" s="7"/>
      <c r="N839" s="7"/>
      <c r="O839" s="7"/>
      <c r="P839" s="6"/>
    </row>
    <row r="840" spans="1:16" ht="15.75" customHeight="1" x14ac:dyDescent="0.25">
      <c r="A840" s="45" t="s">
        <v>19</v>
      </c>
      <c r="B840" s="46" t="s">
        <v>28</v>
      </c>
      <c r="C840" s="45">
        <v>305</v>
      </c>
      <c r="D840" s="45" t="s">
        <v>1153</v>
      </c>
      <c r="E840" s="33">
        <v>8</v>
      </c>
      <c r="F840" s="45" t="s">
        <v>75</v>
      </c>
      <c r="G840" s="45">
        <v>1</v>
      </c>
      <c r="H840" s="21">
        <v>5</v>
      </c>
      <c r="I840" s="47" t="s">
        <v>694</v>
      </c>
      <c r="J840" s="48" t="s">
        <v>1151</v>
      </c>
      <c r="K840" s="49" t="s">
        <v>1152</v>
      </c>
      <c r="L840" s="6"/>
      <c r="M840" s="7"/>
      <c r="N840" s="7"/>
      <c r="O840" s="7"/>
      <c r="P840" s="6"/>
    </row>
    <row r="841" spans="1:16" ht="15.75" customHeight="1" x14ac:dyDescent="0.25">
      <c r="A841" s="45" t="s">
        <v>42</v>
      </c>
      <c r="B841" s="46" t="s">
        <v>30</v>
      </c>
      <c r="C841" s="45">
        <v>304</v>
      </c>
      <c r="D841" s="45" t="s">
        <v>1154</v>
      </c>
      <c r="E841" s="33" t="s">
        <v>54</v>
      </c>
      <c r="F841" s="45" t="s">
        <v>75</v>
      </c>
      <c r="G841" s="45">
        <v>1</v>
      </c>
      <c r="H841" s="21">
        <v>5</v>
      </c>
      <c r="I841" s="47" t="s">
        <v>694</v>
      </c>
      <c r="J841" s="48" t="s">
        <v>1151</v>
      </c>
      <c r="K841" s="49" t="s">
        <v>1152</v>
      </c>
      <c r="L841" s="6"/>
      <c r="M841" s="7"/>
      <c r="N841" s="7"/>
      <c r="O841" s="7"/>
      <c r="P841" s="6"/>
    </row>
    <row r="842" spans="1:16" ht="15.75" customHeight="1" x14ac:dyDescent="0.25">
      <c r="A842" s="45" t="s">
        <v>42</v>
      </c>
      <c r="B842" s="46" t="s">
        <v>26</v>
      </c>
      <c r="C842" s="45">
        <v>304</v>
      </c>
      <c r="D842" s="45" t="s">
        <v>1155</v>
      </c>
      <c r="E842" s="33" t="s">
        <v>83</v>
      </c>
      <c r="F842" s="45" t="s">
        <v>75</v>
      </c>
      <c r="G842" s="45">
        <v>1</v>
      </c>
      <c r="H842" s="21">
        <v>5</v>
      </c>
      <c r="I842" s="47" t="s">
        <v>694</v>
      </c>
      <c r="J842" s="48" t="s">
        <v>1151</v>
      </c>
      <c r="K842" s="49" t="s">
        <v>1152</v>
      </c>
      <c r="L842" s="6"/>
      <c r="M842" s="7"/>
      <c r="N842" s="7"/>
      <c r="O842" s="7"/>
      <c r="P842" s="6"/>
    </row>
    <row r="843" spans="1:16" ht="15.75" customHeight="1" x14ac:dyDescent="0.25">
      <c r="A843" s="21" t="s">
        <v>32</v>
      </c>
      <c r="B843" s="22" t="s">
        <v>26</v>
      </c>
      <c r="C843" s="21">
        <v>101</v>
      </c>
      <c r="D843" s="21" t="s">
        <v>1156</v>
      </c>
      <c r="E843" s="33" t="s">
        <v>70</v>
      </c>
      <c r="F843" s="21" t="s">
        <v>75</v>
      </c>
      <c r="G843" s="21">
        <v>1</v>
      </c>
      <c r="H843" s="21">
        <v>5</v>
      </c>
      <c r="I843" s="40" t="s">
        <v>154</v>
      </c>
      <c r="J843" s="26" t="s">
        <v>1151</v>
      </c>
      <c r="K843" s="27" t="s">
        <v>1152</v>
      </c>
      <c r="L843" s="6"/>
      <c r="M843" s="7"/>
      <c r="N843" s="7"/>
      <c r="O843" s="7"/>
      <c r="P843" s="6"/>
    </row>
    <row r="844" spans="1:16" ht="15.75" customHeight="1" x14ac:dyDescent="0.25">
      <c r="A844" s="21" t="s">
        <v>32</v>
      </c>
      <c r="B844" s="22" t="s">
        <v>20</v>
      </c>
      <c r="C844" s="21">
        <v>101</v>
      </c>
      <c r="D844" s="21" t="s">
        <v>1157</v>
      </c>
      <c r="E844" s="33" t="s">
        <v>52</v>
      </c>
      <c r="F844" s="21" t="s">
        <v>75</v>
      </c>
      <c r="G844" s="21">
        <v>1</v>
      </c>
      <c r="H844" s="21">
        <v>5</v>
      </c>
      <c r="I844" s="40" t="s">
        <v>154</v>
      </c>
      <c r="J844" s="26" t="s">
        <v>1151</v>
      </c>
      <c r="K844" s="27" t="s">
        <v>1152</v>
      </c>
      <c r="L844" s="6"/>
      <c r="M844" s="7"/>
      <c r="N844" s="7"/>
      <c r="O844" s="7"/>
      <c r="P844" s="6"/>
    </row>
    <row r="845" spans="1:16" ht="15.75" customHeight="1" x14ac:dyDescent="0.25">
      <c r="A845" s="21" t="s">
        <v>32</v>
      </c>
      <c r="B845" s="22" t="s">
        <v>30</v>
      </c>
      <c r="C845" s="21">
        <v>101</v>
      </c>
      <c r="D845" s="21" t="s">
        <v>1158</v>
      </c>
      <c r="E845" s="33" t="s">
        <v>54</v>
      </c>
      <c r="F845" s="21" t="s">
        <v>75</v>
      </c>
      <c r="G845" s="21">
        <v>1</v>
      </c>
      <c r="H845" s="21">
        <v>5</v>
      </c>
      <c r="I845" s="40" t="s">
        <v>154</v>
      </c>
      <c r="J845" s="26" t="s">
        <v>1151</v>
      </c>
      <c r="K845" s="27" t="s">
        <v>1152</v>
      </c>
      <c r="L845" s="6"/>
      <c r="M845" s="7"/>
      <c r="N845" s="7"/>
      <c r="O845" s="7"/>
      <c r="P845" s="6"/>
    </row>
    <row r="846" spans="1:16" ht="15.75" customHeight="1" x14ac:dyDescent="0.25">
      <c r="A846" s="21" t="s">
        <v>19</v>
      </c>
      <c r="B846" s="22" t="s">
        <v>26</v>
      </c>
      <c r="C846" s="21">
        <v>314</v>
      </c>
      <c r="D846" s="21" t="s">
        <v>1159</v>
      </c>
      <c r="E846" s="55" t="s">
        <v>35</v>
      </c>
      <c r="F846" s="21" t="s">
        <v>2</v>
      </c>
      <c r="G846" s="21">
        <v>1</v>
      </c>
      <c r="H846" s="21">
        <v>5</v>
      </c>
      <c r="I846" s="123" t="s">
        <v>1160</v>
      </c>
      <c r="J846" s="26" t="s">
        <v>1151</v>
      </c>
      <c r="K846" s="27" t="s">
        <v>1152</v>
      </c>
      <c r="L846" s="6"/>
      <c r="M846" s="7"/>
      <c r="N846" s="7"/>
      <c r="O846" s="7"/>
      <c r="P846" s="6"/>
    </row>
    <row r="847" spans="1:16" ht="15.75" customHeight="1" x14ac:dyDescent="0.25">
      <c r="A847" s="21" t="s">
        <v>19</v>
      </c>
      <c r="B847" s="22" t="s">
        <v>20</v>
      </c>
      <c r="C847" s="21">
        <v>314</v>
      </c>
      <c r="D847" s="21" t="s">
        <v>1161</v>
      </c>
      <c r="E847" s="55" t="s">
        <v>37</v>
      </c>
      <c r="F847" s="21" t="s">
        <v>2</v>
      </c>
      <c r="G847" s="21">
        <v>1</v>
      </c>
      <c r="H847" s="21">
        <v>5</v>
      </c>
      <c r="I847" s="123" t="s">
        <v>1160</v>
      </c>
      <c r="J847" s="26" t="s">
        <v>1151</v>
      </c>
      <c r="K847" s="27" t="s">
        <v>1152</v>
      </c>
      <c r="L847" s="6"/>
      <c r="M847" s="7"/>
      <c r="N847" s="7"/>
      <c r="O847" s="7"/>
      <c r="P847" s="6"/>
    </row>
    <row r="848" spans="1:16" ht="15.75" customHeight="1" x14ac:dyDescent="0.25">
      <c r="A848" s="21" t="s">
        <v>55</v>
      </c>
      <c r="B848" s="22" t="s">
        <v>26</v>
      </c>
      <c r="C848" s="21">
        <v>102</v>
      </c>
      <c r="D848" s="21" t="s">
        <v>1162</v>
      </c>
      <c r="E848" s="33">
        <v>5</v>
      </c>
      <c r="F848" s="21" t="s">
        <v>75</v>
      </c>
      <c r="G848" s="21">
        <v>1</v>
      </c>
      <c r="H848" s="21">
        <v>5</v>
      </c>
      <c r="I848" s="40" t="s">
        <v>154</v>
      </c>
      <c r="J848" s="26" t="s">
        <v>1151</v>
      </c>
      <c r="K848" s="27" t="s">
        <v>1152</v>
      </c>
      <c r="L848" s="6"/>
      <c r="M848" s="7"/>
      <c r="N848" s="7"/>
      <c r="O848" s="7"/>
      <c r="P848" s="6"/>
    </row>
    <row r="849" spans="1:16" ht="15.75" customHeight="1" x14ac:dyDescent="0.25">
      <c r="A849" s="21" t="s">
        <v>55</v>
      </c>
      <c r="B849" s="22" t="s">
        <v>20</v>
      </c>
      <c r="C849" s="21">
        <v>102</v>
      </c>
      <c r="D849" s="21" t="s">
        <v>1163</v>
      </c>
      <c r="E849" s="33">
        <v>6</v>
      </c>
      <c r="F849" s="21" t="s">
        <v>75</v>
      </c>
      <c r="G849" s="21">
        <v>1</v>
      </c>
      <c r="H849" s="21">
        <v>5</v>
      </c>
      <c r="I849" s="40" t="s">
        <v>154</v>
      </c>
      <c r="J849" s="26" t="s">
        <v>1151</v>
      </c>
      <c r="K849" s="27" t="s">
        <v>1152</v>
      </c>
      <c r="L849" s="6"/>
      <c r="M849" s="7"/>
      <c r="N849" s="7"/>
      <c r="O849" s="7"/>
      <c r="P849" s="6"/>
    </row>
    <row r="850" spans="1:16" ht="15.75" customHeight="1" x14ac:dyDescent="0.25">
      <c r="A850" s="21" t="s">
        <v>55</v>
      </c>
      <c r="B850" s="22" t="s">
        <v>28</v>
      </c>
      <c r="C850" s="21">
        <v>102</v>
      </c>
      <c r="D850" s="21" t="s">
        <v>1164</v>
      </c>
      <c r="E850" s="33">
        <v>7</v>
      </c>
      <c r="F850" s="21" t="s">
        <v>75</v>
      </c>
      <c r="G850" s="21">
        <v>1</v>
      </c>
      <c r="H850" s="21">
        <v>5</v>
      </c>
      <c r="I850" s="40" t="s">
        <v>154</v>
      </c>
      <c r="J850" s="26" t="s">
        <v>1151</v>
      </c>
      <c r="K850" s="27" t="s">
        <v>1152</v>
      </c>
      <c r="L850" s="6"/>
      <c r="M850" s="7"/>
      <c r="N850" s="7"/>
      <c r="O850" s="7"/>
      <c r="P850" s="6"/>
    </row>
    <row r="851" spans="1:16" ht="15.75" customHeight="1" x14ac:dyDescent="0.25">
      <c r="A851" s="45" t="s">
        <v>42</v>
      </c>
      <c r="B851" s="46" t="s">
        <v>26</v>
      </c>
      <c r="C851" s="45">
        <v>310</v>
      </c>
      <c r="D851" s="45" t="s">
        <v>1165</v>
      </c>
      <c r="E851" s="24" t="s">
        <v>41</v>
      </c>
      <c r="F851" s="45" t="s">
        <v>1</v>
      </c>
      <c r="G851" s="45">
        <v>1</v>
      </c>
      <c r="H851" s="21">
        <v>5</v>
      </c>
      <c r="I851" s="47" t="s">
        <v>130</v>
      </c>
      <c r="J851" s="59" t="s">
        <v>1166</v>
      </c>
      <c r="K851" s="124" t="s">
        <v>1167</v>
      </c>
    </row>
    <row r="852" spans="1:16" ht="15.75" customHeight="1" x14ac:dyDescent="0.25">
      <c r="A852" s="21" t="s">
        <v>42</v>
      </c>
      <c r="B852" s="22" t="s">
        <v>20</v>
      </c>
      <c r="C852" s="21">
        <v>103</v>
      </c>
      <c r="D852" s="21" t="s">
        <v>1168</v>
      </c>
      <c r="E852" s="24" t="s">
        <v>41</v>
      </c>
      <c r="F852" s="21" t="str">
        <f>IF(MID(D852,2,1)="D","MI",IF(MID(D852,2,1)="S","SI","TI"))</f>
        <v>SI</v>
      </c>
      <c r="G852" s="21">
        <v>3</v>
      </c>
      <c r="H852" s="21">
        <v>5</v>
      </c>
      <c r="I852" s="30" t="s">
        <v>179</v>
      </c>
      <c r="J852" s="31" t="s">
        <v>1166</v>
      </c>
      <c r="K852" s="32" t="s">
        <v>1167</v>
      </c>
    </row>
    <row r="853" spans="1:16" ht="15.75" customHeight="1" x14ac:dyDescent="0.25">
      <c r="A853" s="21" t="s">
        <v>32</v>
      </c>
      <c r="B853" s="22" t="s">
        <v>26</v>
      </c>
      <c r="C853" s="21" t="s">
        <v>535</v>
      </c>
      <c r="D853" s="21" t="s">
        <v>1169</v>
      </c>
      <c r="E853" s="125" t="s">
        <v>70</v>
      </c>
      <c r="F853" s="21" t="s">
        <v>75</v>
      </c>
      <c r="G853" s="21">
        <v>7</v>
      </c>
      <c r="H853" s="21">
        <v>40</v>
      </c>
      <c r="I853" s="40" t="s">
        <v>1170</v>
      </c>
      <c r="J853" s="31" t="s">
        <v>1166</v>
      </c>
      <c r="K853" s="32" t="s">
        <v>1167</v>
      </c>
    </row>
    <row r="854" spans="1:16" ht="15.75" customHeight="1" x14ac:dyDescent="0.25">
      <c r="A854" s="21" t="s">
        <v>32</v>
      </c>
      <c r="B854" s="22" t="s">
        <v>20</v>
      </c>
      <c r="C854" s="21" t="s">
        <v>535</v>
      </c>
      <c r="D854" s="21" t="s">
        <v>1171</v>
      </c>
      <c r="E854" s="125" t="s">
        <v>52</v>
      </c>
      <c r="F854" s="21" t="s">
        <v>75</v>
      </c>
      <c r="G854" s="21">
        <v>7</v>
      </c>
      <c r="H854" s="21">
        <v>40</v>
      </c>
      <c r="I854" s="40" t="s">
        <v>1170</v>
      </c>
      <c r="J854" s="31" t="s">
        <v>1166</v>
      </c>
      <c r="K854" s="32" t="s">
        <v>1167</v>
      </c>
    </row>
    <row r="855" spans="1:16" ht="15.75" customHeight="1" x14ac:dyDescent="0.25">
      <c r="A855" s="21" t="s">
        <v>32</v>
      </c>
      <c r="B855" s="22" t="s">
        <v>30</v>
      </c>
      <c r="C855" s="21" t="s">
        <v>535</v>
      </c>
      <c r="D855" s="21" t="s">
        <v>1172</v>
      </c>
      <c r="E855" s="125" t="s">
        <v>54</v>
      </c>
      <c r="F855" s="21" t="s">
        <v>75</v>
      </c>
      <c r="G855" s="21">
        <v>7</v>
      </c>
      <c r="H855" s="21">
        <v>40</v>
      </c>
      <c r="I855" s="40" t="s">
        <v>1170</v>
      </c>
      <c r="J855" s="31" t="s">
        <v>1166</v>
      </c>
      <c r="K855" s="32" t="s">
        <v>1167</v>
      </c>
    </row>
    <row r="856" spans="1:16" ht="15.75" customHeight="1" x14ac:dyDescent="0.25">
      <c r="A856" s="21" t="s">
        <v>32</v>
      </c>
      <c r="B856" s="22" t="s">
        <v>28</v>
      </c>
      <c r="C856" s="21" t="s">
        <v>535</v>
      </c>
      <c r="D856" s="21" t="s">
        <v>1173</v>
      </c>
      <c r="E856" s="125" t="s">
        <v>83</v>
      </c>
      <c r="F856" s="21" t="s">
        <v>75</v>
      </c>
      <c r="G856" s="21">
        <v>7</v>
      </c>
      <c r="H856" s="21">
        <v>40</v>
      </c>
      <c r="I856" s="40" t="s">
        <v>1170</v>
      </c>
      <c r="J856" s="31" t="s">
        <v>1166</v>
      </c>
      <c r="K856" s="32" t="s">
        <v>1167</v>
      </c>
    </row>
    <row r="857" spans="1:16" ht="15.75" customHeight="1" x14ac:dyDescent="0.25">
      <c r="A857" s="45" t="s">
        <v>65</v>
      </c>
      <c r="B857" s="46" t="s">
        <v>26</v>
      </c>
      <c r="C857" s="45">
        <v>311</v>
      </c>
      <c r="D857" s="45" t="s">
        <v>1174</v>
      </c>
      <c r="E857" s="24">
        <v>4</v>
      </c>
      <c r="F857" s="45" t="s">
        <v>1</v>
      </c>
      <c r="G857" s="45">
        <v>1</v>
      </c>
      <c r="H857" s="21">
        <v>5</v>
      </c>
      <c r="I857" s="47" t="s">
        <v>130</v>
      </c>
      <c r="J857" s="59" t="s">
        <v>1166</v>
      </c>
      <c r="K857" s="124" t="s">
        <v>1167</v>
      </c>
    </row>
    <row r="858" spans="1:16" ht="15.75" customHeight="1" x14ac:dyDescent="0.25">
      <c r="A858" s="45" t="s">
        <v>65</v>
      </c>
      <c r="B858" s="46" t="s">
        <v>30</v>
      </c>
      <c r="C858" s="45">
        <v>304</v>
      </c>
      <c r="D858" s="45" t="s">
        <v>1175</v>
      </c>
      <c r="E858" s="41" t="s">
        <v>85</v>
      </c>
      <c r="F858" s="45" t="s">
        <v>75</v>
      </c>
      <c r="G858" s="45">
        <v>1</v>
      </c>
      <c r="H858" s="21">
        <v>5</v>
      </c>
      <c r="I858" s="47" t="s">
        <v>694</v>
      </c>
      <c r="J858" s="59" t="s">
        <v>1166</v>
      </c>
      <c r="K858" s="124" t="s">
        <v>1167</v>
      </c>
    </row>
    <row r="859" spans="1:16" ht="15.75" customHeight="1" x14ac:dyDescent="0.25">
      <c r="A859" s="45" t="s">
        <v>65</v>
      </c>
      <c r="B859" s="46" t="s">
        <v>28</v>
      </c>
      <c r="C859" s="45">
        <v>303</v>
      </c>
      <c r="D859" s="45" t="s">
        <v>1176</v>
      </c>
      <c r="E859" s="33" t="s">
        <v>97</v>
      </c>
      <c r="F859" s="45" t="s">
        <v>75</v>
      </c>
      <c r="G859" s="45">
        <v>3</v>
      </c>
      <c r="H859" s="21">
        <v>5</v>
      </c>
      <c r="I859" s="57" t="s">
        <v>195</v>
      </c>
      <c r="J859" s="59" t="s">
        <v>1166</v>
      </c>
      <c r="K859" s="124" t="s">
        <v>1167</v>
      </c>
    </row>
    <row r="860" spans="1:16" ht="15.75" customHeight="1" x14ac:dyDescent="0.25">
      <c r="A860" s="45" t="s">
        <v>65</v>
      </c>
      <c r="B860" s="46" t="s">
        <v>56</v>
      </c>
      <c r="C860" s="45">
        <v>303</v>
      </c>
      <c r="D860" s="45" t="s">
        <v>1177</v>
      </c>
      <c r="E860" s="33" t="s">
        <v>100</v>
      </c>
      <c r="F860" s="45" t="s">
        <v>75</v>
      </c>
      <c r="G860" s="45">
        <v>3</v>
      </c>
      <c r="H860" s="21">
        <v>5</v>
      </c>
      <c r="I860" s="57" t="s">
        <v>195</v>
      </c>
      <c r="J860" s="59" t="s">
        <v>1166</v>
      </c>
      <c r="K860" s="124" t="s">
        <v>1167</v>
      </c>
    </row>
    <row r="861" spans="1:16" ht="15.75" customHeight="1" x14ac:dyDescent="0.25">
      <c r="A861" s="21" t="s">
        <v>19</v>
      </c>
      <c r="B861" s="22" t="s">
        <v>28</v>
      </c>
      <c r="C861" s="21">
        <v>103</v>
      </c>
      <c r="D861" s="21" t="s">
        <v>1178</v>
      </c>
      <c r="E861" s="24">
        <v>4</v>
      </c>
      <c r="F861" s="21" t="str">
        <f>IF(MID(D861,2,1)="D","MI",IF(MID(D861,2,1)="S","SI","TI"))</f>
        <v>SI</v>
      </c>
      <c r="G861" s="21">
        <v>3</v>
      </c>
      <c r="H861" s="21">
        <v>5</v>
      </c>
      <c r="I861" s="30" t="s">
        <v>179</v>
      </c>
      <c r="J861" s="31" t="s">
        <v>1166</v>
      </c>
      <c r="K861" s="32" t="s">
        <v>1167</v>
      </c>
    </row>
    <row r="862" spans="1:16" ht="15.75" customHeight="1" x14ac:dyDescent="0.25">
      <c r="A862" s="45" t="s">
        <v>55</v>
      </c>
      <c r="B862" s="46" t="s">
        <v>26</v>
      </c>
      <c r="C862" s="45">
        <v>302</v>
      </c>
      <c r="D862" s="45" t="s">
        <v>1179</v>
      </c>
      <c r="E862" s="118">
        <v>13</v>
      </c>
      <c r="F862" s="45" t="s">
        <v>75</v>
      </c>
      <c r="G862" s="45">
        <v>3</v>
      </c>
      <c r="H862" s="21">
        <v>5</v>
      </c>
      <c r="I862" s="57" t="s">
        <v>195</v>
      </c>
      <c r="J862" s="59" t="s">
        <v>1166</v>
      </c>
      <c r="K862" s="124" t="s">
        <v>1167</v>
      </c>
    </row>
    <row r="863" spans="1:16" ht="15.75" customHeight="1" x14ac:dyDescent="0.25">
      <c r="A863" s="80" t="s">
        <v>55</v>
      </c>
      <c r="B863" s="81" t="s">
        <v>20</v>
      </c>
      <c r="C863" s="80">
        <v>304</v>
      </c>
      <c r="D863" s="80" t="s">
        <v>1180</v>
      </c>
      <c r="E863" s="24">
        <v>10</v>
      </c>
      <c r="F863" s="80" t="s">
        <v>75</v>
      </c>
      <c r="G863" s="80">
        <v>1</v>
      </c>
      <c r="H863" s="21">
        <v>5</v>
      </c>
      <c r="I863" s="82" t="s">
        <v>694</v>
      </c>
      <c r="J863" s="106" t="s">
        <v>1166</v>
      </c>
      <c r="K863" s="126" t="s">
        <v>1167</v>
      </c>
    </row>
    <row r="864" spans="1:16" ht="15.75" customHeight="1" x14ac:dyDescent="0.25">
      <c r="A864" s="45" t="s">
        <v>55</v>
      </c>
      <c r="B864" s="46" t="s">
        <v>20</v>
      </c>
      <c r="C864" s="45">
        <v>302</v>
      </c>
      <c r="D864" s="45" t="s">
        <v>1181</v>
      </c>
      <c r="E864" s="118">
        <v>14</v>
      </c>
      <c r="F864" s="45" t="s">
        <v>75</v>
      </c>
      <c r="G864" s="45">
        <v>3</v>
      </c>
      <c r="H864" s="21">
        <v>5</v>
      </c>
      <c r="I864" s="57" t="s">
        <v>195</v>
      </c>
      <c r="J864" s="59" t="s">
        <v>1166</v>
      </c>
      <c r="K864" s="124" t="s">
        <v>1167</v>
      </c>
      <c r="L864" s="6"/>
      <c r="M864" s="7"/>
      <c r="N864" s="7"/>
      <c r="O864" s="7"/>
      <c r="P864" s="6"/>
    </row>
    <row r="865" spans="1:11" ht="15.75" customHeight="1" x14ac:dyDescent="0.25">
      <c r="A865" s="45" t="s">
        <v>55</v>
      </c>
      <c r="B865" s="46" t="s">
        <v>26</v>
      </c>
      <c r="C865" s="45">
        <v>301</v>
      </c>
      <c r="D865" s="45" t="s">
        <v>1182</v>
      </c>
      <c r="E865" s="50">
        <v>1</v>
      </c>
      <c r="F865" s="45" t="s">
        <v>1</v>
      </c>
      <c r="G865" s="45">
        <v>5</v>
      </c>
      <c r="H865" s="21">
        <v>40</v>
      </c>
      <c r="I865" s="47" t="s">
        <v>665</v>
      </c>
      <c r="J865" s="48" t="s">
        <v>1183</v>
      </c>
      <c r="K865" s="49" t="s">
        <v>1184</v>
      </c>
    </row>
    <row r="866" spans="1:11" ht="15.75" customHeight="1" x14ac:dyDescent="0.25">
      <c r="A866" s="45" t="s">
        <v>19</v>
      </c>
      <c r="B866" s="46" t="s">
        <v>26</v>
      </c>
      <c r="C866" s="45">
        <v>301</v>
      </c>
      <c r="D866" s="45" t="s">
        <v>1185</v>
      </c>
      <c r="E866" s="24">
        <v>5</v>
      </c>
      <c r="F866" s="45" t="s">
        <v>1</v>
      </c>
      <c r="G866" s="45">
        <v>5</v>
      </c>
      <c r="H866" s="21">
        <v>40</v>
      </c>
      <c r="I866" s="47" t="s">
        <v>665</v>
      </c>
      <c r="J866" s="48" t="s">
        <v>1183</v>
      </c>
      <c r="K866" s="49" t="s">
        <v>1184</v>
      </c>
    </row>
    <row r="867" spans="1:11" ht="15.75" customHeight="1" x14ac:dyDescent="0.25">
      <c r="A867" s="80" t="s">
        <v>65</v>
      </c>
      <c r="B867" s="81" t="s">
        <v>26</v>
      </c>
      <c r="C867" s="80">
        <v>301</v>
      </c>
      <c r="D867" s="80" t="s">
        <v>1186</v>
      </c>
      <c r="E867" s="50" t="s">
        <v>35</v>
      </c>
      <c r="F867" s="80" t="s">
        <v>1</v>
      </c>
      <c r="G867" s="80">
        <v>5</v>
      </c>
      <c r="H867" s="21">
        <v>40</v>
      </c>
      <c r="I867" s="82" t="s">
        <v>665</v>
      </c>
      <c r="J867" s="83" t="s">
        <v>1183</v>
      </c>
      <c r="K867" s="84" t="s">
        <v>1184</v>
      </c>
    </row>
    <row r="868" spans="1:11" ht="15.75" customHeight="1" x14ac:dyDescent="0.25">
      <c r="A868" s="45" t="s">
        <v>65</v>
      </c>
      <c r="B868" s="46" t="s">
        <v>56</v>
      </c>
      <c r="C868" s="45">
        <v>301</v>
      </c>
      <c r="D868" s="45" t="s">
        <v>1187</v>
      </c>
      <c r="E868" s="50" t="s">
        <v>70</v>
      </c>
      <c r="F868" s="45" t="s">
        <v>1</v>
      </c>
      <c r="G868" s="45">
        <v>5</v>
      </c>
      <c r="H868" s="21">
        <v>40</v>
      </c>
      <c r="I868" s="47" t="s">
        <v>665</v>
      </c>
      <c r="J868" s="48" t="s">
        <v>1183</v>
      </c>
      <c r="K868" s="49" t="s">
        <v>1184</v>
      </c>
    </row>
    <row r="869" spans="1:11" ht="15.75" customHeight="1" x14ac:dyDescent="0.25">
      <c r="A869" s="21" t="s">
        <v>42</v>
      </c>
      <c r="B869" s="22" t="s">
        <v>26</v>
      </c>
      <c r="C869" s="21" t="s">
        <v>535</v>
      </c>
      <c r="D869" s="21" t="s">
        <v>1188</v>
      </c>
      <c r="E869" s="127" t="s">
        <v>35</v>
      </c>
      <c r="F869" s="21" t="s">
        <v>75</v>
      </c>
      <c r="G869" s="21">
        <v>7</v>
      </c>
      <c r="H869" s="21">
        <v>40</v>
      </c>
      <c r="I869" s="65" t="s">
        <v>1170</v>
      </c>
      <c r="J869" s="26" t="s">
        <v>1183</v>
      </c>
      <c r="K869" s="27" t="s">
        <v>1184</v>
      </c>
    </row>
    <row r="870" spans="1:11" ht="15.75" customHeight="1" x14ac:dyDescent="0.25">
      <c r="A870" s="21" t="s">
        <v>42</v>
      </c>
      <c r="B870" s="22" t="s">
        <v>20</v>
      </c>
      <c r="C870" s="21" t="s">
        <v>535</v>
      </c>
      <c r="D870" s="21" t="s">
        <v>1189</v>
      </c>
      <c r="E870" s="127" t="s">
        <v>37</v>
      </c>
      <c r="F870" s="21" t="s">
        <v>75</v>
      </c>
      <c r="G870" s="21">
        <v>7</v>
      </c>
      <c r="H870" s="21">
        <v>40</v>
      </c>
      <c r="I870" s="65" t="s">
        <v>1170</v>
      </c>
      <c r="J870" s="26" t="s">
        <v>1183</v>
      </c>
      <c r="K870" s="27" t="s">
        <v>1184</v>
      </c>
    </row>
    <row r="871" spans="1:11" ht="15.75" customHeight="1" x14ac:dyDescent="0.25">
      <c r="A871" s="21" t="s">
        <v>42</v>
      </c>
      <c r="B871" s="22" t="s">
        <v>30</v>
      </c>
      <c r="C871" s="21" t="s">
        <v>535</v>
      </c>
      <c r="D871" s="21" t="s">
        <v>1190</v>
      </c>
      <c r="E871" s="127" t="s">
        <v>39</v>
      </c>
      <c r="F871" s="21" t="s">
        <v>75</v>
      </c>
      <c r="G871" s="21">
        <v>7</v>
      </c>
      <c r="H871" s="21">
        <v>40</v>
      </c>
      <c r="I871" s="65" t="s">
        <v>1170</v>
      </c>
      <c r="J871" s="26" t="s">
        <v>1183</v>
      </c>
      <c r="K871" s="27" t="s">
        <v>1184</v>
      </c>
    </row>
    <row r="872" spans="1:11" ht="15.75" customHeight="1" x14ac:dyDescent="0.25">
      <c r="A872" s="21" t="s">
        <v>42</v>
      </c>
      <c r="B872" s="22" t="s">
        <v>28</v>
      </c>
      <c r="C872" s="21" t="s">
        <v>535</v>
      </c>
      <c r="D872" s="21" t="s">
        <v>1191</v>
      </c>
      <c r="E872" s="127" t="s">
        <v>41</v>
      </c>
      <c r="F872" s="21" t="s">
        <v>75</v>
      </c>
      <c r="G872" s="21">
        <v>7</v>
      </c>
      <c r="H872" s="21">
        <v>40</v>
      </c>
      <c r="I872" s="65" t="s">
        <v>1170</v>
      </c>
      <c r="J872" s="26" t="s">
        <v>1183</v>
      </c>
      <c r="K872" s="27" t="s">
        <v>1184</v>
      </c>
    </row>
    <row r="873" spans="1:11" ht="15.75" customHeight="1" x14ac:dyDescent="0.25">
      <c r="A873" s="21" t="s">
        <v>65</v>
      </c>
      <c r="B873" s="22" t="s">
        <v>26</v>
      </c>
      <c r="C873" s="21">
        <v>104</v>
      </c>
      <c r="D873" s="21" t="s">
        <v>1192</v>
      </c>
      <c r="E873" s="128" t="s">
        <v>188</v>
      </c>
      <c r="F873" s="21" t="s">
        <v>75</v>
      </c>
      <c r="G873" s="21">
        <v>7</v>
      </c>
      <c r="H873" s="21">
        <v>40</v>
      </c>
      <c r="I873" s="40" t="s">
        <v>1170</v>
      </c>
      <c r="J873" s="26" t="s">
        <v>1183</v>
      </c>
      <c r="K873" s="27" t="s">
        <v>1184</v>
      </c>
    </row>
    <row r="874" spans="1:11" ht="15.75" customHeight="1" x14ac:dyDescent="0.25">
      <c r="A874" s="34" t="s">
        <v>65</v>
      </c>
      <c r="B874" s="35" t="s">
        <v>20</v>
      </c>
      <c r="C874" s="34">
        <v>104</v>
      </c>
      <c r="D874" s="21" t="s">
        <v>1193</v>
      </c>
      <c r="E874" s="129" t="s">
        <v>85</v>
      </c>
      <c r="F874" s="21" t="s">
        <v>75</v>
      </c>
      <c r="G874" s="21">
        <v>7</v>
      </c>
      <c r="H874" s="21">
        <v>40</v>
      </c>
      <c r="I874" s="40" t="s">
        <v>1170</v>
      </c>
      <c r="J874" s="26" t="s">
        <v>1183</v>
      </c>
      <c r="K874" s="27" t="s">
        <v>1184</v>
      </c>
    </row>
    <row r="875" spans="1:11" ht="15.75" customHeight="1" x14ac:dyDescent="0.25">
      <c r="A875" s="21" t="s">
        <v>65</v>
      </c>
      <c r="B875" s="22" t="s">
        <v>28</v>
      </c>
      <c r="C875" s="21" t="s">
        <v>204</v>
      </c>
      <c r="D875" s="21" t="s">
        <v>1194</v>
      </c>
      <c r="E875" s="24" t="s">
        <v>83</v>
      </c>
      <c r="F875" s="21" t="s">
        <v>1</v>
      </c>
      <c r="G875" s="21">
        <v>5</v>
      </c>
      <c r="H875" s="21">
        <v>40</v>
      </c>
      <c r="I875" s="40" t="s">
        <v>657</v>
      </c>
      <c r="J875" s="26" t="s">
        <v>1183</v>
      </c>
      <c r="K875" s="27" t="s">
        <v>1184</v>
      </c>
    </row>
    <row r="876" spans="1:11" ht="15.75" customHeight="1" x14ac:dyDescent="0.25">
      <c r="A876" s="21" t="s">
        <v>55</v>
      </c>
      <c r="B876" s="22" t="s">
        <v>56</v>
      </c>
      <c r="C876" s="21" t="s">
        <v>68</v>
      </c>
      <c r="D876" s="21" t="s">
        <v>1195</v>
      </c>
      <c r="E876" s="24">
        <v>8</v>
      </c>
      <c r="F876" s="21" t="s">
        <v>1</v>
      </c>
      <c r="G876" s="21">
        <v>5</v>
      </c>
      <c r="H876" s="21">
        <v>40</v>
      </c>
      <c r="I876" s="40" t="s">
        <v>657</v>
      </c>
      <c r="J876" s="26" t="s">
        <v>1183</v>
      </c>
      <c r="K876" s="27" t="s">
        <v>1184</v>
      </c>
    </row>
    <row r="877" spans="1:11" ht="15.75" customHeight="1" x14ac:dyDescent="0.25">
      <c r="A877" s="45" t="s">
        <v>19</v>
      </c>
      <c r="B877" s="46" t="s">
        <v>28</v>
      </c>
      <c r="C877" s="45">
        <v>313</v>
      </c>
      <c r="D877" s="45" t="s">
        <v>1196</v>
      </c>
      <c r="E877" s="33" t="s">
        <v>87</v>
      </c>
      <c r="F877" s="45" t="s">
        <v>75</v>
      </c>
      <c r="G877" s="45">
        <v>5</v>
      </c>
      <c r="H877" s="21">
        <v>40</v>
      </c>
      <c r="I877" s="47" t="s">
        <v>238</v>
      </c>
      <c r="J877" s="48" t="s">
        <v>1183</v>
      </c>
      <c r="K877" s="49" t="s">
        <v>1184</v>
      </c>
    </row>
    <row r="878" spans="1:11" ht="15.75" customHeight="1" x14ac:dyDescent="0.25">
      <c r="A878" s="45" t="s">
        <v>19</v>
      </c>
      <c r="B878" s="46" t="s">
        <v>56</v>
      </c>
      <c r="C878" s="45">
        <v>313</v>
      </c>
      <c r="D878" s="45" t="s">
        <v>1197</v>
      </c>
      <c r="E878" s="33" t="s">
        <v>191</v>
      </c>
      <c r="F878" s="45" t="s">
        <v>75</v>
      </c>
      <c r="G878" s="45">
        <v>5</v>
      </c>
      <c r="H878" s="21">
        <v>40</v>
      </c>
      <c r="I878" s="47" t="s">
        <v>238</v>
      </c>
      <c r="J878" s="48" t="s">
        <v>1183</v>
      </c>
      <c r="K878" s="49" t="s">
        <v>1184</v>
      </c>
    </row>
    <row r="879" spans="1:11" ht="15.75" customHeight="1" x14ac:dyDescent="0.25">
      <c r="A879" s="45" t="s">
        <v>55</v>
      </c>
      <c r="B879" s="46" t="s">
        <v>20</v>
      </c>
      <c r="C879" s="45">
        <v>301</v>
      </c>
      <c r="D879" s="45" t="s">
        <v>1198</v>
      </c>
      <c r="E879" s="50">
        <v>2</v>
      </c>
      <c r="F879" s="45" t="s">
        <v>1</v>
      </c>
      <c r="G879" s="45">
        <v>5</v>
      </c>
      <c r="H879" s="21">
        <v>40</v>
      </c>
      <c r="I879" s="47" t="s">
        <v>665</v>
      </c>
      <c r="J879" s="48" t="s">
        <v>1199</v>
      </c>
      <c r="K879" s="49" t="s">
        <v>1200</v>
      </c>
    </row>
    <row r="880" spans="1:11" ht="15.75" customHeight="1" x14ac:dyDescent="0.25">
      <c r="A880" s="45" t="s">
        <v>19</v>
      </c>
      <c r="B880" s="46" t="s">
        <v>28</v>
      </c>
      <c r="C880" s="45">
        <v>301</v>
      </c>
      <c r="D880" s="45" t="s">
        <v>1201</v>
      </c>
      <c r="E880" s="24">
        <v>8</v>
      </c>
      <c r="F880" s="45" t="s">
        <v>1</v>
      </c>
      <c r="G880" s="45">
        <v>5</v>
      </c>
      <c r="H880" s="21">
        <v>40</v>
      </c>
      <c r="I880" s="47" t="s">
        <v>665</v>
      </c>
      <c r="J880" s="48" t="s">
        <v>1199</v>
      </c>
      <c r="K880" s="49" t="s">
        <v>1200</v>
      </c>
    </row>
    <row r="881" spans="1:16" ht="15.75" customHeight="1" x14ac:dyDescent="0.25">
      <c r="A881" s="45" t="s">
        <v>65</v>
      </c>
      <c r="B881" s="46" t="s">
        <v>20</v>
      </c>
      <c r="C881" s="45">
        <v>301</v>
      </c>
      <c r="D881" s="45" t="s">
        <v>1202</v>
      </c>
      <c r="E881" s="50" t="s">
        <v>37</v>
      </c>
      <c r="F881" s="45" t="s">
        <v>1</v>
      </c>
      <c r="G881" s="45">
        <v>5</v>
      </c>
      <c r="H881" s="21">
        <v>40</v>
      </c>
      <c r="I881" s="47" t="s">
        <v>665</v>
      </c>
      <c r="J881" s="48" t="s">
        <v>1199</v>
      </c>
      <c r="K881" s="49" t="s">
        <v>1200</v>
      </c>
    </row>
    <row r="882" spans="1:16" ht="15.75" customHeight="1" x14ac:dyDescent="0.25">
      <c r="A882" s="45" t="s">
        <v>42</v>
      </c>
      <c r="B882" s="46" t="s">
        <v>30</v>
      </c>
      <c r="C882" s="45">
        <v>301</v>
      </c>
      <c r="D882" s="45" t="s">
        <v>1203</v>
      </c>
      <c r="E882" s="24" t="s">
        <v>83</v>
      </c>
      <c r="F882" s="45" t="s">
        <v>1</v>
      </c>
      <c r="G882" s="45">
        <v>5</v>
      </c>
      <c r="H882" s="21">
        <v>40</v>
      </c>
      <c r="I882" s="47" t="s">
        <v>665</v>
      </c>
      <c r="J882" s="48" t="s">
        <v>1199</v>
      </c>
      <c r="K882" s="49" t="s">
        <v>1200</v>
      </c>
    </row>
    <row r="883" spans="1:16" ht="15.75" customHeight="1" x14ac:dyDescent="0.25">
      <c r="A883" s="21" t="s">
        <v>42</v>
      </c>
      <c r="B883" s="22" t="s">
        <v>26</v>
      </c>
      <c r="C883" s="21">
        <v>105</v>
      </c>
      <c r="D883" s="21" t="s">
        <v>1204</v>
      </c>
      <c r="E883" s="43" t="s">
        <v>100</v>
      </c>
      <c r="F883" s="21" t="s">
        <v>75</v>
      </c>
      <c r="G883" s="21">
        <v>3</v>
      </c>
      <c r="H883" s="21">
        <v>5</v>
      </c>
      <c r="I883" s="65" t="s">
        <v>241</v>
      </c>
      <c r="J883" s="26" t="s">
        <v>1199</v>
      </c>
      <c r="K883" s="27" t="s">
        <v>1200</v>
      </c>
    </row>
    <row r="884" spans="1:16" ht="15.75" customHeight="1" x14ac:dyDescent="0.25">
      <c r="A884" s="34" t="s">
        <v>42</v>
      </c>
      <c r="B884" s="35" t="s">
        <v>20</v>
      </c>
      <c r="C884" s="34">
        <v>105</v>
      </c>
      <c r="D884" s="21" t="s">
        <v>1205</v>
      </c>
      <c r="E884" s="36" t="s">
        <v>67</v>
      </c>
      <c r="F884" s="21" t="s">
        <v>75</v>
      </c>
      <c r="G884" s="21">
        <v>3</v>
      </c>
      <c r="H884" s="34">
        <v>5</v>
      </c>
      <c r="I884" s="65" t="s">
        <v>241</v>
      </c>
      <c r="J884" s="26" t="s">
        <v>1199</v>
      </c>
      <c r="K884" s="27" t="s">
        <v>1200</v>
      </c>
      <c r="L884" s="6"/>
      <c r="M884" s="7"/>
      <c r="N884" s="7"/>
      <c r="O884" s="7"/>
      <c r="P884" s="6"/>
    </row>
    <row r="885" spans="1:16" ht="15.75" customHeight="1" x14ac:dyDescent="0.25">
      <c r="A885" s="34" t="s">
        <v>42</v>
      </c>
      <c r="B885" s="35" t="s">
        <v>28</v>
      </c>
      <c r="C885" s="34">
        <v>104</v>
      </c>
      <c r="D885" s="34" t="s">
        <v>1206</v>
      </c>
      <c r="E885" s="71" t="s">
        <v>83</v>
      </c>
      <c r="F885" s="34" t="s">
        <v>75</v>
      </c>
      <c r="G885" s="34">
        <v>5</v>
      </c>
      <c r="H885" s="34">
        <v>40</v>
      </c>
      <c r="I885" s="37" t="s">
        <v>341</v>
      </c>
      <c r="J885" s="26" t="s">
        <v>1199</v>
      </c>
      <c r="K885" s="27" t="s">
        <v>1200</v>
      </c>
    </row>
    <row r="886" spans="1:16" ht="15.75" customHeight="1" x14ac:dyDescent="0.25">
      <c r="A886" s="34" t="s">
        <v>32</v>
      </c>
      <c r="B886" s="35" t="s">
        <v>26</v>
      </c>
      <c r="C886" s="34">
        <v>104</v>
      </c>
      <c r="D886" s="34" t="s">
        <v>1207</v>
      </c>
      <c r="E886" s="68" t="s">
        <v>188</v>
      </c>
      <c r="F886" s="34" t="s">
        <v>75</v>
      </c>
      <c r="G886" s="130">
        <v>5</v>
      </c>
      <c r="H886" s="34">
        <v>40</v>
      </c>
      <c r="I886" s="37" t="s">
        <v>341</v>
      </c>
      <c r="J886" s="26" t="s">
        <v>1199</v>
      </c>
      <c r="K886" s="27" t="s">
        <v>1200</v>
      </c>
    </row>
    <row r="887" spans="1:16" ht="15.75" customHeight="1" x14ac:dyDescent="0.25">
      <c r="A887" s="21" t="s">
        <v>32</v>
      </c>
      <c r="B887" s="22" t="s">
        <v>30</v>
      </c>
      <c r="C887" s="21">
        <v>105</v>
      </c>
      <c r="D887" s="21" t="s">
        <v>1208</v>
      </c>
      <c r="E887" s="41" t="s">
        <v>188</v>
      </c>
      <c r="F887" s="21" t="str">
        <f>IF(MID(D887,2,1)="D","MI",IF(MID(D887,2,1)="S","SI","TI"))</f>
        <v>TI</v>
      </c>
      <c r="G887" s="93">
        <v>3</v>
      </c>
      <c r="H887" s="93">
        <v>5</v>
      </c>
      <c r="I887" s="65" t="s">
        <v>241</v>
      </c>
      <c r="J887" s="26" t="s">
        <v>1199</v>
      </c>
      <c r="K887" s="27" t="s">
        <v>1200</v>
      </c>
      <c r="L887" s="6"/>
      <c r="M887" s="7"/>
      <c r="N887" s="7"/>
      <c r="O887" s="7"/>
      <c r="P887" s="6"/>
    </row>
    <row r="888" spans="1:16" ht="15.75" customHeight="1" x14ac:dyDescent="0.25">
      <c r="A888" s="21" t="s">
        <v>32</v>
      </c>
      <c r="B888" s="22" t="s">
        <v>28</v>
      </c>
      <c r="C888" s="21">
        <v>105</v>
      </c>
      <c r="D888" s="21" t="s">
        <v>1209</v>
      </c>
      <c r="E888" s="41" t="s">
        <v>85</v>
      </c>
      <c r="F888" s="21" t="str">
        <f>IF(MID(D888,2,1)="D","MI",IF(MID(D888,2,1)="S","SI","TI"))</f>
        <v>TI</v>
      </c>
      <c r="G888" s="21">
        <v>3</v>
      </c>
      <c r="H888" s="21">
        <v>5</v>
      </c>
      <c r="I888" s="65" t="s">
        <v>241</v>
      </c>
      <c r="J888" s="26" t="s">
        <v>1199</v>
      </c>
      <c r="K888" s="27" t="s">
        <v>1200</v>
      </c>
      <c r="L888" s="6"/>
      <c r="M888" s="7"/>
      <c r="N888" s="7"/>
      <c r="O888" s="7"/>
      <c r="P888" s="6"/>
    </row>
    <row r="889" spans="1:16" ht="15.75" customHeight="1" x14ac:dyDescent="0.25">
      <c r="A889" s="21" t="s">
        <v>65</v>
      </c>
      <c r="B889" s="22" t="s">
        <v>26</v>
      </c>
      <c r="C889" s="21" t="s">
        <v>346</v>
      </c>
      <c r="D889" s="21" t="s">
        <v>1210</v>
      </c>
      <c r="E889" s="24" t="s">
        <v>188</v>
      </c>
      <c r="F889" s="21" t="s">
        <v>1</v>
      </c>
      <c r="G889" s="21">
        <v>5</v>
      </c>
      <c r="H889" s="21">
        <v>40</v>
      </c>
      <c r="I889" s="40" t="s">
        <v>657</v>
      </c>
      <c r="J889" s="26" t="s">
        <v>1199</v>
      </c>
      <c r="K889" s="27" t="s">
        <v>1200</v>
      </c>
    </row>
    <row r="890" spans="1:16" ht="15.75" customHeight="1" x14ac:dyDescent="0.25">
      <c r="A890" s="21" t="s">
        <v>55</v>
      </c>
      <c r="B890" s="22" t="s">
        <v>26</v>
      </c>
      <c r="C890" s="21" t="s">
        <v>709</v>
      </c>
      <c r="D890" s="21" t="s">
        <v>1211</v>
      </c>
      <c r="E890" s="24">
        <v>9</v>
      </c>
      <c r="F890" s="21" t="s">
        <v>1</v>
      </c>
      <c r="G890" s="21">
        <v>5</v>
      </c>
      <c r="H890" s="21">
        <v>40</v>
      </c>
      <c r="I890" s="40" t="s">
        <v>657</v>
      </c>
      <c r="J890" s="26" t="s">
        <v>1199</v>
      </c>
      <c r="K890" s="27" t="s">
        <v>1200</v>
      </c>
      <c r="L890" s="6"/>
      <c r="M890" s="7"/>
      <c r="N890" s="7"/>
      <c r="O890" s="7"/>
      <c r="P890" s="6"/>
    </row>
    <row r="891" spans="1:16" ht="15.75" customHeight="1" x14ac:dyDescent="0.25">
      <c r="A891" s="21" t="s">
        <v>42</v>
      </c>
      <c r="B891" s="22" t="s">
        <v>20</v>
      </c>
      <c r="C891" s="21" t="s">
        <v>161</v>
      </c>
      <c r="D891" s="21" t="s">
        <v>1212</v>
      </c>
      <c r="E891" s="55" t="s">
        <v>35</v>
      </c>
      <c r="F891" s="21" t="s">
        <v>3</v>
      </c>
      <c r="G891" s="21">
        <v>1</v>
      </c>
      <c r="H891" s="21">
        <v>5</v>
      </c>
      <c r="I891" s="65" t="s">
        <v>1213</v>
      </c>
      <c r="J891" s="26" t="s">
        <v>1214</v>
      </c>
      <c r="K891" s="27" t="s">
        <v>1215</v>
      </c>
      <c r="L891" s="6"/>
      <c r="M891" s="7"/>
      <c r="N891" s="7"/>
      <c r="O891" s="7"/>
      <c r="P891" s="6"/>
    </row>
    <row r="892" spans="1:16" ht="15.75" customHeight="1" x14ac:dyDescent="0.25">
      <c r="A892" s="21" t="s">
        <v>55</v>
      </c>
      <c r="B892" s="22" t="s">
        <v>26</v>
      </c>
      <c r="C892" s="21" t="s">
        <v>400</v>
      </c>
      <c r="D892" s="21" t="s">
        <v>1216</v>
      </c>
      <c r="E892" s="33" t="s">
        <v>54</v>
      </c>
      <c r="F892" s="21" t="s">
        <v>1</v>
      </c>
      <c r="G892" s="21">
        <v>3</v>
      </c>
      <c r="H892" s="21">
        <v>5</v>
      </c>
      <c r="I892" s="40" t="s">
        <v>58</v>
      </c>
      <c r="J892" s="26" t="s">
        <v>1214</v>
      </c>
      <c r="K892" s="27" t="s">
        <v>1215</v>
      </c>
      <c r="L892" s="6"/>
      <c r="M892" s="7"/>
      <c r="N892" s="7"/>
      <c r="O892" s="7"/>
      <c r="P892" s="6"/>
    </row>
    <row r="893" spans="1:16" ht="15.75" customHeight="1" x14ac:dyDescent="0.25">
      <c r="A893" s="21" t="s">
        <v>55</v>
      </c>
      <c r="B893" s="22" t="s">
        <v>20</v>
      </c>
      <c r="C893" s="21" t="s">
        <v>400</v>
      </c>
      <c r="D893" s="21" t="s">
        <v>1217</v>
      </c>
      <c r="E893" s="33" t="s">
        <v>83</v>
      </c>
      <c r="F893" s="21" t="s">
        <v>1</v>
      </c>
      <c r="G893" s="21">
        <v>3</v>
      </c>
      <c r="H893" s="21">
        <v>5</v>
      </c>
      <c r="I893" s="40" t="s">
        <v>58</v>
      </c>
      <c r="J893" s="26" t="s">
        <v>1214</v>
      </c>
      <c r="K893" s="27" t="s">
        <v>1215</v>
      </c>
      <c r="L893" s="6"/>
      <c r="M893" s="7"/>
      <c r="N893" s="7"/>
      <c r="O893" s="7"/>
      <c r="P893" s="6"/>
    </row>
    <row r="894" spans="1:16" ht="15.75" customHeight="1" x14ac:dyDescent="0.25">
      <c r="A894" s="21" t="s">
        <v>42</v>
      </c>
      <c r="B894" s="22" t="s">
        <v>26</v>
      </c>
      <c r="C894" s="21" t="s">
        <v>400</v>
      </c>
      <c r="D894" s="21" t="s">
        <v>1218</v>
      </c>
      <c r="E894" s="41" t="s">
        <v>85</v>
      </c>
      <c r="F894" s="21" t="s">
        <v>1</v>
      </c>
      <c r="G894" s="21">
        <v>3</v>
      </c>
      <c r="H894" s="21">
        <v>5</v>
      </c>
      <c r="I894" s="40" t="s">
        <v>58</v>
      </c>
      <c r="J894" s="26" t="s">
        <v>1214</v>
      </c>
      <c r="K894" s="27" t="s">
        <v>1215</v>
      </c>
      <c r="L894" s="6"/>
      <c r="M894" s="7"/>
      <c r="N894" s="7"/>
      <c r="O894" s="7"/>
      <c r="P894" s="6"/>
    </row>
    <row r="895" spans="1:16" ht="15.75" customHeight="1" x14ac:dyDescent="0.25">
      <c r="A895" s="34" t="s">
        <v>32</v>
      </c>
      <c r="B895" s="35" t="s">
        <v>28</v>
      </c>
      <c r="C895" s="34">
        <v>111</v>
      </c>
      <c r="D895" s="34" t="s">
        <v>1219</v>
      </c>
      <c r="E895" s="36" t="s">
        <v>230</v>
      </c>
      <c r="F895" s="34" t="s">
        <v>1</v>
      </c>
      <c r="G895" s="34">
        <v>3</v>
      </c>
      <c r="H895" s="34">
        <v>5</v>
      </c>
      <c r="I895" s="37" t="s">
        <v>58</v>
      </c>
      <c r="J895" s="26" t="s">
        <v>1214</v>
      </c>
      <c r="K895" s="27" t="s">
        <v>1215</v>
      </c>
      <c r="L895" s="6"/>
      <c r="M895" s="7"/>
      <c r="N895" s="7"/>
      <c r="O895" s="7"/>
      <c r="P895" s="6"/>
    </row>
    <row r="896" spans="1:16" ht="15.75" customHeight="1" x14ac:dyDescent="0.25">
      <c r="A896" s="21" t="s">
        <v>65</v>
      </c>
      <c r="B896" s="22" t="s">
        <v>30</v>
      </c>
      <c r="C896" s="21" t="s">
        <v>89</v>
      </c>
      <c r="D896" s="21" t="s">
        <v>1220</v>
      </c>
      <c r="E896" s="55" t="s">
        <v>35</v>
      </c>
      <c r="F896" s="21" t="s">
        <v>2</v>
      </c>
      <c r="G896" s="21">
        <v>1</v>
      </c>
      <c r="H896" s="21">
        <v>5</v>
      </c>
      <c r="I896" s="40" t="s">
        <v>71</v>
      </c>
      <c r="J896" s="26" t="s">
        <v>1214</v>
      </c>
      <c r="K896" s="27" t="s">
        <v>1215</v>
      </c>
      <c r="L896" s="6"/>
      <c r="M896" s="7"/>
      <c r="N896" s="7"/>
      <c r="O896" s="7"/>
      <c r="P896" s="6"/>
    </row>
    <row r="897" spans="1:16" ht="15.75" customHeight="1" x14ac:dyDescent="0.25">
      <c r="A897" s="21" t="s">
        <v>65</v>
      </c>
      <c r="B897" s="22" t="s">
        <v>28</v>
      </c>
      <c r="C897" s="21" t="s">
        <v>89</v>
      </c>
      <c r="D897" s="21" t="s">
        <v>1221</v>
      </c>
      <c r="E897" s="55" t="s">
        <v>37</v>
      </c>
      <c r="F897" s="21" t="s">
        <v>2</v>
      </c>
      <c r="G897" s="21">
        <v>1</v>
      </c>
      <c r="H897" s="21">
        <v>5</v>
      </c>
      <c r="I897" s="40" t="s">
        <v>71</v>
      </c>
      <c r="J897" s="26" t="s">
        <v>1214</v>
      </c>
      <c r="K897" s="27" t="s">
        <v>1215</v>
      </c>
      <c r="L897" s="6"/>
      <c r="M897" s="7"/>
      <c r="N897" s="7"/>
      <c r="O897" s="7"/>
      <c r="P897" s="6"/>
    </row>
    <row r="898" spans="1:16" ht="15.75" customHeight="1" x14ac:dyDescent="0.25">
      <c r="A898" s="21" t="s">
        <v>32</v>
      </c>
      <c r="B898" s="22" t="s">
        <v>28</v>
      </c>
      <c r="C898" s="21" t="s">
        <v>68</v>
      </c>
      <c r="D898" s="21" t="s">
        <v>1222</v>
      </c>
      <c r="E898" s="24" t="s">
        <v>35</v>
      </c>
      <c r="F898" s="21" t="str">
        <f>IF(MID(D898,2,1)="D","MI",IF(MID(D898,2,1)="S","SI","TI"))</f>
        <v>SI</v>
      </c>
      <c r="G898" s="21">
        <v>1</v>
      </c>
      <c r="H898" s="21">
        <v>5</v>
      </c>
      <c r="I898" s="40" t="s">
        <v>71</v>
      </c>
      <c r="J898" s="26" t="s">
        <v>1214</v>
      </c>
      <c r="K898" s="27" t="s">
        <v>1215</v>
      </c>
      <c r="L898" s="6"/>
      <c r="M898" s="7"/>
      <c r="N898" s="7"/>
      <c r="O898" s="7"/>
      <c r="P898" s="6"/>
    </row>
    <row r="899" spans="1:16" ht="15.75" customHeight="1" x14ac:dyDescent="0.25">
      <c r="A899" s="21" t="s">
        <v>32</v>
      </c>
      <c r="B899" s="22" t="s">
        <v>26</v>
      </c>
      <c r="C899" s="21" t="s">
        <v>68</v>
      </c>
      <c r="D899" s="21" t="s">
        <v>1223</v>
      </c>
      <c r="E899" s="24" t="s">
        <v>37</v>
      </c>
      <c r="F899" s="21" t="str">
        <f>IF(MID(D899,2,1)="D","MI",IF(MID(D899,2,1)="S","SI","TI"))</f>
        <v>SI</v>
      </c>
      <c r="G899" s="21">
        <v>1</v>
      </c>
      <c r="H899" s="21">
        <v>5</v>
      </c>
      <c r="I899" s="131" t="s">
        <v>71</v>
      </c>
      <c r="J899" s="26" t="s">
        <v>1214</v>
      </c>
      <c r="K899" s="27" t="s">
        <v>1215</v>
      </c>
      <c r="L899" s="6"/>
      <c r="M899" s="7"/>
      <c r="N899" s="7"/>
      <c r="O899" s="7"/>
      <c r="P899" s="6"/>
    </row>
    <row r="900" spans="1:16" ht="15.75" customHeight="1" x14ac:dyDescent="0.25">
      <c r="A900" s="21" t="s">
        <v>32</v>
      </c>
      <c r="B900" s="22" t="s">
        <v>20</v>
      </c>
      <c r="C900" s="21" t="s">
        <v>68</v>
      </c>
      <c r="D900" s="132" t="s">
        <v>1224</v>
      </c>
      <c r="E900" s="133" t="s">
        <v>39</v>
      </c>
      <c r="F900" s="21" t="str">
        <f>IF(MID(D900,2,1)="D","MI",IF(MID(D900,2,1)="S","SI","TI"))</f>
        <v>SI</v>
      </c>
      <c r="G900" s="21">
        <v>1</v>
      </c>
      <c r="H900" s="21">
        <v>5</v>
      </c>
      <c r="I900" s="134" t="s">
        <v>71</v>
      </c>
      <c r="J900" s="26" t="s">
        <v>1214</v>
      </c>
      <c r="K900" s="27" t="s">
        <v>1215</v>
      </c>
      <c r="L900" s="6"/>
      <c r="M900" s="7"/>
      <c r="N900" s="7"/>
      <c r="O900" s="7"/>
      <c r="P900" s="6"/>
    </row>
    <row r="901" spans="1:16" ht="15.75" customHeight="1" x14ac:dyDescent="0.25">
      <c r="A901" s="21" t="s">
        <v>42</v>
      </c>
      <c r="B901" s="22" t="s">
        <v>30</v>
      </c>
      <c r="C901" s="21" t="s">
        <v>68</v>
      </c>
      <c r="D901" s="21" t="s">
        <v>1225</v>
      </c>
      <c r="E901" s="24" t="s">
        <v>41</v>
      </c>
      <c r="F901" s="21" t="str">
        <f>IF(MID(D901,2,1)="D","MI",IF(MID(D901,2,1)="S","SI","TI"))</f>
        <v>SI</v>
      </c>
      <c r="G901" s="21">
        <v>1</v>
      </c>
      <c r="H901" s="21">
        <v>5</v>
      </c>
      <c r="I901" s="40" t="s">
        <v>71</v>
      </c>
      <c r="J901" s="26" t="s">
        <v>1214</v>
      </c>
      <c r="K901" s="27" t="s">
        <v>1215</v>
      </c>
      <c r="L901" s="6"/>
      <c r="M901" s="7"/>
      <c r="N901" s="7"/>
      <c r="O901" s="7"/>
      <c r="P901" s="6"/>
    </row>
    <row r="902" spans="1:16" ht="15.75" customHeight="1" x14ac:dyDescent="0.25">
      <c r="A902" s="21" t="s">
        <v>19</v>
      </c>
      <c r="B902" s="22" t="s">
        <v>28</v>
      </c>
      <c r="C902" s="54">
        <v>108</v>
      </c>
      <c r="D902" s="21" t="s">
        <v>1226</v>
      </c>
      <c r="E902" s="41" t="s">
        <v>188</v>
      </c>
      <c r="F902" s="21" t="s">
        <v>75</v>
      </c>
      <c r="G902" s="21">
        <v>1</v>
      </c>
      <c r="H902" s="21">
        <v>5</v>
      </c>
      <c r="I902" s="40" t="s">
        <v>76</v>
      </c>
      <c r="J902" s="26" t="s">
        <v>1214</v>
      </c>
      <c r="K902" s="27" t="s">
        <v>1215</v>
      </c>
    </row>
    <row r="903" spans="1:16" ht="15.75" customHeight="1" x14ac:dyDescent="0.25">
      <c r="A903" s="21" t="s">
        <v>19</v>
      </c>
      <c r="B903" s="22" t="s">
        <v>30</v>
      </c>
      <c r="C903" s="54">
        <v>108</v>
      </c>
      <c r="D903" s="21" t="s">
        <v>1227</v>
      </c>
      <c r="E903" s="41" t="s">
        <v>191</v>
      </c>
      <c r="F903" s="21" t="s">
        <v>75</v>
      </c>
      <c r="G903" s="21">
        <v>1</v>
      </c>
      <c r="H903" s="21">
        <v>5</v>
      </c>
      <c r="I903" s="40" t="s">
        <v>76</v>
      </c>
      <c r="J903" s="26" t="s">
        <v>1214</v>
      </c>
      <c r="K903" s="27" t="s">
        <v>1215</v>
      </c>
    </row>
    <row r="904" spans="1:16" ht="15.75" customHeight="1" x14ac:dyDescent="0.25">
      <c r="A904" s="34" t="s">
        <v>55</v>
      </c>
      <c r="B904" s="35" t="s">
        <v>56</v>
      </c>
      <c r="C904" s="34">
        <v>108</v>
      </c>
      <c r="D904" s="34" t="s">
        <v>1228</v>
      </c>
      <c r="E904" s="36" t="s">
        <v>97</v>
      </c>
      <c r="F904" s="34" t="s">
        <v>75</v>
      </c>
      <c r="G904" s="34">
        <v>1</v>
      </c>
      <c r="H904" s="34">
        <v>5</v>
      </c>
      <c r="I904" s="37" t="s">
        <v>76</v>
      </c>
      <c r="J904" s="26" t="s">
        <v>1214</v>
      </c>
      <c r="K904" s="27" t="s">
        <v>1215</v>
      </c>
      <c r="L904" s="6"/>
      <c r="M904" s="7"/>
      <c r="N904" s="7"/>
      <c r="O904" s="7"/>
      <c r="P904" s="6"/>
    </row>
    <row r="905" spans="1:16" ht="15.75" customHeight="1" x14ac:dyDescent="0.25">
      <c r="A905" s="21" t="s">
        <v>65</v>
      </c>
      <c r="B905" s="22" t="s">
        <v>28</v>
      </c>
      <c r="C905" s="21">
        <v>111</v>
      </c>
      <c r="D905" s="21" t="s">
        <v>1229</v>
      </c>
      <c r="E905" s="24">
        <v>4</v>
      </c>
      <c r="F905" s="21" t="str">
        <f>IF(MID(D905,2,1)="D","MI",IF(MID(D905,2,1)="S","SI","TI"))</f>
        <v>SI</v>
      </c>
      <c r="G905" s="21">
        <v>1</v>
      </c>
      <c r="H905" s="21">
        <v>5</v>
      </c>
      <c r="I905" s="30" t="s">
        <v>935</v>
      </c>
      <c r="J905" s="26" t="s">
        <v>1230</v>
      </c>
      <c r="K905" s="27" t="s">
        <v>1231</v>
      </c>
      <c r="L905" s="6"/>
      <c r="M905" s="7"/>
      <c r="N905" s="7"/>
      <c r="O905" s="7"/>
      <c r="P905" s="6"/>
    </row>
    <row r="906" spans="1:16" ht="15.75" customHeight="1" x14ac:dyDescent="0.25">
      <c r="A906" s="21" t="s">
        <v>42</v>
      </c>
      <c r="B906" s="22" t="s">
        <v>28</v>
      </c>
      <c r="C906" s="54">
        <v>110</v>
      </c>
      <c r="D906" s="21" t="s">
        <v>1232</v>
      </c>
      <c r="E906" s="24" t="s">
        <v>41</v>
      </c>
      <c r="F906" s="21" t="str">
        <f>IF(MID(D906,2,1)="D","MI",IF(MID(D906,2,1)="S","SI","TI"))</f>
        <v>SI</v>
      </c>
      <c r="G906" s="21">
        <v>1</v>
      </c>
      <c r="H906" s="21">
        <v>5</v>
      </c>
      <c r="I906" s="30" t="s">
        <v>935</v>
      </c>
      <c r="J906" s="26" t="s">
        <v>1230</v>
      </c>
      <c r="K906" s="27" t="s">
        <v>1231</v>
      </c>
    </row>
    <row r="907" spans="1:16" ht="15.75" customHeight="1" x14ac:dyDescent="0.25">
      <c r="A907" s="21" t="s">
        <v>19</v>
      </c>
      <c r="B907" s="22" t="s">
        <v>20</v>
      </c>
      <c r="C907" s="54">
        <v>101</v>
      </c>
      <c r="D907" s="21" t="s">
        <v>1233</v>
      </c>
      <c r="E907" s="41">
        <v>10</v>
      </c>
      <c r="F907" s="21" t="s">
        <v>75</v>
      </c>
      <c r="G907" s="21">
        <v>1</v>
      </c>
      <c r="H907" s="21">
        <v>5</v>
      </c>
      <c r="I907" s="40" t="s">
        <v>154</v>
      </c>
      <c r="J907" s="135" t="s">
        <v>1230</v>
      </c>
      <c r="K907" s="136" t="s">
        <v>1231</v>
      </c>
    </row>
    <row r="908" spans="1:16" ht="15.75" customHeight="1" x14ac:dyDescent="0.25">
      <c r="A908" s="21" t="s">
        <v>19</v>
      </c>
      <c r="B908" s="22" t="s">
        <v>26</v>
      </c>
      <c r="C908" s="54">
        <v>101</v>
      </c>
      <c r="D908" s="21" t="s">
        <v>1234</v>
      </c>
      <c r="E908" s="41">
        <v>9</v>
      </c>
      <c r="F908" s="21" t="s">
        <v>75</v>
      </c>
      <c r="G908" s="21">
        <v>1</v>
      </c>
      <c r="H908" s="21">
        <v>5</v>
      </c>
      <c r="I908" s="40" t="s">
        <v>154</v>
      </c>
      <c r="J908" s="26" t="s">
        <v>1230</v>
      </c>
      <c r="K908" s="27" t="s">
        <v>1231</v>
      </c>
      <c r="L908" s="6"/>
      <c r="M908" s="7"/>
      <c r="N908" s="7"/>
      <c r="O908" s="7"/>
      <c r="P908" s="6"/>
    </row>
    <row r="909" spans="1:16" ht="15.75" customHeight="1" x14ac:dyDescent="0.25">
      <c r="A909" s="21" t="s">
        <v>42</v>
      </c>
      <c r="B909" s="22" t="s">
        <v>26</v>
      </c>
      <c r="C909" s="54">
        <v>102</v>
      </c>
      <c r="D909" s="21" t="s">
        <v>1235</v>
      </c>
      <c r="E909" s="41" t="s">
        <v>188</v>
      </c>
      <c r="F909" s="21" t="s">
        <v>75</v>
      </c>
      <c r="G909" s="21">
        <v>1</v>
      </c>
      <c r="H909" s="21">
        <v>5</v>
      </c>
      <c r="I909" s="40" t="s">
        <v>154</v>
      </c>
      <c r="J909" s="26" t="s">
        <v>1230</v>
      </c>
      <c r="K909" s="27" t="s">
        <v>1231</v>
      </c>
      <c r="L909" s="6"/>
      <c r="M909" s="7"/>
      <c r="N909" s="7"/>
      <c r="O909" s="7"/>
      <c r="P909" s="6"/>
    </row>
    <row r="910" spans="1:16" ht="15.75" customHeight="1" x14ac:dyDescent="0.25">
      <c r="A910" s="21" t="s">
        <v>42</v>
      </c>
      <c r="B910" s="22" t="s">
        <v>20</v>
      </c>
      <c r="C910" s="54">
        <v>102</v>
      </c>
      <c r="D910" s="21" t="s">
        <v>1236</v>
      </c>
      <c r="E910" s="41" t="s">
        <v>85</v>
      </c>
      <c r="F910" s="21" t="s">
        <v>75</v>
      </c>
      <c r="G910" s="21">
        <v>1</v>
      </c>
      <c r="H910" s="21">
        <v>5</v>
      </c>
      <c r="I910" s="40" t="s">
        <v>154</v>
      </c>
      <c r="J910" s="26" t="s">
        <v>1230</v>
      </c>
      <c r="K910" s="27" t="s">
        <v>1231</v>
      </c>
      <c r="L910" s="6"/>
      <c r="M910" s="7"/>
      <c r="N910" s="7"/>
      <c r="O910" s="7"/>
      <c r="P910" s="6"/>
    </row>
    <row r="911" spans="1:16" ht="15.75" customHeight="1" x14ac:dyDescent="0.25">
      <c r="A911" s="45" t="s">
        <v>32</v>
      </c>
      <c r="B911" s="46" t="s">
        <v>26</v>
      </c>
      <c r="C911" s="45">
        <v>311</v>
      </c>
      <c r="D911" s="45" t="s">
        <v>1237</v>
      </c>
      <c r="E911" s="68">
        <v>13</v>
      </c>
      <c r="F911" s="45" t="s">
        <v>75</v>
      </c>
      <c r="G911" s="45">
        <v>1</v>
      </c>
      <c r="H911" s="34">
        <v>5</v>
      </c>
      <c r="I911" s="47" t="s">
        <v>130</v>
      </c>
      <c r="J911" s="47" t="s">
        <v>1238</v>
      </c>
      <c r="K911" s="49" t="s">
        <v>1239</v>
      </c>
      <c r="L911" s="6"/>
      <c r="M911" s="7"/>
      <c r="N911" s="7"/>
      <c r="O911" s="7"/>
      <c r="P911" s="6"/>
    </row>
    <row r="912" spans="1:16" ht="15.75" customHeight="1" x14ac:dyDescent="0.25">
      <c r="A912" s="80" t="s">
        <v>19</v>
      </c>
      <c r="B912" s="81" t="s">
        <v>30</v>
      </c>
      <c r="C912" s="80">
        <v>311</v>
      </c>
      <c r="D912" s="80" t="s">
        <v>1240</v>
      </c>
      <c r="E912" s="33">
        <v>8</v>
      </c>
      <c r="F912" s="80" t="s">
        <v>75</v>
      </c>
      <c r="G912" s="80">
        <v>1</v>
      </c>
      <c r="H912" s="21">
        <v>5</v>
      </c>
      <c r="I912" s="82" t="s">
        <v>130</v>
      </c>
      <c r="J912" s="82" t="s">
        <v>1238</v>
      </c>
      <c r="K912" s="84" t="s">
        <v>1239</v>
      </c>
      <c r="L912" s="6"/>
      <c r="M912" s="7"/>
      <c r="N912" s="7"/>
      <c r="O912" s="7"/>
      <c r="P912" s="6"/>
    </row>
    <row r="913" spans="1:16" ht="15.75" customHeight="1" x14ac:dyDescent="0.25">
      <c r="A913" s="45" t="s">
        <v>42</v>
      </c>
      <c r="B913" s="46" t="s">
        <v>30</v>
      </c>
      <c r="C913" s="45">
        <v>306</v>
      </c>
      <c r="D913" s="45" t="s">
        <v>1241</v>
      </c>
      <c r="E913" s="33" t="s">
        <v>83</v>
      </c>
      <c r="F913" s="45" t="s">
        <v>75</v>
      </c>
      <c r="G913" s="45">
        <v>1</v>
      </c>
      <c r="H913" s="21">
        <v>5</v>
      </c>
      <c r="I913" s="47" t="s">
        <v>130</v>
      </c>
      <c r="J913" s="47" t="s">
        <v>1238</v>
      </c>
      <c r="K913" s="49" t="s">
        <v>1239</v>
      </c>
      <c r="L913" s="6"/>
      <c r="M913" s="7"/>
      <c r="N913" s="7"/>
      <c r="O913" s="7"/>
      <c r="P913" s="6"/>
    </row>
    <row r="914" spans="1:16" ht="15.75" customHeight="1" x14ac:dyDescent="0.25">
      <c r="A914" s="45" t="s">
        <v>42</v>
      </c>
      <c r="B914" s="46" t="s">
        <v>28</v>
      </c>
      <c r="C914" s="45">
        <v>306</v>
      </c>
      <c r="D914" s="45" t="s">
        <v>1242</v>
      </c>
      <c r="E914" s="71" t="s">
        <v>97</v>
      </c>
      <c r="F914" s="45" t="s">
        <v>75</v>
      </c>
      <c r="G914" s="45">
        <v>1</v>
      </c>
      <c r="H914" s="34">
        <v>5</v>
      </c>
      <c r="I914" s="47" t="s">
        <v>130</v>
      </c>
      <c r="J914" s="47" t="s">
        <v>1238</v>
      </c>
      <c r="K914" s="49" t="s">
        <v>1239</v>
      </c>
      <c r="L914" s="6"/>
      <c r="M914" s="7"/>
      <c r="N914" s="7"/>
      <c r="O914" s="7"/>
      <c r="P914" s="6"/>
    </row>
    <row r="915" spans="1:16" ht="15.75" customHeight="1" x14ac:dyDescent="0.25">
      <c r="A915" s="21" t="s">
        <v>42</v>
      </c>
      <c r="B915" s="22" t="s">
        <v>20</v>
      </c>
      <c r="C915" s="21">
        <v>201</v>
      </c>
      <c r="D915" s="21" t="s">
        <v>1243</v>
      </c>
      <c r="E915" s="55" t="s">
        <v>35</v>
      </c>
      <c r="F915" s="21" t="s">
        <v>3</v>
      </c>
      <c r="G915" s="21">
        <v>3</v>
      </c>
      <c r="H915" s="21">
        <v>5</v>
      </c>
      <c r="I915" s="56" t="s">
        <v>1244</v>
      </c>
      <c r="J915" s="37" t="s">
        <v>1238</v>
      </c>
      <c r="K915" s="27" t="s">
        <v>1239</v>
      </c>
      <c r="L915" s="6"/>
      <c r="M915" s="7"/>
      <c r="N915" s="7"/>
      <c r="O915" s="7"/>
      <c r="P915" s="6"/>
    </row>
    <row r="916" spans="1:16" ht="15.75" customHeight="1" x14ac:dyDescent="0.25">
      <c r="A916" s="21" t="s">
        <v>32</v>
      </c>
      <c r="B916" s="22" t="s">
        <v>20</v>
      </c>
      <c r="C916" s="21" t="s">
        <v>43</v>
      </c>
      <c r="D916" s="21" t="s">
        <v>1245</v>
      </c>
      <c r="E916" s="33" t="s">
        <v>70</v>
      </c>
      <c r="F916" s="21" t="str">
        <f>IF(MID(D916,2,1)="D","MI",IF(MID(D916,2,1)="S","SI","TI"))</f>
        <v>TI</v>
      </c>
      <c r="G916" s="21">
        <v>5</v>
      </c>
      <c r="H916" s="21">
        <v>40</v>
      </c>
      <c r="I916" s="30" t="s">
        <v>45</v>
      </c>
      <c r="J916" s="37" t="s">
        <v>1238</v>
      </c>
      <c r="K916" s="27" t="s">
        <v>1239</v>
      </c>
      <c r="L916" s="6"/>
      <c r="M916" s="7"/>
      <c r="N916" s="7"/>
      <c r="O916" s="7"/>
      <c r="P916" s="6"/>
    </row>
    <row r="917" spans="1:16" ht="15.75" customHeight="1" x14ac:dyDescent="0.25">
      <c r="A917" s="21" t="s">
        <v>32</v>
      </c>
      <c r="B917" s="22" t="s">
        <v>30</v>
      </c>
      <c r="C917" s="21" t="s">
        <v>453</v>
      </c>
      <c r="D917" s="21" t="s">
        <v>1246</v>
      </c>
      <c r="E917" s="50" t="s">
        <v>35</v>
      </c>
      <c r="F917" s="21" t="s">
        <v>1</v>
      </c>
      <c r="G917" s="21">
        <v>5</v>
      </c>
      <c r="H917" s="21">
        <v>40</v>
      </c>
      <c r="I917" s="40" t="s">
        <v>45</v>
      </c>
      <c r="J917" s="37" t="s">
        <v>1238</v>
      </c>
      <c r="K917" s="27" t="s">
        <v>1239</v>
      </c>
      <c r="L917" s="6"/>
      <c r="M917" s="7"/>
      <c r="N917" s="7"/>
      <c r="O917" s="7"/>
      <c r="P917" s="6"/>
    </row>
    <row r="918" spans="1:16" ht="15.75" customHeight="1" x14ac:dyDescent="0.25">
      <c r="A918" s="21" t="s">
        <v>32</v>
      </c>
      <c r="B918" s="22" t="s">
        <v>28</v>
      </c>
      <c r="C918" s="21" t="s">
        <v>453</v>
      </c>
      <c r="D918" s="21" t="s">
        <v>1247</v>
      </c>
      <c r="E918" s="50" t="s">
        <v>37</v>
      </c>
      <c r="F918" s="21" t="s">
        <v>1</v>
      </c>
      <c r="G918" s="21">
        <v>5</v>
      </c>
      <c r="H918" s="21">
        <v>40</v>
      </c>
      <c r="I918" s="40" t="s">
        <v>45</v>
      </c>
      <c r="J918" s="37" t="s">
        <v>1238</v>
      </c>
      <c r="K918" s="27" t="s">
        <v>1239</v>
      </c>
      <c r="L918" s="6"/>
      <c r="M918" s="7"/>
      <c r="N918" s="7"/>
      <c r="O918" s="7"/>
      <c r="P918" s="6"/>
    </row>
    <row r="919" spans="1:16" ht="15.75" customHeight="1" x14ac:dyDescent="0.25">
      <c r="A919" s="21" t="s">
        <v>19</v>
      </c>
      <c r="B919" s="22" t="s">
        <v>20</v>
      </c>
      <c r="C919" s="21" t="s">
        <v>43</v>
      </c>
      <c r="D919" s="21" t="s">
        <v>1248</v>
      </c>
      <c r="E919" s="43" t="s">
        <v>97</v>
      </c>
      <c r="F919" s="21" t="str">
        <f t="shared" ref="F919:F929" si="14">IF(MID(D919,2,1)="D","MI",IF(MID(D919,2,1)="S","SI","TI"))</f>
        <v>TI</v>
      </c>
      <c r="G919" s="21">
        <v>5</v>
      </c>
      <c r="H919" s="21">
        <v>40</v>
      </c>
      <c r="I919" s="30" t="s">
        <v>45</v>
      </c>
      <c r="J919" s="37" t="s">
        <v>1238</v>
      </c>
      <c r="K919" s="27" t="s">
        <v>1239</v>
      </c>
      <c r="L919" s="6"/>
      <c r="M919" s="7"/>
      <c r="N919" s="7"/>
      <c r="O919" s="7"/>
      <c r="P919" s="6"/>
    </row>
    <row r="920" spans="1:16" ht="15.75" customHeight="1" x14ac:dyDescent="0.25">
      <c r="A920" s="34" t="s">
        <v>19</v>
      </c>
      <c r="B920" s="22" t="s">
        <v>30</v>
      </c>
      <c r="C920" s="34" t="s">
        <v>43</v>
      </c>
      <c r="D920" s="21" t="s">
        <v>1249</v>
      </c>
      <c r="E920" s="36" t="s">
        <v>100</v>
      </c>
      <c r="F920" s="21" t="str">
        <f t="shared" si="14"/>
        <v>TI</v>
      </c>
      <c r="G920" s="21">
        <v>5</v>
      </c>
      <c r="H920" s="34">
        <v>40</v>
      </c>
      <c r="I920" s="30" t="s">
        <v>45</v>
      </c>
      <c r="J920" s="37" t="s">
        <v>1238</v>
      </c>
      <c r="K920" s="27" t="s">
        <v>1239</v>
      </c>
      <c r="L920" s="6"/>
      <c r="M920" s="7"/>
      <c r="N920" s="7"/>
      <c r="O920" s="7"/>
      <c r="P920" s="6"/>
    </row>
    <row r="921" spans="1:16" ht="15.75" customHeight="1" x14ac:dyDescent="0.25">
      <c r="A921" s="21" t="s">
        <v>19</v>
      </c>
      <c r="B921" s="22" t="s">
        <v>28</v>
      </c>
      <c r="C921" s="21" t="s">
        <v>43</v>
      </c>
      <c r="D921" s="21" t="s">
        <v>1250</v>
      </c>
      <c r="E921" s="33" t="s">
        <v>83</v>
      </c>
      <c r="F921" s="21" t="str">
        <f t="shared" si="14"/>
        <v>TI</v>
      </c>
      <c r="G921" s="21">
        <v>5</v>
      </c>
      <c r="H921" s="21">
        <v>40</v>
      </c>
      <c r="I921" s="30" t="s">
        <v>45</v>
      </c>
      <c r="J921" s="37" t="s">
        <v>1238</v>
      </c>
      <c r="K921" s="27" t="s">
        <v>1239</v>
      </c>
    </row>
    <row r="922" spans="1:16" ht="15.75" customHeight="1" x14ac:dyDescent="0.25">
      <c r="A922" s="21" t="s">
        <v>42</v>
      </c>
      <c r="B922" s="22" t="s">
        <v>30</v>
      </c>
      <c r="C922" s="21" t="s">
        <v>297</v>
      </c>
      <c r="D922" s="21" t="s">
        <v>1251</v>
      </c>
      <c r="E922" s="24" t="s">
        <v>35</v>
      </c>
      <c r="F922" s="21" t="str">
        <f t="shared" si="14"/>
        <v>TI</v>
      </c>
      <c r="G922" s="21">
        <v>5</v>
      </c>
      <c r="H922" s="21">
        <v>40</v>
      </c>
      <c r="I922" s="30" t="s">
        <v>305</v>
      </c>
      <c r="J922" s="26" t="s">
        <v>1252</v>
      </c>
      <c r="K922" s="27" t="s">
        <v>1253</v>
      </c>
    </row>
    <row r="923" spans="1:16" ht="15.75" customHeight="1" x14ac:dyDescent="0.25">
      <c r="A923" s="21" t="s">
        <v>42</v>
      </c>
      <c r="B923" s="22" t="s">
        <v>28</v>
      </c>
      <c r="C923" s="21" t="s">
        <v>297</v>
      </c>
      <c r="D923" s="21" t="s">
        <v>1254</v>
      </c>
      <c r="E923" s="24" t="s">
        <v>37</v>
      </c>
      <c r="F923" s="21" t="str">
        <f t="shared" si="14"/>
        <v>TI</v>
      </c>
      <c r="G923" s="21">
        <v>5</v>
      </c>
      <c r="H923" s="21">
        <v>40</v>
      </c>
      <c r="I923" s="30" t="s">
        <v>305</v>
      </c>
      <c r="J923" s="26" t="s">
        <v>1252</v>
      </c>
      <c r="K923" s="27" t="s">
        <v>1253</v>
      </c>
    </row>
    <row r="924" spans="1:16" ht="15.75" customHeight="1" x14ac:dyDescent="0.25">
      <c r="A924" s="21" t="s">
        <v>42</v>
      </c>
      <c r="B924" s="22" t="s">
        <v>26</v>
      </c>
      <c r="C924" s="21" t="s">
        <v>297</v>
      </c>
      <c r="D924" s="21" t="s">
        <v>1255</v>
      </c>
      <c r="E924" s="24" t="s">
        <v>39</v>
      </c>
      <c r="F924" s="21" t="str">
        <f t="shared" si="14"/>
        <v>TI</v>
      </c>
      <c r="G924" s="21">
        <v>5</v>
      </c>
      <c r="H924" s="21">
        <v>40</v>
      </c>
      <c r="I924" s="30" t="s">
        <v>305</v>
      </c>
      <c r="J924" s="26" t="s">
        <v>1252</v>
      </c>
      <c r="K924" s="27" t="s">
        <v>1253</v>
      </c>
      <c r="L924" s="6"/>
      <c r="M924" s="7"/>
      <c r="N924" s="7"/>
      <c r="O924" s="7"/>
      <c r="P924" s="6"/>
    </row>
    <row r="925" spans="1:16" ht="15.75" customHeight="1" x14ac:dyDescent="0.25">
      <c r="A925" s="21" t="s">
        <v>42</v>
      </c>
      <c r="B925" s="22" t="s">
        <v>20</v>
      </c>
      <c r="C925" s="21" t="s">
        <v>297</v>
      </c>
      <c r="D925" s="21" t="s">
        <v>1256</v>
      </c>
      <c r="E925" s="24" t="s">
        <v>41</v>
      </c>
      <c r="F925" s="21" t="str">
        <f t="shared" si="14"/>
        <v>TI</v>
      </c>
      <c r="G925" s="21">
        <v>5</v>
      </c>
      <c r="H925" s="21">
        <v>40</v>
      </c>
      <c r="I925" s="30" t="s">
        <v>305</v>
      </c>
      <c r="J925" s="26" t="s">
        <v>1252</v>
      </c>
      <c r="K925" s="27" t="s">
        <v>1253</v>
      </c>
      <c r="L925" s="6"/>
      <c r="M925" s="7"/>
      <c r="N925" s="7"/>
      <c r="O925" s="7"/>
      <c r="P925" s="6"/>
    </row>
    <row r="926" spans="1:16" ht="15.75" customHeight="1" x14ac:dyDescent="0.25">
      <c r="A926" s="21" t="s">
        <v>32</v>
      </c>
      <c r="B926" s="22" t="s">
        <v>30</v>
      </c>
      <c r="C926" s="21" t="s">
        <v>297</v>
      </c>
      <c r="D926" s="21" t="s">
        <v>1257</v>
      </c>
      <c r="E926" s="33" t="s">
        <v>70</v>
      </c>
      <c r="F926" s="21" t="str">
        <f t="shared" si="14"/>
        <v>TI</v>
      </c>
      <c r="G926" s="21">
        <v>5</v>
      </c>
      <c r="H926" s="21">
        <v>40</v>
      </c>
      <c r="I926" s="30" t="s">
        <v>305</v>
      </c>
      <c r="J926" s="26" t="s">
        <v>1252</v>
      </c>
      <c r="K926" s="27" t="s">
        <v>1253</v>
      </c>
      <c r="L926" s="6"/>
      <c r="M926" s="7"/>
      <c r="N926" s="7"/>
      <c r="O926" s="7"/>
      <c r="P926" s="6"/>
    </row>
    <row r="927" spans="1:16" ht="15.75" customHeight="1" x14ac:dyDescent="0.25">
      <c r="A927" s="21" t="s">
        <v>32</v>
      </c>
      <c r="B927" s="22" t="s">
        <v>28</v>
      </c>
      <c r="C927" s="54" t="s">
        <v>297</v>
      </c>
      <c r="D927" s="21" t="s">
        <v>1258</v>
      </c>
      <c r="E927" s="33" t="s">
        <v>52</v>
      </c>
      <c r="F927" s="21" t="str">
        <f t="shared" si="14"/>
        <v>TI</v>
      </c>
      <c r="G927" s="21">
        <v>5</v>
      </c>
      <c r="H927" s="21">
        <v>40</v>
      </c>
      <c r="I927" s="30" t="s">
        <v>305</v>
      </c>
      <c r="J927" s="26" t="s">
        <v>1252</v>
      </c>
      <c r="K927" s="27" t="s">
        <v>1253</v>
      </c>
      <c r="L927" s="6"/>
      <c r="M927" s="7"/>
      <c r="N927" s="7"/>
      <c r="O927" s="7"/>
      <c r="P927" s="6"/>
    </row>
    <row r="928" spans="1:16" ht="15.75" customHeight="1" x14ac:dyDescent="0.25">
      <c r="A928" s="21" t="s">
        <v>32</v>
      </c>
      <c r="B928" s="22" t="s">
        <v>26</v>
      </c>
      <c r="C928" s="21" t="s">
        <v>297</v>
      </c>
      <c r="D928" s="21" t="s">
        <v>1259</v>
      </c>
      <c r="E928" s="33" t="s">
        <v>54</v>
      </c>
      <c r="F928" s="21" t="str">
        <f t="shared" si="14"/>
        <v>TI</v>
      </c>
      <c r="G928" s="21">
        <v>5</v>
      </c>
      <c r="H928" s="21">
        <v>40</v>
      </c>
      <c r="I928" s="30" t="s">
        <v>305</v>
      </c>
      <c r="J928" s="26" t="s">
        <v>1252</v>
      </c>
      <c r="K928" s="27" t="s">
        <v>1253</v>
      </c>
      <c r="L928" s="6"/>
      <c r="M928" s="7"/>
      <c r="N928" s="7"/>
      <c r="O928" s="7"/>
      <c r="P928" s="6"/>
    </row>
    <row r="929" spans="1:16" ht="15.75" customHeight="1" x14ac:dyDescent="0.25">
      <c r="A929" s="21" t="s">
        <v>32</v>
      </c>
      <c r="B929" s="22" t="s">
        <v>20</v>
      </c>
      <c r="C929" s="21" t="s">
        <v>297</v>
      </c>
      <c r="D929" s="21" t="s">
        <v>1260</v>
      </c>
      <c r="E929" s="33" t="s">
        <v>83</v>
      </c>
      <c r="F929" s="21" t="str">
        <f t="shared" si="14"/>
        <v>TI</v>
      </c>
      <c r="G929" s="21">
        <v>5</v>
      </c>
      <c r="H929" s="21">
        <v>40</v>
      </c>
      <c r="I929" s="30" t="s">
        <v>305</v>
      </c>
      <c r="J929" s="26" t="s">
        <v>1252</v>
      </c>
      <c r="K929" s="27" t="s">
        <v>1253</v>
      </c>
      <c r="L929" s="6"/>
      <c r="M929" s="7"/>
      <c r="N929" s="7"/>
      <c r="O929" s="7"/>
      <c r="P929" s="6"/>
    </row>
    <row r="930" spans="1:16" ht="15.75" customHeight="1" x14ac:dyDescent="0.25">
      <c r="A930" s="21" t="s">
        <v>19</v>
      </c>
      <c r="B930" s="22" t="s">
        <v>30</v>
      </c>
      <c r="C930" s="21" t="s">
        <v>297</v>
      </c>
      <c r="D930" s="21" t="s">
        <v>1261</v>
      </c>
      <c r="E930" s="43" t="s">
        <v>97</v>
      </c>
      <c r="F930" s="21" t="s">
        <v>75</v>
      </c>
      <c r="G930" s="21">
        <v>5</v>
      </c>
      <c r="H930" s="21">
        <v>40</v>
      </c>
      <c r="I930" s="30" t="s">
        <v>305</v>
      </c>
      <c r="J930" s="26" t="s">
        <v>1252</v>
      </c>
      <c r="K930" s="27" t="s">
        <v>1253</v>
      </c>
    </row>
    <row r="931" spans="1:16" ht="15.75" customHeight="1" x14ac:dyDescent="0.25">
      <c r="A931" s="34" t="s">
        <v>19</v>
      </c>
      <c r="B931" s="35" t="s">
        <v>28</v>
      </c>
      <c r="C931" s="34" t="s">
        <v>297</v>
      </c>
      <c r="D931" s="21" t="s">
        <v>1262</v>
      </c>
      <c r="E931" s="36" t="s">
        <v>100</v>
      </c>
      <c r="F931" s="21" t="s">
        <v>75</v>
      </c>
      <c r="G931" s="21">
        <v>5</v>
      </c>
      <c r="H931" s="34">
        <v>40</v>
      </c>
      <c r="I931" s="30" t="s">
        <v>305</v>
      </c>
      <c r="J931" s="38" t="s">
        <v>1252</v>
      </c>
      <c r="K931" s="27" t="s">
        <v>1253</v>
      </c>
    </row>
    <row r="932" spans="1:16" ht="15.75" customHeight="1" x14ac:dyDescent="0.25">
      <c r="A932" s="21" t="s">
        <v>65</v>
      </c>
      <c r="B932" s="22" t="s">
        <v>20</v>
      </c>
      <c r="C932" s="21">
        <v>101</v>
      </c>
      <c r="D932" s="21" t="s">
        <v>1263</v>
      </c>
      <c r="E932" s="55" t="s">
        <v>35</v>
      </c>
      <c r="F932" s="21" t="s">
        <v>3</v>
      </c>
      <c r="G932" s="21">
        <v>3</v>
      </c>
      <c r="H932" s="21">
        <v>5</v>
      </c>
      <c r="I932" s="56" t="s">
        <v>305</v>
      </c>
      <c r="J932" s="26" t="s">
        <v>1252</v>
      </c>
      <c r="K932" s="27" t="s">
        <v>1253</v>
      </c>
    </row>
    <row r="933" spans="1:16" ht="15.75" customHeight="1" x14ac:dyDescent="0.25">
      <c r="A933" s="45" t="s">
        <v>55</v>
      </c>
      <c r="B933" s="46" t="s">
        <v>28</v>
      </c>
      <c r="C933" s="45">
        <v>312</v>
      </c>
      <c r="D933" s="45" t="s">
        <v>1264</v>
      </c>
      <c r="E933" s="55" t="s">
        <v>35</v>
      </c>
      <c r="F933" s="45" t="s">
        <v>3</v>
      </c>
      <c r="G933" s="45">
        <v>3</v>
      </c>
      <c r="H933" s="21">
        <v>5</v>
      </c>
      <c r="I933" s="115" t="s">
        <v>1265</v>
      </c>
      <c r="J933" s="52" t="s">
        <v>1266</v>
      </c>
      <c r="K933" s="124" t="s">
        <v>1267</v>
      </c>
    </row>
    <row r="934" spans="1:16" ht="15.75" customHeight="1" x14ac:dyDescent="0.25">
      <c r="A934" s="45" t="s">
        <v>65</v>
      </c>
      <c r="B934" s="46" t="s">
        <v>28</v>
      </c>
      <c r="C934" s="45">
        <v>312</v>
      </c>
      <c r="D934" s="45" t="s">
        <v>1268</v>
      </c>
      <c r="E934" s="24" t="s">
        <v>37</v>
      </c>
      <c r="F934" s="45" t="s">
        <v>75</v>
      </c>
      <c r="G934" s="45">
        <v>3</v>
      </c>
      <c r="H934" s="21">
        <v>5</v>
      </c>
      <c r="I934" s="67" t="s">
        <v>251</v>
      </c>
      <c r="J934" s="52" t="s">
        <v>1266</v>
      </c>
      <c r="K934" s="124" t="s">
        <v>1267</v>
      </c>
      <c r="L934" s="6"/>
      <c r="M934" s="7"/>
      <c r="N934" s="7"/>
      <c r="O934" s="7"/>
      <c r="P934" s="6"/>
    </row>
    <row r="935" spans="1:16" ht="15.75" customHeight="1" x14ac:dyDescent="0.25">
      <c r="A935" s="45" t="s">
        <v>19</v>
      </c>
      <c r="B935" s="46" t="s">
        <v>26</v>
      </c>
      <c r="C935" s="45">
        <v>312</v>
      </c>
      <c r="D935" s="45" t="s">
        <v>1269</v>
      </c>
      <c r="E935" s="33" t="s">
        <v>54</v>
      </c>
      <c r="F935" s="45" t="s">
        <v>75</v>
      </c>
      <c r="G935" s="45">
        <v>3</v>
      </c>
      <c r="H935" s="21">
        <v>5</v>
      </c>
      <c r="I935" s="67" t="s">
        <v>251</v>
      </c>
      <c r="J935" s="52" t="s">
        <v>1266</v>
      </c>
      <c r="K935" s="124" t="s">
        <v>1267</v>
      </c>
      <c r="L935" s="6"/>
      <c r="M935" s="7"/>
      <c r="N935" s="7"/>
      <c r="O935" s="7"/>
      <c r="P935" s="6"/>
    </row>
    <row r="936" spans="1:16" ht="15.75" customHeight="1" x14ac:dyDescent="0.25">
      <c r="A936" s="45" t="s">
        <v>19</v>
      </c>
      <c r="B936" s="46" t="s">
        <v>20</v>
      </c>
      <c r="C936" s="45">
        <v>312</v>
      </c>
      <c r="D936" s="45" t="s">
        <v>1270</v>
      </c>
      <c r="E936" s="33" t="s">
        <v>83</v>
      </c>
      <c r="F936" s="45" t="s">
        <v>75</v>
      </c>
      <c r="G936" s="45">
        <v>3</v>
      </c>
      <c r="H936" s="21">
        <v>5</v>
      </c>
      <c r="I936" s="67" t="s">
        <v>251</v>
      </c>
      <c r="J936" s="52" t="s">
        <v>1266</v>
      </c>
      <c r="K936" s="124" t="s">
        <v>1267</v>
      </c>
      <c r="L936" s="6"/>
      <c r="M936" s="7"/>
      <c r="N936" s="7"/>
      <c r="O936" s="7"/>
      <c r="P936" s="6"/>
    </row>
    <row r="937" spans="1:16" ht="15.75" customHeight="1" x14ac:dyDescent="0.25">
      <c r="A937" s="45" t="s">
        <v>65</v>
      </c>
      <c r="B937" s="46" t="s">
        <v>56</v>
      </c>
      <c r="C937" s="45">
        <v>312</v>
      </c>
      <c r="D937" s="45" t="s">
        <v>1271</v>
      </c>
      <c r="E937" s="24" t="s">
        <v>97</v>
      </c>
      <c r="F937" s="45" t="s">
        <v>75</v>
      </c>
      <c r="G937" s="45">
        <v>3</v>
      </c>
      <c r="H937" s="21">
        <v>5</v>
      </c>
      <c r="I937" s="67" t="s">
        <v>251</v>
      </c>
      <c r="J937" s="52" t="s">
        <v>1266</v>
      </c>
      <c r="K937" s="124" t="s">
        <v>1267</v>
      </c>
      <c r="L937" s="6"/>
      <c r="M937" s="7"/>
      <c r="N937" s="7"/>
      <c r="O937" s="7"/>
      <c r="P937" s="6"/>
    </row>
    <row r="938" spans="1:16" ht="15.75" customHeight="1" x14ac:dyDescent="0.25">
      <c r="A938" s="21" t="s">
        <v>42</v>
      </c>
      <c r="B938" s="22" t="s">
        <v>26</v>
      </c>
      <c r="C938" s="21">
        <v>314</v>
      </c>
      <c r="D938" s="21" t="s">
        <v>1272</v>
      </c>
      <c r="E938" s="53" t="s">
        <v>35</v>
      </c>
      <c r="F938" s="23" t="s">
        <v>2</v>
      </c>
      <c r="G938" s="21">
        <v>1</v>
      </c>
      <c r="H938" s="21">
        <v>5</v>
      </c>
      <c r="I938" s="137" t="s">
        <v>1273</v>
      </c>
      <c r="J938" s="31" t="s">
        <v>1266</v>
      </c>
      <c r="K938" s="32" t="s">
        <v>1267</v>
      </c>
      <c r="L938" s="6"/>
      <c r="M938" s="7"/>
      <c r="N938" s="7"/>
      <c r="O938" s="7"/>
      <c r="P938" s="6"/>
    </row>
    <row r="939" spans="1:16" ht="15.75" customHeight="1" x14ac:dyDescent="0.25">
      <c r="A939" s="21" t="s">
        <v>42</v>
      </c>
      <c r="B939" s="22" t="s">
        <v>20</v>
      </c>
      <c r="C939" s="21">
        <v>314</v>
      </c>
      <c r="D939" s="21" t="s">
        <v>1274</v>
      </c>
      <c r="E939" s="53" t="s">
        <v>37</v>
      </c>
      <c r="F939" s="21" t="s">
        <v>2</v>
      </c>
      <c r="G939" s="21">
        <v>1</v>
      </c>
      <c r="H939" s="21">
        <v>5</v>
      </c>
      <c r="I939" s="137" t="s">
        <v>1273</v>
      </c>
      <c r="J939" s="31" t="s">
        <v>1266</v>
      </c>
      <c r="K939" s="32" t="s">
        <v>1267</v>
      </c>
      <c r="L939" s="6"/>
      <c r="M939" s="7"/>
      <c r="N939" s="7"/>
      <c r="O939" s="7"/>
      <c r="P939" s="6"/>
    </row>
    <row r="940" spans="1:16" ht="15.75" customHeight="1" x14ac:dyDescent="0.25">
      <c r="A940" s="21" t="s">
        <v>42</v>
      </c>
      <c r="B940" s="22" t="s">
        <v>30</v>
      </c>
      <c r="C940" s="21" t="s">
        <v>62</v>
      </c>
      <c r="D940" s="21" t="s">
        <v>1275</v>
      </c>
      <c r="E940" s="33" t="s">
        <v>85</v>
      </c>
      <c r="F940" s="21" t="s">
        <v>1</v>
      </c>
      <c r="G940" s="21">
        <v>3</v>
      </c>
      <c r="H940" s="21">
        <v>5</v>
      </c>
      <c r="I940" s="40" t="s">
        <v>163</v>
      </c>
      <c r="J940" s="31" t="s">
        <v>1266</v>
      </c>
      <c r="K940" s="32" t="s">
        <v>1267</v>
      </c>
      <c r="L940" s="6"/>
      <c r="M940" s="7"/>
      <c r="N940" s="7"/>
      <c r="O940" s="7"/>
      <c r="P940" s="6"/>
    </row>
    <row r="941" spans="1:16" ht="15.75" customHeight="1" x14ac:dyDescent="0.25">
      <c r="A941" s="21" t="s">
        <v>42</v>
      </c>
      <c r="B941" s="22" t="s">
        <v>28</v>
      </c>
      <c r="C941" s="21" t="s">
        <v>62</v>
      </c>
      <c r="D941" s="21" t="s">
        <v>1276</v>
      </c>
      <c r="E941" s="33" t="s">
        <v>85</v>
      </c>
      <c r="F941" s="21" t="s">
        <v>1</v>
      </c>
      <c r="G941" s="21">
        <v>3</v>
      </c>
      <c r="H941" s="21">
        <v>5</v>
      </c>
      <c r="I941" s="40" t="s">
        <v>163</v>
      </c>
      <c r="J941" s="31" t="s">
        <v>1266</v>
      </c>
      <c r="K941" s="32" t="s">
        <v>1267</v>
      </c>
    </row>
    <row r="942" spans="1:16" ht="15.75" customHeight="1" x14ac:dyDescent="0.25">
      <c r="A942" s="21" t="s">
        <v>32</v>
      </c>
      <c r="B942" s="22" t="s">
        <v>26</v>
      </c>
      <c r="C942" s="21">
        <v>204</v>
      </c>
      <c r="D942" s="21" t="s">
        <v>1277</v>
      </c>
      <c r="E942" s="33" t="s">
        <v>83</v>
      </c>
      <c r="F942" s="21" t="s">
        <v>75</v>
      </c>
      <c r="G942" s="21">
        <v>3</v>
      </c>
      <c r="H942" s="21">
        <v>5</v>
      </c>
      <c r="I942" s="40" t="s">
        <v>779</v>
      </c>
      <c r="J942" s="31" t="s">
        <v>1266</v>
      </c>
      <c r="K942" s="32" t="s">
        <v>1267</v>
      </c>
      <c r="L942" s="6"/>
      <c r="M942" s="7"/>
      <c r="N942" s="7"/>
      <c r="O942" s="7"/>
      <c r="P942" s="6"/>
    </row>
    <row r="943" spans="1:16" ht="15.75" customHeight="1" x14ac:dyDescent="0.25">
      <c r="A943" s="21" t="s">
        <v>32</v>
      </c>
      <c r="B943" s="22" t="s">
        <v>20</v>
      </c>
      <c r="C943" s="21">
        <v>204</v>
      </c>
      <c r="D943" s="21" t="s">
        <v>1278</v>
      </c>
      <c r="E943" s="33" t="s">
        <v>70</v>
      </c>
      <c r="F943" s="21" t="s">
        <v>75</v>
      </c>
      <c r="G943" s="21">
        <v>3</v>
      </c>
      <c r="H943" s="21">
        <v>5</v>
      </c>
      <c r="I943" s="40" t="s">
        <v>779</v>
      </c>
      <c r="J943" s="31" t="s">
        <v>1266</v>
      </c>
      <c r="K943" s="32" t="s">
        <v>1267</v>
      </c>
      <c r="L943" s="6"/>
      <c r="M943" s="7"/>
      <c r="N943" s="7"/>
      <c r="O943" s="7"/>
      <c r="P943" s="6"/>
    </row>
    <row r="944" spans="1:16" ht="15.75" customHeight="1" x14ac:dyDescent="0.25">
      <c r="A944" s="21" t="s">
        <v>32</v>
      </c>
      <c r="B944" s="22" t="s">
        <v>30</v>
      </c>
      <c r="C944" s="21">
        <v>204</v>
      </c>
      <c r="D944" s="21" t="s">
        <v>1279</v>
      </c>
      <c r="E944" s="33" t="s">
        <v>52</v>
      </c>
      <c r="F944" s="21" t="s">
        <v>75</v>
      </c>
      <c r="G944" s="21">
        <v>3</v>
      </c>
      <c r="H944" s="21">
        <v>5</v>
      </c>
      <c r="I944" s="40" t="s">
        <v>779</v>
      </c>
      <c r="J944" s="31" t="s">
        <v>1266</v>
      </c>
      <c r="K944" s="32" t="s">
        <v>1267</v>
      </c>
      <c r="L944" s="6"/>
      <c r="M944" s="7"/>
      <c r="N944" s="7"/>
      <c r="O944" s="7"/>
      <c r="P944" s="6"/>
    </row>
    <row r="945" spans="1:16" ht="15.75" customHeight="1" x14ac:dyDescent="0.25">
      <c r="A945" s="21" t="s">
        <v>32</v>
      </c>
      <c r="B945" s="22" t="s">
        <v>28</v>
      </c>
      <c r="C945" s="21">
        <v>204</v>
      </c>
      <c r="D945" s="21" t="s">
        <v>1280</v>
      </c>
      <c r="E945" s="33" t="s">
        <v>54</v>
      </c>
      <c r="F945" s="21" t="s">
        <v>75</v>
      </c>
      <c r="G945" s="21">
        <v>3</v>
      </c>
      <c r="H945" s="21">
        <v>5</v>
      </c>
      <c r="I945" s="40" t="s">
        <v>779</v>
      </c>
      <c r="J945" s="31" t="s">
        <v>1266</v>
      </c>
      <c r="K945" s="32" t="s">
        <v>1267</v>
      </c>
      <c r="L945" s="6"/>
      <c r="M945" s="7"/>
      <c r="N945" s="7"/>
      <c r="O945" s="7"/>
      <c r="P945" s="6"/>
    </row>
    <row r="946" spans="1:16" ht="15.75" customHeight="1" x14ac:dyDescent="0.25">
      <c r="A946" s="21" t="s">
        <v>65</v>
      </c>
      <c r="B946" s="22" t="s">
        <v>26</v>
      </c>
      <c r="C946" s="21">
        <v>204</v>
      </c>
      <c r="D946" s="21" t="s">
        <v>1281</v>
      </c>
      <c r="E946" s="41" t="s">
        <v>191</v>
      </c>
      <c r="F946" s="21" t="s">
        <v>75</v>
      </c>
      <c r="G946" s="21">
        <v>3</v>
      </c>
      <c r="H946" s="21">
        <v>5</v>
      </c>
      <c r="I946" s="40" t="s">
        <v>779</v>
      </c>
      <c r="J946" s="31" t="s">
        <v>1266</v>
      </c>
      <c r="K946" s="32" t="s">
        <v>1267</v>
      </c>
      <c r="L946" s="6"/>
      <c r="M946" s="7"/>
      <c r="N946" s="7"/>
      <c r="O946" s="7"/>
      <c r="P946" s="6"/>
    </row>
    <row r="947" spans="1:16" ht="15.75" customHeight="1" x14ac:dyDescent="0.25">
      <c r="A947" s="21" t="s">
        <v>19</v>
      </c>
      <c r="B947" s="22" t="s">
        <v>28</v>
      </c>
      <c r="C947" s="21">
        <v>204</v>
      </c>
      <c r="D947" s="21" t="s">
        <v>1282</v>
      </c>
      <c r="E947" s="43" t="s">
        <v>97</v>
      </c>
      <c r="F947" s="21" t="s">
        <v>75</v>
      </c>
      <c r="G947" s="21">
        <v>3</v>
      </c>
      <c r="H947" s="21">
        <v>5</v>
      </c>
      <c r="I947" s="40" t="s">
        <v>779</v>
      </c>
      <c r="J947" s="138" t="s">
        <v>1266</v>
      </c>
      <c r="K947" s="32" t="s">
        <v>1267</v>
      </c>
      <c r="L947" s="6"/>
      <c r="M947" s="7"/>
      <c r="N947" s="7"/>
      <c r="O947" s="7"/>
      <c r="P947" s="6"/>
    </row>
    <row r="948" spans="1:16" ht="15.75" customHeight="1" x14ac:dyDescent="0.25">
      <c r="A948" s="21" t="s">
        <v>55</v>
      </c>
      <c r="B948" s="22" t="s">
        <v>28</v>
      </c>
      <c r="C948" s="21" t="s">
        <v>204</v>
      </c>
      <c r="D948" s="21" t="s">
        <v>1283</v>
      </c>
      <c r="E948" s="24" t="s">
        <v>70</v>
      </c>
      <c r="F948" s="21" t="str">
        <f>IF(MID(D948,2,1)="D","MI",IF(MID(D948,2,1)="S","SI","TI"))</f>
        <v>SI</v>
      </c>
      <c r="G948" s="21">
        <v>5</v>
      </c>
      <c r="H948" s="21">
        <v>40</v>
      </c>
      <c r="I948" s="40" t="s">
        <v>432</v>
      </c>
      <c r="J948" s="26" t="s">
        <v>1284</v>
      </c>
      <c r="K948" s="27" t="s">
        <v>1285</v>
      </c>
      <c r="L948" s="6"/>
      <c r="M948" s="7"/>
      <c r="N948" s="7"/>
      <c r="O948" s="7"/>
      <c r="P948" s="6"/>
    </row>
    <row r="949" spans="1:16" ht="15.75" customHeight="1" x14ac:dyDescent="0.25">
      <c r="A949" s="21" t="s">
        <v>55</v>
      </c>
      <c r="B949" s="22" t="s">
        <v>56</v>
      </c>
      <c r="C949" s="21" t="s">
        <v>204</v>
      </c>
      <c r="D949" s="21" t="s">
        <v>1286</v>
      </c>
      <c r="E949" s="24" t="s">
        <v>52</v>
      </c>
      <c r="F949" s="21" t="s">
        <v>1</v>
      </c>
      <c r="G949" s="21">
        <v>5</v>
      </c>
      <c r="H949" s="21">
        <v>40</v>
      </c>
      <c r="I949" s="40" t="s">
        <v>432</v>
      </c>
      <c r="J949" s="139" t="s">
        <v>1284</v>
      </c>
      <c r="K949" s="27" t="s">
        <v>1285</v>
      </c>
    </row>
    <row r="950" spans="1:16" ht="15.75" customHeight="1" x14ac:dyDescent="0.25">
      <c r="A950" s="21" t="s">
        <v>55</v>
      </c>
      <c r="B950" s="22" t="s">
        <v>26</v>
      </c>
      <c r="C950" s="21" t="s">
        <v>204</v>
      </c>
      <c r="D950" s="21" t="s">
        <v>1287</v>
      </c>
      <c r="E950" s="24" t="s">
        <v>54</v>
      </c>
      <c r="F950" s="21" t="str">
        <f>IF(MID(D950,2,1)="D","MI",IF(MID(D950,2,1)="S","SI","TI"))</f>
        <v>SI</v>
      </c>
      <c r="G950" s="21">
        <v>5</v>
      </c>
      <c r="H950" s="21">
        <v>40</v>
      </c>
      <c r="I950" s="40" t="s">
        <v>432</v>
      </c>
      <c r="J950" s="26" t="s">
        <v>1284</v>
      </c>
      <c r="K950" s="27" t="s">
        <v>1285</v>
      </c>
    </row>
    <row r="951" spans="1:16" ht="15.75" customHeight="1" x14ac:dyDescent="0.25">
      <c r="A951" s="34" t="s">
        <v>55</v>
      </c>
      <c r="B951" s="35" t="s">
        <v>20</v>
      </c>
      <c r="C951" s="34" t="s">
        <v>204</v>
      </c>
      <c r="D951" s="21" t="s">
        <v>1288</v>
      </c>
      <c r="E951" s="51" t="s">
        <v>83</v>
      </c>
      <c r="F951" s="21" t="str">
        <f>IF(MID(D951,2,1)="D","MI",IF(MID(D951,2,1)="S","SI","TI"))</f>
        <v>SI</v>
      </c>
      <c r="G951" s="21">
        <v>5</v>
      </c>
      <c r="H951" s="34">
        <v>40</v>
      </c>
      <c r="I951" s="40" t="s">
        <v>432</v>
      </c>
      <c r="J951" s="26" t="s">
        <v>1284</v>
      </c>
      <c r="K951" s="27" t="s">
        <v>1285</v>
      </c>
      <c r="L951" s="6"/>
      <c r="M951" s="7"/>
      <c r="N951" s="7"/>
      <c r="O951" s="7"/>
      <c r="P951" s="6"/>
    </row>
    <row r="952" spans="1:16" ht="15.75" customHeight="1" x14ac:dyDescent="0.25">
      <c r="A952" s="45" t="s">
        <v>42</v>
      </c>
      <c r="B952" s="46" t="s">
        <v>20</v>
      </c>
      <c r="C952" s="45">
        <v>303</v>
      </c>
      <c r="D952" s="45" t="s">
        <v>1289</v>
      </c>
      <c r="E952" s="36" t="s">
        <v>143</v>
      </c>
      <c r="F952" s="45" t="s">
        <v>75</v>
      </c>
      <c r="G952" s="45">
        <v>3</v>
      </c>
      <c r="H952" s="34">
        <v>5</v>
      </c>
      <c r="I952" s="57" t="s">
        <v>195</v>
      </c>
      <c r="J952" s="48" t="s">
        <v>202</v>
      </c>
      <c r="K952" s="61" t="s">
        <v>203</v>
      </c>
    </row>
    <row r="953" spans="1:16" ht="15.75" customHeight="1" x14ac:dyDescent="0.25">
      <c r="A953" s="45" t="s">
        <v>32</v>
      </c>
      <c r="B953" s="46" t="s">
        <v>56</v>
      </c>
      <c r="C953" s="45">
        <v>302</v>
      </c>
      <c r="D953" s="45" t="s">
        <v>1290</v>
      </c>
      <c r="E953" s="24" t="s">
        <v>70</v>
      </c>
      <c r="F953" s="45" t="s">
        <v>75</v>
      </c>
      <c r="G953" s="45">
        <v>3</v>
      </c>
      <c r="H953" s="21">
        <v>5</v>
      </c>
      <c r="I953" s="57" t="s">
        <v>195</v>
      </c>
      <c r="J953" s="59" t="s">
        <v>805</v>
      </c>
      <c r="K953" s="60" t="s">
        <v>806</v>
      </c>
    </row>
    <row r="954" spans="1:16" ht="15.75" customHeight="1" x14ac:dyDescent="0.25">
      <c r="A954" s="45" t="s">
        <v>42</v>
      </c>
      <c r="B954" s="46" t="s">
        <v>56</v>
      </c>
      <c r="C954" s="45">
        <v>312</v>
      </c>
      <c r="D954" s="45" t="s">
        <v>1291</v>
      </c>
      <c r="E954" s="41" t="s">
        <v>100</v>
      </c>
      <c r="F954" s="45" t="s">
        <v>75</v>
      </c>
      <c r="G954" s="45">
        <v>3</v>
      </c>
      <c r="H954" s="21">
        <v>5</v>
      </c>
      <c r="I954" s="67" t="s">
        <v>251</v>
      </c>
      <c r="J954" s="59" t="s">
        <v>805</v>
      </c>
      <c r="K954" s="60" t="s">
        <v>806</v>
      </c>
      <c r="L954" s="6"/>
      <c r="M954" s="7"/>
      <c r="N954" s="7"/>
      <c r="O954" s="7"/>
      <c r="P954" s="6"/>
    </row>
    <row r="955" spans="1:16" ht="15.75" customHeight="1" x14ac:dyDescent="0.25">
      <c r="A955" s="45" t="s">
        <v>42</v>
      </c>
      <c r="B955" s="46" t="s">
        <v>56</v>
      </c>
      <c r="C955" s="45">
        <v>302</v>
      </c>
      <c r="D955" s="45" t="s">
        <v>1292</v>
      </c>
      <c r="E955" s="33" t="s">
        <v>191</v>
      </c>
      <c r="F955" s="45" t="s">
        <v>75</v>
      </c>
      <c r="G955" s="45">
        <v>3</v>
      </c>
      <c r="H955" s="21">
        <v>5</v>
      </c>
      <c r="I955" s="57" t="s">
        <v>195</v>
      </c>
      <c r="J955" s="59" t="s">
        <v>202</v>
      </c>
      <c r="K955" s="120" t="s">
        <v>203</v>
      </c>
      <c r="L955" s="6"/>
      <c r="M955" s="7"/>
      <c r="N955" s="7"/>
      <c r="O955" s="7"/>
      <c r="P955" s="6"/>
    </row>
    <row r="956" spans="1:16" ht="15.75" customHeight="1" x14ac:dyDescent="0.25">
      <c r="A956" s="21" t="s">
        <v>42</v>
      </c>
      <c r="B956" s="22" t="s">
        <v>26</v>
      </c>
      <c r="C956" s="21" t="s">
        <v>161</v>
      </c>
      <c r="D956" s="21" t="s">
        <v>1293</v>
      </c>
      <c r="E956" s="55" t="s">
        <v>188</v>
      </c>
      <c r="F956" s="21" t="s">
        <v>1</v>
      </c>
      <c r="G956" s="21">
        <v>3</v>
      </c>
      <c r="H956" s="21">
        <v>5</v>
      </c>
      <c r="I956" s="30" t="s">
        <v>179</v>
      </c>
      <c r="J956" s="31" t="s">
        <v>1294</v>
      </c>
      <c r="K956" s="32" t="s">
        <v>1295</v>
      </c>
      <c r="L956" s="6"/>
      <c r="M956" s="7"/>
      <c r="N956" s="7"/>
      <c r="O956" s="7"/>
      <c r="P956" s="6"/>
    </row>
    <row r="957" spans="1:16" ht="15.75" customHeight="1" x14ac:dyDescent="0.25">
      <c r="A957" s="21" t="s">
        <v>42</v>
      </c>
      <c r="B957" s="22" t="s">
        <v>30</v>
      </c>
      <c r="C957" s="21">
        <v>201</v>
      </c>
      <c r="D957" s="21" t="s">
        <v>1296</v>
      </c>
      <c r="E957" s="55" t="s">
        <v>35</v>
      </c>
      <c r="F957" s="21" t="s">
        <v>3</v>
      </c>
      <c r="G957" s="21">
        <v>3</v>
      </c>
      <c r="H957" s="21">
        <v>5</v>
      </c>
      <c r="I957" s="56" t="s">
        <v>1297</v>
      </c>
      <c r="J957" s="31" t="s">
        <v>1294</v>
      </c>
      <c r="K957" s="32" t="s">
        <v>1295</v>
      </c>
      <c r="L957" s="6"/>
      <c r="M957" s="7"/>
      <c r="N957" s="7"/>
      <c r="O957" s="7"/>
      <c r="P957" s="6"/>
    </row>
    <row r="958" spans="1:16" ht="15.75" customHeight="1" x14ac:dyDescent="0.25">
      <c r="A958" s="21" t="s">
        <v>32</v>
      </c>
      <c r="B958" s="22" t="s">
        <v>30</v>
      </c>
      <c r="C958" s="21" t="s">
        <v>642</v>
      </c>
      <c r="D958" s="21" t="s">
        <v>1298</v>
      </c>
      <c r="E958" s="33" t="s">
        <v>54</v>
      </c>
      <c r="F958" s="21" t="s">
        <v>75</v>
      </c>
      <c r="G958" s="21">
        <v>5</v>
      </c>
      <c r="H958" s="21">
        <v>40</v>
      </c>
      <c r="I958" s="40" t="s">
        <v>644</v>
      </c>
      <c r="J958" s="31" t="s">
        <v>1294</v>
      </c>
      <c r="K958" s="32" t="s">
        <v>1295</v>
      </c>
      <c r="L958" s="6"/>
      <c r="M958" s="7"/>
      <c r="N958" s="7"/>
      <c r="O958" s="7"/>
      <c r="P958" s="6"/>
    </row>
    <row r="959" spans="1:16" ht="15.75" customHeight="1" x14ac:dyDescent="0.25">
      <c r="A959" s="21" t="s">
        <v>32</v>
      </c>
      <c r="B959" s="22" t="s">
        <v>28</v>
      </c>
      <c r="C959" s="21" t="s">
        <v>642</v>
      </c>
      <c r="D959" s="21" t="s">
        <v>1299</v>
      </c>
      <c r="E959" s="33" t="s">
        <v>83</v>
      </c>
      <c r="F959" s="21" t="s">
        <v>75</v>
      </c>
      <c r="G959" s="21">
        <v>5</v>
      </c>
      <c r="H959" s="21">
        <v>40</v>
      </c>
      <c r="I959" s="40" t="s">
        <v>644</v>
      </c>
      <c r="J959" s="31" t="s">
        <v>1294</v>
      </c>
      <c r="K959" s="32" t="s">
        <v>1295</v>
      </c>
      <c r="L959" s="6"/>
      <c r="M959" s="7"/>
      <c r="N959" s="7"/>
      <c r="O959" s="7"/>
      <c r="P959" s="6"/>
    </row>
    <row r="960" spans="1:16" ht="15.75" customHeight="1" x14ac:dyDescent="0.25">
      <c r="A960" s="21" t="s">
        <v>65</v>
      </c>
      <c r="B960" s="22" t="s">
        <v>20</v>
      </c>
      <c r="C960" s="21">
        <v>103</v>
      </c>
      <c r="D960" s="21" t="s">
        <v>1300</v>
      </c>
      <c r="E960" s="33" t="s">
        <v>52</v>
      </c>
      <c r="F960" s="21" t="str">
        <f>IF(MID(D960,2,1)="D","MI",IF(MID(D960,2,1)="S","SI","TI"))</f>
        <v>SI</v>
      </c>
      <c r="G960" s="21">
        <v>3</v>
      </c>
      <c r="H960" s="21">
        <v>5</v>
      </c>
      <c r="I960" s="30" t="s">
        <v>179</v>
      </c>
      <c r="J960" s="31" t="s">
        <v>1294</v>
      </c>
      <c r="K960" s="32" t="s">
        <v>1295</v>
      </c>
      <c r="L960" s="6"/>
      <c r="M960" s="7"/>
      <c r="N960" s="7"/>
      <c r="O960" s="7"/>
      <c r="P960" s="6"/>
    </row>
    <row r="961" spans="1:16" ht="15.75" customHeight="1" x14ac:dyDescent="0.25">
      <c r="A961" s="34" t="s">
        <v>19</v>
      </c>
      <c r="B961" s="35" t="s">
        <v>26</v>
      </c>
      <c r="C961" s="34" t="s">
        <v>642</v>
      </c>
      <c r="D961" s="21" t="s">
        <v>1301</v>
      </c>
      <c r="E961" s="140" t="s">
        <v>97</v>
      </c>
      <c r="F961" s="21" t="s">
        <v>75</v>
      </c>
      <c r="G961" s="21">
        <v>5</v>
      </c>
      <c r="H961" s="34">
        <v>40</v>
      </c>
      <c r="I961" s="40" t="s">
        <v>644</v>
      </c>
      <c r="J961" s="31" t="s">
        <v>1294</v>
      </c>
      <c r="K961" s="32" t="s">
        <v>1295</v>
      </c>
      <c r="L961" s="6"/>
      <c r="M961" s="7"/>
      <c r="N961" s="7"/>
      <c r="O961" s="7"/>
      <c r="P961" s="6"/>
    </row>
    <row r="962" spans="1:16" ht="15.75" customHeight="1" x14ac:dyDescent="0.25">
      <c r="A962" s="21" t="s">
        <v>19</v>
      </c>
      <c r="B962" s="22" t="s">
        <v>20</v>
      </c>
      <c r="C962" s="21">
        <v>302</v>
      </c>
      <c r="D962" s="21" t="s">
        <v>1302</v>
      </c>
      <c r="E962" s="55" t="s">
        <v>35</v>
      </c>
      <c r="F962" s="21" t="s">
        <v>2</v>
      </c>
      <c r="G962" s="21">
        <v>3</v>
      </c>
      <c r="H962" s="21">
        <v>5</v>
      </c>
      <c r="I962" s="105" t="s">
        <v>1303</v>
      </c>
      <c r="J962" s="31" t="s">
        <v>1294</v>
      </c>
      <c r="K962" s="32" t="s">
        <v>1295</v>
      </c>
      <c r="L962" s="6"/>
      <c r="M962" s="7"/>
      <c r="N962" s="7"/>
      <c r="O962" s="7"/>
      <c r="P962" s="6"/>
    </row>
    <row r="963" spans="1:16" ht="15.75" customHeight="1" x14ac:dyDescent="0.25">
      <c r="A963" s="21" t="s">
        <v>19</v>
      </c>
      <c r="B963" s="22" t="s">
        <v>30</v>
      </c>
      <c r="C963" s="21">
        <v>302</v>
      </c>
      <c r="D963" s="21" t="s">
        <v>1304</v>
      </c>
      <c r="E963" s="55" t="s">
        <v>37</v>
      </c>
      <c r="F963" s="21" t="s">
        <v>2</v>
      </c>
      <c r="G963" s="21">
        <v>3</v>
      </c>
      <c r="H963" s="21">
        <v>5</v>
      </c>
      <c r="I963" s="105" t="s">
        <v>1303</v>
      </c>
      <c r="J963" s="31" t="s">
        <v>1294</v>
      </c>
      <c r="K963" s="32" t="s">
        <v>1295</v>
      </c>
      <c r="L963" s="6"/>
      <c r="M963" s="7"/>
      <c r="N963" s="7"/>
      <c r="O963" s="7"/>
      <c r="P963" s="6"/>
    </row>
    <row r="964" spans="1:16" ht="15.75" customHeight="1" x14ac:dyDescent="0.25">
      <c r="A964" s="34" t="s">
        <v>55</v>
      </c>
      <c r="B964" s="35" t="s">
        <v>26</v>
      </c>
      <c r="C964" s="34">
        <v>105</v>
      </c>
      <c r="D964" s="21" t="s">
        <v>1305</v>
      </c>
      <c r="E964" s="68">
        <v>9</v>
      </c>
      <c r="F964" s="21" t="str">
        <f>IF(MID(D964,2,1)="D","MI",IF(MID(D964,2,1)="S","SI","TI"))</f>
        <v>SI</v>
      </c>
      <c r="G964" s="21">
        <v>3</v>
      </c>
      <c r="H964" s="34">
        <v>5</v>
      </c>
      <c r="I964" s="30" t="s">
        <v>179</v>
      </c>
      <c r="J964" s="31" t="s">
        <v>1294</v>
      </c>
      <c r="K964" s="32" t="s">
        <v>1295</v>
      </c>
    </row>
    <row r="965" spans="1:16" ht="15.75" customHeight="1" x14ac:dyDescent="0.25">
      <c r="A965" s="21" t="s">
        <v>55</v>
      </c>
      <c r="B965" s="22" t="s">
        <v>20</v>
      </c>
      <c r="C965" s="21">
        <v>103</v>
      </c>
      <c r="D965" s="21" t="s">
        <v>1306</v>
      </c>
      <c r="E965" s="33">
        <v>6</v>
      </c>
      <c r="F965" s="21" t="str">
        <f>IF(MID(D965,2,1)="D","MI",IF(MID(D965,2,1)="S","SI","TI"))</f>
        <v>SI</v>
      </c>
      <c r="G965" s="21">
        <v>3</v>
      </c>
      <c r="H965" s="21">
        <v>5</v>
      </c>
      <c r="I965" s="30" t="s">
        <v>179</v>
      </c>
      <c r="J965" s="31" t="s">
        <v>1294</v>
      </c>
      <c r="K965" s="32" t="s">
        <v>1295</v>
      </c>
      <c r="L965" s="6"/>
      <c r="M965" s="7"/>
      <c r="N965" s="7"/>
      <c r="O965" s="7"/>
      <c r="P965" s="6"/>
    </row>
    <row r="966" spans="1:16" ht="15.75" customHeight="1" x14ac:dyDescent="0.25">
      <c r="A966" s="21" t="s">
        <v>55</v>
      </c>
      <c r="B966" s="22" t="s">
        <v>28</v>
      </c>
      <c r="C966" s="21">
        <v>302</v>
      </c>
      <c r="D966" s="21" t="s">
        <v>1307</v>
      </c>
      <c r="E966" s="55">
        <v>1</v>
      </c>
      <c r="F966" s="21" t="s">
        <v>2</v>
      </c>
      <c r="G966" s="21">
        <v>3</v>
      </c>
      <c r="H966" s="21">
        <v>5</v>
      </c>
      <c r="I966" s="105" t="s">
        <v>1303</v>
      </c>
      <c r="J966" s="31" t="s">
        <v>1294</v>
      </c>
      <c r="K966" s="32" t="s">
        <v>1295</v>
      </c>
      <c r="L966" s="6"/>
      <c r="M966" s="7"/>
      <c r="N966" s="7"/>
      <c r="O966" s="7"/>
      <c r="P966" s="6"/>
    </row>
    <row r="967" spans="1:16" ht="15.75" customHeight="1" x14ac:dyDescent="0.25">
      <c r="A967" s="21" t="s">
        <v>55</v>
      </c>
      <c r="B967" s="22" t="s">
        <v>56</v>
      </c>
      <c r="C967" s="21">
        <v>302</v>
      </c>
      <c r="D967" s="21" t="s">
        <v>1308</v>
      </c>
      <c r="E967" s="55">
        <v>2</v>
      </c>
      <c r="F967" s="21" t="s">
        <v>2</v>
      </c>
      <c r="G967" s="21">
        <v>3</v>
      </c>
      <c r="H967" s="21">
        <v>5</v>
      </c>
      <c r="I967" s="105" t="s">
        <v>1303</v>
      </c>
      <c r="J967" s="31" t="s">
        <v>1294</v>
      </c>
      <c r="K967" s="32" t="s">
        <v>1295</v>
      </c>
      <c r="L967" s="6"/>
      <c r="M967" s="7"/>
      <c r="N967" s="7"/>
      <c r="O967" s="7"/>
      <c r="P967" s="6"/>
    </row>
    <row r="968" spans="1:16" ht="15.75" customHeight="1" x14ac:dyDescent="0.25">
      <c r="A968" s="21" t="s">
        <v>55</v>
      </c>
      <c r="B968" s="22" t="s">
        <v>26</v>
      </c>
      <c r="C968" s="21" t="s">
        <v>864</v>
      </c>
      <c r="D968" s="21" t="s">
        <v>1309</v>
      </c>
      <c r="E968" s="55" t="s">
        <v>35</v>
      </c>
      <c r="F968" s="21" t="s">
        <v>75</v>
      </c>
      <c r="G968" s="21">
        <v>1</v>
      </c>
      <c r="H968" s="21">
        <v>5</v>
      </c>
      <c r="I968" s="40" t="s">
        <v>1310</v>
      </c>
      <c r="J968" s="141" t="s">
        <v>1311</v>
      </c>
      <c r="K968" s="30"/>
      <c r="L968" s="6"/>
      <c r="M968" s="7"/>
      <c r="N968" s="7"/>
      <c r="O968" s="7"/>
      <c r="P968" s="6"/>
    </row>
    <row r="969" spans="1:16" ht="15.75" customHeight="1" x14ac:dyDescent="0.25">
      <c r="A969" s="21" t="s">
        <v>55</v>
      </c>
      <c r="B969" s="22" t="s">
        <v>20</v>
      </c>
      <c r="C969" s="21" t="s">
        <v>864</v>
      </c>
      <c r="D969" s="21" t="s">
        <v>1312</v>
      </c>
      <c r="E969" s="55" t="s">
        <v>35</v>
      </c>
      <c r="F969" s="21" t="s">
        <v>3</v>
      </c>
      <c r="G969" s="21">
        <v>1</v>
      </c>
      <c r="H969" s="21">
        <v>5</v>
      </c>
      <c r="I969" s="40" t="s">
        <v>1310</v>
      </c>
      <c r="J969" s="141" t="s">
        <v>1311</v>
      </c>
      <c r="K969" s="30"/>
      <c r="L969" s="6"/>
      <c r="M969" s="7"/>
      <c r="N969" s="7"/>
      <c r="O969" s="7"/>
      <c r="P969" s="6"/>
    </row>
    <row r="970" spans="1:16" ht="15.75" customHeight="1" x14ac:dyDescent="0.25">
      <c r="A970" s="21" t="s">
        <v>55</v>
      </c>
      <c r="B970" s="22" t="s">
        <v>20</v>
      </c>
      <c r="C970" s="21" t="s">
        <v>864</v>
      </c>
      <c r="D970" s="21" t="s">
        <v>1313</v>
      </c>
      <c r="E970" s="55" t="s">
        <v>35</v>
      </c>
      <c r="F970" s="21" t="s">
        <v>2</v>
      </c>
      <c r="G970" s="21">
        <v>1</v>
      </c>
      <c r="H970" s="21">
        <v>5</v>
      </c>
      <c r="I970" s="40" t="s">
        <v>1310</v>
      </c>
      <c r="J970" s="141" t="s">
        <v>1311</v>
      </c>
      <c r="K970" s="30"/>
      <c r="L970" s="6"/>
      <c r="M970" s="7"/>
      <c r="N970" s="7"/>
      <c r="O970" s="7"/>
      <c r="P970" s="6"/>
    </row>
    <row r="971" spans="1:16" ht="15.75" customHeight="1" x14ac:dyDescent="0.25">
      <c r="A971" s="142"/>
      <c r="B971" s="143"/>
      <c r="C971" s="142"/>
      <c r="J971" s="145"/>
    </row>
    <row r="972" spans="1:16" ht="15.75" customHeight="1" x14ac:dyDescent="0.25">
      <c r="A972" s="142"/>
      <c r="B972" s="143"/>
      <c r="C972" s="142" t="s">
        <v>1314</v>
      </c>
      <c r="D972" s="29" t="s">
        <v>1315</v>
      </c>
      <c r="F972" s="29" t="s">
        <v>1316</v>
      </c>
      <c r="G972" s="142" t="s">
        <v>1317</v>
      </c>
    </row>
    <row r="973" spans="1:16" ht="15.75" customHeight="1" x14ac:dyDescent="0.25">
      <c r="A973" s="142"/>
      <c r="B973" s="143"/>
      <c r="C973" s="142">
        <v>5</v>
      </c>
      <c r="D973" s="29">
        <v>2</v>
      </c>
      <c r="F973" s="29">
        <v>13</v>
      </c>
      <c r="G973" s="142">
        <v>7</v>
      </c>
    </row>
    <row r="974" spans="1:16" ht="15.75" customHeight="1" x14ac:dyDescent="0.25">
      <c r="A974" s="142"/>
      <c r="B974" s="143"/>
      <c r="C974" s="142"/>
      <c r="D974" s="7">
        <v>2</v>
      </c>
      <c r="E974" s="147"/>
      <c r="F974" s="7">
        <v>12</v>
      </c>
      <c r="G974" s="132">
        <v>7</v>
      </c>
      <c r="H974" s="132"/>
      <c r="I974" s="6"/>
    </row>
    <row r="975" spans="1:16" ht="15.75" customHeight="1" x14ac:dyDescent="0.25">
      <c r="A975" s="142"/>
      <c r="B975" s="143"/>
      <c r="C975" s="142"/>
      <c r="D975" s="7">
        <v>2</v>
      </c>
      <c r="E975" s="147"/>
      <c r="F975" s="7">
        <v>13</v>
      </c>
      <c r="G975" s="132">
        <v>7</v>
      </c>
      <c r="H975" s="132"/>
      <c r="I975" s="6">
        <f>C973+D981+F978+G981</f>
        <v>157</v>
      </c>
      <c r="J975" s="146">
        <v>499</v>
      </c>
    </row>
    <row r="976" spans="1:16" ht="15.75" customHeight="1" x14ac:dyDescent="0.25">
      <c r="A976" s="142"/>
      <c r="B976" s="143"/>
      <c r="C976" s="142"/>
      <c r="D976" s="7">
        <v>2</v>
      </c>
      <c r="E976" s="147"/>
      <c r="F976" s="7">
        <v>16</v>
      </c>
      <c r="G976" s="132">
        <v>9</v>
      </c>
      <c r="H976" s="132"/>
      <c r="I976" s="6"/>
      <c r="J976" s="146">
        <v>245</v>
      </c>
    </row>
    <row r="977" spans="1:11" ht="15.75" customHeight="1" x14ac:dyDescent="0.25">
      <c r="A977" s="142"/>
      <c r="B977" s="143"/>
      <c r="C977" s="142"/>
      <c r="D977" s="7">
        <v>2</v>
      </c>
      <c r="E977" s="147"/>
      <c r="F977" s="7">
        <v>16</v>
      </c>
      <c r="G977" s="132">
        <v>9</v>
      </c>
      <c r="H977" s="132"/>
      <c r="I977" s="6"/>
      <c r="J977" s="146">
        <v>40</v>
      </c>
    </row>
    <row r="978" spans="1:11" ht="15.75" customHeight="1" x14ac:dyDescent="0.25">
      <c r="A978" s="142"/>
      <c r="B978" s="143"/>
      <c r="C978" s="142"/>
      <c r="D978" s="7">
        <v>2</v>
      </c>
      <c r="E978" s="147"/>
      <c r="F978" s="7">
        <f>SUBTOTAL(9,F973:F977)</f>
        <v>70</v>
      </c>
      <c r="G978" s="132">
        <v>9</v>
      </c>
      <c r="H978" s="132"/>
      <c r="I978" s="6"/>
      <c r="J978" s="146">
        <v>23</v>
      </c>
    </row>
    <row r="979" spans="1:11" ht="15.75" customHeight="1" x14ac:dyDescent="0.25">
      <c r="A979" s="142"/>
      <c r="B979" s="143"/>
      <c r="C979" s="142"/>
      <c r="D979" s="7">
        <v>2</v>
      </c>
      <c r="E979" s="147"/>
      <c r="F979" s="7"/>
      <c r="G979" s="132">
        <v>9</v>
      </c>
      <c r="H979" s="132"/>
      <c r="I979" s="6"/>
      <c r="J979" s="146">
        <f>SUBTOTAL(9,J975:J978)</f>
        <v>807</v>
      </c>
    </row>
    <row r="980" spans="1:11" ht="15.75" customHeight="1" x14ac:dyDescent="0.25">
      <c r="A980" s="142"/>
      <c r="B980" s="143"/>
      <c r="C980" s="142"/>
      <c r="D980" s="7">
        <v>2</v>
      </c>
      <c r="E980" s="147"/>
      <c r="F980" s="7"/>
      <c r="G980" s="132">
        <v>9</v>
      </c>
      <c r="H980" s="132"/>
      <c r="I980" s="6"/>
      <c r="J980" s="146">
        <f>J979+I975</f>
        <v>964</v>
      </c>
    </row>
    <row r="981" spans="1:11" ht="15.75" customHeight="1" x14ac:dyDescent="0.25">
      <c r="A981" s="142"/>
      <c r="B981" s="143"/>
      <c r="C981" s="142"/>
      <c r="D981" s="7">
        <f>SUBTOTAL(9,D973:D980)</f>
        <v>16</v>
      </c>
      <c r="E981" s="147"/>
      <c r="F981" s="7"/>
      <c r="G981" s="132">
        <f>SUBTOTAL(9,G973:G980)</f>
        <v>66</v>
      </c>
      <c r="H981" s="132"/>
      <c r="I981" s="6"/>
    </row>
    <row r="982" spans="1:11" ht="15.75" customHeight="1" x14ac:dyDescent="0.25">
      <c r="A982" s="142"/>
      <c r="B982" s="143"/>
      <c r="C982" s="142"/>
      <c r="D982" s="7"/>
      <c r="E982" s="147"/>
      <c r="F982" s="7"/>
      <c r="G982" s="132"/>
      <c r="H982" s="132"/>
      <c r="I982" s="6"/>
    </row>
    <row r="983" spans="1:11" ht="15.75" customHeight="1" x14ac:dyDescent="0.25">
      <c r="A983" s="142"/>
      <c r="B983" s="143"/>
      <c r="C983" s="142"/>
      <c r="D983" s="132"/>
      <c r="E983" s="148"/>
      <c r="F983" s="132"/>
      <c r="G983" s="132"/>
      <c r="H983" s="132"/>
      <c r="I983" s="149"/>
      <c r="J983" s="150"/>
      <c r="K983" s="150"/>
    </row>
    <row r="984" spans="1:11" ht="15.75" customHeight="1" x14ac:dyDescent="0.25">
      <c r="A984" s="142"/>
      <c r="B984" s="143"/>
      <c r="C984" s="142"/>
      <c r="D984" s="132"/>
      <c r="E984" s="148"/>
      <c r="F984" s="132"/>
      <c r="G984" s="132"/>
      <c r="H984" s="132"/>
      <c r="I984" s="149"/>
      <c r="J984" s="150"/>
      <c r="K984" s="150"/>
    </row>
    <row r="985" spans="1:11" ht="15.75" customHeight="1" x14ac:dyDescent="0.25">
      <c r="A985" s="142"/>
      <c r="B985" s="143"/>
      <c r="C985" s="142"/>
      <c r="D985" s="132"/>
      <c r="E985" s="148"/>
      <c r="F985" s="132"/>
      <c r="G985" s="132"/>
      <c r="H985" s="132"/>
      <c r="I985" s="149"/>
      <c r="J985" s="150"/>
      <c r="K985" s="150"/>
    </row>
    <row r="986" spans="1:11" ht="15.75" customHeight="1" x14ac:dyDescent="0.25">
      <c r="A986" s="142"/>
      <c r="B986" s="143"/>
      <c r="C986" s="142"/>
      <c r="D986" s="132"/>
      <c r="E986" s="148"/>
      <c r="F986" s="132"/>
      <c r="G986" s="132"/>
      <c r="H986" s="132"/>
      <c r="I986" s="149"/>
      <c r="J986" s="150"/>
      <c r="K986" s="150"/>
    </row>
    <row r="987" spans="1:11" ht="15.75" customHeight="1" x14ac:dyDescent="0.25">
      <c r="A987" s="142"/>
      <c r="B987" s="143"/>
      <c r="C987" s="142"/>
      <c r="D987" s="132"/>
      <c r="E987" s="148"/>
      <c r="F987" s="132"/>
      <c r="G987" s="132"/>
      <c r="H987" s="132"/>
      <c r="I987" s="149"/>
      <c r="J987" s="150"/>
      <c r="K987" s="150"/>
    </row>
    <row r="988" spans="1:11" ht="15.75" customHeight="1" x14ac:dyDescent="0.25">
      <c r="A988" s="142"/>
      <c r="B988" s="143"/>
      <c r="C988" s="142"/>
      <c r="D988" s="132"/>
      <c r="E988" s="148"/>
      <c r="F988" s="132"/>
      <c r="G988" s="132"/>
      <c r="H988" s="132"/>
      <c r="I988" s="149"/>
      <c r="J988" s="150"/>
      <c r="K988" s="150"/>
    </row>
    <row r="989" spans="1:11" ht="15.75" customHeight="1" x14ac:dyDescent="0.25">
      <c r="A989" s="142"/>
      <c r="B989" s="143"/>
      <c r="C989" s="142"/>
      <c r="D989" s="132"/>
      <c r="E989" s="148"/>
      <c r="F989" s="132"/>
      <c r="G989" s="132"/>
      <c r="H989" s="132"/>
      <c r="I989" s="149"/>
      <c r="J989" s="150"/>
      <c r="K989" s="150"/>
    </row>
    <row r="990" spans="1:11" ht="15.75" customHeight="1" x14ac:dyDescent="0.25">
      <c r="A990" s="142"/>
      <c r="B990" s="143"/>
      <c r="C990" s="142"/>
      <c r="D990" s="132"/>
      <c r="E990" s="148"/>
      <c r="F990" s="132"/>
      <c r="G990" s="132"/>
      <c r="H990" s="132"/>
      <c r="I990" s="149"/>
      <c r="J990" s="150"/>
      <c r="K990" s="150"/>
    </row>
    <row r="991" spans="1:11" ht="15.75" customHeight="1" x14ac:dyDescent="0.25">
      <c r="A991" s="142"/>
      <c r="B991" s="143"/>
      <c r="C991" s="142"/>
      <c r="D991" s="132"/>
      <c r="E991" s="148"/>
      <c r="F991" s="132"/>
      <c r="G991" s="132"/>
      <c r="H991" s="132"/>
      <c r="I991" s="149"/>
      <c r="J991" s="150"/>
      <c r="K991" s="150"/>
    </row>
    <row r="992" spans="1:11" ht="15.75" customHeight="1" x14ac:dyDescent="0.25">
      <c r="A992" s="142"/>
      <c r="B992" s="143"/>
      <c r="C992" s="142"/>
      <c r="D992" s="132"/>
      <c r="E992" s="148"/>
      <c r="F992" s="132"/>
      <c r="G992" s="132"/>
      <c r="H992" s="132"/>
      <c r="I992" s="149"/>
      <c r="J992" s="150"/>
      <c r="K992" s="150"/>
    </row>
    <row r="993" spans="1:11" ht="15.75" customHeight="1" x14ac:dyDescent="0.25">
      <c r="A993" s="142"/>
      <c r="B993" s="143"/>
      <c r="C993" s="142"/>
      <c r="D993" s="132"/>
      <c r="E993" s="148"/>
      <c r="F993" s="132"/>
      <c r="G993" s="132"/>
      <c r="H993" s="132"/>
      <c r="I993" s="149"/>
      <c r="J993" s="150"/>
      <c r="K993" s="150"/>
    </row>
    <row r="994" spans="1:11" ht="15.75" customHeight="1" x14ac:dyDescent="0.25">
      <c r="A994" s="142"/>
      <c r="B994" s="143"/>
      <c r="C994" s="142"/>
      <c r="D994" s="132"/>
      <c r="E994" s="148"/>
      <c r="F994" s="132"/>
      <c r="G994" s="132"/>
      <c r="H994" s="132"/>
      <c r="I994" s="149"/>
      <c r="J994" s="150"/>
      <c r="K994" s="150"/>
    </row>
    <row r="995" spans="1:11" ht="15.75" customHeight="1" x14ac:dyDescent="0.25">
      <c r="A995" s="142"/>
      <c r="B995" s="143"/>
      <c r="C995" s="142"/>
      <c r="D995" s="132"/>
      <c r="E995" s="148"/>
      <c r="F995" s="132"/>
      <c r="G995" s="132"/>
      <c r="H995" s="132"/>
      <c r="I995" s="149"/>
      <c r="J995" s="150"/>
      <c r="K995" s="150"/>
    </row>
    <row r="996" spans="1:11" ht="15.75" customHeight="1" x14ac:dyDescent="0.25">
      <c r="A996" s="142"/>
      <c r="B996" s="143"/>
      <c r="C996" s="142"/>
      <c r="D996" s="132"/>
      <c r="E996" s="148"/>
      <c r="F996" s="132"/>
      <c r="G996" s="132"/>
      <c r="H996" s="132"/>
      <c r="I996" s="149"/>
      <c r="J996" s="150"/>
      <c r="K996" s="150"/>
    </row>
    <row r="997" spans="1:11" ht="15.75" customHeight="1" x14ac:dyDescent="0.25">
      <c r="A997" s="142"/>
      <c r="B997" s="143"/>
      <c r="C997" s="142"/>
      <c r="D997" s="132"/>
      <c r="E997" s="148"/>
      <c r="F997" s="132"/>
      <c r="G997" s="132"/>
      <c r="H997" s="132"/>
      <c r="I997" s="149"/>
      <c r="J997" s="150"/>
      <c r="K997" s="150"/>
    </row>
    <row r="998" spans="1:11" ht="15.75" customHeight="1" x14ac:dyDescent="0.25">
      <c r="A998" s="142"/>
      <c r="B998" s="143"/>
      <c r="C998" s="142"/>
      <c r="D998" s="132"/>
      <c r="E998" s="148"/>
      <c r="F998" s="132"/>
      <c r="G998" s="132"/>
      <c r="H998" s="132"/>
      <c r="I998" s="149"/>
      <c r="J998" s="150"/>
      <c r="K998" s="150"/>
    </row>
    <row r="999" spans="1:11" ht="15.75" customHeight="1" x14ac:dyDescent="0.25">
      <c r="A999" s="142"/>
      <c r="B999" s="143"/>
      <c r="C999" s="142"/>
      <c r="D999" s="132"/>
      <c r="E999" s="148"/>
      <c r="F999" s="132"/>
      <c r="G999" s="132"/>
      <c r="H999" s="132"/>
      <c r="I999" s="149"/>
      <c r="J999" s="150"/>
      <c r="K999" s="150"/>
    </row>
    <row r="1000" spans="1:11" ht="15.75" customHeight="1" x14ac:dyDescent="0.25">
      <c r="A1000" s="142"/>
      <c r="B1000" s="143"/>
      <c r="C1000" s="142"/>
      <c r="D1000" s="132"/>
      <c r="E1000" s="148"/>
      <c r="F1000" s="132"/>
      <c r="G1000" s="132"/>
      <c r="H1000" s="132"/>
      <c r="I1000" s="149"/>
      <c r="J1000" s="150"/>
      <c r="K1000" s="150"/>
    </row>
    <row r="1001" spans="1:11" ht="15.75" customHeight="1" x14ac:dyDescent="0.25">
      <c r="A1001" s="142"/>
      <c r="B1001" s="143"/>
      <c r="C1001" s="142"/>
      <c r="D1001" s="132"/>
      <c r="E1001" s="148"/>
      <c r="F1001" s="132"/>
      <c r="G1001" s="132"/>
      <c r="H1001" s="132"/>
      <c r="I1001" s="149"/>
      <c r="J1001" s="150"/>
      <c r="K1001" s="150"/>
    </row>
    <row r="1002" spans="1:11" ht="15.75" customHeight="1" x14ac:dyDescent="0.25">
      <c r="A1002" s="142"/>
      <c r="B1002" s="143"/>
      <c r="C1002" s="142"/>
      <c r="D1002" s="132"/>
      <c r="E1002" s="148"/>
      <c r="F1002" s="132"/>
      <c r="G1002" s="132"/>
      <c r="H1002" s="132"/>
      <c r="I1002" s="149"/>
      <c r="J1002" s="150"/>
      <c r="K1002" s="150"/>
    </row>
    <row r="1003" spans="1:11" ht="15.75" customHeight="1" x14ac:dyDescent="0.25">
      <c r="A1003" s="142"/>
      <c r="B1003" s="143"/>
      <c r="C1003" s="142"/>
      <c r="D1003" s="132"/>
      <c r="E1003" s="148"/>
      <c r="F1003" s="132"/>
      <c r="G1003" s="132"/>
      <c r="H1003" s="132"/>
      <c r="I1003" s="149"/>
      <c r="J1003" s="150"/>
      <c r="K1003" s="150"/>
    </row>
    <row r="1004" spans="1:11" ht="15.75" customHeight="1" x14ac:dyDescent="0.25">
      <c r="A1004" s="142"/>
      <c r="B1004" s="143"/>
      <c r="C1004" s="142"/>
      <c r="D1004" s="132"/>
      <c r="E1004" s="148"/>
      <c r="F1004" s="132"/>
      <c r="G1004" s="132"/>
      <c r="H1004" s="132"/>
      <c r="I1004" s="149"/>
      <c r="J1004" s="150"/>
      <c r="K1004" s="150"/>
    </row>
    <row r="1005" spans="1:11" ht="15.75" customHeight="1" x14ac:dyDescent="0.25">
      <c r="A1005" s="142"/>
      <c r="B1005" s="143"/>
      <c r="C1005" s="142"/>
      <c r="I1005" s="134"/>
    </row>
    <row r="1006" spans="1:11" ht="15.75" customHeight="1" x14ac:dyDescent="0.25">
      <c r="A1006" s="142"/>
      <c r="B1006" s="143"/>
      <c r="C1006" s="142"/>
      <c r="I1006" s="134"/>
    </row>
    <row r="1007" spans="1:11" ht="15.75" customHeight="1" x14ac:dyDescent="0.25">
      <c r="A1007" s="142"/>
      <c r="B1007" s="143"/>
      <c r="C1007" s="142"/>
      <c r="I1007" s="134"/>
    </row>
    <row r="1008" spans="1:11" ht="15.75" customHeight="1" x14ac:dyDescent="0.25">
      <c r="A1008" s="142"/>
      <c r="B1008" s="143"/>
      <c r="C1008" s="142"/>
      <c r="I1008" s="151" t="s">
        <v>1318</v>
      </c>
    </row>
    <row r="1009" spans="1:10" ht="15.75" customHeight="1" x14ac:dyDescent="0.25">
      <c r="A1009" s="142"/>
      <c r="B1009" s="143"/>
      <c r="C1009" s="142"/>
      <c r="I1009" s="151" t="s">
        <v>76</v>
      </c>
    </row>
    <row r="1010" spans="1:10" ht="15.75" x14ac:dyDescent="0.25">
      <c r="C1010" t="s">
        <v>41</v>
      </c>
      <c r="I1010" s="151" t="s">
        <v>684</v>
      </c>
    </row>
    <row r="1011" spans="1:10" ht="15.75" x14ac:dyDescent="0.25">
      <c r="I1011" s="151" t="s">
        <v>699</v>
      </c>
    </row>
    <row r="1012" spans="1:10" ht="15.75" x14ac:dyDescent="0.25">
      <c r="I1012" s="151" t="s">
        <v>1273</v>
      </c>
    </row>
    <row r="1013" spans="1:10" ht="15.75" x14ac:dyDescent="0.25">
      <c r="I1013" s="151" t="s">
        <v>1319</v>
      </c>
    </row>
    <row r="1014" spans="1:10" ht="31.5" x14ac:dyDescent="0.25">
      <c r="I1014" s="152" t="s">
        <v>322</v>
      </c>
    </row>
    <row r="1016" spans="1:10" x14ac:dyDescent="0.25">
      <c r="A1016" t="s">
        <v>3</v>
      </c>
      <c r="C1016" s="153">
        <v>1</v>
      </c>
      <c r="D1016" s="153" t="s">
        <v>1320</v>
      </c>
      <c r="E1016" s="69"/>
      <c r="F1016" s="153" t="s">
        <v>3</v>
      </c>
      <c r="G1016" s="34">
        <v>1</v>
      </c>
      <c r="H1016" s="34"/>
      <c r="I1016" s="154" t="s">
        <v>1321</v>
      </c>
      <c r="J1016" s="155">
        <v>2</v>
      </c>
    </row>
    <row r="1017" spans="1:10" x14ac:dyDescent="0.25">
      <c r="C1017" s="153">
        <v>2</v>
      </c>
      <c r="D1017" s="153" t="s">
        <v>1322</v>
      </c>
      <c r="E1017" s="69"/>
      <c r="F1017" s="153" t="s">
        <v>3</v>
      </c>
      <c r="G1017" s="34">
        <v>1</v>
      </c>
      <c r="H1017" s="34"/>
      <c r="I1017" s="154" t="s">
        <v>58</v>
      </c>
      <c r="J1017" s="155">
        <v>1</v>
      </c>
    </row>
    <row r="1018" spans="1:10" x14ac:dyDescent="0.25">
      <c r="C1018" s="153">
        <v>3</v>
      </c>
      <c r="D1018" s="153" t="s">
        <v>1323</v>
      </c>
      <c r="E1018" s="69"/>
      <c r="F1018" s="153" t="s">
        <v>3</v>
      </c>
      <c r="G1018" s="34">
        <v>1</v>
      </c>
      <c r="H1018" s="34"/>
      <c r="I1018" s="154" t="s">
        <v>1324</v>
      </c>
      <c r="J1018" s="155">
        <v>1</v>
      </c>
    </row>
    <row r="1019" spans="1:10" x14ac:dyDescent="0.25">
      <c r="C1019" s="153">
        <v>4</v>
      </c>
      <c r="D1019" s="153" t="s">
        <v>1325</v>
      </c>
      <c r="E1019" s="69"/>
      <c r="F1019" s="153" t="s">
        <v>3</v>
      </c>
      <c r="G1019" s="34">
        <v>1</v>
      </c>
      <c r="H1019" s="34"/>
      <c r="I1019" s="154" t="s">
        <v>439</v>
      </c>
      <c r="J1019" s="155">
        <v>1</v>
      </c>
    </row>
    <row r="1020" spans="1:10" x14ac:dyDescent="0.25">
      <c r="C1020" s="153">
        <v>5</v>
      </c>
      <c r="D1020" s="153" t="s">
        <v>1326</v>
      </c>
      <c r="E1020" s="69"/>
      <c r="F1020" s="153" t="s">
        <v>3</v>
      </c>
      <c r="G1020" s="34">
        <v>1</v>
      </c>
      <c r="H1020" s="34"/>
      <c r="I1020" s="154" t="s">
        <v>312</v>
      </c>
      <c r="J1020" s="155">
        <v>1</v>
      </c>
    </row>
    <row r="1021" spans="1:10" x14ac:dyDescent="0.25">
      <c r="C1021" s="153">
        <v>6</v>
      </c>
      <c r="D1021" s="153" t="s">
        <v>1327</v>
      </c>
      <c r="E1021" s="69"/>
      <c r="F1021" s="153" t="s">
        <v>3</v>
      </c>
      <c r="G1021" s="34">
        <v>1</v>
      </c>
      <c r="H1021" s="34"/>
      <c r="I1021" s="28" t="s">
        <v>1328</v>
      </c>
    </row>
    <row r="1022" spans="1:10" x14ac:dyDescent="0.25">
      <c r="C1022" s="153">
        <v>7</v>
      </c>
      <c r="D1022" s="153" t="s">
        <v>1329</v>
      </c>
      <c r="E1022" s="69"/>
      <c r="F1022" s="153" t="s">
        <v>3</v>
      </c>
      <c r="G1022" s="34">
        <v>1</v>
      </c>
      <c r="H1022" s="34"/>
      <c r="I1022" s="28" t="s">
        <v>1330</v>
      </c>
    </row>
    <row r="1023" spans="1:10" x14ac:dyDescent="0.25">
      <c r="C1023" s="153">
        <v>8</v>
      </c>
      <c r="D1023" s="153" t="s">
        <v>1331</v>
      </c>
      <c r="E1023" s="69"/>
      <c r="F1023" s="153" t="s">
        <v>3</v>
      </c>
      <c r="G1023" s="34">
        <v>1</v>
      </c>
      <c r="H1023" s="34"/>
      <c r="I1023" s="154" t="s">
        <v>413</v>
      </c>
    </row>
    <row r="1024" spans="1:10" x14ac:dyDescent="0.25">
      <c r="C1024" s="153">
        <v>9</v>
      </c>
      <c r="D1024" s="153" t="s">
        <v>1332</v>
      </c>
      <c r="E1024" s="69"/>
      <c r="F1024" s="153" t="s">
        <v>3</v>
      </c>
      <c r="G1024" s="34">
        <v>1</v>
      </c>
      <c r="H1024" s="34"/>
      <c r="I1024" s="154" t="s">
        <v>1310</v>
      </c>
    </row>
    <row r="1025" spans="3:11" x14ac:dyDescent="0.25">
      <c r="C1025" s="153">
        <v>10</v>
      </c>
      <c r="D1025" s="153" t="s">
        <v>1333</v>
      </c>
      <c r="E1025" s="69"/>
      <c r="F1025" s="153" t="s">
        <v>3</v>
      </c>
      <c r="G1025" s="34">
        <v>2</v>
      </c>
      <c r="H1025" s="34"/>
      <c r="I1025" s="154" t="s">
        <v>1334</v>
      </c>
    </row>
    <row r="1026" spans="3:11" x14ac:dyDescent="0.25">
      <c r="C1026" s="153">
        <v>11</v>
      </c>
      <c r="D1026" s="153" t="s">
        <v>1335</v>
      </c>
      <c r="E1026" s="69"/>
      <c r="F1026" s="153" t="s">
        <v>3</v>
      </c>
      <c r="G1026" s="34">
        <v>1</v>
      </c>
      <c r="H1026" s="34"/>
      <c r="I1026" s="154" t="s">
        <v>1213</v>
      </c>
      <c r="J1026" s="155">
        <v>1</v>
      </c>
    </row>
    <row r="1027" spans="3:11" x14ac:dyDescent="0.25">
      <c r="C1027" s="153">
        <v>12</v>
      </c>
      <c r="D1027" s="153" t="s">
        <v>1336</v>
      </c>
      <c r="E1027" s="69"/>
      <c r="F1027" s="153" t="s">
        <v>3</v>
      </c>
      <c r="G1027" s="34">
        <v>1</v>
      </c>
      <c r="H1027" s="34"/>
      <c r="I1027" s="154" t="s">
        <v>908</v>
      </c>
      <c r="J1027" s="155">
        <v>1</v>
      </c>
    </row>
    <row r="1028" spans="3:11" x14ac:dyDescent="0.25">
      <c r="C1028" s="153">
        <v>13</v>
      </c>
      <c r="D1028" s="153" t="s">
        <v>1337</v>
      </c>
      <c r="E1028" s="69"/>
      <c r="F1028" s="153" t="s">
        <v>3</v>
      </c>
      <c r="G1028" s="34">
        <v>1</v>
      </c>
      <c r="H1028" s="34"/>
      <c r="I1028" s="154" t="s">
        <v>694</v>
      </c>
      <c r="J1028" s="146">
        <v>2</v>
      </c>
    </row>
    <row r="1029" spans="3:11" x14ac:dyDescent="0.25">
      <c r="C1029" s="153">
        <v>14</v>
      </c>
      <c r="D1029" s="153" t="s">
        <v>1338</v>
      </c>
      <c r="E1029" s="69"/>
      <c r="F1029" s="153" t="s">
        <v>3</v>
      </c>
      <c r="G1029" s="34">
        <v>1</v>
      </c>
      <c r="H1029" s="34"/>
      <c r="I1029" s="28" t="s">
        <v>970</v>
      </c>
      <c r="J1029" s="155">
        <v>2</v>
      </c>
    </row>
    <row r="1030" spans="3:11" x14ac:dyDescent="0.25">
      <c r="C1030" s="153"/>
      <c r="D1030" s="153"/>
      <c r="E1030" s="69"/>
      <c r="F1030" s="153"/>
      <c r="G1030" s="34"/>
      <c r="H1030" s="34"/>
      <c r="I1030" s="28"/>
      <c r="J1030" s="146">
        <f>SUM(J1016:J1029)</f>
        <v>12</v>
      </c>
    </row>
    <row r="1031" spans="3:11" x14ac:dyDescent="0.25">
      <c r="C1031" s="153"/>
      <c r="D1031" s="153"/>
      <c r="E1031" s="69"/>
      <c r="F1031" s="153"/>
      <c r="G1031" s="34"/>
      <c r="H1031" s="34"/>
      <c r="I1031" s="28"/>
    </row>
    <row r="1034" spans="3:11" ht="16.5" thickBot="1" x14ac:dyDescent="0.3">
      <c r="G1034" s="156" t="s">
        <v>1339</v>
      </c>
      <c r="H1034" s="156"/>
      <c r="I1034" s="157" t="s">
        <v>1297</v>
      </c>
      <c r="J1034" s="156">
        <v>2</v>
      </c>
      <c r="K1034" s="158"/>
    </row>
    <row r="1035" spans="3:11" ht="16.5" thickBot="1" x14ac:dyDescent="0.3">
      <c r="G1035" s="159" t="s">
        <v>1340</v>
      </c>
      <c r="H1035" s="159"/>
      <c r="I1035" s="160" t="s">
        <v>530</v>
      </c>
      <c r="J1035" s="159">
        <v>2</v>
      </c>
      <c r="K1035" s="161"/>
    </row>
    <row r="1036" spans="3:11" ht="16.5" thickBot="1" x14ac:dyDescent="0.3">
      <c r="G1036" s="156" t="s">
        <v>1341</v>
      </c>
      <c r="H1036" s="156"/>
      <c r="I1036" s="157" t="s">
        <v>1244</v>
      </c>
      <c r="J1036" s="156">
        <v>2</v>
      </c>
      <c r="K1036" s="158"/>
    </row>
    <row r="1037" spans="3:11" ht="16.5" thickBot="1" x14ac:dyDescent="0.3">
      <c r="G1037" s="159" t="s">
        <v>1342</v>
      </c>
      <c r="H1037" s="159"/>
      <c r="I1037" s="160" t="s">
        <v>246</v>
      </c>
      <c r="J1037" s="159">
        <v>2</v>
      </c>
      <c r="K1037" s="161"/>
    </row>
    <row r="1038" spans="3:11" ht="16.5" thickBot="1" x14ac:dyDescent="0.3">
      <c r="G1038" s="159" t="s">
        <v>1343</v>
      </c>
      <c r="H1038" s="159"/>
      <c r="I1038" s="160" t="s">
        <v>305</v>
      </c>
      <c r="J1038" s="159">
        <v>2</v>
      </c>
      <c r="K1038" s="161"/>
    </row>
    <row r="1039" spans="3:11" ht="16.5" thickBot="1" x14ac:dyDescent="0.3">
      <c r="G1039" s="159" t="s">
        <v>1344</v>
      </c>
      <c r="H1039" s="159"/>
      <c r="I1039" s="160" t="s">
        <v>223</v>
      </c>
      <c r="J1039" s="159">
        <v>2</v>
      </c>
      <c r="K1039" s="161"/>
    </row>
    <row r="1040" spans="3:11" ht="16.5" thickBot="1" x14ac:dyDescent="0.3">
      <c r="G1040" s="159" t="s">
        <v>1345</v>
      </c>
      <c r="H1040" s="159"/>
      <c r="I1040" s="160" t="s">
        <v>179</v>
      </c>
      <c r="J1040" s="159">
        <v>4</v>
      </c>
      <c r="K1040" s="161"/>
    </row>
    <row r="1041" spans="7:11" ht="16.5" thickBot="1" x14ac:dyDescent="0.3">
      <c r="G1041" s="159" t="s">
        <v>1346</v>
      </c>
      <c r="H1041" s="159"/>
      <c r="I1041" s="160" t="s">
        <v>831</v>
      </c>
      <c r="J1041" s="159">
        <v>2</v>
      </c>
      <c r="K1041" s="161"/>
    </row>
    <row r="1042" spans="7:11" ht="16.5" thickBot="1" x14ac:dyDescent="0.3">
      <c r="G1042" s="159" t="s">
        <v>1347</v>
      </c>
      <c r="H1042" s="159"/>
      <c r="I1042" s="160" t="s">
        <v>1265</v>
      </c>
      <c r="J1042" s="159">
        <v>1</v>
      </c>
      <c r="K1042" s="161"/>
    </row>
    <row r="1043" spans="7:11" ht="16.5" thickBot="1" x14ac:dyDescent="0.3">
      <c r="G1043" s="159" t="s">
        <v>1348</v>
      </c>
      <c r="H1043" s="159"/>
      <c r="I1043" s="160" t="s">
        <v>960</v>
      </c>
      <c r="J1043" s="159">
        <v>1</v>
      </c>
      <c r="K1043" s="161"/>
    </row>
    <row r="1044" spans="7:11" ht="16.5" thickBot="1" x14ac:dyDescent="0.3">
      <c r="G1044" s="159" t="s">
        <v>1349</v>
      </c>
      <c r="H1044" s="159"/>
      <c r="I1044" s="160" t="s">
        <v>984</v>
      </c>
      <c r="J1044" s="159">
        <v>2</v>
      </c>
      <c r="K1044" s="161"/>
    </row>
  </sheetData>
  <autoFilter ref="A6:K970" xr:uid="{00000000-0009-0000-0000-000000000000}"/>
  <pageMargins left="1.41" right="0.25" top="0.75" bottom="0.75" header="0.3" footer="0.3"/>
  <pageSetup paperSize="5" fitToHeight="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C491-535A-4B01-9229-E588A1C081EB}">
  <dimension ref="A1:L821"/>
  <sheetViews>
    <sheetView topLeftCell="B1" workbookViewId="0">
      <selection activeCell="J812" sqref="J812"/>
    </sheetView>
  </sheetViews>
  <sheetFormatPr defaultColWidth="9.140625" defaultRowHeight="15" x14ac:dyDescent="0.25"/>
  <cols>
    <col min="1" max="1" width="9.140625" style="149"/>
    <col min="2" max="2" width="13.140625" style="149" customWidth="1"/>
    <col min="3" max="3" width="9.140625" style="142"/>
    <col min="4" max="4" width="13" style="142" customWidth="1"/>
    <col min="5" max="5" width="8.5703125" style="142" customWidth="1"/>
    <col min="6" max="6" width="9.140625" style="142"/>
    <col min="7" max="7" width="41.28515625" style="149" customWidth="1"/>
    <col min="8" max="9" width="9" style="142" customWidth="1"/>
    <col min="10" max="10" width="37.85546875" style="142" customWidth="1"/>
    <col min="11" max="11" width="37.85546875" style="142" hidden="1" customWidth="1"/>
    <col min="12" max="12" width="14.140625" style="142" customWidth="1"/>
    <col min="13" max="16384" width="9.140625" style="149"/>
  </cols>
  <sheetData>
    <row r="1" spans="1:12" ht="15.75" x14ac:dyDescent="0.25">
      <c r="A1" s="162"/>
      <c r="B1" s="162" t="s">
        <v>0</v>
      </c>
      <c r="C1" s="163"/>
      <c r="D1" s="163"/>
      <c r="E1" s="163"/>
      <c r="F1" s="163"/>
      <c r="G1" s="162"/>
      <c r="H1" s="144"/>
      <c r="I1" s="147"/>
      <c r="J1" s="3"/>
      <c r="K1" s="3"/>
    </row>
    <row r="2" spans="1:12" ht="15.75" x14ac:dyDescent="0.25">
      <c r="A2" s="162"/>
      <c r="B2" s="162" t="s">
        <v>4</v>
      </c>
      <c r="C2" s="163"/>
      <c r="D2" s="163"/>
      <c r="E2" s="163"/>
      <c r="F2" s="163"/>
      <c r="G2" s="162"/>
      <c r="H2" s="144"/>
      <c r="I2" s="147"/>
      <c r="J2" s="3"/>
      <c r="K2" s="3"/>
    </row>
    <row r="3" spans="1:12" ht="15.75" x14ac:dyDescent="0.25">
      <c r="A3" s="162"/>
      <c r="B3" s="164" t="s">
        <v>5</v>
      </c>
      <c r="C3" s="165"/>
      <c r="D3" s="163"/>
      <c r="E3" s="163"/>
      <c r="F3" s="163"/>
      <c r="G3" s="162"/>
      <c r="H3" s="144"/>
      <c r="I3" s="147"/>
      <c r="J3" s="3"/>
      <c r="K3" s="3"/>
    </row>
    <row r="4" spans="1:12" ht="25.5" x14ac:dyDescent="0.25">
      <c r="A4" s="166" t="s">
        <v>1351</v>
      </c>
      <c r="B4" s="167"/>
      <c r="C4" s="168"/>
      <c r="D4" s="168"/>
      <c r="E4" s="168"/>
      <c r="F4" s="168"/>
      <c r="G4" s="162"/>
      <c r="H4" s="144"/>
      <c r="I4" s="147"/>
      <c r="J4" s="3"/>
      <c r="K4" s="3"/>
    </row>
    <row r="5" spans="1:12" ht="15.75" x14ac:dyDescent="0.25">
      <c r="A5" s="169"/>
      <c r="B5" s="169"/>
      <c r="C5" s="170"/>
      <c r="D5" s="170"/>
      <c r="E5" s="170"/>
      <c r="F5" s="170"/>
      <c r="G5" s="169" t="s">
        <v>7</v>
      </c>
      <c r="H5" s="170"/>
      <c r="I5" s="170"/>
      <c r="J5" s="480" t="s">
        <v>1352</v>
      </c>
      <c r="K5" s="480"/>
      <c r="L5" s="480"/>
    </row>
    <row r="6" spans="1:12" ht="24.95" customHeight="1" x14ac:dyDescent="0.25">
      <c r="A6" s="171" t="s">
        <v>8</v>
      </c>
      <c r="B6" s="171" t="s">
        <v>9</v>
      </c>
      <c r="C6" s="172" t="s">
        <v>10</v>
      </c>
      <c r="D6" s="173" t="s">
        <v>11</v>
      </c>
      <c r="E6" s="171" t="s">
        <v>12</v>
      </c>
      <c r="F6" s="171" t="s">
        <v>13</v>
      </c>
      <c r="G6" s="174" t="s">
        <v>15</v>
      </c>
      <c r="H6" s="171" t="s">
        <v>1353</v>
      </c>
      <c r="I6" s="171" t="s">
        <v>1354</v>
      </c>
      <c r="J6" s="175" t="s">
        <v>1355</v>
      </c>
      <c r="K6" s="175"/>
      <c r="L6" s="176" t="s">
        <v>17</v>
      </c>
    </row>
    <row r="7" spans="1:12" ht="15.75" customHeight="1" x14ac:dyDescent="0.25">
      <c r="A7" s="34" t="s">
        <v>42</v>
      </c>
      <c r="B7" s="35" t="s">
        <v>1356</v>
      </c>
      <c r="C7" s="34">
        <v>202</v>
      </c>
      <c r="D7" s="34" t="s">
        <v>1357</v>
      </c>
      <c r="E7" s="34" t="s">
        <v>75</v>
      </c>
      <c r="F7" s="34">
        <v>6</v>
      </c>
      <c r="G7" s="37" t="s">
        <v>509</v>
      </c>
      <c r="H7" s="34">
        <v>40</v>
      </c>
      <c r="I7" s="53"/>
      <c r="J7" s="30" t="s">
        <v>510</v>
      </c>
      <c r="K7" s="30"/>
      <c r="L7" s="177" t="s">
        <v>511</v>
      </c>
    </row>
    <row r="8" spans="1:12" ht="15.75" customHeight="1" x14ac:dyDescent="0.25">
      <c r="A8" s="34" t="s">
        <v>42</v>
      </c>
      <c r="B8" s="35" t="s">
        <v>28</v>
      </c>
      <c r="C8" s="34">
        <v>202</v>
      </c>
      <c r="D8" s="34" t="s">
        <v>1358</v>
      </c>
      <c r="E8" s="34" t="s">
        <v>75</v>
      </c>
      <c r="F8" s="34">
        <v>6</v>
      </c>
      <c r="G8" s="37" t="s">
        <v>509</v>
      </c>
      <c r="H8" s="34">
        <v>40</v>
      </c>
      <c r="I8" s="53"/>
      <c r="J8" s="30" t="s">
        <v>510</v>
      </c>
      <c r="K8" s="30"/>
      <c r="L8" s="177" t="s">
        <v>511</v>
      </c>
    </row>
    <row r="9" spans="1:12" ht="15.75" customHeight="1" x14ac:dyDescent="0.25">
      <c r="A9" s="34" t="s">
        <v>32</v>
      </c>
      <c r="B9" s="35" t="s">
        <v>20</v>
      </c>
      <c r="C9" s="34">
        <v>202</v>
      </c>
      <c r="D9" s="34" t="s">
        <v>1359</v>
      </c>
      <c r="E9" s="34" t="s">
        <v>75</v>
      </c>
      <c r="F9" s="34">
        <v>6</v>
      </c>
      <c r="G9" s="37" t="s">
        <v>509</v>
      </c>
      <c r="H9" s="34">
        <v>40</v>
      </c>
      <c r="I9" s="53"/>
      <c r="J9" s="30" t="s">
        <v>510</v>
      </c>
      <c r="K9" s="30"/>
      <c r="L9" s="177" t="s">
        <v>511</v>
      </c>
    </row>
    <row r="10" spans="1:12" ht="15.75" customHeight="1" x14ac:dyDescent="0.25">
      <c r="A10" s="34" t="s">
        <v>32</v>
      </c>
      <c r="B10" s="35" t="s">
        <v>1356</v>
      </c>
      <c r="C10" s="34">
        <v>202</v>
      </c>
      <c r="D10" s="34" t="s">
        <v>1360</v>
      </c>
      <c r="E10" s="34" t="s">
        <v>75</v>
      </c>
      <c r="F10" s="34">
        <v>6</v>
      </c>
      <c r="G10" s="37" t="s">
        <v>509</v>
      </c>
      <c r="H10" s="34">
        <v>40</v>
      </c>
      <c r="I10" s="53"/>
      <c r="J10" s="30" t="s">
        <v>510</v>
      </c>
      <c r="K10" s="30"/>
      <c r="L10" s="177" t="s">
        <v>511</v>
      </c>
    </row>
    <row r="11" spans="1:12" ht="15.75" customHeight="1" x14ac:dyDescent="0.25">
      <c r="A11" s="34" t="s">
        <v>32</v>
      </c>
      <c r="B11" s="35" t="s">
        <v>28</v>
      </c>
      <c r="C11" s="34">
        <v>202</v>
      </c>
      <c r="D11" s="34" t="s">
        <v>1361</v>
      </c>
      <c r="E11" s="34" t="s">
        <v>75</v>
      </c>
      <c r="F11" s="34">
        <v>6</v>
      </c>
      <c r="G11" s="37" t="s">
        <v>509</v>
      </c>
      <c r="H11" s="34">
        <v>40</v>
      </c>
      <c r="I11" s="3"/>
      <c r="J11" s="30" t="s">
        <v>510</v>
      </c>
      <c r="K11" s="30"/>
      <c r="L11" s="177" t="s">
        <v>511</v>
      </c>
    </row>
    <row r="12" spans="1:12" ht="15.75" customHeight="1" x14ac:dyDescent="0.25">
      <c r="A12" s="34" t="s">
        <v>32</v>
      </c>
      <c r="B12" s="35" t="s">
        <v>26</v>
      </c>
      <c r="C12" s="34">
        <v>202</v>
      </c>
      <c r="D12" s="34" t="s">
        <v>1362</v>
      </c>
      <c r="E12" s="34" t="s">
        <v>75</v>
      </c>
      <c r="F12" s="34">
        <v>6</v>
      </c>
      <c r="G12" s="37" t="s">
        <v>509</v>
      </c>
      <c r="H12" s="34">
        <v>40</v>
      </c>
      <c r="I12" s="53"/>
      <c r="J12" s="30" t="s">
        <v>510</v>
      </c>
      <c r="K12" s="30"/>
      <c r="L12" s="177" t="s">
        <v>511</v>
      </c>
    </row>
    <row r="13" spans="1:12" ht="15.75" customHeight="1" x14ac:dyDescent="0.25">
      <c r="A13" s="34" t="s">
        <v>19</v>
      </c>
      <c r="B13" s="35" t="s">
        <v>20</v>
      </c>
      <c r="C13" s="34">
        <v>202</v>
      </c>
      <c r="D13" s="34" t="s">
        <v>1363</v>
      </c>
      <c r="E13" s="34" t="s">
        <v>75</v>
      </c>
      <c r="F13" s="34">
        <v>6</v>
      </c>
      <c r="G13" s="37" t="s">
        <v>509</v>
      </c>
      <c r="H13" s="34">
        <v>40</v>
      </c>
      <c r="I13" s="53"/>
      <c r="J13" s="30" t="s">
        <v>510</v>
      </c>
      <c r="K13" s="30"/>
      <c r="L13" s="177" t="s">
        <v>511</v>
      </c>
    </row>
    <row r="14" spans="1:12" ht="15.75" customHeight="1" x14ac:dyDescent="0.25">
      <c r="A14" s="34" t="s">
        <v>19</v>
      </c>
      <c r="B14" s="35" t="s">
        <v>1356</v>
      </c>
      <c r="C14" s="34">
        <v>202</v>
      </c>
      <c r="D14" s="34" t="s">
        <v>1364</v>
      </c>
      <c r="E14" s="34" t="s">
        <v>75</v>
      </c>
      <c r="F14" s="34">
        <v>6</v>
      </c>
      <c r="G14" s="37" t="s">
        <v>509</v>
      </c>
      <c r="H14" s="34">
        <v>40</v>
      </c>
      <c r="I14" s="53"/>
      <c r="J14" s="30" t="s">
        <v>510</v>
      </c>
      <c r="K14" s="30"/>
      <c r="L14" s="177" t="s">
        <v>511</v>
      </c>
    </row>
    <row r="15" spans="1:12" ht="15.75" customHeight="1" x14ac:dyDescent="0.25">
      <c r="A15" s="34" t="s">
        <v>19</v>
      </c>
      <c r="B15" s="35" t="s">
        <v>28</v>
      </c>
      <c r="C15" s="34">
        <v>202</v>
      </c>
      <c r="D15" s="34" t="s">
        <v>1365</v>
      </c>
      <c r="E15" s="34" t="s">
        <v>75</v>
      </c>
      <c r="F15" s="34">
        <v>6</v>
      </c>
      <c r="G15" s="37" t="s">
        <v>509</v>
      </c>
      <c r="H15" s="34">
        <v>40</v>
      </c>
      <c r="I15" s="53"/>
      <c r="J15" s="30" t="s">
        <v>510</v>
      </c>
      <c r="K15" s="30"/>
      <c r="L15" s="177" t="s">
        <v>511</v>
      </c>
    </row>
    <row r="16" spans="1:12" ht="15.75" customHeight="1" x14ac:dyDescent="0.25">
      <c r="A16" s="34" t="s">
        <v>19</v>
      </c>
      <c r="B16" s="35" t="s">
        <v>26</v>
      </c>
      <c r="C16" s="34">
        <v>202</v>
      </c>
      <c r="D16" s="34" t="s">
        <v>1366</v>
      </c>
      <c r="E16" s="34" t="s">
        <v>75</v>
      </c>
      <c r="F16" s="34">
        <v>6</v>
      </c>
      <c r="G16" s="37" t="s">
        <v>509</v>
      </c>
      <c r="H16" s="34">
        <v>40</v>
      </c>
      <c r="I16" s="53"/>
      <c r="J16" s="30" t="s">
        <v>510</v>
      </c>
      <c r="K16" s="30"/>
      <c r="L16" s="177" t="s">
        <v>511</v>
      </c>
    </row>
    <row r="17" spans="1:12" ht="15.75" customHeight="1" x14ac:dyDescent="0.25">
      <c r="A17" s="34" t="s">
        <v>42</v>
      </c>
      <c r="B17" s="35" t="s">
        <v>20</v>
      </c>
      <c r="C17" s="34">
        <v>202</v>
      </c>
      <c r="D17" s="34" t="s">
        <v>1367</v>
      </c>
      <c r="E17" s="34" t="s">
        <v>75</v>
      </c>
      <c r="F17" s="34">
        <v>6</v>
      </c>
      <c r="G17" s="37" t="s">
        <v>509</v>
      </c>
      <c r="H17" s="34">
        <v>40</v>
      </c>
      <c r="I17" s="53"/>
      <c r="J17" s="40" t="s">
        <v>1058</v>
      </c>
      <c r="K17" s="44"/>
      <c r="L17" s="177" t="s">
        <v>1059</v>
      </c>
    </row>
    <row r="18" spans="1:12" ht="15.75" customHeight="1" x14ac:dyDescent="0.25">
      <c r="A18" s="34" t="s">
        <v>42</v>
      </c>
      <c r="B18" s="35" t="s">
        <v>26</v>
      </c>
      <c r="C18" s="34">
        <v>202</v>
      </c>
      <c r="D18" s="34" t="s">
        <v>1368</v>
      </c>
      <c r="E18" s="34" t="s">
        <v>75</v>
      </c>
      <c r="F18" s="34">
        <v>6</v>
      </c>
      <c r="G18" s="37" t="s">
        <v>509</v>
      </c>
      <c r="H18" s="34">
        <v>40</v>
      </c>
      <c r="I18" s="53"/>
      <c r="J18" s="40" t="s">
        <v>1058</v>
      </c>
      <c r="K18" s="44"/>
      <c r="L18" s="177" t="s">
        <v>1059</v>
      </c>
    </row>
    <row r="19" spans="1:12" ht="15.75" customHeight="1" x14ac:dyDescent="0.25">
      <c r="A19" s="34" t="s">
        <v>19</v>
      </c>
      <c r="B19" s="35" t="s">
        <v>1356</v>
      </c>
      <c r="C19" s="34">
        <v>203</v>
      </c>
      <c r="D19" s="34" t="s">
        <v>1369</v>
      </c>
      <c r="E19" s="21" t="s">
        <v>1</v>
      </c>
      <c r="F19" s="21">
        <v>4</v>
      </c>
      <c r="G19" s="65" t="s">
        <v>509</v>
      </c>
      <c r="H19" s="34">
        <v>5</v>
      </c>
      <c r="I19" s="34"/>
      <c r="J19" s="70" t="s">
        <v>1041</v>
      </c>
      <c r="K19" s="70"/>
      <c r="L19" s="177" t="s">
        <v>1042</v>
      </c>
    </row>
    <row r="20" spans="1:12" ht="15.75" customHeight="1" x14ac:dyDescent="0.25">
      <c r="A20" s="34" t="s">
        <v>19</v>
      </c>
      <c r="B20" s="35" t="s">
        <v>28</v>
      </c>
      <c r="C20" s="34">
        <v>203</v>
      </c>
      <c r="D20" s="34" t="s">
        <v>1370</v>
      </c>
      <c r="E20" s="21" t="s">
        <v>1</v>
      </c>
      <c r="F20" s="21">
        <v>4</v>
      </c>
      <c r="G20" s="65" t="s">
        <v>509</v>
      </c>
      <c r="H20" s="34">
        <v>5</v>
      </c>
      <c r="I20" s="34"/>
      <c r="J20" s="70" t="s">
        <v>1041</v>
      </c>
      <c r="K20" s="70"/>
      <c r="L20" s="177" t="s">
        <v>1042</v>
      </c>
    </row>
    <row r="21" spans="1:12" ht="15.75" customHeight="1" x14ac:dyDescent="0.25">
      <c r="A21" s="34" t="s">
        <v>55</v>
      </c>
      <c r="B21" s="35" t="s">
        <v>26</v>
      </c>
      <c r="C21" s="34">
        <v>203</v>
      </c>
      <c r="D21" s="34" t="s">
        <v>1371</v>
      </c>
      <c r="E21" s="21" t="s">
        <v>1</v>
      </c>
      <c r="F21" s="21">
        <v>4</v>
      </c>
      <c r="G21" s="65" t="s">
        <v>509</v>
      </c>
      <c r="H21" s="34">
        <v>5</v>
      </c>
      <c r="J21" s="70" t="s">
        <v>1041</v>
      </c>
      <c r="K21" s="70"/>
      <c r="L21" s="177" t="s">
        <v>1042</v>
      </c>
    </row>
    <row r="22" spans="1:12" ht="15.75" customHeight="1" x14ac:dyDescent="0.25">
      <c r="A22" s="34" t="s">
        <v>55</v>
      </c>
      <c r="B22" s="35" t="s">
        <v>20</v>
      </c>
      <c r="C22" s="34">
        <v>203</v>
      </c>
      <c r="D22" s="34" t="s">
        <v>1372</v>
      </c>
      <c r="E22" s="21" t="s">
        <v>1</v>
      </c>
      <c r="F22" s="21">
        <v>4</v>
      </c>
      <c r="G22" s="65" t="s">
        <v>509</v>
      </c>
      <c r="H22" s="34">
        <v>5</v>
      </c>
      <c r="I22" s="34"/>
      <c r="J22" s="70" t="s">
        <v>1041</v>
      </c>
      <c r="K22" s="70"/>
      <c r="L22" s="177" t="s">
        <v>1042</v>
      </c>
    </row>
    <row r="23" spans="1:12" ht="15.75" customHeight="1" x14ac:dyDescent="0.25">
      <c r="A23" s="34" t="s">
        <v>55</v>
      </c>
      <c r="B23" s="35" t="s">
        <v>28</v>
      </c>
      <c r="C23" s="34">
        <v>203</v>
      </c>
      <c r="D23" s="34" t="s">
        <v>1373</v>
      </c>
      <c r="E23" s="21" t="s">
        <v>1</v>
      </c>
      <c r="F23" s="21">
        <v>4</v>
      </c>
      <c r="G23" s="65" t="s">
        <v>509</v>
      </c>
      <c r="H23" s="34">
        <v>5</v>
      </c>
      <c r="I23" s="34"/>
      <c r="J23" s="70" t="s">
        <v>1041</v>
      </c>
      <c r="K23" s="70"/>
      <c r="L23" s="177" t="s">
        <v>1042</v>
      </c>
    </row>
    <row r="24" spans="1:12" ht="15.75" customHeight="1" x14ac:dyDescent="0.25">
      <c r="A24" s="34" t="s">
        <v>55</v>
      </c>
      <c r="B24" s="35" t="s">
        <v>56</v>
      </c>
      <c r="C24" s="34">
        <v>203</v>
      </c>
      <c r="D24" s="34" t="s">
        <v>1374</v>
      </c>
      <c r="E24" s="21" t="s">
        <v>1</v>
      </c>
      <c r="F24" s="21">
        <v>4</v>
      </c>
      <c r="G24" s="65" t="s">
        <v>509</v>
      </c>
      <c r="H24" s="34">
        <v>5</v>
      </c>
      <c r="I24" s="34"/>
      <c r="J24" s="70" t="s">
        <v>1041</v>
      </c>
      <c r="K24" s="70"/>
      <c r="L24" s="177" t="s">
        <v>1042</v>
      </c>
    </row>
    <row r="25" spans="1:12" ht="15.75" customHeight="1" x14ac:dyDescent="0.25">
      <c r="A25" s="34" t="s">
        <v>19</v>
      </c>
      <c r="B25" s="35" t="s">
        <v>26</v>
      </c>
      <c r="C25" s="34">
        <v>203</v>
      </c>
      <c r="D25" s="34" t="s">
        <v>1375</v>
      </c>
      <c r="E25" s="21" t="s">
        <v>1</v>
      </c>
      <c r="F25" s="21">
        <v>4</v>
      </c>
      <c r="G25" s="65" t="s">
        <v>509</v>
      </c>
      <c r="H25" s="34">
        <v>5</v>
      </c>
      <c r="I25" s="34"/>
      <c r="J25" s="44" t="s">
        <v>202</v>
      </c>
      <c r="K25" s="178" t="s">
        <v>203</v>
      </c>
      <c r="L25" s="178" t="s">
        <v>203</v>
      </c>
    </row>
    <row r="26" spans="1:12" ht="15.75" customHeight="1" x14ac:dyDescent="0.25">
      <c r="A26" s="34" t="s">
        <v>19</v>
      </c>
      <c r="B26" s="35" t="s">
        <v>20</v>
      </c>
      <c r="C26" s="34">
        <v>203</v>
      </c>
      <c r="D26" s="34" t="s">
        <v>1376</v>
      </c>
      <c r="E26" s="21" t="s">
        <v>1</v>
      </c>
      <c r="F26" s="21">
        <v>4</v>
      </c>
      <c r="G26" s="65" t="s">
        <v>509</v>
      </c>
      <c r="H26" s="34">
        <v>5</v>
      </c>
      <c r="I26" s="34"/>
      <c r="J26" s="44" t="s">
        <v>202</v>
      </c>
      <c r="K26" s="44"/>
      <c r="L26" s="178" t="s">
        <v>203</v>
      </c>
    </row>
    <row r="27" spans="1:12" ht="15.75" customHeight="1" x14ac:dyDescent="0.25">
      <c r="A27" s="34" t="s">
        <v>55</v>
      </c>
      <c r="B27" s="35" t="s">
        <v>28</v>
      </c>
      <c r="C27" s="34">
        <v>108</v>
      </c>
      <c r="D27" s="34" t="s">
        <v>1377</v>
      </c>
      <c r="E27" s="34" t="s">
        <v>2</v>
      </c>
      <c r="F27" s="34">
        <v>2</v>
      </c>
      <c r="G27" s="37" t="s">
        <v>402</v>
      </c>
      <c r="H27" s="34">
        <v>5</v>
      </c>
      <c r="I27" s="34"/>
      <c r="J27" s="44" t="s">
        <v>288</v>
      </c>
      <c r="K27" s="44"/>
      <c r="L27" s="177" t="s">
        <v>289</v>
      </c>
    </row>
    <row r="28" spans="1:12" ht="15.75" customHeight="1" x14ac:dyDescent="0.25">
      <c r="A28" s="34" t="s">
        <v>55</v>
      </c>
      <c r="B28" s="35" t="s">
        <v>56</v>
      </c>
      <c r="C28" s="34">
        <v>108</v>
      </c>
      <c r="D28" s="34" t="s">
        <v>1378</v>
      </c>
      <c r="E28" s="34" t="s">
        <v>2</v>
      </c>
      <c r="F28" s="34">
        <v>2</v>
      </c>
      <c r="G28" s="37" t="s">
        <v>402</v>
      </c>
      <c r="H28" s="34">
        <v>5</v>
      </c>
      <c r="I28" s="34"/>
      <c r="J28" s="44" t="s">
        <v>288</v>
      </c>
      <c r="K28" s="44"/>
      <c r="L28" s="177" t="s">
        <v>289</v>
      </c>
    </row>
    <row r="29" spans="1:12" ht="15.75" customHeight="1" x14ac:dyDescent="0.25">
      <c r="A29" s="34" t="s">
        <v>42</v>
      </c>
      <c r="B29" s="35" t="s">
        <v>28</v>
      </c>
      <c r="C29" s="34">
        <v>112</v>
      </c>
      <c r="D29" s="21" t="s">
        <v>1379</v>
      </c>
      <c r="E29" s="34" t="s">
        <v>75</v>
      </c>
      <c r="F29" s="34">
        <v>6</v>
      </c>
      <c r="G29" s="37" t="s">
        <v>1380</v>
      </c>
      <c r="H29" s="34">
        <v>40</v>
      </c>
      <c r="I29" s="53"/>
      <c r="J29" s="44" t="s">
        <v>456</v>
      </c>
      <c r="K29" s="44"/>
      <c r="L29" s="177" t="s">
        <v>457</v>
      </c>
    </row>
    <row r="30" spans="1:12" ht="15.75" customHeight="1" x14ac:dyDescent="0.25">
      <c r="A30" s="34" t="s">
        <v>42</v>
      </c>
      <c r="B30" s="35" t="s">
        <v>26</v>
      </c>
      <c r="C30" s="34">
        <v>112</v>
      </c>
      <c r="D30" s="21" t="s">
        <v>1381</v>
      </c>
      <c r="E30" s="34" t="s">
        <v>75</v>
      </c>
      <c r="F30" s="34">
        <v>6</v>
      </c>
      <c r="G30" s="37" t="s">
        <v>1380</v>
      </c>
      <c r="H30" s="34">
        <v>40</v>
      </c>
      <c r="I30" s="53"/>
      <c r="J30" s="44" t="s">
        <v>456</v>
      </c>
      <c r="K30" s="44"/>
      <c r="L30" s="177" t="s">
        <v>457</v>
      </c>
    </row>
    <row r="31" spans="1:12" ht="15.75" customHeight="1" x14ac:dyDescent="0.25">
      <c r="A31" s="34" t="s">
        <v>55</v>
      </c>
      <c r="B31" s="35" t="s">
        <v>56</v>
      </c>
      <c r="C31" s="34">
        <v>112</v>
      </c>
      <c r="D31" s="21" t="s">
        <v>1382</v>
      </c>
      <c r="E31" s="34" t="s">
        <v>75</v>
      </c>
      <c r="F31" s="34">
        <v>6</v>
      </c>
      <c r="G31" s="37" t="s">
        <v>1380</v>
      </c>
      <c r="H31" s="34">
        <v>40</v>
      </c>
      <c r="I31" s="53"/>
      <c r="J31" s="44" t="s">
        <v>456</v>
      </c>
      <c r="K31" s="44"/>
      <c r="L31" s="177" t="s">
        <v>457</v>
      </c>
    </row>
    <row r="32" spans="1:12" ht="15.75" customHeight="1" x14ac:dyDescent="0.25">
      <c r="A32" s="34" t="s">
        <v>42</v>
      </c>
      <c r="B32" s="35" t="s">
        <v>1356</v>
      </c>
      <c r="C32" s="34">
        <v>112</v>
      </c>
      <c r="D32" s="21" t="s">
        <v>1383</v>
      </c>
      <c r="E32" s="34" t="s">
        <v>75</v>
      </c>
      <c r="F32" s="34">
        <v>6</v>
      </c>
      <c r="G32" s="37" t="s">
        <v>1380</v>
      </c>
      <c r="H32" s="34">
        <v>40</v>
      </c>
      <c r="I32" s="53"/>
      <c r="J32" s="30" t="s">
        <v>695</v>
      </c>
      <c r="K32" s="30"/>
      <c r="L32" s="177" t="s">
        <v>696</v>
      </c>
    </row>
    <row r="33" spans="1:12" ht="15.75" customHeight="1" x14ac:dyDescent="0.25">
      <c r="A33" s="34" t="s">
        <v>42</v>
      </c>
      <c r="B33" s="35" t="s">
        <v>20</v>
      </c>
      <c r="C33" s="34">
        <v>112</v>
      </c>
      <c r="D33" s="21" t="s">
        <v>1384</v>
      </c>
      <c r="E33" s="34" t="s">
        <v>75</v>
      </c>
      <c r="F33" s="34">
        <v>6</v>
      </c>
      <c r="G33" s="37" t="s">
        <v>1380</v>
      </c>
      <c r="H33" s="34">
        <v>40</v>
      </c>
      <c r="I33" s="53"/>
      <c r="J33" s="30" t="s">
        <v>695</v>
      </c>
      <c r="K33" s="30" t="s">
        <v>695</v>
      </c>
      <c r="L33" s="177" t="s">
        <v>696</v>
      </c>
    </row>
    <row r="34" spans="1:12" ht="15.75" customHeight="1" x14ac:dyDescent="0.25">
      <c r="A34" s="34" t="s">
        <v>19</v>
      </c>
      <c r="B34" s="35" t="s">
        <v>1356</v>
      </c>
      <c r="C34" s="34">
        <v>112</v>
      </c>
      <c r="D34" s="21" t="s">
        <v>1385</v>
      </c>
      <c r="E34" s="34" t="s">
        <v>75</v>
      </c>
      <c r="F34" s="34">
        <v>6</v>
      </c>
      <c r="G34" s="37" t="s">
        <v>1380</v>
      </c>
      <c r="H34" s="34">
        <v>40</v>
      </c>
      <c r="I34" s="53"/>
      <c r="J34" s="30" t="s">
        <v>695</v>
      </c>
      <c r="K34" s="30"/>
      <c r="L34" s="177" t="s">
        <v>696</v>
      </c>
    </row>
    <row r="35" spans="1:12" ht="15.75" customHeight="1" x14ac:dyDescent="0.25">
      <c r="A35" s="34" t="s">
        <v>19</v>
      </c>
      <c r="B35" s="35" t="s">
        <v>28</v>
      </c>
      <c r="C35" s="34">
        <v>112</v>
      </c>
      <c r="D35" s="21" t="s">
        <v>1386</v>
      </c>
      <c r="E35" s="34" t="s">
        <v>75</v>
      </c>
      <c r="F35" s="34">
        <v>6</v>
      </c>
      <c r="G35" s="37" t="s">
        <v>1380</v>
      </c>
      <c r="H35" s="34">
        <v>40</v>
      </c>
      <c r="I35" s="53"/>
      <c r="J35" s="30" t="s">
        <v>695</v>
      </c>
      <c r="K35" s="30"/>
      <c r="L35" s="177" t="s">
        <v>696</v>
      </c>
    </row>
    <row r="36" spans="1:12" ht="15.75" customHeight="1" x14ac:dyDescent="0.25">
      <c r="A36" s="34" t="s">
        <v>19</v>
      </c>
      <c r="B36" s="35" t="s">
        <v>26</v>
      </c>
      <c r="C36" s="34">
        <v>112</v>
      </c>
      <c r="D36" s="21" t="s">
        <v>1387</v>
      </c>
      <c r="E36" s="34" t="s">
        <v>75</v>
      </c>
      <c r="F36" s="34">
        <v>6</v>
      </c>
      <c r="G36" s="37" t="s">
        <v>1380</v>
      </c>
      <c r="H36" s="34">
        <v>40</v>
      </c>
      <c r="I36" s="53"/>
      <c r="J36" s="30" t="s">
        <v>695</v>
      </c>
      <c r="K36" s="30"/>
      <c r="L36" s="177" t="s">
        <v>696</v>
      </c>
    </row>
    <row r="37" spans="1:12" ht="15.75" customHeight="1" x14ac:dyDescent="0.25">
      <c r="A37" s="34" t="s">
        <v>19</v>
      </c>
      <c r="B37" s="35" t="s">
        <v>20</v>
      </c>
      <c r="C37" s="34">
        <v>112</v>
      </c>
      <c r="D37" s="21" t="s">
        <v>1388</v>
      </c>
      <c r="E37" s="34" t="s">
        <v>75</v>
      </c>
      <c r="F37" s="34">
        <v>6</v>
      </c>
      <c r="G37" s="37" t="s">
        <v>1380</v>
      </c>
      <c r="H37" s="34">
        <v>40</v>
      </c>
      <c r="I37" s="53"/>
      <c r="J37" s="30" t="s">
        <v>695</v>
      </c>
      <c r="K37" s="30"/>
      <c r="L37" s="177" t="s">
        <v>696</v>
      </c>
    </row>
    <row r="38" spans="1:12" ht="15.75" customHeight="1" x14ac:dyDescent="0.25">
      <c r="A38" s="34" t="s">
        <v>55</v>
      </c>
      <c r="B38" s="35" t="s">
        <v>28</v>
      </c>
      <c r="C38" s="34">
        <v>112</v>
      </c>
      <c r="D38" s="21" t="s">
        <v>1389</v>
      </c>
      <c r="E38" s="34" t="s">
        <v>75</v>
      </c>
      <c r="F38" s="34">
        <v>6</v>
      </c>
      <c r="G38" s="37" t="s">
        <v>1380</v>
      </c>
      <c r="H38" s="34">
        <v>40</v>
      </c>
      <c r="I38" s="53"/>
      <c r="J38" s="30" t="s">
        <v>695</v>
      </c>
      <c r="K38" s="30"/>
      <c r="L38" s="177" t="s">
        <v>696</v>
      </c>
    </row>
    <row r="39" spans="1:12" ht="15.75" customHeight="1" x14ac:dyDescent="0.25">
      <c r="A39" s="34" t="s">
        <v>55</v>
      </c>
      <c r="B39" s="35" t="s">
        <v>26</v>
      </c>
      <c r="C39" s="34">
        <v>112</v>
      </c>
      <c r="D39" s="21" t="s">
        <v>1390</v>
      </c>
      <c r="E39" s="34" t="s">
        <v>75</v>
      </c>
      <c r="F39" s="34">
        <v>6</v>
      </c>
      <c r="G39" s="37" t="s">
        <v>1380</v>
      </c>
      <c r="H39" s="34">
        <v>40</v>
      </c>
      <c r="I39" s="53"/>
      <c r="J39" s="30" t="s">
        <v>695</v>
      </c>
      <c r="K39" s="30"/>
      <c r="L39" s="177" t="s">
        <v>696</v>
      </c>
    </row>
    <row r="40" spans="1:12" ht="15.75" customHeight="1" x14ac:dyDescent="0.25">
      <c r="A40" s="34" t="s">
        <v>55</v>
      </c>
      <c r="B40" s="35" t="s">
        <v>20</v>
      </c>
      <c r="C40" s="34">
        <v>112</v>
      </c>
      <c r="D40" s="21" t="s">
        <v>1391</v>
      </c>
      <c r="E40" s="34" t="s">
        <v>75</v>
      </c>
      <c r="F40" s="34">
        <v>6</v>
      </c>
      <c r="G40" s="37" t="s">
        <v>1380</v>
      </c>
      <c r="H40" s="34">
        <v>40</v>
      </c>
      <c r="I40" s="53"/>
      <c r="J40" s="30" t="s">
        <v>695</v>
      </c>
      <c r="K40" s="30"/>
      <c r="L40" s="177" t="s">
        <v>696</v>
      </c>
    </row>
    <row r="41" spans="1:12" ht="15.75" customHeight="1" x14ac:dyDescent="0.25">
      <c r="A41" s="34" t="s">
        <v>32</v>
      </c>
      <c r="B41" s="35" t="s">
        <v>28</v>
      </c>
      <c r="C41" s="34">
        <v>110</v>
      </c>
      <c r="D41" s="21" t="s">
        <v>1392</v>
      </c>
      <c r="E41" s="21" t="s">
        <v>75</v>
      </c>
      <c r="F41" s="34">
        <v>4</v>
      </c>
      <c r="G41" s="30" t="s">
        <v>1393</v>
      </c>
      <c r="H41" s="34">
        <v>5</v>
      </c>
      <c r="I41" s="34"/>
      <c r="J41" s="179" t="s">
        <v>24</v>
      </c>
      <c r="K41" s="44"/>
      <c r="L41" s="177" t="s">
        <v>25</v>
      </c>
    </row>
    <row r="42" spans="1:12" ht="15.75" customHeight="1" x14ac:dyDescent="0.25">
      <c r="A42" s="34" t="s">
        <v>19</v>
      </c>
      <c r="B42" s="35" t="s">
        <v>26</v>
      </c>
      <c r="C42" s="34">
        <v>110</v>
      </c>
      <c r="D42" s="21" t="s">
        <v>1394</v>
      </c>
      <c r="E42" s="21" t="s">
        <v>75</v>
      </c>
      <c r="F42" s="34">
        <v>4</v>
      </c>
      <c r="G42" s="30" t="s">
        <v>1393</v>
      </c>
      <c r="H42" s="34">
        <v>5</v>
      </c>
      <c r="I42" s="34"/>
      <c r="J42" s="179" t="s">
        <v>24</v>
      </c>
      <c r="K42" s="44"/>
      <c r="L42" s="177" t="s">
        <v>25</v>
      </c>
    </row>
    <row r="43" spans="1:12" ht="15.75" customHeight="1" x14ac:dyDescent="0.25">
      <c r="A43" s="34" t="s">
        <v>19</v>
      </c>
      <c r="B43" s="35" t="s">
        <v>20</v>
      </c>
      <c r="C43" s="34">
        <v>110</v>
      </c>
      <c r="D43" s="21" t="s">
        <v>1395</v>
      </c>
      <c r="E43" s="21" t="s">
        <v>75</v>
      </c>
      <c r="F43" s="34">
        <v>4</v>
      </c>
      <c r="G43" s="30" t="s">
        <v>1393</v>
      </c>
      <c r="H43" s="34">
        <v>5</v>
      </c>
      <c r="I43" s="34"/>
      <c r="J43" s="179" t="s">
        <v>24</v>
      </c>
      <c r="K43" s="44"/>
      <c r="L43" s="177" t="s">
        <v>25</v>
      </c>
    </row>
    <row r="44" spans="1:12" ht="15.75" customHeight="1" x14ac:dyDescent="0.25">
      <c r="A44" s="34" t="s">
        <v>32</v>
      </c>
      <c r="B44" s="35" t="s">
        <v>26</v>
      </c>
      <c r="C44" s="34">
        <v>110</v>
      </c>
      <c r="D44" s="21" t="s">
        <v>1396</v>
      </c>
      <c r="E44" s="21" t="s">
        <v>75</v>
      </c>
      <c r="F44" s="34">
        <v>4</v>
      </c>
      <c r="G44" s="30" t="s">
        <v>1393</v>
      </c>
      <c r="H44" s="34">
        <v>5</v>
      </c>
      <c r="I44" s="34"/>
      <c r="J44" s="179" t="s">
        <v>24</v>
      </c>
      <c r="K44" s="44"/>
      <c r="L44" s="177" t="s">
        <v>25</v>
      </c>
    </row>
    <row r="45" spans="1:12" ht="15.75" customHeight="1" x14ac:dyDescent="0.25">
      <c r="A45" s="34" t="s">
        <v>42</v>
      </c>
      <c r="B45" s="35" t="s">
        <v>26</v>
      </c>
      <c r="C45" s="34">
        <v>111</v>
      </c>
      <c r="D45" s="21" t="s">
        <v>1397</v>
      </c>
      <c r="E45" s="21" t="s">
        <v>75</v>
      </c>
      <c r="F45" s="34">
        <v>4</v>
      </c>
      <c r="G45" s="30" t="s">
        <v>1393</v>
      </c>
      <c r="H45" s="34">
        <v>5</v>
      </c>
      <c r="I45" s="34"/>
      <c r="J45" s="179" t="s">
        <v>24</v>
      </c>
      <c r="K45" s="44"/>
      <c r="L45" s="177" t="s">
        <v>25</v>
      </c>
    </row>
    <row r="46" spans="1:12" ht="15.75" customHeight="1" x14ac:dyDescent="0.25">
      <c r="A46" s="34" t="s">
        <v>42</v>
      </c>
      <c r="B46" s="35" t="s">
        <v>20</v>
      </c>
      <c r="C46" s="34">
        <v>111</v>
      </c>
      <c r="D46" s="21" t="s">
        <v>1398</v>
      </c>
      <c r="E46" s="21" t="s">
        <v>75</v>
      </c>
      <c r="F46" s="34">
        <v>4</v>
      </c>
      <c r="G46" s="30" t="s">
        <v>1393</v>
      </c>
      <c r="H46" s="34">
        <v>5</v>
      </c>
      <c r="I46" s="34"/>
      <c r="J46" s="179" t="s">
        <v>24</v>
      </c>
      <c r="K46" s="44"/>
      <c r="L46" s="177" t="s">
        <v>25</v>
      </c>
    </row>
    <row r="47" spans="1:12" ht="15.75" customHeight="1" x14ac:dyDescent="0.25">
      <c r="A47" s="34" t="s">
        <v>65</v>
      </c>
      <c r="B47" s="35" t="s">
        <v>20</v>
      </c>
      <c r="C47" s="34">
        <v>111</v>
      </c>
      <c r="D47" s="21" t="s">
        <v>1399</v>
      </c>
      <c r="E47" s="21" t="s">
        <v>75</v>
      </c>
      <c r="F47" s="34">
        <v>4</v>
      </c>
      <c r="G47" s="30" t="s">
        <v>1393</v>
      </c>
      <c r="H47" s="34">
        <v>5</v>
      </c>
      <c r="I47" s="34"/>
      <c r="J47" s="179" t="s">
        <v>24</v>
      </c>
      <c r="K47" s="44"/>
      <c r="L47" s="177" t="s">
        <v>25</v>
      </c>
    </row>
    <row r="48" spans="1:12" ht="15.75" customHeight="1" x14ac:dyDescent="0.25">
      <c r="A48" s="34" t="s">
        <v>65</v>
      </c>
      <c r="B48" s="35" t="s">
        <v>1356</v>
      </c>
      <c r="C48" s="34">
        <v>111</v>
      </c>
      <c r="D48" s="21" t="s">
        <v>1400</v>
      </c>
      <c r="E48" s="21" t="s">
        <v>75</v>
      </c>
      <c r="F48" s="34">
        <v>4</v>
      </c>
      <c r="G48" s="30" t="s">
        <v>1393</v>
      </c>
      <c r="H48" s="34">
        <v>5</v>
      </c>
      <c r="I48" s="34"/>
      <c r="J48" s="179" t="s">
        <v>24</v>
      </c>
      <c r="K48" s="44"/>
      <c r="L48" s="177" t="s">
        <v>25</v>
      </c>
    </row>
    <row r="49" spans="1:12" ht="15.75" customHeight="1" x14ac:dyDescent="0.25">
      <c r="A49" s="34" t="s">
        <v>55</v>
      </c>
      <c r="B49" s="35" t="s">
        <v>56</v>
      </c>
      <c r="C49" s="34">
        <v>110</v>
      </c>
      <c r="D49" s="21" t="s">
        <v>1401</v>
      </c>
      <c r="E49" s="21" t="s">
        <v>75</v>
      </c>
      <c r="F49" s="34">
        <v>4</v>
      </c>
      <c r="G49" s="30" t="s">
        <v>1393</v>
      </c>
      <c r="H49" s="34">
        <v>5</v>
      </c>
      <c r="I49" s="34"/>
      <c r="J49" s="180" t="s">
        <v>46</v>
      </c>
      <c r="K49" s="181"/>
      <c r="L49" s="182" t="s">
        <v>47</v>
      </c>
    </row>
    <row r="50" spans="1:12" ht="15.75" customHeight="1" x14ac:dyDescent="0.25">
      <c r="A50" s="34" t="s">
        <v>55</v>
      </c>
      <c r="B50" s="35" t="s">
        <v>28</v>
      </c>
      <c r="C50" s="34">
        <v>110</v>
      </c>
      <c r="D50" s="21" t="s">
        <v>1402</v>
      </c>
      <c r="E50" s="21" t="s">
        <v>75</v>
      </c>
      <c r="F50" s="34">
        <v>4</v>
      </c>
      <c r="G50" s="30" t="s">
        <v>1393</v>
      </c>
      <c r="H50" s="34">
        <v>5</v>
      </c>
      <c r="I50" s="34"/>
      <c r="J50" s="180" t="s">
        <v>46</v>
      </c>
      <c r="K50" s="181"/>
      <c r="L50" s="182" t="s">
        <v>47</v>
      </c>
    </row>
    <row r="51" spans="1:12" ht="15.75" customHeight="1" x14ac:dyDescent="0.25">
      <c r="A51" s="34" t="s">
        <v>19</v>
      </c>
      <c r="B51" s="35" t="s">
        <v>26</v>
      </c>
      <c r="C51" s="34">
        <v>111</v>
      </c>
      <c r="D51" s="21" t="s">
        <v>1403</v>
      </c>
      <c r="E51" s="21" t="s">
        <v>75</v>
      </c>
      <c r="F51" s="34">
        <v>4</v>
      </c>
      <c r="G51" s="30" t="s">
        <v>1393</v>
      </c>
      <c r="H51" s="34">
        <v>5</v>
      </c>
      <c r="I51" s="34"/>
      <c r="J51" s="180" t="s">
        <v>46</v>
      </c>
      <c r="K51" s="181"/>
      <c r="L51" s="182" t="s">
        <v>47</v>
      </c>
    </row>
    <row r="52" spans="1:12" ht="15.75" customHeight="1" x14ac:dyDescent="0.25">
      <c r="A52" s="34" t="s">
        <v>19</v>
      </c>
      <c r="B52" s="35" t="s">
        <v>20</v>
      </c>
      <c r="C52" s="34">
        <v>111</v>
      </c>
      <c r="D52" s="21" t="s">
        <v>1404</v>
      </c>
      <c r="E52" s="21" t="s">
        <v>75</v>
      </c>
      <c r="F52" s="34">
        <v>4</v>
      </c>
      <c r="G52" s="30" t="s">
        <v>1393</v>
      </c>
      <c r="H52" s="34">
        <v>5</v>
      </c>
      <c r="I52" s="34"/>
      <c r="J52" s="180" t="s">
        <v>46</v>
      </c>
      <c r="K52" s="181"/>
      <c r="L52" s="182" t="s">
        <v>47</v>
      </c>
    </row>
    <row r="53" spans="1:12" ht="15.75" customHeight="1" x14ac:dyDescent="0.25">
      <c r="A53" s="34" t="s">
        <v>19</v>
      </c>
      <c r="B53" s="35" t="s">
        <v>1356</v>
      </c>
      <c r="C53" s="34">
        <v>110</v>
      </c>
      <c r="D53" s="21" t="s">
        <v>1405</v>
      </c>
      <c r="E53" s="21" t="s">
        <v>75</v>
      </c>
      <c r="F53" s="34">
        <v>4</v>
      </c>
      <c r="G53" s="30" t="s">
        <v>1393</v>
      </c>
      <c r="H53" s="34">
        <v>5</v>
      </c>
      <c r="I53" s="34"/>
      <c r="J53" s="180" t="s">
        <v>171</v>
      </c>
      <c r="K53" s="181"/>
      <c r="L53" s="182" t="s">
        <v>172</v>
      </c>
    </row>
    <row r="54" spans="1:12" ht="15.75" customHeight="1" x14ac:dyDescent="0.25">
      <c r="A54" s="34" t="s">
        <v>19</v>
      </c>
      <c r="B54" s="35" t="s">
        <v>28</v>
      </c>
      <c r="C54" s="34">
        <v>110</v>
      </c>
      <c r="D54" s="21" t="s">
        <v>1406</v>
      </c>
      <c r="E54" s="21" t="s">
        <v>75</v>
      </c>
      <c r="F54" s="34">
        <v>4</v>
      </c>
      <c r="G54" s="30" t="s">
        <v>1393</v>
      </c>
      <c r="H54" s="34">
        <v>5</v>
      </c>
      <c r="I54" s="34"/>
      <c r="J54" s="180" t="s">
        <v>171</v>
      </c>
      <c r="K54" s="181"/>
      <c r="L54" s="182" t="s">
        <v>172</v>
      </c>
    </row>
    <row r="55" spans="1:12" ht="15.75" customHeight="1" x14ac:dyDescent="0.25">
      <c r="A55" s="34" t="s">
        <v>65</v>
      </c>
      <c r="B55" s="35" t="s">
        <v>26</v>
      </c>
      <c r="C55" s="34">
        <v>111</v>
      </c>
      <c r="D55" s="21" t="s">
        <v>1407</v>
      </c>
      <c r="E55" s="21" t="s">
        <v>75</v>
      </c>
      <c r="F55" s="34">
        <v>4</v>
      </c>
      <c r="G55" s="30" t="s">
        <v>1393</v>
      </c>
      <c r="H55" s="34">
        <v>5</v>
      </c>
      <c r="I55" s="34"/>
      <c r="J55" s="180" t="s">
        <v>171</v>
      </c>
      <c r="K55" s="181"/>
      <c r="L55" s="182" t="s">
        <v>172</v>
      </c>
    </row>
    <row r="56" spans="1:12" ht="15.75" customHeight="1" x14ac:dyDescent="0.25">
      <c r="A56" s="34" t="s">
        <v>65</v>
      </c>
      <c r="B56" s="35" t="s">
        <v>28</v>
      </c>
      <c r="C56" s="34">
        <v>111</v>
      </c>
      <c r="D56" s="21" t="s">
        <v>1408</v>
      </c>
      <c r="E56" s="21" t="s">
        <v>75</v>
      </c>
      <c r="F56" s="34">
        <v>4</v>
      </c>
      <c r="G56" s="30" t="s">
        <v>1393</v>
      </c>
      <c r="H56" s="34">
        <v>5</v>
      </c>
      <c r="I56" s="34"/>
      <c r="J56" s="180" t="s">
        <v>171</v>
      </c>
      <c r="K56" s="181"/>
      <c r="L56" s="182" t="s">
        <v>172</v>
      </c>
    </row>
    <row r="57" spans="1:12" ht="15.75" customHeight="1" x14ac:dyDescent="0.25">
      <c r="A57" s="34" t="s">
        <v>55</v>
      </c>
      <c r="B57" s="35" t="s">
        <v>26</v>
      </c>
      <c r="C57" s="34">
        <v>111</v>
      </c>
      <c r="D57" s="21" t="s">
        <v>1409</v>
      </c>
      <c r="E57" s="21" t="s">
        <v>75</v>
      </c>
      <c r="F57" s="34">
        <v>4</v>
      </c>
      <c r="G57" s="30" t="s">
        <v>1393</v>
      </c>
      <c r="H57" s="34">
        <v>5</v>
      </c>
      <c r="I57" s="34"/>
      <c r="J57" s="179" t="s">
        <v>676</v>
      </c>
      <c r="K57" s="44"/>
      <c r="L57" s="177" t="s">
        <v>677</v>
      </c>
    </row>
    <row r="58" spans="1:12" ht="15.75" customHeight="1" x14ac:dyDescent="0.25">
      <c r="A58" s="34" t="s">
        <v>55</v>
      </c>
      <c r="B58" s="35" t="s">
        <v>20</v>
      </c>
      <c r="C58" s="34">
        <v>111</v>
      </c>
      <c r="D58" s="21" t="s">
        <v>1410</v>
      </c>
      <c r="E58" s="21" t="s">
        <v>75</v>
      </c>
      <c r="F58" s="34">
        <v>4</v>
      </c>
      <c r="G58" s="30" t="s">
        <v>1393</v>
      </c>
      <c r="H58" s="34">
        <v>5</v>
      </c>
      <c r="I58" s="34"/>
      <c r="J58" s="179" t="s">
        <v>676</v>
      </c>
      <c r="K58" s="44"/>
      <c r="L58" s="177" t="s">
        <v>677</v>
      </c>
    </row>
    <row r="59" spans="1:12" ht="15.75" customHeight="1" x14ac:dyDescent="0.25">
      <c r="A59" s="34" t="s">
        <v>55</v>
      </c>
      <c r="B59" s="35" t="s">
        <v>28</v>
      </c>
      <c r="C59" s="34">
        <v>111</v>
      </c>
      <c r="D59" s="21" t="s">
        <v>1411</v>
      </c>
      <c r="E59" s="21" t="s">
        <v>75</v>
      </c>
      <c r="F59" s="34">
        <v>4</v>
      </c>
      <c r="G59" s="30" t="s">
        <v>1393</v>
      </c>
      <c r="H59" s="34">
        <v>5</v>
      </c>
      <c r="I59" s="34"/>
      <c r="J59" s="179" t="s">
        <v>676</v>
      </c>
      <c r="K59" s="44"/>
      <c r="L59" s="177" t="s">
        <v>677</v>
      </c>
    </row>
    <row r="60" spans="1:12" ht="15.75" customHeight="1" x14ac:dyDescent="0.25">
      <c r="A60" s="34" t="s">
        <v>65</v>
      </c>
      <c r="B60" s="35" t="s">
        <v>28</v>
      </c>
      <c r="C60" s="34">
        <v>110</v>
      </c>
      <c r="D60" s="21" t="s">
        <v>1412</v>
      </c>
      <c r="E60" s="21" t="s">
        <v>75</v>
      </c>
      <c r="F60" s="34">
        <v>4</v>
      </c>
      <c r="G60" s="30" t="s">
        <v>1393</v>
      </c>
      <c r="H60" s="34">
        <v>5</v>
      </c>
      <c r="I60" s="34"/>
      <c r="J60" s="179" t="s">
        <v>676</v>
      </c>
      <c r="K60" s="44"/>
      <c r="L60" s="177" t="s">
        <v>677</v>
      </c>
    </row>
    <row r="61" spans="1:12" ht="15.75" customHeight="1" x14ac:dyDescent="0.25">
      <c r="A61" s="34" t="s">
        <v>65</v>
      </c>
      <c r="B61" s="35" t="s">
        <v>26</v>
      </c>
      <c r="C61" s="34">
        <v>110</v>
      </c>
      <c r="D61" s="21" t="s">
        <v>1413</v>
      </c>
      <c r="E61" s="21" t="s">
        <v>75</v>
      </c>
      <c r="F61" s="34">
        <v>4</v>
      </c>
      <c r="G61" s="30" t="s">
        <v>1393</v>
      </c>
      <c r="H61" s="34">
        <v>5</v>
      </c>
      <c r="I61" s="34"/>
      <c r="J61" s="179" t="s">
        <v>676</v>
      </c>
      <c r="K61" s="44"/>
      <c r="L61" s="177" t="s">
        <v>677</v>
      </c>
    </row>
    <row r="62" spans="1:12" ht="15.75" customHeight="1" x14ac:dyDescent="0.25">
      <c r="A62" s="34" t="s">
        <v>65</v>
      </c>
      <c r="B62" s="35" t="s">
        <v>20</v>
      </c>
      <c r="C62" s="34">
        <v>110</v>
      </c>
      <c r="D62" s="21" t="s">
        <v>1414</v>
      </c>
      <c r="E62" s="21" t="s">
        <v>75</v>
      </c>
      <c r="F62" s="34">
        <v>4</v>
      </c>
      <c r="G62" s="30" t="s">
        <v>1393</v>
      </c>
      <c r="H62" s="34">
        <v>5</v>
      </c>
      <c r="I62" s="34"/>
      <c r="J62" s="179" t="s">
        <v>676</v>
      </c>
      <c r="K62" s="44"/>
      <c r="L62" s="177" t="s">
        <v>677</v>
      </c>
    </row>
    <row r="63" spans="1:12" ht="15.75" customHeight="1" x14ac:dyDescent="0.25">
      <c r="A63" s="34" t="s">
        <v>55</v>
      </c>
      <c r="B63" s="35" t="s">
        <v>26</v>
      </c>
      <c r="C63" s="34">
        <v>110</v>
      </c>
      <c r="D63" s="21" t="s">
        <v>1415</v>
      </c>
      <c r="E63" s="21" t="s">
        <v>75</v>
      </c>
      <c r="F63" s="34">
        <v>4</v>
      </c>
      <c r="G63" s="30" t="s">
        <v>1393</v>
      </c>
      <c r="H63" s="34">
        <v>5</v>
      </c>
      <c r="I63" s="34"/>
      <c r="J63" s="179" t="s">
        <v>944</v>
      </c>
      <c r="K63" s="38"/>
      <c r="L63" s="177" t="s">
        <v>945</v>
      </c>
    </row>
    <row r="64" spans="1:12" ht="15.75" customHeight="1" x14ac:dyDescent="0.25">
      <c r="A64" s="34" t="s">
        <v>32</v>
      </c>
      <c r="B64" s="35" t="s">
        <v>20</v>
      </c>
      <c r="C64" s="34">
        <v>110</v>
      </c>
      <c r="D64" s="21" t="s">
        <v>1416</v>
      </c>
      <c r="E64" s="21" t="s">
        <v>75</v>
      </c>
      <c r="F64" s="34">
        <v>4</v>
      </c>
      <c r="G64" s="30" t="s">
        <v>1393</v>
      </c>
      <c r="H64" s="34">
        <v>5</v>
      </c>
      <c r="I64" s="34"/>
      <c r="J64" s="179" t="s">
        <v>944</v>
      </c>
      <c r="K64" s="44"/>
      <c r="L64" s="177" t="s">
        <v>945</v>
      </c>
    </row>
    <row r="65" spans="1:12" ht="15.75" customHeight="1" x14ac:dyDescent="0.25">
      <c r="A65" s="34" t="s">
        <v>32</v>
      </c>
      <c r="B65" s="35" t="s">
        <v>1356</v>
      </c>
      <c r="C65" s="34">
        <v>110</v>
      </c>
      <c r="D65" s="21" t="s">
        <v>1417</v>
      </c>
      <c r="E65" s="21" t="s">
        <v>75</v>
      </c>
      <c r="F65" s="34">
        <v>4</v>
      </c>
      <c r="G65" s="30" t="s">
        <v>1393</v>
      </c>
      <c r="H65" s="34">
        <v>5</v>
      </c>
      <c r="I65" s="34"/>
      <c r="J65" s="179" t="s">
        <v>944</v>
      </c>
      <c r="K65" s="44"/>
      <c r="L65" s="177" t="s">
        <v>945</v>
      </c>
    </row>
    <row r="66" spans="1:12" ht="15.75" customHeight="1" x14ac:dyDescent="0.25">
      <c r="A66" s="34" t="s">
        <v>55</v>
      </c>
      <c r="B66" s="35" t="s">
        <v>56</v>
      </c>
      <c r="C66" s="34">
        <v>111</v>
      </c>
      <c r="D66" s="21" t="s">
        <v>1418</v>
      </c>
      <c r="E66" s="21" t="s">
        <v>75</v>
      </c>
      <c r="F66" s="34">
        <v>4</v>
      </c>
      <c r="G66" s="30" t="s">
        <v>1393</v>
      </c>
      <c r="H66" s="34">
        <v>5</v>
      </c>
      <c r="I66" s="34"/>
      <c r="J66" s="179" t="s">
        <v>944</v>
      </c>
      <c r="K66" s="44"/>
      <c r="L66" s="177" t="s">
        <v>945</v>
      </c>
    </row>
    <row r="67" spans="1:12" ht="15.75" customHeight="1" x14ac:dyDescent="0.25">
      <c r="A67" s="34" t="s">
        <v>42</v>
      </c>
      <c r="B67" s="35" t="s">
        <v>1356</v>
      </c>
      <c r="C67" s="34">
        <v>111</v>
      </c>
      <c r="D67" s="21" t="s">
        <v>1419</v>
      </c>
      <c r="E67" s="21" t="s">
        <v>75</v>
      </c>
      <c r="F67" s="34">
        <v>4</v>
      </c>
      <c r="G67" s="30" t="s">
        <v>1393</v>
      </c>
      <c r="H67" s="34">
        <v>5</v>
      </c>
      <c r="I67" s="34"/>
      <c r="J67" s="179" t="s">
        <v>944</v>
      </c>
      <c r="K67" s="44"/>
      <c r="L67" s="177" t="s">
        <v>945</v>
      </c>
    </row>
    <row r="68" spans="1:12" ht="15.75" customHeight="1" x14ac:dyDescent="0.25">
      <c r="A68" s="34" t="s">
        <v>42</v>
      </c>
      <c r="B68" s="35" t="s">
        <v>28</v>
      </c>
      <c r="C68" s="34">
        <v>111</v>
      </c>
      <c r="D68" s="21" t="s">
        <v>1420</v>
      </c>
      <c r="E68" s="21" t="s">
        <v>75</v>
      </c>
      <c r="F68" s="34">
        <v>4</v>
      </c>
      <c r="G68" s="30" t="s">
        <v>1393</v>
      </c>
      <c r="H68" s="34">
        <v>5</v>
      </c>
      <c r="I68" s="34"/>
      <c r="J68" s="179" t="s">
        <v>944</v>
      </c>
      <c r="K68" s="44"/>
      <c r="L68" s="177" t="s">
        <v>945</v>
      </c>
    </row>
    <row r="69" spans="1:12" ht="15.75" customHeight="1" x14ac:dyDescent="0.25">
      <c r="A69" s="34" t="s">
        <v>65</v>
      </c>
      <c r="B69" s="35" t="s">
        <v>1356</v>
      </c>
      <c r="C69" s="34">
        <v>110</v>
      </c>
      <c r="D69" s="21" t="s">
        <v>1421</v>
      </c>
      <c r="E69" s="21" t="s">
        <v>75</v>
      </c>
      <c r="F69" s="34">
        <v>4</v>
      </c>
      <c r="G69" s="30" t="s">
        <v>1393</v>
      </c>
      <c r="H69" s="34">
        <v>5</v>
      </c>
      <c r="I69" s="34"/>
      <c r="J69" s="179" t="s">
        <v>944</v>
      </c>
      <c r="K69" s="44"/>
      <c r="L69" s="177" t="s">
        <v>945</v>
      </c>
    </row>
    <row r="70" spans="1:12" ht="15.75" customHeight="1" x14ac:dyDescent="0.25">
      <c r="A70" s="34" t="s">
        <v>19</v>
      </c>
      <c r="B70" s="35" t="s">
        <v>1356</v>
      </c>
      <c r="C70" s="34">
        <v>111</v>
      </c>
      <c r="D70" s="21" t="s">
        <v>1422</v>
      </c>
      <c r="E70" s="21" t="s">
        <v>75</v>
      </c>
      <c r="F70" s="34">
        <v>4</v>
      </c>
      <c r="G70" s="30" t="s">
        <v>1393</v>
      </c>
      <c r="H70" s="34">
        <v>5</v>
      </c>
      <c r="I70" s="34"/>
      <c r="J70" s="179" t="s">
        <v>944</v>
      </c>
      <c r="K70" s="38"/>
      <c r="L70" s="177" t="s">
        <v>945</v>
      </c>
    </row>
    <row r="71" spans="1:12" ht="15.75" customHeight="1" x14ac:dyDescent="0.25">
      <c r="A71" s="34" t="s">
        <v>32</v>
      </c>
      <c r="B71" s="35" t="s">
        <v>20</v>
      </c>
      <c r="C71" s="34" t="s">
        <v>320</v>
      </c>
      <c r="D71" s="34" t="s">
        <v>1423</v>
      </c>
      <c r="E71" s="34" t="s">
        <v>75</v>
      </c>
      <c r="F71" s="34">
        <v>2</v>
      </c>
      <c r="G71" s="37" t="s">
        <v>58</v>
      </c>
      <c r="H71" s="34">
        <v>5</v>
      </c>
      <c r="I71" s="34"/>
      <c r="J71" s="44" t="s">
        <v>59</v>
      </c>
      <c r="K71" s="44"/>
      <c r="L71" s="177" t="s">
        <v>60</v>
      </c>
    </row>
    <row r="72" spans="1:12" ht="15.75" customHeight="1" x14ac:dyDescent="0.25">
      <c r="A72" s="34" t="s">
        <v>32</v>
      </c>
      <c r="B72" s="35" t="s">
        <v>1356</v>
      </c>
      <c r="C72" s="34" t="s">
        <v>320</v>
      </c>
      <c r="D72" s="34" t="s">
        <v>1424</v>
      </c>
      <c r="E72" s="34" t="s">
        <v>75</v>
      </c>
      <c r="F72" s="34">
        <v>2</v>
      </c>
      <c r="G72" s="37" t="s">
        <v>58</v>
      </c>
      <c r="H72" s="34">
        <v>5</v>
      </c>
      <c r="I72" s="34"/>
      <c r="J72" s="44" t="s">
        <v>59</v>
      </c>
      <c r="K72" s="44"/>
      <c r="L72" s="177" t="s">
        <v>60</v>
      </c>
    </row>
    <row r="73" spans="1:12" ht="15.75" customHeight="1" x14ac:dyDescent="0.25">
      <c r="A73" s="34" t="s">
        <v>32</v>
      </c>
      <c r="B73" s="35" t="s">
        <v>28</v>
      </c>
      <c r="C73" s="34" t="s">
        <v>320</v>
      </c>
      <c r="D73" s="34" t="s">
        <v>1425</v>
      </c>
      <c r="E73" s="34" t="s">
        <v>75</v>
      </c>
      <c r="F73" s="34">
        <v>2</v>
      </c>
      <c r="G73" s="37" t="s">
        <v>58</v>
      </c>
      <c r="H73" s="34">
        <v>5</v>
      </c>
      <c r="I73" s="34"/>
      <c r="J73" s="44" t="s">
        <v>59</v>
      </c>
      <c r="K73" s="44"/>
      <c r="L73" s="177" t="s">
        <v>60</v>
      </c>
    </row>
    <row r="74" spans="1:12" ht="15.75" customHeight="1" x14ac:dyDescent="0.25">
      <c r="A74" s="153" t="s">
        <v>32</v>
      </c>
      <c r="B74" s="183" t="s">
        <v>26</v>
      </c>
      <c r="C74" s="153" t="s">
        <v>320</v>
      </c>
      <c r="D74" s="153" t="s">
        <v>1426</v>
      </c>
      <c r="E74" s="34" t="s">
        <v>75</v>
      </c>
      <c r="F74" s="34">
        <v>2</v>
      </c>
      <c r="G74" s="37" t="s">
        <v>58</v>
      </c>
      <c r="H74" s="34">
        <v>5</v>
      </c>
      <c r="I74" s="34"/>
      <c r="J74" s="44" t="s">
        <v>59</v>
      </c>
      <c r="K74" s="44"/>
      <c r="L74" s="177" t="s">
        <v>60</v>
      </c>
    </row>
    <row r="75" spans="1:12" ht="15.75" customHeight="1" x14ac:dyDescent="0.25">
      <c r="A75" s="153" t="s">
        <v>32</v>
      </c>
      <c r="B75" s="183" t="s">
        <v>1356</v>
      </c>
      <c r="C75" s="153" t="s">
        <v>453</v>
      </c>
      <c r="D75" s="153" t="s">
        <v>1427</v>
      </c>
      <c r="E75" s="153" t="s">
        <v>75</v>
      </c>
      <c r="F75" s="153">
        <v>2</v>
      </c>
      <c r="G75" s="28" t="s">
        <v>58</v>
      </c>
      <c r="H75" s="153">
        <v>40</v>
      </c>
      <c r="I75" s="34"/>
      <c r="J75" s="44" t="s">
        <v>765</v>
      </c>
      <c r="K75" s="44"/>
      <c r="L75" s="177" t="s">
        <v>766</v>
      </c>
    </row>
    <row r="76" spans="1:12" ht="15.75" customHeight="1" x14ac:dyDescent="0.25">
      <c r="A76" s="153" t="s">
        <v>32</v>
      </c>
      <c r="B76" s="183" t="s">
        <v>28</v>
      </c>
      <c r="C76" s="153" t="s">
        <v>453</v>
      </c>
      <c r="D76" s="153" t="s">
        <v>1428</v>
      </c>
      <c r="E76" s="153" t="s">
        <v>75</v>
      </c>
      <c r="F76" s="153">
        <v>2</v>
      </c>
      <c r="G76" s="28" t="s">
        <v>58</v>
      </c>
      <c r="H76" s="153">
        <v>40</v>
      </c>
      <c r="I76" s="34"/>
      <c r="J76" s="44" t="s">
        <v>765</v>
      </c>
      <c r="K76" s="44"/>
      <c r="L76" s="177" t="s">
        <v>766</v>
      </c>
    </row>
    <row r="77" spans="1:12" ht="15.75" customHeight="1" x14ac:dyDescent="0.25">
      <c r="A77" s="153" t="s">
        <v>32</v>
      </c>
      <c r="B77" s="183" t="s">
        <v>26</v>
      </c>
      <c r="C77" s="153" t="s">
        <v>453</v>
      </c>
      <c r="D77" s="153" t="s">
        <v>1429</v>
      </c>
      <c r="E77" s="153" t="s">
        <v>75</v>
      </c>
      <c r="F77" s="153">
        <v>2</v>
      </c>
      <c r="G77" s="28" t="s">
        <v>58</v>
      </c>
      <c r="H77" s="153">
        <v>40</v>
      </c>
      <c r="I77" s="34"/>
      <c r="J77" s="44" t="s">
        <v>765</v>
      </c>
      <c r="K77" s="44"/>
      <c r="L77" s="177" t="s">
        <v>766</v>
      </c>
    </row>
    <row r="78" spans="1:12" ht="15.75" customHeight="1" x14ac:dyDescent="0.25">
      <c r="A78" s="153" t="s">
        <v>32</v>
      </c>
      <c r="B78" s="183" t="s">
        <v>20</v>
      </c>
      <c r="C78" s="153" t="s">
        <v>453</v>
      </c>
      <c r="D78" s="153" t="s">
        <v>1430</v>
      </c>
      <c r="E78" s="153" t="s">
        <v>75</v>
      </c>
      <c r="F78" s="153">
        <v>2</v>
      </c>
      <c r="G78" s="28" t="s">
        <v>58</v>
      </c>
      <c r="H78" s="153">
        <v>40</v>
      </c>
      <c r="I78" s="34"/>
      <c r="J78" s="44" t="s">
        <v>765</v>
      </c>
      <c r="K78" s="44"/>
      <c r="L78" s="177" t="s">
        <v>766</v>
      </c>
    </row>
    <row r="79" spans="1:12" ht="15.75" customHeight="1" x14ac:dyDescent="0.25">
      <c r="A79" s="153" t="s">
        <v>19</v>
      </c>
      <c r="B79" s="183" t="s">
        <v>1356</v>
      </c>
      <c r="C79" s="153" t="s">
        <v>453</v>
      </c>
      <c r="D79" s="153" t="s">
        <v>1431</v>
      </c>
      <c r="E79" s="153" t="s">
        <v>75</v>
      </c>
      <c r="F79" s="184">
        <v>2</v>
      </c>
      <c r="G79" s="28" t="s">
        <v>58</v>
      </c>
      <c r="H79" s="153">
        <v>40</v>
      </c>
      <c r="I79" s="34"/>
      <c r="J79" s="44" t="s">
        <v>765</v>
      </c>
      <c r="K79" s="44"/>
      <c r="L79" s="177" t="s">
        <v>766</v>
      </c>
    </row>
    <row r="80" spans="1:12" ht="15.75" customHeight="1" x14ac:dyDescent="0.25">
      <c r="A80" s="153" t="s">
        <v>19</v>
      </c>
      <c r="B80" s="183" t="s">
        <v>28</v>
      </c>
      <c r="C80" s="153" t="s">
        <v>453</v>
      </c>
      <c r="D80" s="153" t="s">
        <v>1432</v>
      </c>
      <c r="E80" s="153" t="s">
        <v>75</v>
      </c>
      <c r="F80" s="184">
        <v>2</v>
      </c>
      <c r="G80" s="28" t="s">
        <v>58</v>
      </c>
      <c r="H80" s="153">
        <v>40</v>
      </c>
      <c r="I80" s="34"/>
      <c r="J80" s="44" t="s">
        <v>765</v>
      </c>
      <c r="K80" s="44"/>
      <c r="L80" s="177" t="s">
        <v>766</v>
      </c>
    </row>
    <row r="81" spans="1:12" ht="15.75" customHeight="1" x14ac:dyDescent="0.25">
      <c r="A81" s="153" t="s">
        <v>19</v>
      </c>
      <c r="B81" s="183" t="s">
        <v>26</v>
      </c>
      <c r="C81" s="153" t="s">
        <v>453</v>
      </c>
      <c r="D81" s="153" t="s">
        <v>1433</v>
      </c>
      <c r="E81" s="153" t="s">
        <v>75</v>
      </c>
      <c r="F81" s="184">
        <v>2</v>
      </c>
      <c r="G81" s="28" t="s">
        <v>58</v>
      </c>
      <c r="H81" s="153">
        <v>40</v>
      </c>
      <c r="I81" s="34"/>
      <c r="J81" s="44" t="s">
        <v>765</v>
      </c>
      <c r="K81" s="44"/>
      <c r="L81" s="177" t="s">
        <v>766</v>
      </c>
    </row>
    <row r="82" spans="1:12" ht="15.75" customHeight="1" x14ac:dyDescent="0.25">
      <c r="A82" s="153" t="s">
        <v>19</v>
      </c>
      <c r="B82" s="183" t="s">
        <v>20</v>
      </c>
      <c r="C82" s="153" t="s">
        <v>453</v>
      </c>
      <c r="D82" s="153" t="s">
        <v>1434</v>
      </c>
      <c r="E82" s="153" t="s">
        <v>75</v>
      </c>
      <c r="F82" s="184">
        <v>2</v>
      </c>
      <c r="G82" s="28" t="s">
        <v>58</v>
      </c>
      <c r="H82" s="153">
        <v>40</v>
      </c>
      <c r="I82" s="34"/>
      <c r="J82" s="44" t="s">
        <v>765</v>
      </c>
      <c r="K82" s="44"/>
      <c r="L82" s="177" t="s">
        <v>766</v>
      </c>
    </row>
    <row r="83" spans="1:12" ht="15.75" customHeight="1" x14ac:dyDescent="0.25">
      <c r="A83" s="34" t="s">
        <v>19</v>
      </c>
      <c r="B83" s="35" t="s">
        <v>20</v>
      </c>
      <c r="C83" s="34" t="s">
        <v>320</v>
      </c>
      <c r="D83" s="34" t="s">
        <v>1435</v>
      </c>
      <c r="E83" s="34" t="s">
        <v>75</v>
      </c>
      <c r="F83" s="34">
        <v>2</v>
      </c>
      <c r="G83" s="28" t="s">
        <v>58</v>
      </c>
      <c r="H83" s="34">
        <v>5</v>
      </c>
      <c r="I83" s="34"/>
      <c r="J83" s="44" t="s">
        <v>59</v>
      </c>
      <c r="K83" s="177" t="s">
        <v>60</v>
      </c>
      <c r="L83" s="177" t="s">
        <v>60</v>
      </c>
    </row>
    <row r="84" spans="1:12" ht="15.75" customHeight="1" x14ac:dyDescent="0.25">
      <c r="A84" s="34" t="s">
        <v>19</v>
      </c>
      <c r="B84" s="35" t="s">
        <v>1356</v>
      </c>
      <c r="C84" s="34" t="s">
        <v>320</v>
      </c>
      <c r="D84" s="34" t="s">
        <v>1436</v>
      </c>
      <c r="E84" s="34" t="s">
        <v>75</v>
      </c>
      <c r="F84" s="34">
        <v>2</v>
      </c>
      <c r="G84" s="37" t="s">
        <v>58</v>
      </c>
      <c r="H84" s="34">
        <v>5</v>
      </c>
      <c r="I84" s="34"/>
      <c r="J84" s="44" t="s">
        <v>59</v>
      </c>
      <c r="K84" s="44"/>
      <c r="L84" s="177" t="s">
        <v>60</v>
      </c>
    </row>
    <row r="85" spans="1:12" ht="15.75" customHeight="1" x14ac:dyDescent="0.25">
      <c r="A85" s="34" t="s">
        <v>19</v>
      </c>
      <c r="B85" s="35" t="s">
        <v>28</v>
      </c>
      <c r="C85" s="34" t="s">
        <v>320</v>
      </c>
      <c r="D85" s="34" t="s">
        <v>1437</v>
      </c>
      <c r="E85" s="34" t="s">
        <v>75</v>
      </c>
      <c r="F85" s="34">
        <v>2</v>
      </c>
      <c r="G85" s="37" t="s">
        <v>58</v>
      </c>
      <c r="H85" s="34">
        <v>5</v>
      </c>
      <c r="I85" s="34"/>
      <c r="J85" s="44" t="s">
        <v>59</v>
      </c>
      <c r="K85" s="44"/>
      <c r="L85" s="177" t="s">
        <v>60</v>
      </c>
    </row>
    <row r="86" spans="1:12" ht="15.75" customHeight="1" x14ac:dyDescent="0.25">
      <c r="A86" s="34" t="s">
        <v>19</v>
      </c>
      <c r="B86" s="35" t="s">
        <v>26</v>
      </c>
      <c r="C86" s="34" t="s">
        <v>320</v>
      </c>
      <c r="D86" s="34" t="s">
        <v>1438</v>
      </c>
      <c r="E86" s="34" t="s">
        <v>75</v>
      </c>
      <c r="F86" s="34">
        <v>2</v>
      </c>
      <c r="G86" s="37" t="s">
        <v>58</v>
      </c>
      <c r="H86" s="34">
        <v>5</v>
      </c>
      <c r="I86" s="34"/>
      <c r="J86" s="44" t="s">
        <v>1214</v>
      </c>
      <c r="K86" s="44"/>
      <c r="L86" s="177" t="s">
        <v>1215</v>
      </c>
    </row>
    <row r="87" spans="1:12" ht="15.75" customHeight="1" x14ac:dyDescent="0.25">
      <c r="A87" s="34" t="s">
        <v>55</v>
      </c>
      <c r="B87" s="35" t="s">
        <v>20</v>
      </c>
      <c r="C87" s="34" t="s">
        <v>320</v>
      </c>
      <c r="D87" s="34" t="s">
        <v>1439</v>
      </c>
      <c r="E87" s="34" t="s">
        <v>75</v>
      </c>
      <c r="F87" s="34">
        <v>2</v>
      </c>
      <c r="G87" s="37" t="s">
        <v>58</v>
      </c>
      <c r="H87" s="34">
        <v>5</v>
      </c>
      <c r="I87" s="34"/>
      <c r="J87" s="44" t="s">
        <v>59</v>
      </c>
      <c r="K87" s="44"/>
      <c r="L87" s="177" t="s">
        <v>60</v>
      </c>
    </row>
    <row r="88" spans="1:12" ht="15.75" customHeight="1" x14ac:dyDescent="0.25">
      <c r="A88" s="34" t="s">
        <v>55</v>
      </c>
      <c r="B88" s="35" t="s">
        <v>28</v>
      </c>
      <c r="C88" s="34" t="s">
        <v>320</v>
      </c>
      <c r="D88" s="34" t="s">
        <v>1440</v>
      </c>
      <c r="E88" s="34" t="s">
        <v>75</v>
      </c>
      <c r="F88" s="34">
        <v>2</v>
      </c>
      <c r="G88" s="37" t="s">
        <v>58</v>
      </c>
      <c r="H88" s="34">
        <v>5</v>
      </c>
      <c r="I88" s="34"/>
      <c r="J88" s="44" t="s">
        <v>59</v>
      </c>
      <c r="K88" s="44"/>
      <c r="L88" s="177" t="s">
        <v>60</v>
      </c>
    </row>
    <row r="89" spans="1:12" ht="15.75" customHeight="1" x14ac:dyDescent="0.25">
      <c r="A89" s="34" t="s">
        <v>55</v>
      </c>
      <c r="B89" s="35" t="s">
        <v>56</v>
      </c>
      <c r="C89" s="34" t="s">
        <v>320</v>
      </c>
      <c r="D89" s="34" t="s">
        <v>1441</v>
      </c>
      <c r="E89" s="34" t="s">
        <v>75</v>
      </c>
      <c r="F89" s="34">
        <v>2</v>
      </c>
      <c r="G89" s="37" t="s">
        <v>58</v>
      </c>
      <c r="H89" s="34">
        <v>5</v>
      </c>
      <c r="I89" s="34"/>
      <c r="J89" s="44" t="s">
        <v>1214</v>
      </c>
      <c r="K89" s="44"/>
      <c r="L89" s="177" t="s">
        <v>1215</v>
      </c>
    </row>
    <row r="90" spans="1:12" ht="15.75" customHeight="1" x14ac:dyDescent="0.25">
      <c r="A90" s="153" t="s">
        <v>55</v>
      </c>
      <c r="B90" s="183" t="s">
        <v>20</v>
      </c>
      <c r="C90" s="153" t="s">
        <v>453</v>
      </c>
      <c r="D90" s="153" t="s">
        <v>1442</v>
      </c>
      <c r="E90" s="153" t="s">
        <v>75</v>
      </c>
      <c r="F90" s="184">
        <v>2</v>
      </c>
      <c r="G90" s="28" t="s">
        <v>58</v>
      </c>
      <c r="H90" s="153">
        <v>40</v>
      </c>
      <c r="I90" s="34"/>
      <c r="J90" s="44" t="s">
        <v>1214</v>
      </c>
      <c r="K90" s="44"/>
      <c r="L90" s="177" t="s">
        <v>1215</v>
      </c>
    </row>
    <row r="91" spans="1:12" ht="15.75" customHeight="1" x14ac:dyDescent="0.25">
      <c r="A91" s="34" t="s">
        <v>65</v>
      </c>
      <c r="B91" s="35" t="s">
        <v>1356</v>
      </c>
      <c r="C91" s="34" t="s">
        <v>725</v>
      </c>
      <c r="D91" s="21" t="s">
        <v>1443</v>
      </c>
      <c r="E91" s="34" t="s">
        <v>3</v>
      </c>
      <c r="F91" s="34">
        <v>2</v>
      </c>
      <c r="G91" s="37" t="s">
        <v>1444</v>
      </c>
      <c r="H91" s="34">
        <v>5</v>
      </c>
      <c r="I91" s="34"/>
      <c r="J91" s="185" t="s">
        <v>1445</v>
      </c>
      <c r="K91" s="186"/>
      <c r="L91" s="49" t="s">
        <v>1446</v>
      </c>
    </row>
    <row r="92" spans="1:12" ht="15.75" customHeight="1" x14ac:dyDescent="0.25">
      <c r="A92" s="34" t="s">
        <v>65</v>
      </c>
      <c r="B92" s="35" t="s">
        <v>1356</v>
      </c>
      <c r="C92" s="34" t="s">
        <v>89</v>
      </c>
      <c r="D92" s="34" t="s">
        <v>1447</v>
      </c>
      <c r="E92" s="34" t="s">
        <v>3</v>
      </c>
      <c r="F92" s="34">
        <v>4</v>
      </c>
      <c r="G92" s="65" t="s">
        <v>1448</v>
      </c>
      <c r="H92" s="34">
        <v>40</v>
      </c>
      <c r="I92" s="34"/>
      <c r="J92" s="44" t="s">
        <v>522</v>
      </c>
      <c r="K92" s="44"/>
      <c r="L92" s="177" t="s">
        <v>523</v>
      </c>
    </row>
    <row r="93" spans="1:12" ht="15.75" customHeight="1" x14ac:dyDescent="0.25">
      <c r="A93" s="34" t="s">
        <v>32</v>
      </c>
      <c r="B93" s="35" t="s">
        <v>20</v>
      </c>
      <c r="C93" s="34">
        <v>108</v>
      </c>
      <c r="D93" s="34" t="s">
        <v>1449</v>
      </c>
      <c r="E93" s="34" t="s">
        <v>75</v>
      </c>
      <c r="F93" s="34">
        <v>2</v>
      </c>
      <c r="G93" s="37" t="s">
        <v>1450</v>
      </c>
      <c r="H93" s="34">
        <v>5</v>
      </c>
      <c r="I93" s="34"/>
      <c r="J93" s="40" t="s">
        <v>323</v>
      </c>
      <c r="K93" s="40"/>
      <c r="L93" s="177" t="s">
        <v>324</v>
      </c>
    </row>
    <row r="94" spans="1:12" ht="15.75" customHeight="1" x14ac:dyDescent="0.25">
      <c r="A94" s="34" t="s">
        <v>32</v>
      </c>
      <c r="B94" s="35" t="s">
        <v>1356</v>
      </c>
      <c r="C94" s="34">
        <v>108</v>
      </c>
      <c r="D94" s="34" t="s">
        <v>1451</v>
      </c>
      <c r="E94" s="34" t="s">
        <v>75</v>
      </c>
      <c r="F94" s="34">
        <v>2</v>
      </c>
      <c r="G94" s="37" t="s">
        <v>1450</v>
      </c>
      <c r="H94" s="34">
        <v>5</v>
      </c>
      <c r="I94" s="34"/>
      <c r="J94" s="40" t="s">
        <v>323</v>
      </c>
      <c r="K94" s="40"/>
      <c r="L94" s="177" t="s">
        <v>324</v>
      </c>
    </row>
    <row r="95" spans="1:12" ht="15.75" customHeight="1" x14ac:dyDescent="0.25">
      <c r="A95" s="34" t="s">
        <v>32</v>
      </c>
      <c r="B95" s="35" t="s">
        <v>28</v>
      </c>
      <c r="C95" s="34">
        <v>108</v>
      </c>
      <c r="D95" s="34" t="s">
        <v>1452</v>
      </c>
      <c r="E95" s="34" t="s">
        <v>75</v>
      </c>
      <c r="F95" s="34">
        <v>2</v>
      </c>
      <c r="G95" s="37" t="s">
        <v>1450</v>
      </c>
      <c r="H95" s="34">
        <v>5</v>
      </c>
      <c r="I95" s="34"/>
      <c r="J95" s="40" t="s">
        <v>323</v>
      </c>
      <c r="K95" s="40"/>
      <c r="L95" s="177" t="s">
        <v>324</v>
      </c>
    </row>
    <row r="96" spans="1:12" ht="15.75" customHeight="1" x14ac:dyDescent="0.25">
      <c r="A96" s="34" t="s">
        <v>32</v>
      </c>
      <c r="B96" s="35" t="s">
        <v>26</v>
      </c>
      <c r="C96" s="34">
        <v>108</v>
      </c>
      <c r="D96" s="34" t="s">
        <v>1453</v>
      </c>
      <c r="E96" s="34" t="s">
        <v>75</v>
      </c>
      <c r="F96" s="34">
        <v>2</v>
      </c>
      <c r="G96" s="37" t="s">
        <v>1450</v>
      </c>
      <c r="H96" s="34">
        <v>5</v>
      </c>
      <c r="I96" s="34"/>
      <c r="J96" s="40" t="s">
        <v>323</v>
      </c>
      <c r="K96" s="40"/>
      <c r="L96" s="177" t="s">
        <v>324</v>
      </c>
    </row>
    <row r="97" spans="1:12" ht="15.75" customHeight="1" x14ac:dyDescent="0.25">
      <c r="A97" s="34" t="s">
        <v>42</v>
      </c>
      <c r="B97" s="35" t="s">
        <v>20</v>
      </c>
      <c r="C97" s="34">
        <v>108</v>
      </c>
      <c r="D97" s="34" t="s">
        <v>1454</v>
      </c>
      <c r="E97" s="34" t="s">
        <v>75</v>
      </c>
      <c r="F97" s="34">
        <v>2</v>
      </c>
      <c r="G97" s="37" t="s">
        <v>1450</v>
      </c>
      <c r="H97" s="34">
        <v>5</v>
      </c>
      <c r="I97" s="34"/>
      <c r="J97" s="44" t="s">
        <v>522</v>
      </c>
      <c r="K97" s="44"/>
      <c r="L97" s="177" t="s">
        <v>523</v>
      </c>
    </row>
    <row r="98" spans="1:12" ht="15.75" customHeight="1" x14ac:dyDescent="0.25">
      <c r="A98" s="34" t="s">
        <v>42</v>
      </c>
      <c r="B98" s="35" t="s">
        <v>1356</v>
      </c>
      <c r="C98" s="34">
        <v>108</v>
      </c>
      <c r="D98" s="34" t="s">
        <v>1455</v>
      </c>
      <c r="E98" s="34" t="s">
        <v>75</v>
      </c>
      <c r="F98" s="34">
        <v>2</v>
      </c>
      <c r="G98" s="37" t="s">
        <v>1450</v>
      </c>
      <c r="H98" s="34">
        <v>5</v>
      </c>
      <c r="I98" s="34"/>
      <c r="J98" s="44" t="s">
        <v>522</v>
      </c>
      <c r="K98" s="44"/>
      <c r="L98" s="177" t="s">
        <v>523</v>
      </c>
    </row>
    <row r="99" spans="1:12" ht="15.75" customHeight="1" x14ac:dyDescent="0.25">
      <c r="A99" s="34" t="s">
        <v>42</v>
      </c>
      <c r="B99" s="35" t="s">
        <v>28</v>
      </c>
      <c r="C99" s="34">
        <v>108</v>
      </c>
      <c r="D99" s="34" t="s">
        <v>1456</v>
      </c>
      <c r="E99" s="34" t="s">
        <v>75</v>
      </c>
      <c r="F99" s="34">
        <v>2</v>
      </c>
      <c r="G99" s="37" t="s">
        <v>1450</v>
      </c>
      <c r="H99" s="34">
        <v>5</v>
      </c>
      <c r="I99" s="34"/>
      <c r="J99" s="44" t="s">
        <v>522</v>
      </c>
      <c r="K99" s="44"/>
      <c r="L99" s="177" t="s">
        <v>523</v>
      </c>
    </row>
    <row r="100" spans="1:12" ht="15.75" customHeight="1" x14ac:dyDescent="0.25">
      <c r="A100" s="34" t="s">
        <v>42</v>
      </c>
      <c r="B100" s="35" t="s">
        <v>26</v>
      </c>
      <c r="C100" s="34">
        <v>108</v>
      </c>
      <c r="D100" s="34" t="s">
        <v>1457</v>
      </c>
      <c r="E100" s="34" t="s">
        <v>75</v>
      </c>
      <c r="F100" s="34">
        <v>2</v>
      </c>
      <c r="G100" s="37" t="s">
        <v>1450</v>
      </c>
      <c r="H100" s="34">
        <v>5</v>
      </c>
      <c r="I100" s="34"/>
      <c r="J100" s="44" t="s">
        <v>522</v>
      </c>
      <c r="K100" s="44"/>
      <c r="L100" s="177" t="s">
        <v>523</v>
      </c>
    </row>
    <row r="101" spans="1:12" ht="15.75" customHeight="1" x14ac:dyDescent="0.25">
      <c r="A101" s="34" t="s">
        <v>19</v>
      </c>
      <c r="B101" s="35" t="s">
        <v>20</v>
      </c>
      <c r="C101" s="34">
        <v>108</v>
      </c>
      <c r="D101" s="34" t="s">
        <v>1458</v>
      </c>
      <c r="E101" s="34" t="s">
        <v>75</v>
      </c>
      <c r="F101" s="34">
        <v>2</v>
      </c>
      <c r="G101" s="37" t="s">
        <v>1450</v>
      </c>
      <c r="H101" s="34">
        <v>5</v>
      </c>
      <c r="I101" s="34"/>
      <c r="J101" s="44" t="s">
        <v>522</v>
      </c>
      <c r="K101" s="44"/>
      <c r="L101" s="177" t="s">
        <v>523</v>
      </c>
    </row>
    <row r="102" spans="1:12" ht="15.75" customHeight="1" x14ac:dyDescent="0.25">
      <c r="A102" s="34" t="s">
        <v>19</v>
      </c>
      <c r="B102" s="35" t="s">
        <v>1356</v>
      </c>
      <c r="C102" s="34">
        <v>108</v>
      </c>
      <c r="D102" s="34" t="s">
        <v>1459</v>
      </c>
      <c r="E102" s="34" t="s">
        <v>75</v>
      </c>
      <c r="F102" s="34">
        <v>2</v>
      </c>
      <c r="G102" s="37" t="s">
        <v>1450</v>
      </c>
      <c r="H102" s="34">
        <v>5</v>
      </c>
      <c r="I102" s="34"/>
      <c r="J102" s="44" t="s">
        <v>522</v>
      </c>
      <c r="K102" s="44"/>
      <c r="L102" s="177" t="s">
        <v>523</v>
      </c>
    </row>
    <row r="103" spans="1:12" ht="15.75" customHeight="1" x14ac:dyDescent="0.25">
      <c r="A103" s="34" t="s">
        <v>19</v>
      </c>
      <c r="B103" s="35" t="s">
        <v>28</v>
      </c>
      <c r="C103" s="34">
        <v>108</v>
      </c>
      <c r="D103" s="34" t="s">
        <v>1460</v>
      </c>
      <c r="E103" s="34" t="s">
        <v>75</v>
      </c>
      <c r="F103" s="34">
        <v>2</v>
      </c>
      <c r="G103" s="37" t="s">
        <v>1450</v>
      </c>
      <c r="H103" s="34">
        <v>5</v>
      </c>
      <c r="I103" s="34"/>
      <c r="J103" s="44" t="s">
        <v>522</v>
      </c>
      <c r="K103" s="44"/>
      <c r="L103" s="177" t="s">
        <v>523</v>
      </c>
    </row>
    <row r="104" spans="1:12" ht="15.75" customHeight="1" x14ac:dyDescent="0.25">
      <c r="A104" s="34" t="s">
        <v>19</v>
      </c>
      <c r="B104" s="35" t="s">
        <v>20</v>
      </c>
      <c r="C104" s="34" t="s">
        <v>864</v>
      </c>
      <c r="D104" s="187" t="s">
        <v>1461</v>
      </c>
      <c r="E104" s="187" t="s">
        <v>2</v>
      </c>
      <c r="F104" s="187">
        <v>2</v>
      </c>
      <c r="G104" s="26" t="s">
        <v>1462</v>
      </c>
      <c r="H104" s="34">
        <v>5</v>
      </c>
      <c r="I104" s="34"/>
      <c r="J104" s="40" t="s">
        <v>323</v>
      </c>
      <c r="K104" s="40"/>
      <c r="L104" s="177" t="s">
        <v>324</v>
      </c>
    </row>
    <row r="105" spans="1:12" ht="15.75" customHeight="1" x14ac:dyDescent="0.25">
      <c r="A105" s="34" t="s">
        <v>19</v>
      </c>
      <c r="B105" s="35" t="s">
        <v>1356</v>
      </c>
      <c r="C105" s="34" t="s">
        <v>864</v>
      </c>
      <c r="D105" s="187" t="s">
        <v>1463</v>
      </c>
      <c r="E105" s="187" t="s">
        <v>2</v>
      </c>
      <c r="F105" s="187">
        <v>2</v>
      </c>
      <c r="G105" s="26" t="s">
        <v>1462</v>
      </c>
      <c r="H105" s="34">
        <v>5</v>
      </c>
      <c r="I105" s="34"/>
      <c r="J105" s="40" t="s">
        <v>323</v>
      </c>
      <c r="K105" s="40"/>
      <c r="L105" s="177" t="s">
        <v>324</v>
      </c>
    </row>
    <row r="106" spans="1:12" ht="15.75" customHeight="1" x14ac:dyDescent="0.25">
      <c r="A106" s="34" t="s">
        <v>42</v>
      </c>
      <c r="B106" s="35" t="s">
        <v>20</v>
      </c>
      <c r="C106" s="34" t="s">
        <v>350</v>
      </c>
      <c r="D106" s="187" t="s">
        <v>1464</v>
      </c>
      <c r="E106" s="187" t="s">
        <v>2</v>
      </c>
      <c r="F106" s="187">
        <v>2</v>
      </c>
      <c r="G106" s="26" t="s">
        <v>1462</v>
      </c>
      <c r="H106" s="34">
        <v>5</v>
      </c>
      <c r="I106" s="34"/>
      <c r="J106" s="40" t="s">
        <v>323</v>
      </c>
      <c r="K106" s="40"/>
      <c r="L106" s="177" t="s">
        <v>324</v>
      </c>
    </row>
    <row r="107" spans="1:12" ht="15.75" customHeight="1" x14ac:dyDescent="0.25">
      <c r="A107" s="34" t="s">
        <v>42</v>
      </c>
      <c r="B107" s="35" t="s">
        <v>1356</v>
      </c>
      <c r="C107" s="34" t="s">
        <v>350</v>
      </c>
      <c r="D107" s="187" t="s">
        <v>1465</v>
      </c>
      <c r="E107" s="187" t="s">
        <v>2</v>
      </c>
      <c r="F107" s="187">
        <v>2</v>
      </c>
      <c r="G107" s="26" t="s">
        <v>1462</v>
      </c>
      <c r="H107" s="34">
        <v>5</v>
      </c>
      <c r="I107" s="34"/>
      <c r="J107" s="40" t="s">
        <v>323</v>
      </c>
      <c r="K107" s="40"/>
      <c r="L107" s="177" t="s">
        <v>324</v>
      </c>
    </row>
    <row r="108" spans="1:12" ht="15.75" customHeight="1" x14ac:dyDescent="0.25">
      <c r="A108" s="34" t="s">
        <v>55</v>
      </c>
      <c r="B108" s="35" t="s">
        <v>20</v>
      </c>
      <c r="C108" s="34">
        <v>101</v>
      </c>
      <c r="D108" s="34" t="s">
        <v>1466</v>
      </c>
      <c r="E108" s="34" t="s">
        <v>2</v>
      </c>
      <c r="F108" s="188">
        <v>2</v>
      </c>
      <c r="G108" s="37" t="s">
        <v>1467</v>
      </c>
      <c r="H108" s="34">
        <v>5</v>
      </c>
      <c r="I108" s="189"/>
      <c r="J108" s="44" t="s">
        <v>207</v>
      </c>
      <c r="K108" s="44"/>
      <c r="L108" s="177" t="s">
        <v>208</v>
      </c>
    </row>
    <row r="109" spans="1:12" ht="15.75" customHeight="1" x14ac:dyDescent="0.25">
      <c r="A109" s="34" t="s">
        <v>55</v>
      </c>
      <c r="B109" s="35" t="s">
        <v>28</v>
      </c>
      <c r="C109" s="34">
        <v>101</v>
      </c>
      <c r="D109" s="34" t="s">
        <v>1468</v>
      </c>
      <c r="E109" s="34" t="s">
        <v>2</v>
      </c>
      <c r="F109" s="34">
        <v>2</v>
      </c>
      <c r="G109" s="37" t="s">
        <v>1467</v>
      </c>
      <c r="H109" s="34">
        <v>5</v>
      </c>
      <c r="I109" s="189"/>
      <c r="J109" s="44" t="s">
        <v>207</v>
      </c>
      <c r="K109" s="44"/>
      <c r="L109" s="177" t="s">
        <v>208</v>
      </c>
    </row>
    <row r="110" spans="1:12" ht="15.75" customHeight="1" x14ac:dyDescent="0.25">
      <c r="A110" s="34" t="s">
        <v>65</v>
      </c>
      <c r="B110" s="35" t="s">
        <v>20</v>
      </c>
      <c r="C110" s="34">
        <v>101</v>
      </c>
      <c r="D110" s="34" t="s">
        <v>1469</v>
      </c>
      <c r="E110" s="34" t="s">
        <v>2</v>
      </c>
      <c r="F110" s="188">
        <v>2</v>
      </c>
      <c r="G110" s="37" t="s">
        <v>1467</v>
      </c>
      <c r="H110" s="34">
        <v>5</v>
      </c>
      <c r="I110" s="21"/>
      <c r="J110" s="44" t="s">
        <v>207</v>
      </c>
      <c r="K110" s="44"/>
      <c r="L110" s="177" t="s">
        <v>208</v>
      </c>
    </row>
    <row r="111" spans="1:12" ht="15.75" customHeight="1" x14ac:dyDescent="0.25">
      <c r="A111" s="34" t="s">
        <v>65</v>
      </c>
      <c r="B111" s="35" t="s">
        <v>1356</v>
      </c>
      <c r="C111" s="34">
        <v>101</v>
      </c>
      <c r="D111" s="34" t="s">
        <v>1470</v>
      </c>
      <c r="E111" s="34" t="s">
        <v>2</v>
      </c>
      <c r="F111" s="188">
        <v>2</v>
      </c>
      <c r="G111" s="37" t="s">
        <v>1467</v>
      </c>
      <c r="H111" s="34">
        <v>5</v>
      </c>
      <c r="I111" s="21"/>
      <c r="J111" s="44" t="s">
        <v>207</v>
      </c>
      <c r="K111" s="44"/>
      <c r="L111" s="177" t="s">
        <v>208</v>
      </c>
    </row>
    <row r="112" spans="1:12" ht="15.75" customHeight="1" x14ac:dyDescent="0.25">
      <c r="A112" s="34" t="s">
        <v>42</v>
      </c>
      <c r="B112" s="35" t="s">
        <v>26</v>
      </c>
      <c r="C112" s="34" t="s">
        <v>116</v>
      </c>
      <c r="D112" s="34" t="s">
        <v>1471</v>
      </c>
      <c r="E112" s="34" t="s">
        <v>3</v>
      </c>
      <c r="F112" s="34">
        <v>4</v>
      </c>
      <c r="G112" s="65" t="s">
        <v>1467</v>
      </c>
      <c r="H112" s="34">
        <v>40</v>
      </c>
      <c r="I112" s="34"/>
      <c r="J112" s="44" t="s">
        <v>207</v>
      </c>
      <c r="K112" s="44"/>
      <c r="L112" s="177" t="s">
        <v>208</v>
      </c>
    </row>
    <row r="113" spans="1:12" ht="15.75" customHeight="1" x14ac:dyDescent="0.25">
      <c r="A113" s="34" t="s">
        <v>19</v>
      </c>
      <c r="B113" s="35" t="s">
        <v>1356</v>
      </c>
      <c r="C113" s="34" t="s">
        <v>400</v>
      </c>
      <c r="D113" s="34" t="s">
        <v>1472</v>
      </c>
      <c r="E113" s="34" t="s">
        <v>1</v>
      </c>
      <c r="F113" s="34">
        <v>6</v>
      </c>
      <c r="G113" s="37" t="s">
        <v>1473</v>
      </c>
      <c r="H113" s="34">
        <v>40</v>
      </c>
      <c r="I113" s="34"/>
      <c r="J113" s="70" t="s">
        <v>207</v>
      </c>
      <c r="K113" s="70"/>
      <c r="L113" s="177" t="s">
        <v>208</v>
      </c>
    </row>
    <row r="114" spans="1:12" ht="15.75" customHeight="1" x14ac:dyDescent="0.25">
      <c r="A114" s="34" t="s">
        <v>19</v>
      </c>
      <c r="B114" s="35" t="s">
        <v>28</v>
      </c>
      <c r="C114" s="34" t="s">
        <v>400</v>
      </c>
      <c r="D114" s="34" t="s">
        <v>1474</v>
      </c>
      <c r="E114" s="34" t="s">
        <v>1</v>
      </c>
      <c r="F114" s="34">
        <v>6</v>
      </c>
      <c r="G114" s="37" t="s">
        <v>1473</v>
      </c>
      <c r="H114" s="34">
        <v>40</v>
      </c>
      <c r="I114" s="34"/>
      <c r="J114" s="70" t="s">
        <v>207</v>
      </c>
      <c r="K114" s="70"/>
      <c r="L114" s="177" t="s">
        <v>208</v>
      </c>
    </row>
    <row r="115" spans="1:12" ht="15.75" customHeight="1" x14ac:dyDescent="0.25">
      <c r="A115" s="34" t="s">
        <v>19</v>
      </c>
      <c r="B115" s="35" t="s">
        <v>26</v>
      </c>
      <c r="C115" s="34" t="s">
        <v>400</v>
      </c>
      <c r="D115" s="34" t="s">
        <v>1475</v>
      </c>
      <c r="E115" s="34" t="s">
        <v>1</v>
      </c>
      <c r="F115" s="34">
        <v>6</v>
      </c>
      <c r="G115" s="37" t="s">
        <v>1473</v>
      </c>
      <c r="H115" s="34">
        <v>40</v>
      </c>
      <c r="I115" s="34"/>
      <c r="J115" s="70" t="s">
        <v>207</v>
      </c>
      <c r="K115" s="70"/>
      <c r="L115" s="177" t="s">
        <v>208</v>
      </c>
    </row>
    <row r="116" spans="1:12" ht="15.75" customHeight="1" x14ac:dyDescent="0.25">
      <c r="A116" s="34" t="s">
        <v>19</v>
      </c>
      <c r="B116" s="35" t="s">
        <v>20</v>
      </c>
      <c r="C116" s="34" t="s">
        <v>400</v>
      </c>
      <c r="D116" s="34" t="s">
        <v>1476</v>
      </c>
      <c r="E116" s="34" t="s">
        <v>1</v>
      </c>
      <c r="F116" s="34">
        <v>6</v>
      </c>
      <c r="G116" s="37" t="s">
        <v>1473</v>
      </c>
      <c r="H116" s="34">
        <v>40</v>
      </c>
      <c r="I116" s="34"/>
      <c r="J116" s="70" t="s">
        <v>207</v>
      </c>
      <c r="K116" s="70"/>
      <c r="L116" s="177" t="s">
        <v>208</v>
      </c>
    </row>
    <row r="117" spans="1:12" ht="15.75" customHeight="1" x14ac:dyDescent="0.25">
      <c r="A117" s="34" t="s">
        <v>55</v>
      </c>
      <c r="B117" s="35" t="s">
        <v>26</v>
      </c>
      <c r="C117" s="34" t="s">
        <v>400</v>
      </c>
      <c r="D117" s="34" t="s">
        <v>1477</v>
      </c>
      <c r="E117" s="34" t="s">
        <v>1</v>
      </c>
      <c r="F117" s="34">
        <v>6</v>
      </c>
      <c r="G117" s="37" t="s">
        <v>1473</v>
      </c>
      <c r="H117" s="34">
        <v>40</v>
      </c>
      <c r="I117" s="34"/>
      <c r="J117" s="190" t="s">
        <v>1478</v>
      </c>
      <c r="K117" s="191"/>
      <c r="L117" s="49" t="s">
        <v>1446</v>
      </c>
    </row>
    <row r="118" spans="1:12" ht="15.75" customHeight="1" x14ac:dyDescent="0.25">
      <c r="A118" s="34" t="s">
        <v>55</v>
      </c>
      <c r="B118" s="35" t="s">
        <v>20</v>
      </c>
      <c r="C118" s="34" t="s">
        <v>400</v>
      </c>
      <c r="D118" s="34" t="s">
        <v>1479</v>
      </c>
      <c r="E118" s="34" t="s">
        <v>1</v>
      </c>
      <c r="F118" s="34">
        <v>6</v>
      </c>
      <c r="G118" s="37" t="s">
        <v>1473</v>
      </c>
      <c r="H118" s="34">
        <v>40</v>
      </c>
      <c r="I118" s="34"/>
      <c r="J118" s="190" t="s">
        <v>1478</v>
      </c>
      <c r="K118" s="191"/>
      <c r="L118" s="49" t="s">
        <v>1446</v>
      </c>
    </row>
    <row r="119" spans="1:12" ht="15.75" customHeight="1" x14ac:dyDescent="0.25">
      <c r="A119" s="34" t="s">
        <v>55</v>
      </c>
      <c r="B119" s="35" t="s">
        <v>28</v>
      </c>
      <c r="C119" s="34" t="s">
        <v>400</v>
      </c>
      <c r="D119" s="34" t="s">
        <v>1480</v>
      </c>
      <c r="E119" s="34" t="s">
        <v>1</v>
      </c>
      <c r="F119" s="34">
        <v>6</v>
      </c>
      <c r="G119" s="37" t="s">
        <v>1473</v>
      </c>
      <c r="H119" s="34">
        <v>40</v>
      </c>
      <c r="I119" s="34"/>
      <c r="J119" s="190" t="s">
        <v>1481</v>
      </c>
      <c r="K119" s="191"/>
      <c r="L119" s="49" t="s">
        <v>1446</v>
      </c>
    </row>
    <row r="120" spans="1:12" ht="15.75" customHeight="1" x14ac:dyDescent="0.25">
      <c r="A120" s="34" t="s">
        <v>55</v>
      </c>
      <c r="B120" s="35" t="s">
        <v>56</v>
      </c>
      <c r="C120" s="34" t="s">
        <v>400</v>
      </c>
      <c r="D120" s="34" t="s">
        <v>1482</v>
      </c>
      <c r="E120" s="34" t="s">
        <v>1</v>
      </c>
      <c r="F120" s="34">
        <v>6</v>
      </c>
      <c r="G120" s="37" t="s">
        <v>1473</v>
      </c>
      <c r="H120" s="34">
        <v>40</v>
      </c>
      <c r="I120" s="34"/>
      <c r="J120" s="190" t="s">
        <v>1481</v>
      </c>
      <c r="K120" s="191"/>
      <c r="L120" s="49" t="s">
        <v>1446</v>
      </c>
    </row>
    <row r="121" spans="1:12" ht="15.75" customHeight="1" x14ac:dyDescent="0.25">
      <c r="A121" s="34" t="s">
        <v>42</v>
      </c>
      <c r="B121" s="35" t="s">
        <v>26</v>
      </c>
      <c r="C121" s="34">
        <v>110</v>
      </c>
      <c r="D121" s="34" t="s">
        <v>1483</v>
      </c>
      <c r="E121" s="34" t="s">
        <v>1</v>
      </c>
      <c r="F121" s="34">
        <v>6</v>
      </c>
      <c r="G121" s="37" t="s">
        <v>1484</v>
      </c>
      <c r="H121" s="34">
        <v>40</v>
      </c>
      <c r="I121" s="34"/>
      <c r="J121" s="40" t="s">
        <v>403</v>
      </c>
      <c r="K121" s="191"/>
      <c r="L121" s="177" t="s">
        <v>404</v>
      </c>
    </row>
    <row r="122" spans="1:12" ht="15.75" customHeight="1" x14ac:dyDescent="0.25">
      <c r="A122" s="34" t="s">
        <v>42</v>
      </c>
      <c r="B122" s="35" t="s">
        <v>20</v>
      </c>
      <c r="C122" s="34">
        <v>110</v>
      </c>
      <c r="D122" s="34" t="s">
        <v>1485</v>
      </c>
      <c r="E122" s="34" t="s">
        <v>1</v>
      </c>
      <c r="F122" s="34">
        <v>6</v>
      </c>
      <c r="G122" s="37" t="s">
        <v>1484</v>
      </c>
      <c r="H122" s="34">
        <v>40</v>
      </c>
      <c r="I122" s="34"/>
      <c r="J122" s="40" t="s">
        <v>403</v>
      </c>
      <c r="K122" s="40"/>
      <c r="L122" s="177" t="s">
        <v>404</v>
      </c>
    </row>
    <row r="123" spans="1:12" ht="15.75" customHeight="1" x14ac:dyDescent="0.25">
      <c r="A123" s="34" t="s">
        <v>42</v>
      </c>
      <c r="B123" s="35" t="s">
        <v>1356</v>
      </c>
      <c r="C123" s="34">
        <v>110</v>
      </c>
      <c r="D123" s="34" t="s">
        <v>1486</v>
      </c>
      <c r="E123" s="34" t="s">
        <v>1</v>
      </c>
      <c r="F123" s="34">
        <v>6</v>
      </c>
      <c r="G123" s="37" t="s">
        <v>1484</v>
      </c>
      <c r="H123" s="34">
        <v>40</v>
      </c>
      <c r="I123" s="34"/>
      <c r="J123" s="40" t="s">
        <v>403</v>
      </c>
      <c r="K123" s="40"/>
      <c r="L123" s="177" t="s">
        <v>404</v>
      </c>
    </row>
    <row r="124" spans="1:12" ht="15.75" customHeight="1" x14ac:dyDescent="0.25">
      <c r="A124" s="34" t="s">
        <v>42</v>
      </c>
      <c r="B124" s="35" t="s">
        <v>28</v>
      </c>
      <c r="C124" s="34">
        <v>110</v>
      </c>
      <c r="D124" s="34" t="s">
        <v>1487</v>
      </c>
      <c r="E124" s="34" t="s">
        <v>1</v>
      </c>
      <c r="F124" s="34">
        <v>6</v>
      </c>
      <c r="G124" s="37" t="s">
        <v>1484</v>
      </c>
      <c r="H124" s="34">
        <v>40</v>
      </c>
      <c r="I124" s="34"/>
      <c r="J124" s="40" t="s">
        <v>403</v>
      </c>
      <c r="K124" s="40"/>
      <c r="L124" s="177" t="s">
        <v>404</v>
      </c>
    </row>
    <row r="125" spans="1:12" ht="15.75" customHeight="1" x14ac:dyDescent="0.25">
      <c r="A125" s="34" t="s">
        <v>65</v>
      </c>
      <c r="B125" s="35" t="s">
        <v>20</v>
      </c>
      <c r="C125" s="34" t="s">
        <v>161</v>
      </c>
      <c r="D125" s="34" t="s">
        <v>1488</v>
      </c>
      <c r="E125" s="21" t="s">
        <v>75</v>
      </c>
      <c r="F125" s="21">
        <v>6</v>
      </c>
      <c r="G125" s="40" t="s">
        <v>1489</v>
      </c>
      <c r="H125" s="34">
        <v>40</v>
      </c>
      <c r="I125" s="34"/>
      <c r="J125" s="44" t="s">
        <v>376</v>
      </c>
      <c r="K125" s="44"/>
      <c r="L125" s="177" t="s">
        <v>377</v>
      </c>
    </row>
    <row r="126" spans="1:12" ht="15.75" customHeight="1" x14ac:dyDescent="0.25">
      <c r="A126" s="34" t="s">
        <v>65</v>
      </c>
      <c r="B126" s="35" t="s">
        <v>1356</v>
      </c>
      <c r="C126" s="34" t="s">
        <v>161</v>
      </c>
      <c r="D126" s="34" t="s">
        <v>1490</v>
      </c>
      <c r="E126" s="21" t="s">
        <v>75</v>
      </c>
      <c r="F126" s="21">
        <v>6</v>
      </c>
      <c r="G126" s="40" t="s">
        <v>1489</v>
      </c>
      <c r="H126" s="34">
        <v>40</v>
      </c>
      <c r="I126" s="34"/>
      <c r="J126" s="44" t="s">
        <v>376</v>
      </c>
      <c r="K126" s="44"/>
      <c r="L126" s="177" t="s">
        <v>377</v>
      </c>
    </row>
    <row r="127" spans="1:12" ht="15.75" customHeight="1" x14ac:dyDescent="0.25">
      <c r="A127" s="34" t="s">
        <v>65</v>
      </c>
      <c r="B127" s="35" t="s">
        <v>28</v>
      </c>
      <c r="C127" s="34" t="s">
        <v>161</v>
      </c>
      <c r="D127" s="34" t="s">
        <v>1491</v>
      </c>
      <c r="E127" s="21" t="s">
        <v>75</v>
      </c>
      <c r="F127" s="21">
        <v>6</v>
      </c>
      <c r="G127" s="40" t="s">
        <v>1489</v>
      </c>
      <c r="H127" s="34">
        <v>40</v>
      </c>
      <c r="I127" s="34"/>
      <c r="J127" s="44" t="s">
        <v>376</v>
      </c>
      <c r="K127" s="44"/>
      <c r="L127" s="177" t="s">
        <v>377</v>
      </c>
    </row>
    <row r="128" spans="1:12" ht="15.75" customHeight="1" x14ac:dyDescent="0.25">
      <c r="A128" s="34" t="s">
        <v>65</v>
      </c>
      <c r="B128" s="35" t="s">
        <v>26</v>
      </c>
      <c r="C128" s="34" t="s">
        <v>161</v>
      </c>
      <c r="D128" s="34" t="s">
        <v>1492</v>
      </c>
      <c r="E128" s="21" t="s">
        <v>75</v>
      </c>
      <c r="F128" s="21">
        <v>6</v>
      </c>
      <c r="G128" s="40" t="s">
        <v>1489</v>
      </c>
      <c r="H128" s="34">
        <v>40</v>
      </c>
      <c r="I128" s="34"/>
      <c r="J128" s="44" t="s">
        <v>376</v>
      </c>
      <c r="K128" s="44"/>
      <c r="L128" s="177" t="s">
        <v>377</v>
      </c>
    </row>
    <row r="129" spans="1:12" ht="15.75" customHeight="1" x14ac:dyDescent="0.25">
      <c r="A129" s="34" t="s">
        <v>42</v>
      </c>
      <c r="B129" s="35" t="s">
        <v>26</v>
      </c>
      <c r="C129" s="34" t="s">
        <v>161</v>
      </c>
      <c r="D129" s="34" t="s">
        <v>1493</v>
      </c>
      <c r="E129" s="21" t="s">
        <v>75</v>
      </c>
      <c r="F129" s="21">
        <v>6</v>
      </c>
      <c r="G129" s="40" t="s">
        <v>1489</v>
      </c>
      <c r="H129" s="34">
        <v>40</v>
      </c>
      <c r="I129" s="34"/>
      <c r="J129" s="44" t="s">
        <v>376</v>
      </c>
      <c r="K129" s="44"/>
      <c r="L129" s="177" t="s">
        <v>377</v>
      </c>
    </row>
    <row r="130" spans="1:12" ht="15.75" customHeight="1" x14ac:dyDescent="0.25">
      <c r="A130" s="34" t="s">
        <v>32</v>
      </c>
      <c r="B130" s="35" t="s">
        <v>1356</v>
      </c>
      <c r="C130" s="34" t="s">
        <v>161</v>
      </c>
      <c r="D130" s="34" t="s">
        <v>1494</v>
      </c>
      <c r="E130" s="21" t="s">
        <v>75</v>
      </c>
      <c r="F130" s="21">
        <v>6</v>
      </c>
      <c r="G130" s="40" t="s">
        <v>1489</v>
      </c>
      <c r="H130" s="34">
        <v>40</v>
      </c>
      <c r="I130" s="34"/>
      <c r="J130" s="44" t="s">
        <v>376</v>
      </c>
      <c r="K130" s="44"/>
      <c r="L130" s="177" t="s">
        <v>377</v>
      </c>
    </row>
    <row r="131" spans="1:12" ht="15.75" customHeight="1" x14ac:dyDescent="0.25">
      <c r="A131" s="34" t="s">
        <v>32</v>
      </c>
      <c r="B131" s="35" t="s">
        <v>28</v>
      </c>
      <c r="C131" s="34" t="s">
        <v>161</v>
      </c>
      <c r="D131" s="34" t="s">
        <v>1495</v>
      </c>
      <c r="E131" s="21" t="s">
        <v>75</v>
      </c>
      <c r="F131" s="21">
        <v>6</v>
      </c>
      <c r="G131" s="40" t="s">
        <v>1489</v>
      </c>
      <c r="H131" s="34">
        <v>40</v>
      </c>
      <c r="I131" s="34"/>
      <c r="J131" s="44" t="s">
        <v>376</v>
      </c>
      <c r="K131" s="44"/>
      <c r="L131" s="177" t="s">
        <v>377</v>
      </c>
    </row>
    <row r="132" spans="1:12" ht="15.75" customHeight="1" x14ac:dyDescent="0.25">
      <c r="A132" s="34" t="s">
        <v>42</v>
      </c>
      <c r="B132" s="35" t="s">
        <v>20</v>
      </c>
      <c r="C132" s="34" t="s">
        <v>161</v>
      </c>
      <c r="D132" s="34" t="s">
        <v>1496</v>
      </c>
      <c r="E132" s="21" t="s">
        <v>75</v>
      </c>
      <c r="F132" s="21">
        <v>6</v>
      </c>
      <c r="G132" s="40" t="s">
        <v>1489</v>
      </c>
      <c r="H132" s="34">
        <v>40</v>
      </c>
      <c r="I132" s="34"/>
      <c r="J132" s="44" t="s">
        <v>456</v>
      </c>
      <c r="K132" s="44"/>
      <c r="L132" s="177" t="s">
        <v>457</v>
      </c>
    </row>
    <row r="133" spans="1:12" ht="15.75" customHeight="1" x14ac:dyDescent="0.25">
      <c r="A133" s="34" t="s">
        <v>42</v>
      </c>
      <c r="B133" s="35" t="s">
        <v>1356</v>
      </c>
      <c r="C133" s="34" t="s">
        <v>161</v>
      </c>
      <c r="D133" s="34" t="s">
        <v>1497</v>
      </c>
      <c r="E133" s="21" t="s">
        <v>75</v>
      </c>
      <c r="F133" s="21">
        <v>6</v>
      </c>
      <c r="G133" s="40" t="s">
        <v>1489</v>
      </c>
      <c r="H133" s="34">
        <v>40</v>
      </c>
      <c r="I133" s="34"/>
      <c r="J133" s="44" t="s">
        <v>456</v>
      </c>
      <c r="K133" s="44"/>
      <c r="L133" s="177" t="s">
        <v>457</v>
      </c>
    </row>
    <row r="134" spans="1:12" ht="15.75" customHeight="1" x14ac:dyDescent="0.25">
      <c r="A134" s="34" t="s">
        <v>32</v>
      </c>
      <c r="B134" s="35" t="s">
        <v>20</v>
      </c>
      <c r="C134" s="34" t="s">
        <v>161</v>
      </c>
      <c r="D134" s="34" t="s">
        <v>1498</v>
      </c>
      <c r="E134" s="21" t="s">
        <v>75</v>
      </c>
      <c r="F134" s="21">
        <v>6</v>
      </c>
      <c r="G134" s="40" t="s">
        <v>1489</v>
      </c>
      <c r="H134" s="34">
        <v>40</v>
      </c>
      <c r="I134" s="34"/>
      <c r="J134" s="44" t="s">
        <v>456</v>
      </c>
      <c r="K134" s="44"/>
      <c r="L134" s="177" t="s">
        <v>457</v>
      </c>
    </row>
    <row r="135" spans="1:12" ht="15.75" customHeight="1" x14ac:dyDescent="0.25">
      <c r="A135" s="34" t="s">
        <v>42</v>
      </c>
      <c r="B135" s="35" t="s">
        <v>28</v>
      </c>
      <c r="C135" s="34" t="s">
        <v>161</v>
      </c>
      <c r="D135" s="34" t="s">
        <v>1499</v>
      </c>
      <c r="E135" s="21" t="s">
        <v>75</v>
      </c>
      <c r="F135" s="21">
        <v>6</v>
      </c>
      <c r="G135" s="40" t="s">
        <v>1489</v>
      </c>
      <c r="H135" s="34">
        <v>40</v>
      </c>
      <c r="I135" s="34"/>
      <c r="J135" s="44" t="s">
        <v>1230</v>
      </c>
      <c r="K135" s="44"/>
      <c r="L135" s="177" t="s">
        <v>1231</v>
      </c>
    </row>
    <row r="136" spans="1:12" ht="15.75" customHeight="1" x14ac:dyDescent="0.25">
      <c r="A136" s="34" t="s">
        <v>42</v>
      </c>
      <c r="B136" s="35" t="s">
        <v>20</v>
      </c>
      <c r="C136" s="34" t="s">
        <v>346</v>
      </c>
      <c r="D136" s="34" t="s">
        <v>1500</v>
      </c>
      <c r="E136" s="34" t="s">
        <v>1</v>
      </c>
      <c r="F136" s="34">
        <v>6</v>
      </c>
      <c r="G136" s="37" t="s">
        <v>1501</v>
      </c>
      <c r="H136" s="34">
        <v>40</v>
      </c>
      <c r="I136" s="34"/>
      <c r="J136" s="44" t="s">
        <v>207</v>
      </c>
      <c r="K136" s="44"/>
      <c r="L136" s="177" t="s">
        <v>208</v>
      </c>
    </row>
    <row r="137" spans="1:12" ht="15.75" customHeight="1" x14ac:dyDescent="0.25">
      <c r="A137" s="34" t="s">
        <v>42</v>
      </c>
      <c r="B137" s="35" t="s">
        <v>26</v>
      </c>
      <c r="C137" s="34" t="s">
        <v>346</v>
      </c>
      <c r="D137" s="34" t="s">
        <v>1502</v>
      </c>
      <c r="E137" s="34" t="s">
        <v>1</v>
      </c>
      <c r="F137" s="34">
        <v>6</v>
      </c>
      <c r="G137" s="37" t="s">
        <v>1501</v>
      </c>
      <c r="H137" s="34">
        <v>40</v>
      </c>
      <c r="I137" s="34"/>
      <c r="J137" s="190" t="s">
        <v>1503</v>
      </c>
      <c r="K137" s="191"/>
      <c r="L137" s="49" t="s">
        <v>1446</v>
      </c>
    </row>
    <row r="138" spans="1:12" ht="15.75" customHeight="1" x14ac:dyDescent="0.25">
      <c r="A138" s="34" t="s">
        <v>42</v>
      </c>
      <c r="B138" s="35" t="s">
        <v>1356</v>
      </c>
      <c r="C138" s="34" t="s">
        <v>346</v>
      </c>
      <c r="D138" s="34" t="s">
        <v>1504</v>
      </c>
      <c r="E138" s="34" t="s">
        <v>1</v>
      </c>
      <c r="F138" s="34">
        <v>6</v>
      </c>
      <c r="G138" s="37" t="s">
        <v>1501</v>
      </c>
      <c r="H138" s="34">
        <v>40</v>
      </c>
      <c r="I138" s="34"/>
      <c r="J138" s="190" t="s">
        <v>1505</v>
      </c>
      <c r="K138" s="191"/>
      <c r="L138" s="49" t="s">
        <v>1446</v>
      </c>
    </row>
    <row r="139" spans="1:12" ht="15.75" customHeight="1" x14ac:dyDescent="0.25">
      <c r="A139" s="34" t="s">
        <v>42</v>
      </c>
      <c r="B139" s="35" t="s">
        <v>28</v>
      </c>
      <c r="C139" s="34" t="s">
        <v>346</v>
      </c>
      <c r="D139" s="34" t="s">
        <v>1506</v>
      </c>
      <c r="E139" s="34" t="s">
        <v>1</v>
      </c>
      <c r="F139" s="34">
        <v>6</v>
      </c>
      <c r="G139" s="37" t="s">
        <v>1501</v>
      </c>
      <c r="H139" s="34">
        <v>40</v>
      </c>
      <c r="I139" s="34"/>
      <c r="J139" s="190" t="s">
        <v>1505</v>
      </c>
      <c r="K139" s="191"/>
      <c r="L139" s="49" t="s">
        <v>1446</v>
      </c>
    </row>
    <row r="140" spans="1:12" ht="15.75" customHeight="1" x14ac:dyDescent="0.25">
      <c r="A140" s="34" t="s">
        <v>32</v>
      </c>
      <c r="B140" s="35" t="s">
        <v>20</v>
      </c>
      <c r="C140" s="34">
        <v>104</v>
      </c>
      <c r="D140" s="34" t="s">
        <v>1507</v>
      </c>
      <c r="E140" s="21" t="s">
        <v>75</v>
      </c>
      <c r="F140" s="21">
        <v>6</v>
      </c>
      <c r="G140" s="30" t="s">
        <v>1508</v>
      </c>
      <c r="H140" s="34">
        <v>40</v>
      </c>
      <c r="I140" s="192"/>
      <c r="J140" s="44" t="s">
        <v>712</v>
      </c>
      <c r="K140" s="44"/>
      <c r="L140" s="177" t="s">
        <v>713</v>
      </c>
    </row>
    <row r="141" spans="1:12" ht="15.75" customHeight="1" x14ac:dyDescent="0.25">
      <c r="A141" s="34" t="s">
        <v>32</v>
      </c>
      <c r="B141" s="35" t="s">
        <v>1356</v>
      </c>
      <c r="C141" s="34">
        <v>104</v>
      </c>
      <c r="D141" s="34" t="s">
        <v>1509</v>
      </c>
      <c r="E141" s="21" t="s">
        <v>75</v>
      </c>
      <c r="F141" s="21">
        <v>6</v>
      </c>
      <c r="G141" s="30" t="s">
        <v>1508</v>
      </c>
      <c r="H141" s="34">
        <v>40</v>
      </c>
      <c r="I141" s="192"/>
      <c r="J141" s="44" t="s">
        <v>712</v>
      </c>
      <c r="K141" s="44"/>
      <c r="L141" s="177" t="s">
        <v>713</v>
      </c>
    </row>
    <row r="142" spans="1:12" ht="15.75" customHeight="1" x14ac:dyDescent="0.25">
      <c r="A142" s="34" t="s">
        <v>32</v>
      </c>
      <c r="B142" s="35" t="s">
        <v>28</v>
      </c>
      <c r="C142" s="34">
        <v>104</v>
      </c>
      <c r="D142" s="34" t="s">
        <v>1510</v>
      </c>
      <c r="E142" s="21" t="s">
        <v>75</v>
      </c>
      <c r="F142" s="21">
        <v>6</v>
      </c>
      <c r="G142" s="30" t="s">
        <v>1508</v>
      </c>
      <c r="H142" s="34">
        <v>40</v>
      </c>
      <c r="I142" s="192"/>
      <c r="J142" s="44" t="s">
        <v>712</v>
      </c>
      <c r="K142" s="44"/>
      <c r="L142" s="177" t="s">
        <v>713</v>
      </c>
    </row>
    <row r="143" spans="1:12" ht="15.75" customHeight="1" x14ac:dyDescent="0.25">
      <c r="A143" s="34" t="s">
        <v>19</v>
      </c>
      <c r="B143" s="35" t="s">
        <v>26</v>
      </c>
      <c r="C143" s="34" t="s">
        <v>95</v>
      </c>
      <c r="D143" s="34" t="s">
        <v>1511</v>
      </c>
      <c r="E143" s="21" t="s">
        <v>1</v>
      </c>
      <c r="F143" s="21">
        <v>4</v>
      </c>
      <c r="G143" s="30" t="s">
        <v>1512</v>
      </c>
      <c r="H143" s="34">
        <v>5</v>
      </c>
      <c r="I143" s="34"/>
      <c r="J143" s="181" t="s">
        <v>171</v>
      </c>
      <c r="K143" s="181"/>
      <c r="L143" s="182" t="s">
        <v>172</v>
      </c>
    </row>
    <row r="144" spans="1:12" ht="15.75" customHeight="1" x14ac:dyDescent="0.25">
      <c r="A144" s="34" t="s">
        <v>19</v>
      </c>
      <c r="B144" s="35" t="s">
        <v>20</v>
      </c>
      <c r="C144" s="34" t="s">
        <v>95</v>
      </c>
      <c r="D144" s="34" t="s">
        <v>1513</v>
      </c>
      <c r="E144" s="21" t="s">
        <v>1</v>
      </c>
      <c r="F144" s="21">
        <v>4</v>
      </c>
      <c r="G144" s="30" t="s">
        <v>1512</v>
      </c>
      <c r="H144" s="34">
        <v>5</v>
      </c>
      <c r="I144" s="34"/>
      <c r="J144" s="181" t="s">
        <v>171</v>
      </c>
      <c r="K144" s="181"/>
      <c r="L144" s="182" t="s">
        <v>172</v>
      </c>
    </row>
    <row r="145" spans="1:12" ht="15.75" customHeight="1" x14ac:dyDescent="0.25">
      <c r="A145" s="34" t="s">
        <v>19</v>
      </c>
      <c r="B145" s="35" t="s">
        <v>1356</v>
      </c>
      <c r="C145" s="34" t="s">
        <v>95</v>
      </c>
      <c r="D145" s="34" t="s">
        <v>1514</v>
      </c>
      <c r="E145" s="21" t="s">
        <v>1</v>
      </c>
      <c r="F145" s="21">
        <v>4</v>
      </c>
      <c r="G145" s="30" t="s">
        <v>1512</v>
      </c>
      <c r="H145" s="34">
        <v>5</v>
      </c>
      <c r="I145" s="34"/>
      <c r="J145" s="44" t="s">
        <v>780</v>
      </c>
      <c r="K145" s="44"/>
      <c r="L145" s="177" t="s">
        <v>781</v>
      </c>
    </row>
    <row r="146" spans="1:12" ht="15.75" customHeight="1" x14ac:dyDescent="0.25">
      <c r="A146" s="34" t="s">
        <v>19</v>
      </c>
      <c r="B146" s="35" t="s">
        <v>28</v>
      </c>
      <c r="C146" s="34" t="s">
        <v>95</v>
      </c>
      <c r="D146" s="34" t="s">
        <v>1515</v>
      </c>
      <c r="E146" s="21" t="s">
        <v>1</v>
      </c>
      <c r="F146" s="21">
        <v>4</v>
      </c>
      <c r="G146" s="30" t="s">
        <v>1512</v>
      </c>
      <c r="H146" s="34">
        <v>5</v>
      </c>
      <c r="I146" s="34"/>
      <c r="J146" s="44" t="s">
        <v>780</v>
      </c>
      <c r="K146" s="44"/>
      <c r="L146" s="177" t="s">
        <v>781</v>
      </c>
    </row>
    <row r="147" spans="1:12" ht="15.75" customHeight="1" x14ac:dyDescent="0.25">
      <c r="A147" s="34" t="s">
        <v>55</v>
      </c>
      <c r="B147" s="35" t="s">
        <v>26</v>
      </c>
      <c r="C147" s="34" t="s">
        <v>95</v>
      </c>
      <c r="D147" s="34" t="s">
        <v>1516</v>
      </c>
      <c r="E147" s="21" t="s">
        <v>1</v>
      </c>
      <c r="F147" s="21">
        <v>4</v>
      </c>
      <c r="G147" s="30" t="s">
        <v>1512</v>
      </c>
      <c r="H147" s="34">
        <v>5</v>
      </c>
      <c r="I147" s="34"/>
      <c r="J147" s="44" t="s">
        <v>780</v>
      </c>
      <c r="K147" s="44"/>
      <c r="L147" s="177" t="s">
        <v>781</v>
      </c>
    </row>
    <row r="148" spans="1:12" ht="15.75" customHeight="1" x14ac:dyDescent="0.25">
      <c r="A148" s="34" t="s">
        <v>55</v>
      </c>
      <c r="B148" s="35" t="s">
        <v>20</v>
      </c>
      <c r="C148" s="34" t="s">
        <v>95</v>
      </c>
      <c r="D148" s="34" t="s">
        <v>1517</v>
      </c>
      <c r="E148" s="21" t="s">
        <v>1</v>
      </c>
      <c r="F148" s="21">
        <v>4</v>
      </c>
      <c r="G148" s="30" t="s">
        <v>1512</v>
      </c>
      <c r="H148" s="34">
        <v>5</v>
      </c>
      <c r="I148" s="34"/>
      <c r="J148" s="44" t="s">
        <v>780</v>
      </c>
      <c r="K148" s="44"/>
      <c r="L148" s="177" t="s">
        <v>781</v>
      </c>
    </row>
    <row r="149" spans="1:12" ht="15.75" customHeight="1" x14ac:dyDescent="0.25">
      <c r="A149" s="34" t="s">
        <v>55</v>
      </c>
      <c r="B149" s="35" t="s">
        <v>28</v>
      </c>
      <c r="C149" s="34" t="s">
        <v>95</v>
      </c>
      <c r="D149" s="34" t="s">
        <v>1518</v>
      </c>
      <c r="E149" s="21" t="s">
        <v>1</v>
      </c>
      <c r="F149" s="21">
        <v>4</v>
      </c>
      <c r="G149" s="30" t="s">
        <v>1512</v>
      </c>
      <c r="H149" s="34">
        <v>5</v>
      </c>
      <c r="I149" s="34"/>
      <c r="J149" s="44" t="s">
        <v>780</v>
      </c>
      <c r="K149" s="44"/>
      <c r="L149" s="177" t="s">
        <v>781</v>
      </c>
    </row>
    <row r="150" spans="1:12" ht="15.75" customHeight="1" x14ac:dyDescent="0.25">
      <c r="A150" s="34" t="s">
        <v>55</v>
      </c>
      <c r="B150" s="35" t="s">
        <v>56</v>
      </c>
      <c r="C150" s="34" t="s">
        <v>95</v>
      </c>
      <c r="D150" s="34" t="s">
        <v>1519</v>
      </c>
      <c r="E150" s="21" t="s">
        <v>1</v>
      </c>
      <c r="F150" s="21">
        <v>4</v>
      </c>
      <c r="G150" s="30" t="s">
        <v>1512</v>
      </c>
      <c r="H150" s="34">
        <v>5</v>
      </c>
      <c r="I150" s="34"/>
      <c r="J150" s="44" t="s">
        <v>780</v>
      </c>
      <c r="K150" s="44"/>
      <c r="L150" s="177" t="s">
        <v>781</v>
      </c>
    </row>
    <row r="151" spans="1:12" ht="15.75" customHeight="1" x14ac:dyDescent="0.25">
      <c r="A151" s="34" t="s">
        <v>19</v>
      </c>
      <c r="B151" s="35" t="s">
        <v>1356</v>
      </c>
      <c r="C151" s="34">
        <v>109</v>
      </c>
      <c r="D151" s="34" t="s">
        <v>1520</v>
      </c>
      <c r="E151" s="34" t="s">
        <v>2</v>
      </c>
      <c r="F151" s="34">
        <v>4</v>
      </c>
      <c r="G151" s="37" t="s">
        <v>1521</v>
      </c>
      <c r="H151" s="34">
        <v>40</v>
      </c>
      <c r="I151" s="34"/>
      <c r="J151" s="44" t="s">
        <v>24</v>
      </c>
      <c r="K151" s="44"/>
      <c r="L151" s="177" t="s">
        <v>25</v>
      </c>
    </row>
    <row r="152" spans="1:12" ht="15.75" customHeight="1" x14ac:dyDescent="0.25">
      <c r="A152" s="34" t="s">
        <v>19</v>
      </c>
      <c r="B152" s="35" t="s">
        <v>28</v>
      </c>
      <c r="C152" s="34">
        <v>109</v>
      </c>
      <c r="D152" s="34" t="s">
        <v>1522</v>
      </c>
      <c r="E152" s="34" t="s">
        <v>2</v>
      </c>
      <c r="F152" s="34">
        <v>4</v>
      </c>
      <c r="G152" s="37" t="s">
        <v>1521</v>
      </c>
      <c r="H152" s="34">
        <v>40</v>
      </c>
      <c r="I152" s="34"/>
      <c r="J152" s="44" t="s">
        <v>24</v>
      </c>
      <c r="K152" s="44"/>
      <c r="L152" s="177" t="s">
        <v>25</v>
      </c>
    </row>
    <row r="153" spans="1:12" ht="15.75" customHeight="1" x14ac:dyDescent="0.25">
      <c r="A153" s="34" t="s">
        <v>42</v>
      </c>
      <c r="B153" s="35" t="s">
        <v>1356</v>
      </c>
      <c r="C153" s="34">
        <v>102</v>
      </c>
      <c r="D153" s="34" t="s">
        <v>1523</v>
      </c>
      <c r="E153" s="34" t="s">
        <v>2</v>
      </c>
      <c r="F153" s="34">
        <v>4</v>
      </c>
      <c r="G153" s="37" t="s">
        <v>1521</v>
      </c>
      <c r="H153" s="34">
        <v>40</v>
      </c>
      <c r="I153" s="189"/>
      <c r="J153" s="44" t="s">
        <v>24</v>
      </c>
      <c r="K153" s="44"/>
      <c r="L153" s="177" t="s">
        <v>25</v>
      </c>
    </row>
    <row r="154" spans="1:12" ht="15.75" customHeight="1" x14ac:dyDescent="0.25">
      <c r="A154" s="34" t="s">
        <v>42</v>
      </c>
      <c r="B154" s="35" t="s">
        <v>28</v>
      </c>
      <c r="C154" s="34">
        <v>102</v>
      </c>
      <c r="D154" s="34" t="s">
        <v>1524</v>
      </c>
      <c r="E154" s="34" t="s">
        <v>2</v>
      </c>
      <c r="F154" s="34">
        <v>4</v>
      </c>
      <c r="G154" s="37" t="s">
        <v>1521</v>
      </c>
      <c r="H154" s="34">
        <v>40</v>
      </c>
      <c r="I154" s="189"/>
      <c r="J154" s="44" t="s">
        <v>24</v>
      </c>
      <c r="K154" s="44"/>
      <c r="L154" s="177" t="s">
        <v>25</v>
      </c>
    </row>
    <row r="155" spans="1:12" ht="15.75" customHeight="1" x14ac:dyDescent="0.25">
      <c r="A155" s="34" t="s">
        <v>65</v>
      </c>
      <c r="B155" s="35" t="s">
        <v>26</v>
      </c>
      <c r="C155" s="34" t="s">
        <v>89</v>
      </c>
      <c r="D155" s="34" t="s">
        <v>1525</v>
      </c>
      <c r="E155" s="34" t="s">
        <v>3</v>
      </c>
      <c r="F155" s="34">
        <v>4</v>
      </c>
      <c r="G155" s="65" t="s">
        <v>1526</v>
      </c>
      <c r="H155" s="34">
        <v>40</v>
      </c>
      <c r="I155" s="34"/>
      <c r="J155" s="44" t="s">
        <v>629</v>
      </c>
      <c r="K155" s="44"/>
      <c r="L155" s="177" t="s">
        <v>630</v>
      </c>
    </row>
    <row r="156" spans="1:12" ht="15.75" customHeight="1" x14ac:dyDescent="0.25">
      <c r="A156" s="34" t="s">
        <v>19</v>
      </c>
      <c r="B156" s="35" t="s">
        <v>1356</v>
      </c>
      <c r="C156" s="34" t="s">
        <v>116</v>
      </c>
      <c r="D156" s="34" t="s">
        <v>1527</v>
      </c>
      <c r="E156" s="34" t="s">
        <v>75</v>
      </c>
      <c r="F156" s="21">
        <v>4</v>
      </c>
      <c r="G156" s="37" t="s">
        <v>1528</v>
      </c>
      <c r="H156" s="34">
        <v>5</v>
      </c>
      <c r="I156" s="34"/>
      <c r="J156" s="44" t="s">
        <v>224</v>
      </c>
      <c r="K156" s="44"/>
      <c r="L156" s="178" t="s">
        <v>225</v>
      </c>
    </row>
    <row r="157" spans="1:12" ht="15.75" customHeight="1" x14ac:dyDescent="0.25">
      <c r="A157" s="34" t="s">
        <v>55</v>
      </c>
      <c r="B157" s="35" t="s">
        <v>28</v>
      </c>
      <c r="C157" s="34" t="s">
        <v>116</v>
      </c>
      <c r="D157" s="34" t="s">
        <v>1529</v>
      </c>
      <c r="E157" s="34" t="s">
        <v>75</v>
      </c>
      <c r="F157" s="21">
        <v>4</v>
      </c>
      <c r="G157" s="37" t="s">
        <v>1528</v>
      </c>
      <c r="H157" s="34">
        <v>5</v>
      </c>
      <c r="I157" s="34"/>
      <c r="J157" s="44" t="s">
        <v>224</v>
      </c>
      <c r="K157" s="44"/>
      <c r="L157" s="178" t="s">
        <v>225</v>
      </c>
    </row>
    <row r="158" spans="1:12" ht="15.75" customHeight="1" x14ac:dyDescent="0.25">
      <c r="A158" s="34" t="s">
        <v>55</v>
      </c>
      <c r="B158" s="35" t="s">
        <v>56</v>
      </c>
      <c r="C158" s="34" t="s">
        <v>116</v>
      </c>
      <c r="D158" s="34" t="s">
        <v>1530</v>
      </c>
      <c r="E158" s="34" t="s">
        <v>75</v>
      </c>
      <c r="F158" s="21">
        <v>4</v>
      </c>
      <c r="G158" s="37" t="s">
        <v>1528</v>
      </c>
      <c r="H158" s="34">
        <v>5</v>
      </c>
      <c r="I158" s="34"/>
      <c r="J158" s="44" t="s">
        <v>224</v>
      </c>
      <c r="K158" s="44"/>
      <c r="L158" s="178" t="s">
        <v>225</v>
      </c>
    </row>
    <row r="159" spans="1:12" ht="15.75" customHeight="1" x14ac:dyDescent="0.25">
      <c r="A159" s="34" t="s">
        <v>32</v>
      </c>
      <c r="B159" s="35" t="s">
        <v>20</v>
      </c>
      <c r="C159" s="34" t="s">
        <v>116</v>
      </c>
      <c r="D159" s="34" t="s">
        <v>1531</v>
      </c>
      <c r="E159" s="34" t="s">
        <v>75</v>
      </c>
      <c r="F159" s="21">
        <v>4</v>
      </c>
      <c r="G159" s="37" t="s">
        <v>1528</v>
      </c>
      <c r="H159" s="34">
        <v>5</v>
      </c>
      <c r="I159" s="34"/>
      <c r="J159" s="44" t="s">
        <v>224</v>
      </c>
      <c r="K159" s="38"/>
      <c r="L159" s="178" t="s">
        <v>225</v>
      </c>
    </row>
    <row r="160" spans="1:12" ht="15.75" customHeight="1" x14ac:dyDescent="0.25">
      <c r="A160" s="34" t="s">
        <v>32</v>
      </c>
      <c r="B160" s="35" t="s">
        <v>1356</v>
      </c>
      <c r="C160" s="34" t="s">
        <v>116</v>
      </c>
      <c r="D160" s="34" t="s">
        <v>1532</v>
      </c>
      <c r="E160" s="34" t="s">
        <v>75</v>
      </c>
      <c r="F160" s="21">
        <v>4</v>
      </c>
      <c r="G160" s="37" t="s">
        <v>1528</v>
      </c>
      <c r="H160" s="34">
        <v>5</v>
      </c>
      <c r="I160" s="34"/>
      <c r="J160" s="44" t="s">
        <v>533</v>
      </c>
      <c r="K160" s="44"/>
      <c r="L160" s="177" t="s">
        <v>534</v>
      </c>
    </row>
    <row r="161" spans="1:12" ht="15.75" customHeight="1" x14ac:dyDescent="0.25">
      <c r="A161" s="34" t="s">
        <v>32</v>
      </c>
      <c r="B161" s="35" t="s">
        <v>28</v>
      </c>
      <c r="C161" s="34" t="s">
        <v>116</v>
      </c>
      <c r="D161" s="34" t="s">
        <v>1533</v>
      </c>
      <c r="E161" s="34" t="s">
        <v>75</v>
      </c>
      <c r="F161" s="21">
        <v>4</v>
      </c>
      <c r="G161" s="37" t="s">
        <v>1528</v>
      </c>
      <c r="H161" s="34">
        <v>5</v>
      </c>
      <c r="I161" s="34"/>
      <c r="J161" s="44" t="s">
        <v>533</v>
      </c>
      <c r="K161" s="44"/>
      <c r="L161" s="177" t="s">
        <v>534</v>
      </c>
    </row>
    <row r="162" spans="1:12" ht="15.75" customHeight="1" x14ac:dyDescent="0.25">
      <c r="A162" s="34" t="s">
        <v>19</v>
      </c>
      <c r="B162" s="35" t="s">
        <v>26</v>
      </c>
      <c r="C162" s="34" t="s">
        <v>116</v>
      </c>
      <c r="D162" s="34" t="s">
        <v>1534</v>
      </c>
      <c r="E162" s="34" t="s">
        <v>75</v>
      </c>
      <c r="F162" s="21">
        <v>4</v>
      </c>
      <c r="G162" s="37" t="s">
        <v>1528</v>
      </c>
      <c r="H162" s="34">
        <v>5</v>
      </c>
      <c r="I162" s="34"/>
      <c r="J162" s="44" t="s">
        <v>635</v>
      </c>
      <c r="K162" s="44"/>
      <c r="L162" s="178" t="s">
        <v>636</v>
      </c>
    </row>
    <row r="163" spans="1:12" ht="15.75" customHeight="1" x14ac:dyDescent="0.25">
      <c r="A163" s="34" t="s">
        <v>19</v>
      </c>
      <c r="B163" s="35" t="s">
        <v>20</v>
      </c>
      <c r="C163" s="34" t="s">
        <v>116</v>
      </c>
      <c r="D163" s="34" t="s">
        <v>1535</v>
      </c>
      <c r="E163" s="34" t="s">
        <v>75</v>
      </c>
      <c r="F163" s="21">
        <v>4</v>
      </c>
      <c r="G163" s="37" t="s">
        <v>1528</v>
      </c>
      <c r="H163" s="34">
        <v>5</v>
      </c>
      <c r="I163" s="34"/>
      <c r="J163" s="44" t="s">
        <v>635</v>
      </c>
      <c r="K163" s="44"/>
      <c r="L163" s="178" t="s">
        <v>636</v>
      </c>
    </row>
    <row r="164" spans="1:12" ht="15.75" customHeight="1" x14ac:dyDescent="0.25">
      <c r="A164" s="34" t="s">
        <v>65</v>
      </c>
      <c r="B164" s="35" t="s">
        <v>1356</v>
      </c>
      <c r="C164" s="34" t="s">
        <v>116</v>
      </c>
      <c r="D164" s="34" t="s">
        <v>1536</v>
      </c>
      <c r="E164" s="34" t="s">
        <v>75</v>
      </c>
      <c r="F164" s="21">
        <v>4</v>
      </c>
      <c r="G164" s="37" t="s">
        <v>1528</v>
      </c>
      <c r="H164" s="34">
        <v>5</v>
      </c>
      <c r="I164" s="34"/>
      <c r="J164" s="181" t="s">
        <v>1294</v>
      </c>
      <c r="K164" s="181"/>
      <c r="L164" s="182" t="s">
        <v>1295</v>
      </c>
    </row>
    <row r="165" spans="1:12" ht="15.75" customHeight="1" x14ac:dyDescent="0.25">
      <c r="A165" s="34" t="s">
        <v>65</v>
      </c>
      <c r="B165" s="35" t="s">
        <v>28</v>
      </c>
      <c r="C165" s="34" t="s">
        <v>116</v>
      </c>
      <c r="D165" s="34" t="s">
        <v>1537</v>
      </c>
      <c r="E165" s="34" t="s">
        <v>75</v>
      </c>
      <c r="F165" s="21">
        <v>4</v>
      </c>
      <c r="G165" s="37" t="s">
        <v>1528</v>
      </c>
      <c r="H165" s="34">
        <v>5</v>
      </c>
      <c r="I165" s="34"/>
      <c r="J165" s="181" t="s">
        <v>1294</v>
      </c>
      <c r="K165" s="181"/>
      <c r="L165" s="182" t="s">
        <v>1295</v>
      </c>
    </row>
    <row r="166" spans="1:12" ht="15.75" customHeight="1" x14ac:dyDescent="0.25">
      <c r="A166" s="34" t="s">
        <v>65</v>
      </c>
      <c r="B166" s="35" t="s">
        <v>26</v>
      </c>
      <c r="C166" s="34" t="s">
        <v>116</v>
      </c>
      <c r="D166" s="34" t="s">
        <v>1538</v>
      </c>
      <c r="E166" s="34" t="s">
        <v>75</v>
      </c>
      <c r="F166" s="21">
        <v>4</v>
      </c>
      <c r="G166" s="37" t="s">
        <v>1528</v>
      </c>
      <c r="H166" s="34">
        <v>5</v>
      </c>
      <c r="I166" s="34"/>
      <c r="J166" s="181" t="s">
        <v>1294</v>
      </c>
      <c r="K166" s="181"/>
      <c r="L166" s="182" t="s">
        <v>1295</v>
      </c>
    </row>
    <row r="167" spans="1:12" ht="15.75" customHeight="1" x14ac:dyDescent="0.25">
      <c r="A167" s="34" t="s">
        <v>65</v>
      </c>
      <c r="B167" s="35" t="s">
        <v>20</v>
      </c>
      <c r="C167" s="34" t="s">
        <v>116</v>
      </c>
      <c r="D167" s="34" t="s">
        <v>1539</v>
      </c>
      <c r="E167" s="34" t="s">
        <v>75</v>
      </c>
      <c r="F167" s="21">
        <v>4</v>
      </c>
      <c r="G167" s="37" t="s">
        <v>1528</v>
      </c>
      <c r="H167" s="34">
        <v>5</v>
      </c>
      <c r="I167" s="34"/>
      <c r="J167" s="181" t="s">
        <v>1294</v>
      </c>
      <c r="K167" s="181"/>
      <c r="L167" s="182" t="s">
        <v>1295</v>
      </c>
    </row>
    <row r="168" spans="1:12" ht="15.75" customHeight="1" x14ac:dyDescent="0.25">
      <c r="A168" s="34" t="s">
        <v>55</v>
      </c>
      <c r="B168" s="35" t="s">
        <v>26</v>
      </c>
      <c r="C168" s="34" t="s">
        <v>116</v>
      </c>
      <c r="D168" s="34" t="s">
        <v>1540</v>
      </c>
      <c r="E168" s="34" t="s">
        <v>75</v>
      </c>
      <c r="F168" s="21">
        <v>4</v>
      </c>
      <c r="G168" s="37" t="s">
        <v>1528</v>
      </c>
      <c r="H168" s="34">
        <v>5</v>
      </c>
      <c r="I168" s="34"/>
      <c r="J168" s="181" t="s">
        <v>1294</v>
      </c>
      <c r="K168" s="181"/>
      <c r="L168" s="182" t="s">
        <v>1295</v>
      </c>
    </row>
    <row r="169" spans="1:12" ht="15.75" customHeight="1" x14ac:dyDescent="0.25">
      <c r="A169" s="34" t="s">
        <v>55</v>
      </c>
      <c r="B169" s="35" t="s">
        <v>20</v>
      </c>
      <c r="C169" s="34" t="s">
        <v>116</v>
      </c>
      <c r="D169" s="34" t="s">
        <v>1541</v>
      </c>
      <c r="E169" s="34" t="s">
        <v>75</v>
      </c>
      <c r="F169" s="21">
        <v>4</v>
      </c>
      <c r="G169" s="37" t="s">
        <v>1528</v>
      </c>
      <c r="H169" s="34">
        <v>5</v>
      </c>
      <c r="I169" s="34"/>
      <c r="J169" s="181" t="s">
        <v>1294</v>
      </c>
      <c r="K169" s="181"/>
      <c r="L169" s="182" t="s">
        <v>1295</v>
      </c>
    </row>
    <row r="170" spans="1:12" ht="15.75" customHeight="1" x14ac:dyDescent="0.25">
      <c r="A170" s="34" t="s">
        <v>19</v>
      </c>
      <c r="B170" s="35" t="s">
        <v>28</v>
      </c>
      <c r="C170" s="34" t="s">
        <v>116</v>
      </c>
      <c r="D170" s="34" t="s">
        <v>1542</v>
      </c>
      <c r="E170" s="34" t="s">
        <v>75</v>
      </c>
      <c r="F170" s="21">
        <v>4</v>
      </c>
      <c r="G170" s="37" t="s">
        <v>1528</v>
      </c>
      <c r="H170" s="34">
        <v>5</v>
      </c>
      <c r="I170" s="34"/>
      <c r="J170" s="44" t="s">
        <v>306</v>
      </c>
      <c r="K170" s="181"/>
      <c r="L170" s="177" t="s">
        <v>303</v>
      </c>
    </row>
    <row r="171" spans="1:12" ht="15.75" customHeight="1" x14ac:dyDescent="0.25">
      <c r="A171" s="34" t="s">
        <v>42</v>
      </c>
      <c r="B171" s="35" t="s">
        <v>20</v>
      </c>
      <c r="C171" s="34" t="s">
        <v>68</v>
      </c>
      <c r="D171" s="34" t="s">
        <v>1543</v>
      </c>
      <c r="E171" s="34" t="s">
        <v>1</v>
      </c>
      <c r="F171" s="34">
        <v>2</v>
      </c>
      <c r="G171" s="37" t="s">
        <v>1528</v>
      </c>
      <c r="H171" s="34">
        <v>5</v>
      </c>
      <c r="I171" s="34"/>
      <c r="J171" s="44" t="s">
        <v>533</v>
      </c>
      <c r="K171" s="44"/>
      <c r="L171" s="177" t="s">
        <v>534</v>
      </c>
    </row>
    <row r="172" spans="1:12" ht="15.75" customHeight="1" x14ac:dyDescent="0.25">
      <c r="A172" s="34" t="s">
        <v>42</v>
      </c>
      <c r="B172" s="35" t="s">
        <v>1356</v>
      </c>
      <c r="C172" s="34" t="s">
        <v>68</v>
      </c>
      <c r="D172" s="34" t="s">
        <v>1544</v>
      </c>
      <c r="E172" s="34" t="s">
        <v>1</v>
      </c>
      <c r="F172" s="34">
        <v>2</v>
      </c>
      <c r="G172" s="37" t="s">
        <v>1528</v>
      </c>
      <c r="H172" s="34">
        <v>5</v>
      </c>
      <c r="I172" s="34"/>
      <c r="J172" s="44" t="s">
        <v>533</v>
      </c>
      <c r="K172" s="44"/>
      <c r="L172" s="177" t="s">
        <v>534</v>
      </c>
    </row>
    <row r="173" spans="1:12" ht="15.75" customHeight="1" x14ac:dyDescent="0.25">
      <c r="A173" s="34" t="s">
        <v>42</v>
      </c>
      <c r="B173" s="35" t="s">
        <v>28</v>
      </c>
      <c r="C173" s="34" t="s">
        <v>68</v>
      </c>
      <c r="D173" s="34" t="s">
        <v>1545</v>
      </c>
      <c r="E173" s="34" t="s">
        <v>1</v>
      </c>
      <c r="F173" s="34">
        <v>2</v>
      </c>
      <c r="G173" s="37" t="s">
        <v>1528</v>
      </c>
      <c r="H173" s="34">
        <v>5</v>
      </c>
      <c r="I173" s="34"/>
      <c r="J173" s="44" t="s">
        <v>533</v>
      </c>
      <c r="K173" s="44"/>
      <c r="L173" s="177" t="s">
        <v>534</v>
      </c>
    </row>
    <row r="174" spans="1:12" ht="15.75" customHeight="1" x14ac:dyDescent="0.25">
      <c r="A174" s="34" t="s">
        <v>42</v>
      </c>
      <c r="B174" s="35" t="s">
        <v>26</v>
      </c>
      <c r="C174" s="34" t="s">
        <v>68</v>
      </c>
      <c r="D174" s="34" t="s">
        <v>1546</v>
      </c>
      <c r="E174" s="34" t="s">
        <v>1</v>
      </c>
      <c r="F174" s="34">
        <v>2</v>
      </c>
      <c r="G174" s="37" t="s">
        <v>1528</v>
      </c>
      <c r="H174" s="34">
        <v>5</v>
      </c>
      <c r="I174" s="34"/>
      <c r="J174" s="44" t="s">
        <v>533</v>
      </c>
      <c r="K174" s="44"/>
      <c r="L174" s="177" t="s">
        <v>534</v>
      </c>
    </row>
    <row r="175" spans="1:12" ht="15.75" customHeight="1" x14ac:dyDescent="0.25">
      <c r="A175" s="34" t="s">
        <v>32</v>
      </c>
      <c r="B175" s="35" t="s">
        <v>20</v>
      </c>
      <c r="C175" s="34" t="s">
        <v>68</v>
      </c>
      <c r="D175" s="34" t="s">
        <v>1547</v>
      </c>
      <c r="E175" s="34" t="s">
        <v>1</v>
      </c>
      <c r="F175" s="34">
        <v>2</v>
      </c>
      <c r="G175" s="37" t="s">
        <v>1528</v>
      </c>
      <c r="H175" s="34">
        <v>5</v>
      </c>
      <c r="I175" s="34"/>
      <c r="J175" s="44" t="s">
        <v>533</v>
      </c>
      <c r="K175" s="44"/>
      <c r="L175" s="177" t="s">
        <v>534</v>
      </c>
    </row>
    <row r="176" spans="1:12" ht="15.75" customHeight="1" x14ac:dyDescent="0.25">
      <c r="A176" s="34" t="s">
        <v>32</v>
      </c>
      <c r="B176" s="35" t="s">
        <v>26</v>
      </c>
      <c r="C176" s="34" t="s">
        <v>68</v>
      </c>
      <c r="D176" s="34" t="s">
        <v>1548</v>
      </c>
      <c r="E176" s="34" t="s">
        <v>1</v>
      </c>
      <c r="F176" s="34">
        <v>2</v>
      </c>
      <c r="G176" s="37" t="s">
        <v>1528</v>
      </c>
      <c r="H176" s="34">
        <v>5</v>
      </c>
      <c r="I176" s="34"/>
      <c r="J176" s="44" t="s">
        <v>533</v>
      </c>
      <c r="K176" s="44"/>
      <c r="L176" s="177" t="s">
        <v>534</v>
      </c>
    </row>
    <row r="177" spans="1:12" ht="15.75" customHeight="1" x14ac:dyDescent="0.25">
      <c r="A177" s="34" t="s">
        <v>32</v>
      </c>
      <c r="B177" s="35" t="s">
        <v>26</v>
      </c>
      <c r="C177" s="34">
        <v>201</v>
      </c>
      <c r="D177" s="34" t="s">
        <v>1549</v>
      </c>
      <c r="E177" s="34" t="s">
        <v>75</v>
      </c>
      <c r="F177" s="34">
        <v>2</v>
      </c>
      <c r="G177" s="37" t="s">
        <v>1550</v>
      </c>
      <c r="H177" s="34">
        <v>5</v>
      </c>
      <c r="I177" s="34"/>
      <c r="J177" s="44" t="s">
        <v>135</v>
      </c>
      <c r="K177" s="44"/>
      <c r="L177" s="177" t="s">
        <v>136</v>
      </c>
    </row>
    <row r="178" spans="1:12" ht="15.75" customHeight="1" x14ac:dyDescent="0.25">
      <c r="A178" s="34" t="s">
        <v>32</v>
      </c>
      <c r="B178" s="35" t="s">
        <v>20</v>
      </c>
      <c r="C178" s="34">
        <v>201</v>
      </c>
      <c r="D178" s="34" t="s">
        <v>1551</v>
      </c>
      <c r="E178" s="34" t="s">
        <v>75</v>
      </c>
      <c r="F178" s="34">
        <v>2</v>
      </c>
      <c r="G178" s="37" t="s">
        <v>1550</v>
      </c>
      <c r="H178" s="34">
        <v>5</v>
      </c>
      <c r="I178" s="34"/>
      <c r="J178" s="44" t="s">
        <v>135</v>
      </c>
      <c r="K178" s="44"/>
      <c r="L178" s="177" t="s">
        <v>136</v>
      </c>
    </row>
    <row r="179" spans="1:12" ht="15.75" customHeight="1" x14ac:dyDescent="0.25">
      <c r="A179" s="34" t="s">
        <v>32</v>
      </c>
      <c r="B179" s="35" t="s">
        <v>1356</v>
      </c>
      <c r="C179" s="34">
        <v>201</v>
      </c>
      <c r="D179" s="34" t="s">
        <v>1552</v>
      </c>
      <c r="E179" s="34" t="s">
        <v>75</v>
      </c>
      <c r="F179" s="34">
        <v>2</v>
      </c>
      <c r="G179" s="37" t="s">
        <v>1550</v>
      </c>
      <c r="H179" s="34">
        <v>5</v>
      </c>
      <c r="I179" s="34"/>
      <c r="J179" s="44" t="s">
        <v>135</v>
      </c>
      <c r="K179" s="44"/>
      <c r="L179" s="177" t="s">
        <v>136</v>
      </c>
    </row>
    <row r="180" spans="1:12" ht="15.75" customHeight="1" x14ac:dyDescent="0.25">
      <c r="A180" s="34" t="s">
        <v>32</v>
      </c>
      <c r="B180" s="35" t="s">
        <v>28</v>
      </c>
      <c r="C180" s="34">
        <v>201</v>
      </c>
      <c r="D180" s="34" t="s">
        <v>1553</v>
      </c>
      <c r="E180" s="34" t="s">
        <v>75</v>
      </c>
      <c r="F180" s="34">
        <v>2</v>
      </c>
      <c r="G180" s="37" t="s">
        <v>1550</v>
      </c>
      <c r="H180" s="34">
        <v>5</v>
      </c>
      <c r="I180" s="34"/>
      <c r="J180" s="44" t="s">
        <v>135</v>
      </c>
      <c r="K180" s="44"/>
      <c r="L180" s="177" t="s">
        <v>136</v>
      </c>
    </row>
    <row r="181" spans="1:12" ht="15.75" customHeight="1" x14ac:dyDescent="0.25">
      <c r="A181" s="34" t="s">
        <v>19</v>
      </c>
      <c r="B181" s="35" t="s">
        <v>26</v>
      </c>
      <c r="C181" s="34">
        <v>201</v>
      </c>
      <c r="D181" s="34" t="s">
        <v>1554</v>
      </c>
      <c r="E181" s="34" t="s">
        <v>75</v>
      </c>
      <c r="F181" s="34">
        <v>2</v>
      </c>
      <c r="G181" s="37" t="s">
        <v>1550</v>
      </c>
      <c r="H181" s="34">
        <v>5</v>
      </c>
      <c r="I181" s="34"/>
      <c r="J181" s="44" t="s">
        <v>135</v>
      </c>
      <c r="K181" s="44"/>
      <c r="L181" s="177" t="s">
        <v>136</v>
      </c>
    </row>
    <row r="182" spans="1:12" ht="15.75" customHeight="1" x14ac:dyDescent="0.25">
      <c r="A182" s="34" t="s">
        <v>19</v>
      </c>
      <c r="B182" s="35" t="s">
        <v>20</v>
      </c>
      <c r="C182" s="34">
        <v>201</v>
      </c>
      <c r="D182" s="34" t="s">
        <v>1555</v>
      </c>
      <c r="E182" s="34" t="s">
        <v>75</v>
      </c>
      <c r="F182" s="34">
        <v>2</v>
      </c>
      <c r="G182" s="37" t="s">
        <v>1550</v>
      </c>
      <c r="H182" s="34">
        <v>5</v>
      </c>
      <c r="I182" s="34"/>
      <c r="J182" s="44" t="s">
        <v>135</v>
      </c>
      <c r="K182" s="44"/>
      <c r="L182" s="177" t="s">
        <v>136</v>
      </c>
    </row>
    <row r="183" spans="1:12" ht="15.75" customHeight="1" x14ac:dyDescent="0.25">
      <c r="A183" s="34" t="s">
        <v>19</v>
      </c>
      <c r="B183" s="35" t="s">
        <v>1356</v>
      </c>
      <c r="C183" s="34">
        <v>201</v>
      </c>
      <c r="D183" s="34" t="s">
        <v>1556</v>
      </c>
      <c r="E183" s="34" t="s">
        <v>75</v>
      </c>
      <c r="F183" s="34">
        <v>2</v>
      </c>
      <c r="G183" s="37" t="s">
        <v>1550</v>
      </c>
      <c r="H183" s="34">
        <v>5</v>
      </c>
      <c r="I183" s="34"/>
      <c r="J183" s="44" t="s">
        <v>135</v>
      </c>
      <c r="K183" s="44"/>
      <c r="L183" s="177" t="s">
        <v>136</v>
      </c>
    </row>
    <row r="184" spans="1:12" ht="15.75" customHeight="1" x14ac:dyDescent="0.25">
      <c r="A184" s="34" t="s">
        <v>42</v>
      </c>
      <c r="B184" s="35" t="s">
        <v>26</v>
      </c>
      <c r="C184" s="34">
        <v>201</v>
      </c>
      <c r="D184" s="34" t="s">
        <v>1557</v>
      </c>
      <c r="E184" s="34" t="s">
        <v>75</v>
      </c>
      <c r="F184" s="34">
        <v>2</v>
      </c>
      <c r="G184" s="37" t="s">
        <v>1550</v>
      </c>
      <c r="H184" s="34">
        <v>5</v>
      </c>
      <c r="I184" s="34"/>
      <c r="J184" s="44" t="s">
        <v>599</v>
      </c>
      <c r="K184" s="44"/>
      <c r="L184" s="177" t="s">
        <v>600</v>
      </c>
    </row>
    <row r="185" spans="1:12" ht="15.75" customHeight="1" x14ac:dyDescent="0.25">
      <c r="A185" s="34" t="s">
        <v>42</v>
      </c>
      <c r="B185" s="35" t="s">
        <v>20</v>
      </c>
      <c r="C185" s="34">
        <v>201</v>
      </c>
      <c r="D185" s="34" t="s">
        <v>1558</v>
      </c>
      <c r="E185" s="34" t="s">
        <v>75</v>
      </c>
      <c r="F185" s="34">
        <v>2</v>
      </c>
      <c r="G185" s="37" t="s">
        <v>1550</v>
      </c>
      <c r="H185" s="34">
        <v>5</v>
      </c>
      <c r="I185" s="34"/>
      <c r="J185" s="44" t="s">
        <v>599</v>
      </c>
      <c r="K185" s="44"/>
      <c r="L185" s="177" t="s">
        <v>600</v>
      </c>
    </row>
    <row r="186" spans="1:12" ht="15.75" customHeight="1" x14ac:dyDescent="0.25">
      <c r="A186" s="34" t="s">
        <v>42</v>
      </c>
      <c r="B186" s="35" t="s">
        <v>1356</v>
      </c>
      <c r="C186" s="34">
        <v>201</v>
      </c>
      <c r="D186" s="34" t="s">
        <v>1559</v>
      </c>
      <c r="E186" s="34" t="s">
        <v>75</v>
      </c>
      <c r="F186" s="34">
        <v>2</v>
      </c>
      <c r="G186" s="37" t="s">
        <v>1550</v>
      </c>
      <c r="H186" s="34">
        <v>5</v>
      </c>
      <c r="I186" s="34"/>
      <c r="J186" s="44" t="s">
        <v>599</v>
      </c>
      <c r="K186" s="44"/>
      <c r="L186" s="177" t="s">
        <v>600</v>
      </c>
    </row>
    <row r="187" spans="1:12" ht="15.75" customHeight="1" x14ac:dyDescent="0.25">
      <c r="A187" s="34" t="s">
        <v>42</v>
      </c>
      <c r="B187" s="35" t="s">
        <v>28</v>
      </c>
      <c r="C187" s="34">
        <v>201</v>
      </c>
      <c r="D187" s="34" t="s">
        <v>1560</v>
      </c>
      <c r="E187" s="34" t="s">
        <v>75</v>
      </c>
      <c r="F187" s="34">
        <v>2</v>
      </c>
      <c r="G187" s="37" t="s">
        <v>1550</v>
      </c>
      <c r="H187" s="34">
        <v>5</v>
      </c>
      <c r="I187" s="34"/>
      <c r="J187" s="44" t="s">
        <v>599</v>
      </c>
      <c r="K187" s="44"/>
      <c r="L187" s="177" t="s">
        <v>600</v>
      </c>
    </row>
    <row r="188" spans="1:12" ht="15.75" customHeight="1" x14ac:dyDescent="0.25">
      <c r="A188" s="34" t="s">
        <v>55</v>
      </c>
      <c r="B188" s="35" t="s">
        <v>20</v>
      </c>
      <c r="C188" s="34" t="s">
        <v>269</v>
      </c>
      <c r="D188" s="34" t="s">
        <v>1561</v>
      </c>
      <c r="E188" s="34" t="s">
        <v>2</v>
      </c>
      <c r="F188" s="34">
        <v>4</v>
      </c>
      <c r="G188" s="37" t="s">
        <v>1562</v>
      </c>
      <c r="H188" s="187">
        <v>40</v>
      </c>
      <c r="I188" s="34"/>
      <c r="J188" s="44" t="s">
        <v>615</v>
      </c>
      <c r="K188" s="44"/>
      <c r="L188" s="177" t="s">
        <v>616</v>
      </c>
    </row>
    <row r="189" spans="1:12" ht="15.75" customHeight="1" x14ac:dyDescent="0.25">
      <c r="A189" s="34" t="s">
        <v>55</v>
      </c>
      <c r="B189" s="35" t="s">
        <v>28</v>
      </c>
      <c r="C189" s="34" t="s">
        <v>269</v>
      </c>
      <c r="D189" s="34" t="s">
        <v>1563</v>
      </c>
      <c r="E189" s="34" t="s">
        <v>2</v>
      </c>
      <c r="F189" s="34">
        <v>4</v>
      </c>
      <c r="G189" s="37" t="s">
        <v>1562</v>
      </c>
      <c r="H189" s="187">
        <v>40</v>
      </c>
      <c r="I189" s="34"/>
      <c r="J189" s="44" t="s">
        <v>615</v>
      </c>
      <c r="K189" s="44"/>
      <c r="L189" s="177" t="s">
        <v>616</v>
      </c>
    </row>
    <row r="190" spans="1:12" ht="15.75" customHeight="1" x14ac:dyDescent="0.25">
      <c r="A190" s="34" t="s">
        <v>65</v>
      </c>
      <c r="B190" s="35" t="s">
        <v>20</v>
      </c>
      <c r="C190" s="34" t="s">
        <v>320</v>
      </c>
      <c r="D190" s="34" t="s">
        <v>1564</v>
      </c>
      <c r="E190" s="34" t="s">
        <v>2</v>
      </c>
      <c r="F190" s="34">
        <v>4</v>
      </c>
      <c r="G190" s="37" t="s">
        <v>1562</v>
      </c>
      <c r="H190" s="187">
        <v>40</v>
      </c>
      <c r="I190" s="34"/>
      <c r="J190" s="44" t="s">
        <v>615</v>
      </c>
      <c r="K190" s="44"/>
      <c r="L190" s="177" t="s">
        <v>616</v>
      </c>
    </row>
    <row r="191" spans="1:12" ht="15.75" customHeight="1" x14ac:dyDescent="0.25">
      <c r="A191" s="34" t="s">
        <v>65</v>
      </c>
      <c r="B191" s="35" t="s">
        <v>1356</v>
      </c>
      <c r="C191" s="34" t="s">
        <v>320</v>
      </c>
      <c r="D191" s="34" t="s">
        <v>1565</v>
      </c>
      <c r="E191" s="34" t="s">
        <v>2</v>
      </c>
      <c r="F191" s="34">
        <v>4</v>
      </c>
      <c r="G191" s="37" t="s">
        <v>1562</v>
      </c>
      <c r="H191" s="187">
        <v>40</v>
      </c>
      <c r="I191" s="34"/>
      <c r="J191" s="44" t="s">
        <v>615</v>
      </c>
      <c r="K191" s="44"/>
      <c r="L191" s="177" t="s">
        <v>616</v>
      </c>
    </row>
    <row r="192" spans="1:12" ht="15.75" customHeight="1" x14ac:dyDescent="0.25">
      <c r="A192" s="34" t="s">
        <v>42</v>
      </c>
      <c r="B192" s="35" t="s">
        <v>28</v>
      </c>
      <c r="C192" s="34" t="s">
        <v>535</v>
      </c>
      <c r="D192" s="34" t="s">
        <v>1566</v>
      </c>
      <c r="E192" s="21" t="s">
        <v>1</v>
      </c>
      <c r="F192" s="21">
        <v>4</v>
      </c>
      <c r="G192" s="30" t="s">
        <v>621</v>
      </c>
      <c r="H192" s="34">
        <v>5</v>
      </c>
      <c r="I192" s="34"/>
      <c r="J192" s="40" t="s">
        <v>323</v>
      </c>
      <c r="K192" s="40"/>
      <c r="L192" s="177" t="s">
        <v>324</v>
      </c>
    </row>
    <row r="193" spans="1:12" ht="15.75" customHeight="1" x14ac:dyDescent="0.25">
      <c r="A193" s="34" t="s">
        <v>42</v>
      </c>
      <c r="B193" s="35" t="s">
        <v>26</v>
      </c>
      <c r="C193" s="34" t="s">
        <v>535</v>
      </c>
      <c r="D193" s="34" t="s">
        <v>1567</v>
      </c>
      <c r="E193" s="21" t="s">
        <v>1</v>
      </c>
      <c r="F193" s="21">
        <v>4</v>
      </c>
      <c r="G193" s="30" t="s">
        <v>621</v>
      </c>
      <c r="H193" s="34">
        <v>5</v>
      </c>
      <c r="I193" s="34"/>
      <c r="J193" s="40" t="s">
        <v>323</v>
      </c>
      <c r="K193" s="40"/>
      <c r="L193" s="177" t="s">
        <v>324</v>
      </c>
    </row>
    <row r="194" spans="1:12" ht="15.75" customHeight="1" x14ac:dyDescent="0.25">
      <c r="A194" s="34" t="s">
        <v>42</v>
      </c>
      <c r="B194" s="35" t="s">
        <v>1356</v>
      </c>
      <c r="C194" s="34" t="s">
        <v>535</v>
      </c>
      <c r="D194" s="34" t="s">
        <v>1568</v>
      </c>
      <c r="E194" s="21" t="s">
        <v>1</v>
      </c>
      <c r="F194" s="21">
        <v>4</v>
      </c>
      <c r="G194" s="30" t="s">
        <v>621</v>
      </c>
      <c r="H194" s="34">
        <v>5</v>
      </c>
      <c r="I194" s="34"/>
      <c r="J194" s="185" t="s">
        <v>1445</v>
      </c>
      <c r="K194" s="186"/>
      <c r="L194" s="49" t="s">
        <v>1446</v>
      </c>
    </row>
    <row r="195" spans="1:12" ht="15.75" customHeight="1" x14ac:dyDescent="0.25">
      <c r="A195" s="34" t="s">
        <v>42</v>
      </c>
      <c r="B195" s="35" t="s">
        <v>20</v>
      </c>
      <c r="C195" s="34" t="s">
        <v>535</v>
      </c>
      <c r="D195" s="34" t="s">
        <v>1569</v>
      </c>
      <c r="E195" s="21" t="s">
        <v>1</v>
      </c>
      <c r="F195" s="21">
        <v>4</v>
      </c>
      <c r="G195" s="30" t="s">
        <v>621</v>
      </c>
      <c r="H195" s="34">
        <v>5</v>
      </c>
      <c r="I195" s="34"/>
      <c r="J195" s="185" t="s">
        <v>1445</v>
      </c>
      <c r="K195" s="186"/>
      <c r="L195" s="49" t="s">
        <v>1446</v>
      </c>
    </row>
    <row r="196" spans="1:12" ht="15.75" customHeight="1" x14ac:dyDescent="0.25">
      <c r="A196" s="34" t="s">
        <v>32</v>
      </c>
      <c r="B196" s="35" t="s">
        <v>26</v>
      </c>
      <c r="C196" s="34" t="s">
        <v>21</v>
      </c>
      <c r="D196" s="34" t="s">
        <v>1570</v>
      </c>
      <c r="E196" s="21" t="s">
        <v>1</v>
      </c>
      <c r="F196" s="21">
        <v>4</v>
      </c>
      <c r="G196" s="30" t="s">
        <v>621</v>
      </c>
      <c r="H196" s="34">
        <v>5</v>
      </c>
      <c r="I196" s="34"/>
      <c r="J196" s="44" t="s">
        <v>615</v>
      </c>
      <c r="K196" s="44"/>
      <c r="L196" s="177" t="s">
        <v>616</v>
      </c>
    </row>
    <row r="197" spans="1:12" ht="15.75" customHeight="1" x14ac:dyDescent="0.25">
      <c r="A197" s="34" t="s">
        <v>32</v>
      </c>
      <c r="B197" s="35" t="s">
        <v>20</v>
      </c>
      <c r="C197" s="34" t="s">
        <v>21</v>
      </c>
      <c r="D197" s="34" t="s">
        <v>1571</v>
      </c>
      <c r="E197" s="21" t="s">
        <v>1</v>
      </c>
      <c r="F197" s="21">
        <v>4</v>
      </c>
      <c r="G197" s="30" t="s">
        <v>621</v>
      </c>
      <c r="H197" s="34">
        <v>5</v>
      </c>
      <c r="I197" s="34"/>
      <c r="J197" s="44" t="s">
        <v>615</v>
      </c>
      <c r="K197" s="44"/>
      <c r="L197" s="177" t="s">
        <v>616</v>
      </c>
    </row>
    <row r="198" spans="1:12" ht="15.75" customHeight="1" x14ac:dyDescent="0.25">
      <c r="A198" s="34" t="s">
        <v>32</v>
      </c>
      <c r="B198" s="35" t="s">
        <v>1356</v>
      </c>
      <c r="C198" s="34" t="s">
        <v>21</v>
      </c>
      <c r="D198" s="34" t="s">
        <v>1572</v>
      </c>
      <c r="E198" s="21" t="s">
        <v>1</v>
      </c>
      <c r="F198" s="21">
        <v>4</v>
      </c>
      <c r="G198" s="30" t="s">
        <v>621</v>
      </c>
      <c r="H198" s="34">
        <v>5</v>
      </c>
      <c r="I198" s="34"/>
      <c r="J198" s="44" t="s">
        <v>615</v>
      </c>
      <c r="K198" s="44"/>
      <c r="L198" s="177" t="s">
        <v>616</v>
      </c>
    </row>
    <row r="199" spans="1:12" ht="15.75" customHeight="1" x14ac:dyDescent="0.25">
      <c r="A199" s="34" t="s">
        <v>32</v>
      </c>
      <c r="B199" s="35" t="s">
        <v>28</v>
      </c>
      <c r="C199" s="34" t="s">
        <v>21</v>
      </c>
      <c r="D199" s="34" t="s">
        <v>1573</v>
      </c>
      <c r="E199" s="21" t="s">
        <v>1</v>
      </c>
      <c r="F199" s="21">
        <v>4</v>
      </c>
      <c r="G199" s="30" t="s">
        <v>621</v>
      </c>
      <c r="H199" s="34">
        <v>5</v>
      </c>
      <c r="I199" s="34"/>
      <c r="J199" s="44" t="s">
        <v>615</v>
      </c>
      <c r="K199" s="44"/>
      <c r="L199" s="177" t="s">
        <v>616</v>
      </c>
    </row>
    <row r="200" spans="1:12" ht="15.75" customHeight="1" x14ac:dyDescent="0.25">
      <c r="A200" s="34" t="s">
        <v>65</v>
      </c>
      <c r="B200" s="35" t="s">
        <v>1356</v>
      </c>
      <c r="C200" s="34" t="s">
        <v>437</v>
      </c>
      <c r="D200" s="153" t="s">
        <v>1574</v>
      </c>
      <c r="E200" s="153" t="s">
        <v>1</v>
      </c>
      <c r="F200" s="153">
        <v>2</v>
      </c>
      <c r="G200" s="19" t="s">
        <v>1575</v>
      </c>
      <c r="H200" s="34">
        <v>40</v>
      </c>
      <c r="I200" s="34"/>
      <c r="J200" s="40" t="s">
        <v>323</v>
      </c>
      <c r="K200" s="40"/>
      <c r="L200" s="177" t="s">
        <v>324</v>
      </c>
    </row>
    <row r="201" spans="1:12" ht="15.75" customHeight="1" x14ac:dyDescent="0.25">
      <c r="A201" s="34" t="s">
        <v>65</v>
      </c>
      <c r="B201" s="35" t="s">
        <v>28</v>
      </c>
      <c r="C201" s="34" t="s">
        <v>437</v>
      </c>
      <c r="D201" s="153" t="s">
        <v>1576</v>
      </c>
      <c r="E201" s="153" t="s">
        <v>1</v>
      </c>
      <c r="F201" s="153">
        <v>2</v>
      </c>
      <c r="G201" s="19" t="s">
        <v>1575</v>
      </c>
      <c r="H201" s="34">
        <v>40</v>
      </c>
      <c r="I201" s="34"/>
      <c r="J201" s="40" t="s">
        <v>323</v>
      </c>
      <c r="K201" s="40"/>
      <c r="L201" s="177" t="s">
        <v>324</v>
      </c>
    </row>
    <row r="202" spans="1:12" ht="15.75" customHeight="1" x14ac:dyDescent="0.25">
      <c r="A202" s="34" t="s">
        <v>65</v>
      </c>
      <c r="B202" s="35" t="s">
        <v>26</v>
      </c>
      <c r="C202" s="34" t="s">
        <v>437</v>
      </c>
      <c r="D202" s="153" t="s">
        <v>1577</v>
      </c>
      <c r="E202" s="153" t="s">
        <v>1</v>
      </c>
      <c r="F202" s="153">
        <v>2</v>
      </c>
      <c r="G202" s="19" t="s">
        <v>1575</v>
      </c>
      <c r="H202" s="34">
        <v>40</v>
      </c>
      <c r="I202" s="34"/>
      <c r="J202" s="40" t="s">
        <v>323</v>
      </c>
      <c r="K202" s="40"/>
      <c r="L202" s="177" t="s">
        <v>324</v>
      </c>
    </row>
    <row r="203" spans="1:12" ht="15.75" customHeight="1" x14ac:dyDescent="0.25">
      <c r="A203" s="34" t="s">
        <v>65</v>
      </c>
      <c r="B203" s="35" t="s">
        <v>20</v>
      </c>
      <c r="C203" s="34" t="s">
        <v>437</v>
      </c>
      <c r="D203" s="153" t="s">
        <v>1578</v>
      </c>
      <c r="E203" s="153" t="s">
        <v>1</v>
      </c>
      <c r="F203" s="153">
        <v>2</v>
      </c>
      <c r="G203" s="19" t="s">
        <v>1575</v>
      </c>
      <c r="H203" s="34">
        <v>40</v>
      </c>
      <c r="I203" s="34"/>
      <c r="J203" s="40" t="s">
        <v>323</v>
      </c>
      <c r="K203" s="40"/>
      <c r="L203" s="177" t="s">
        <v>324</v>
      </c>
    </row>
    <row r="204" spans="1:12" ht="15.75" customHeight="1" x14ac:dyDescent="0.25">
      <c r="A204" s="34" t="s">
        <v>32</v>
      </c>
      <c r="B204" s="35" t="s">
        <v>1356</v>
      </c>
      <c r="C204" s="34" t="s">
        <v>62</v>
      </c>
      <c r="D204" s="34" t="s">
        <v>1579</v>
      </c>
      <c r="E204" s="34" t="s">
        <v>1</v>
      </c>
      <c r="F204" s="34">
        <v>2</v>
      </c>
      <c r="G204" s="40" t="s">
        <v>1575</v>
      </c>
      <c r="H204" s="34">
        <v>5</v>
      </c>
      <c r="I204" s="34"/>
      <c r="J204" s="185" t="s">
        <v>1445</v>
      </c>
      <c r="K204" s="186"/>
      <c r="L204" s="49" t="s">
        <v>1446</v>
      </c>
    </row>
    <row r="205" spans="1:12" ht="15.75" customHeight="1" x14ac:dyDescent="0.25">
      <c r="A205" s="34" t="s">
        <v>32</v>
      </c>
      <c r="B205" s="35" t="s">
        <v>28</v>
      </c>
      <c r="C205" s="34" t="s">
        <v>62</v>
      </c>
      <c r="D205" s="34" t="s">
        <v>1580</v>
      </c>
      <c r="E205" s="34" t="s">
        <v>1</v>
      </c>
      <c r="F205" s="34">
        <v>2</v>
      </c>
      <c r="G205" s="40" t="s">
        <v>1575</v>
      </c>
      <c r="H205" s="34">
        <v>5</v>
      </c>
      <c r="I205" s="34"/>
      <c r="J205" s="185" t="s">
        <v>1445</v>
      </c>
      <c r="K205" s="186"/>
      <c r="L205" s="49" t="s">
        <v>1446</v>
      </c>
    </row>
    <row r="206" spans="1:12" ht="15.75" customHeight="1" x14ac:dyDescent="0.25">
      <c r="A206" s="34" t="s">
        <v>55</v>
      </c>
      <c r="B206" s="35" t="s">
        <v>28</v>
      </c>
      <c r="C206" s="34" t="s">
        <v>285</v>
      </c>
      <c r="D206" s="153" t="s">
        <v>1581</v>
      </c>
      <c r="E206" s="153" t="s">
        <v>1</v>
      </c>
      <c r="F206" s="153">
        <v>2</v>
      </c>
      <c r="G206" s="19" t="s">
        <v>1575</v>
      </c>
      <c r="H206" s="34">
        <v>40</v>
      </c>
      <c r="I206" s="34"/>
      <c r="J206" s="44" t="s">
        <v>522</v>
      </c>
      <c r="K206" s="44"/>
      <c r="L206" s="177" t="s">
        <v>523</v>
      </c>
    </row>
    <row r="207" spans="1:12" ht="15.75" customHeight="1" x14ac:dyDescent="0.25">
      <c r="A207" s="34" t="s">
        <v>55</v>
      </c>
      <c r="B207" s="35" t="s">
        <v>20</v>
      </c>
      <c r="C207" s="34" t="s">
        <v>285</v>
      </c>
      <c r="D207" s="153" t="s">
        <v>1582</v>
      </c>
      <c r="E207" s="153" t="s">
        <v>1</v>
      </c>
      <c r="F207" s="153">
        <v>2</v>
      </c>
      <c r="G207" s="19" t="s">
        <v>1575</v>
      </c>
      <c r="H207" s="34">
        <v>40</v>
      </c>
      <c r="I207" s="34"/>
      <c r="J207" s="44" t="s">
        <v>522</v>
      </c>
      <c r="K207" s="44"/>
      <c r="L207" s="177" t="s">
        <v>523</v>
      </c>
    </row>
    <row r="208" spans="1:12" ht="15.75" customHeight="1" x14ac:dyDescent="0.25">
      <c r="A208" s="34" t="s">
        <v>42</v>
      </c>
      <c r="B208" s="35" t="s">
        <v>1356</v>
      </c>
      <c r="C208" s="34" t="s">
        <v>62</v>
      </c>
      <c r="D208" s="34" t="s">
        <v>1583</v>
      </c>
      <c r="E208" s="34" t="s">
        <v>1</v>
      </c>
      <c r="F208" s="34">
        <v>2</v>
      </c>
      <c r="G208" s="40" t="s">
        <v>1575</v>
      </c>
      <c r="H208" s="34">
        <v>5</v>
      </c>
      <c r="I208" s="34"/>
      <c r="J208" s="44" t="s">
        <v>615</v>
      </c>
      <c r="K208" s="44"/>
      <c r="L208" s="177" t="s">
        <v>616</v>
      </c>
    </row>
    <row r="209" spans="1:12" ht="15.75" customHeight="1" x14ac:dyDescent="0.25">
      <c r="A209" s="34" t="s">
        <v>42</v>
      </c>
      <c r="B209" s="35" t="s">
        <v>28</v>
      </c>
      <c r="C209" s="34" t="s">
        <v>62</v>
      </c>
      <c r="D209" s="34" t="s">
        <v>1584</v>
      </c>
      <c r="E209" s="34" t="s">
        <v>1</v>
      </c>
      <c r="F209" s="34">
        <v>2</v>
      </c>
      <c r="G209" s="40" t="s">
        <v>1575</v>
      </c>
      <c r="H209" s="34">
        <v>5</v>
      </c>
      <c r="I209" s="34"/>
      <c r="J209" s="44" t="s">
        <v>615</v>
      </c>
      <c r="K209" s="44"/>
      <c r="L209" s="177" t="s">
        <v>616</v>
      </c>
    </row>
    <row r="210" spans="1:12" ht="15.75" customHeight="1" x14ac:dyDescent="0.25">
      <c r="A210" s="34" t="s">
        <v>42</v>
      </c>
      <c r="B210" s="35" t="s">
        <v>26</v>
      </c>
      <c r="C210" s="34" t="s">
        <v>62</v>
      </c>
      <c r="D210" s="34" t="s">
        <v>1585</v>
      </c>
      <c r="E210" s="34" t="s">
        <v>1</v>
      </c>
      <c r="F210" s="34">
        <v>2</v>
      </c>
      <c r="G210" s="40" t="s">
        <v>1575</v>
      </c>
      <c r="H210" s="34">
        <v>5</v>
      </c>
      <c r="I210" s="34"/>
      <c r="J210" s="44" t="s">
        <v>615</v>
      </c>
      <c r="K210" s="44"/>
      <c r="L210" s="177" t="s">
        <v>616</v>
      </c>
    </row>
    <row r="211" spans="1:12" ht="15.75" customHeight="1" x14ac:dyDescent="0.25">
      <c r="A211" s="34" t="s">
        <v>42</v>
      </c>
      <c r="B211" s="35" t="s">
        <v>20</v>
      </c>
      <c r="C211" s="34" t="s">
        <v>62</v>
      </c>
      <c r="D211" s="34" t="s">
        <v>1586</v>
      </c>
      <c r="E211" s="34" t="s">
        <v>1</v>
      </c>
      <c r="F211" s="34">
        <v>2</v>
      </c>
      <c r="G211" s="40" t="s">
        <v>1575</v>
      </c>
      <c r="H211" s="34">
        <v>5</v>
      </c>
      <c r="I211" s="34"/>
      <c r="J211" s="44" t="s">
        <v>615</v>
      </c>
      <c r="K211" s="44"/>
      <c r="L211" s="177" t="s">
        <v>616</v>
      </c>
    </row>
    <row r="212" spans="1:12" ht="15.75" customHeight="1" x14ac:dyDescent="0.25">
      <c r="A212" s="34" t="s">
        <v>55</v>
      </c>
      <c r="B212" s="35" t="s">
        <v>56</v>
      </c>
      <c r="C212" s="34" t="s">
        <v>285</v>
      </c>
      <c r="D212" s="153" t="s">
        <v>1587</v>
      </c>
      <c r="E212" s="153" t="s">
        <v>1</v>
      </c>
      <c r="F212" s="153">
        <v>2</v>
      </c>
      <c r="G212" s="19" t="s">
        <v>1575</v>
      </c>
      <c r="H212" s="34">
        <v>40</v>
      </c>
      <c r="I212" s="34"/>
      <c r="J212" s="44" t="s">
        <v>615</v>
      </c>
      <c r="K212" s="44"/>
      <c r="L212" s="177" t="s">
        <v>616</v>
      </c>
    </row>
    <row r="213" spans="1:12" ht="15.75" customHeight="1" x14ac:dyDescent="0.25">
      <c r="A213" s="34" t="s">
        <v>55</v>
      </c>
      <c r="B213" s="35" t="s">
        <v>26</v>
      </c>
      <c r="C213" s="34" t="s">
        <v>285</v>
      </c>
      <c r="D213" s="153" t="s">
        <v>1588</v>
      </c>
      <c r="E213" s="153" t="s">
        <v>1</v>
      </c>
      <c r="F213" s="153">
        <v>2</v>
      </c>
      <c r="G213" s="19" t="s">
        <v>1575</v>
      </c>
      <c r="H213" s="34">
        <v>40</v>
      </c>
      <c r="I213" s="34"/>
      <c r="J213" s="44" t="s">
        <v>615</v>
      </c>
      <c r="K213" s="44"/>
      <c r="L213" s="177" t="s">
        <v>616</v>
      </c>
    </row>
    <row r="214" spans="1:12" ht="15.75" customHeight="1" x14ac:dyDescent="0.25">
      <c r="A214" s="34" t="s">
        <v>42</v>
      </c>
      <c r="B214" s="35" t="s">
        <v>20</v>
      </c>
      <c r="C214" s="34" t="s">
        <v>400</v>
      </c>
      <c r="D214" s="21" t="s">
        <v>438</v>
      </c>
      <c r="E214" s="21" t="s">
        <v>2</v>
      </c>
      <c r="F214" s="21">
        <v>4</v>
      </c>
      <c r="G214" s="65" t="s">
        <v>439</v>
      </c>
      <c r="H214" s="34">
        <v>40</v>
      </c>
      <c r="I214" s="34"/>
      <c r="J214" s="44" t="s">
        <v>1010</v>
      </c>
      <c r="K214" s="44"/>
      <c r="L214" s="177" t="s">
        <v>1011</v>
      </c>
    </row>
    <row r="215" spans="1:12" ht="15.75" customHeight="1" x14ac:dyDescent="0.25">
      <c r="A215" s="34" t="s">
        <v>42</v>
      </c>
      <c r="B215" s="35" t="s">
        <v>1356</v>
      </c>
      <c r="C215" s="34" t="s">
        <v>400</v>
      </c>
      <c r="D215" s="21" t="s">
        <v>1589</v>
      </c>
      <c r="E215" s="21" t="s">
        <v>2</v>
      </c>
      <c r="F215" s="21">
        <v>4</v>
      </c>
      <c r="G215" s="65" t="s">
        <v>439</v>
      </c>
      <c r="H215" s="34">
        <v>40</v>
      </c>
      <c r="I215" s="34"/>
      <c r="J215" s="44" t="s">
        <v>1010</v>
      </c>
      <c r="K215" s="44"/>
      <c r="L215" s="177" t="s">
        <v>1011</v>
      </c>
    </row>
    <row r="216" spans="1:12" ht="15.75" customHeight="1" x14ac:dyDescent="0.25">
      <c r="A216" s="34" t="s">
        <v>19</v>
      </c>
      <c r="B216" s="35" t="s">
        <v>20</v>
      </c>
      <c r="C216" s="34" t="s">
        <v>469</v>
      </c>
      <c r="D216" s="34" t="s">
        <v>1590</v>
      </c>
      <c r="E216" s="34" t="s">
        <v>1</v>
      </c>
      <c r="F216" s="34">
        <v>4</v>
      </c>
      <c r="G216" s="37" t="s">
        <v>439</v>
      </c>
      <c r="H216" s="34">
        <v>5</v>
      </c>
      <c r="I216" s="34"/>
      <c r="J216" s="70" t="s">
        <v>440</v>
      </c>
      <c r="K216" s="70"/>
      <c r="L216" s="177" t="s">
        <v>441</v>
      </c>
    </row>
    <row r="217" spans="1:12" ht="15.75" customHeight="1" x14ac:dyDescent="0.25">
      <c r="A217" s="34" t="s">
        <v>19</v>
      </c>
      <c r="B217" s="35" t="s">
        <v>1356</v>
      </c>
      <c r="C217" s="34" t="s">
        <v>469</v>
      </c>
      <c r="D217" s="34" t="s">
        <v>1591</v>
      </c>
      <c r="E217" s="34" t="s">
        <v>1</v>
      </c>
      <c r="F217" s="34">
        <v>4</v>
      </c>
      <c r="G217" s="37" t="s">
        <v>439</v>
      </c>
      <c r="H217" s="34">
        <v>5</v>
      </c>
      <c r="I217" s="34"/>
      <c r="J217" s="70" t="s">
        <v>440</v>
      </c>
      <c r="K217" s="70"/>
      <c r="L217" s="177" t="s">
        <v>441</v>
      </c>
    </row>
    <row r="218" spans="1:12" ht="15.75" customHeight="1" x14ac:dyDescent="0.25">
      <c r="A218" s="34" t="s">
        <v>19</v>
      </c>
      <c r="B218" s="35" t="s">
        <v>28</v>
      </c>
      <c r="C218" s="34" t="s">
        <v>469</v>
      </c>
      <c r="D218" s="34" t="s">
        <v>1592</v>
      </c>
      <c r="E218" s="34" t="s">
        <v>1</v>
      </c>
      <c r="F218" s="34">
        <v>4</v>
      </c>
      <c r="G218" s="37" t="s">
        <v>439</v>
      </c>
      <c r="H218" s="34">
        <v>5</v>
      </c>
      <c r="I218" s="34"/>
      <c r="J218" s="70" t="s">
        <v>440</v>
      </c>
      <c r="K218" s="70"/>
      <c r="L218" s="177" t="s">
        <v>441</v>
      </c>
    </row>
    <row r="219" spans="1:12" ht="15.75" customHeight="1" x14ac:dyDescent="0.25">
      <c r="A219" s="34" t="s">
        <v>19</v>
      </c>
      <c r="B219" s="35" t="s">
        <v>26</v>
      </c>
      <c r="C219" s="34" t="s">
        <v>469</v>
      </c>
      <c r="D219" s="34" t="s">
        <v>1593</v>
      </c>
      <c r="E219" s="34" t="s">
        <v>1</v>
      </c>
      <c r="F219" s="34">
        <v>4</v>
      </c>
      <c r="G219" s="37" t="s">
        <v>439</v>
      </c>
      <c r="H219" s="34">
        <v>5</v>
      </c>
      <c r="I219" s="34"/>
      <c r="J219" s="70" t="s">
        <v>440</v>
      </c>
      <c r="K219" s="70"/>
      <c r="L219" s="177" t="s">
        <v>441</v>
      </c>
    </row>
    <row r="220" spans="1:12" ht="15.75" customHeight="1" x14ac:dyDescent="0.25">
      <c r="A220" s="34" t="s">
        <v>55</v>
      </c>
      <c r="B220" s="35" t="s">
        <v>20</v>
      </c>
      <c r="C220" s="34" t="s">
        <v>469</v>
      </c>
      <c r="D220" s="34" t="s">
        <v>1594</v>
      </c>
      <c r="E220" s="34" t="s">
        <v>1</v>
      </c>
      <c r="F220" s="34">
        <v>4</v>
      </c>
      <c r="G220" s="37" t="s">
        <v>439</v>
      </c>
      <c r="H220" s="34">
        <v>5</v>
      </c>
      <c r="I220" s="34"/>
      <c r="J220" s="70" t="s">
        <v>440</v>
      </c>
      <c r="K220" s="70"/>
      <c r="L220" s="177" t="s">
        <v>441</v>
      </c>
    </row>
    <row r="221" spans="1:12" ht="15.75" customHeight="1" x14ac:dyDescent="0.25">
      <c r="A221" s="34" t="s">
        <v>55</v>
      </c>
      <c r="B221" s="35" t="s">
        <v>56</v>
      </c>
      <c r="C221" s="34" t="s">
        <v>469</v>
      </c>
      <c r="D221" s="34" t="s">
        <v>1595</v>
      </c>
      <c r="E221" s="34" t="s">
        <v>1</v>
      </c>
      <c r="F221" s="34">
        <v>4</v>
      </c>
      <c r="G221" s="37" t="s">
        <v>439</v>
      </c>
      <c r="H221" s="34">
        <v>5</v>
      </c>
      <c r="I221" s="34"/>
      <c r="J221" s="70" t="s">
        <v>440</v>
      </c>
      <c r="K221" s="70"/>
      <c r="L221" s="177" t="s">
        <v>441</v>
      </c>
    </row>
    <row r="222" spans="1:12" ht="15.75" customHeight="1" x14ac:dyDescent="0.25">
      <c r="A222" s="34" t="s">
        <v>55</v>
      </c>
      <c r="B222" s="35" t="s">
        <v>28</v>
      </c>
      <c r="C222" s="34" t="s">
        <v>469</v>
      </c>
      <c r="D222" s="34" t="s">
        <v>1596</v>
      </c>
      <c r="E222" s="34" t="s">
        <v>1</v>
      </c>
      <c r="F222" s="34">
        <v>4</v>
      </c>
      <c r="G222" s="37" t="s">
        <v>439</v>
      </c>
      <c r="H222" s="34">
        <v>5</v>
      </c>
      <c r="I222" s="34"/>
      <c r="J222" s="193" t="s">
        <v>1597</v>
      </c>
      <c r="K222" s="191"/>
      <c r="L222" s="49" t="s">
        <v>1446</v>
      </c>
    </row>
    <row r="223" spans="1:12" ht="15.75" customHeight="1" x14ac:dyDescent="0.25">
      <c r="A223" s="34" t="s">
        <v>55</v>
      </c>
      <c r="B223" s="35" t="s">
        <v>26</v>
      </c>
      <c r="C223" s="34" t="s">
        <v>469</v>
      </c>
      <c r="D223" s="34" t="s">
        <v>1598</v>
      </c>
      <c r="E223" s="34" t="s">
        <v>1</v>
      </c>
      <c r="F223" s="34">
        <v>4</v>
      </c>
      <c r="G223" s="37" t="s">
        <v>439</v>
      </c>
      <c r="H223" s="34">
        <v>5</v>
      </c>
      <c r="I223" s="34"/>
      <c r="J223" s="70" t="s">
        <v>440</v>
      </c>
      <c r="K223" s="70"/>
      <c r="L223" s="177" t="s">
        <v>441</v>
      </c>
    </row>
    <row r="224" spans="1:12" ht="15.75" customHeight="1" x14ac:dyDescent="0.25">
      <c r="A224" s="34" t="s">
        <v>65</v>
      </c>
      <c r="B224" s="35" t="s">
        <v>26</v>
      </c>
      <c r="C224" s="34">
        <v>314</v>
      </c>
      <c r="D224" s="34" t="s">
        <v>1599</v>
      </c>
      <c r="E224" s="34" t="s">
        <v>2</v>
      </c>
      <c r="F224" s="34">
        <v>4</v>
      </c>
      <c r="G224" s="37" t="s">
        <v>1600</v>
      </c>
      <c r="H224" s="34">
        <v>40</v>
      </c>
      <c r="I224" s="34"/>
      <c r="J224" s="181" t="s">
        <v>1601</v>
      </c>
      <c r="K224" s="181"/>
      <c r="L224" s="182" t="s">
        <v>1267</v>
      </c>
    </row>
    <row r="225" spans="1:12" ht="15.75" customHeight="1" x14ac:dyDescent="0.25">
      <c r="A225" s="34" t="s">
        <v>65</v>
      </c>
      <c r="B225" s="35" t="s">
        <v>20</v>
      </c>
      <c r="C225" s="34">
        <v>314</v>
      </c>
      <c r="D225" s="34" t="s">
        <v>1602</v>
      </c>
      <c r="E225" s="34" t="s">
        <v>2</v>
      </c>
      <c r="F225" s="34">
        <v>4</v>
      </c>
      <c r="G225" s="37" t="s">
        <v>1600</v>
      </c>
      <c r="H225" s="34">
        <v>40</v>
      </c>
      <c r="I225" s="34"/>
      <c r="J225" s="181" t="s">
        <v>1601</v>
      </c>
      <c r="K225" s="181"/>
      <c r="L225" s="182" t="s">
        <v>1267</v>
      </c>
    </row>
    <row r="226" spans="1:12" ht="15.75" customHeight="1" x14ac:dyDescent="0.25">
      <c r="A226" s="34" t="s">
        <v>55</v>
      </c>
      <c r="B226" s="35" t="s">
        <v>26</v>
      </c>
      <c r="C226" s="34">
        <v>314</v>
      </c>
      <c r="D226" s="34" t="s">
        <v>1603</v>
      </c>
      <c r="E226" s="34" t="s">
        <v>2</v>
      </c>
      <c r="F226" s="34">
        <v>4</v>
      </c>
      <c r="G226" s="37" t="s">
        <v>1600</v>
      </c>
      <c r="H226" s="34">
        <v>40</v>
      </c>
      <c r="I226" s="34"/>
      <c r="J226" s="181" t="s">
        <v>1601</v>
      </c>
      <c r="K226" s="181"/>
      <c r="L226" s="182" t="s">
        <v>1267</v>
      </c>
    </row>
    <row r="227" spans="1:12" ht="15.75" customHeight="1" x14ac:dyDescent="0.25">
      <c r="A227" s="34" t="s">
        <v>55</v>
      </c>
      <c r="B227" s="35" t="s">
        <v>20</v>
      </c>
      <c r="C227" s="34">
        <v>314</v>
      </c>
      <c r="D227" s="34" t="s">
        <v>1604</v>
      </c>
      <c r="E227" s="34" t="s">
        <v>2</v>
      </c>
      <c r="F227" s="34">
        <v>4</v>
      </c>
      <c r="G227" s="37" t="s">
        <v>1600</v>
      </c>
      <c r="H227" s="34">
        <v>40</v>
      </c>
      <c r="I227" s="34"/>
      <c r="J227" s="181" t="s">
        <v>1601</v>
      </c>
      <c r="K227" s="181"/>
      <c r="L227" s="182" t="s">
        <v>1267</v>
      </c>
    </row>
    <row r="228" spans="1:12" ht="15.75" customHeight="1" x14ac:dyDescent="0.25">
      <c r="A228" s="34" t="s">
        <v>32</v>
      </c>
      <c r="B228" s="35" t="s">
        <v>26</v>
      </c>
      <c r="C228" s="34" t="s">
        <v>43</v>
      </c>
      <c r="D228" s="34" t="s">
        <v>1605</v>
      </c>
      <c r="E228" s="21" t="s">
        <v>75</v>
      </c>
      <c r="F228" s="21">
        <v>6</v>
      </c>
      <c r="G228" s="30" t="s">
        <v>1606</v>
      </c>
      <c r="H228" s="34">
        <v>40</v>
      </c>
      <c r="I228" s="34"/>
      <c r="J228" s="44" t="s">
        <v>342</v>
      </c>
      <c r="K228" s="40"/>
      <c r="L228" s="177" t="s">
        <v>343</v>
      </c>
    </row>
    <row r="229" spans="1:12" ht="15.75" customHeight="1" x14ac:dyDescent="0.25">
      <c r="A229" s="34" t="s">
        <v>32</v>
      </c>
      <c r="B229" s="35" t="s">
        <v>20</v>
      </c>
      <c r="C229" s="34" t="s">
        <v>43</v>
      </c>
      <c r="D229" s="34" t="s">
        <v>1607</v>
      </c>
      <c r="E229" s="21" t="s">
        <v>75</v>
      </c>
      <c r="F229" s="21">
        <v>6</v>
      </c>
      <c r="G229" s="30" t="s">
        <v>1606</v>
      </c>
      <c r="H229" s="34">
        <v>40</v>
      </c>
      <c r="I229" s="34"/>
      <c r="J229" s="44" t="s">
        <v>342</v>
      </c>
      <c r="K229" s="40"/>
      <c r="L229" s="177" t="s">
        <v>343</v>
      </c>
    </row>
    <row r="230" spans="1:12" ht="15.75" customHeight="1" x14ac:dyDescent="0.25">
      <c r="A230" s="34" t="s">
        <v>32</v>
      </c>
      <c r="B230" s="35" t="s">
        <v>1356</v>
      </c>
      <c r="C230" s="34" t="s">
        <v>43</v>
      </c>
      <c r="D230" s="34" t="s">
        <v>1608</v>
      </c>
      <c r="E230" s="21" t="s">
        <v>75</v>
      </c>
      <c r="F230" s="21">
        <v>6</v>
      </c>
      <c r="G230" s="30" t="s">
        <v>1606</v>
      </c>
      <c r="H230" s="34">
        <v>40</v>
      </c>
      <c r="I230" s="34"/>
      <c r="J230" s="44" t="s">
        <v>342</v>
      </c>
      <c r="K230" s="44"/>
      <c r="L230" s="177" t="s">
        <v>343</v>
      </c>
    </row>
    <row r="231" spans="1:12" ht="15.75" customHeight="1" x14ac:dyDescent="0.25">
      <c r="A231" s="34" t="s">
        <v>32</v>
      </c>
      <c r="B231" s="35" t="s">
        <v>28</v>
      </c>
      <c r="C231" s="34" t="s">
        <v>43</v>
      </c>
      <c r="D231" s="34" t="s">
        <v>1609</v>
      </c>
      <c r="E231" s="21" t="s">
        <v>75</v>
      </c>
      <c r="F231" s="21">
        <v>6</v>
      </c>
      <c r="G231" s="30" t="s">
        <v>1606</v>
      </c>
      <c r="H231" s="34">
        <v>40</v>
      </c>
      <c r="I231" s="34"/>
      <c r="J231" s="44" t="s">
        <v>342</v>
      </c>
      <c r="K231" s="44"/>
      <c r="L231" s="177" t="s">
        <v>343</v>
      </c>
    </row>
    <row r="232" spans="1:12" ht="15.75" customHeight="1" x14ac:dyDescent="0.25">
      <c r="A232" s="34" t="s">
        <v>65</v>
      </c>
      <c r="B232" s="35" t="s">
        <v>26</v>
      </c>
      <c r="C232" s="34" t="s">
        <v>709</v>
      </c>
      <c r="D232" s="34" t="s">
        <v>1610</v>
      </c>
      <c r="E232" s="21" t="s">
        <v>75</v>
      </c>
      <c r="F232" s="21">
        <v>6</v>
      </c>
      <c r="G232" s="30" t="s">
        <v>1606</v>
      </c>
      <c r="H232" s="34">
        <v>40</v>
      </c>
      <c r="I232" s="53"/>
      <c r="J232" s="44" t="s">
        <v>342</v>
      </c>
      <c r="K232" s="44"/>
      <c r="L232" s="177" t="s">
        <v>343</v>
      </c>
    </row>
    <row r="233" spans="1:12" ht="15.75" customHeight="1" x14ac:dyDescent="0.25">
      <c r="A233" s="34" t="s">
        <v>32</v>
      </c>
      <c r="B233" s="35" t="s">
        <v>20</v>
      </c>
      <c r="C233" s="34" t="s">
        <v>535</v>
      </c>
      <c r="D233" s="34" t="s">
        <v>1611</v>
      </c>
      <c r="E233" s="34" t="s">
        <v>75</v>
      </c>
      <c r="F233" s="34">
        <v>4</v>
      </c>
      <c r="G233" s="37" t="s">
        <v>1612</v>
      </c>
      <c r="H233" s="34">
        <v>5</v>
      </c>
      <c r="I233" s="194"/>
      <c r="J233" s="44" t="s">
        <v>1214</v>
      </c>
      <c r="K233" s="44"/>
      <c r="L233" s="177" t="s">
        <v>1215</v>
      </c>
    </row>
    <row r="234" spans="1:12" ht="15.75" customHeight="1" x14ac:dyDescent="0.25">
      <c r="A234" s="34" t="s">
        <v>32</v>
      </c>
      <c r="B234" s="35" t="s">
        <v>1356</v>
      </c>
      <c r="C234" s="34" t="s">
        <v>535</v>
      </c>
      <c r="D234" s="34" t="s">
        <v>1613</v>
      </c>
      <c r="E234" s="34" t="s">
        <v>75</v>
      </c>
      <c r="F234" s="34">
        <v>4</v>
      </c>
      <c r="G234" s="37" t="s">
        <v>1612</v>
      </c>
      <c r="H234" s="34">
        <v>5</v>
      </c>
      <c r="I234" s="194"/>
      <c r="J234" s="44" t="s">
        <v>1214</v>
      </c>
      <c r="K234" s="44"/>
      <c r="L234" s="177" t="s">
        <v>1215</v>
      </c>
    </row>
    <row r="235" spans="1:12" ht="15.75" customHeight="1" x14ac:dyDescent="0.25">
      <c r="A235" s="34" t="s">
        <v>32</v>
      </c>
      <c r="B235" s="35" t="s">
        <v>28</v>
      </c>
      <c r="C235" s="34" t="s">
        <v>535</v>
      </c>
      <c r="D235" s="34" t="s">
        <v>1614</v>
      </c>
      <c r="E235" s="34" t="s">
        <v>75</v>
      </c>
      <c r="F235" s="34">
        <v>4</v>
      </c>
      <c r="G235" s="37" t="s">
        <v>1612</v>
      </c>
      <c r="H235" s="34">
        <v>5</v>
      </c>
      <c r="I235" s="194"/>
      <c r="J235" s="44" t="s">
        <v>1214</v>
      </c>
      <c r="K235" s="44"/>
      <c r="L235" s="177" t="s">
        <v>1215</v>
      </c>
    </row>
    <row r="236" spans="1:12" ht="15.75" customHeight="1" x14ac:dyDescent="0.25">
      <c r="A236" s="34" t="s">
        <v>32</v>
      </c>
      <c r="B236" s="35" t="s">
        <v>26</v>
      </c>
      <c r="C236" s="34" t="s">
        <v>535</v>
      </c>
      <c r="D236" s="34" t="s">
        <v>1615</v>
      </c>
      <c r="E236" s="34" t="s">
        <v>75</v>
      </c>
      <c r="F236" s="34">
        <v>4</v>
      </c>
      <c r="G236" s="37" t="s">
        <v>1612</v>
      </c>
      <c r="H236" s="34">
        <v>5</v>
      </c>
      <c r="I236" s="194"/>
      <c r="J236" s="44" t="s">
        <v>1214</v>
      </c>
      <c r="K236" s="44"/>
      <c r="L236" s="177" t="s">
        <v>1215</v>
      </c>
    </row>
    <row r="237" spans="1:12" ht="15.75" customHeight="1" x14ac:dyDescent="0.25">
      <c r="A237" s="34" t="s">
        <v>65</v>
      </c>
      <c r="B237" s="35" t="s">
        <v>20</v>
      </c>
      <c r="C237" s="34" t="s">
        <v>535</v>
      </c>
      <c r="D237" s="34" t="s">
        <v>1616</v>
      </c>
      <c r="E237" s="34" t="s">
        <v>75</v>
      </c>
      <c r="F237" s="34">
        <v>4</v>
      </c>
      <c r="G237" s="37" t="s">
        <v>1612</v>
      </c>
      <c r="H237" s="34">
        <v>5</v>
      </c>
      <c r="I237" s="194"/>
      <c r="J237" s="44" t="s">
        <v>59</v>
      </c>
      <c r="K237" s="44"/>
      <c r="L237" s="177" t="s">
        <v>60</v>
      </c>
    </row>
    <row r="238" spans="1:12" ht="15.75" customHeight="1" x14ac:dyDescent="0.25">
      <c r="A238" s="34" t="s">
        <v>65</v>
      </c>
      <c r="B238" s="35" t="s">
        <v>1356</v>
      </c>
      <c r="C238" s="34" t="s">
        <v>535</v>
      </c>
      <c r="D238" s="34" t="s">
        <v>1617</v>
      </c>
      <c r="E238" s="34" t="s">
        <v>75</v>
      </c>
      <c r="F238" s="34">
        <v>4</v>
      </c>
      <c r="G238" s="37" t="s">
        <v>1612</v>
      </c>
      <c r="H238" s="34">
        <v>5</v>
      </c>
      <c r="I238" s="194"/>
      <c r="J238" s="44" t="s">
        <v>59</v>
      </c>
      <c r="K238" s="44"/>
      <c r="L238" s="177" t="s">
        <v>60</v>
      </c>
    </row>
    <row r="239" spans="1:12" ht="15.75" customHeight="1" x14ac:dyDescent="0.25">
      <c r="A239" s="34" t="s">
        <v>65</v>
      </c>
      <c r="B239" s="35" t="s">
        <v>28</v>
      </c>
      <c r="C239" s="34" t="s">
        <v>535</v>
      </c>
      <c r="D239" s="34" t="s">
        <v>1618</v>
      </c>
      <c r="E239" s="34" t="s">
        <v>75</v>
      </c>
      <c r="F239" s="34">
        <v>4</v>
      </c>
      <c r="G239" s="37" t="s">
        <v>1612</v>
      </c>
      <c r="H239" s="34">
        <v>5</v>
      </c>
      <c r="I239" s="194"/>
      <c r="J239" s="44" t="s">
        <v>59</v>
      </c>
      <c r="K239" s="44"/>
      <c r="L239" s="177" t="s">
        <v>60</v>
      </c>
    </row>
    <row r="240" spans="1:12" ht="15.75" customHeight="1" x14ac:dyDescent="0.25">
      <c r="A240" s="34" t="s">
        <v>65</v>
      </c>
      <c r="B240" s="35" t="s">
        <v>26</v>
      </c>
      <c r="C240" s="34" t="s">
        <v>535</v>
      </c>
      <c r="D240" s="34" t="s">
        <v>1619</v>
      </c>
      <c r="E240" s="34" t="s">
        <v>75</v>
      </c>
      <c r="F240" s="34">
        <v>4</v>
      </c>
      <c r="G240" s="37" t="s">
        <v>1612</v>
      </c>
      <c r="H240" s="34">
        <v>5</v>
      </c>
      <c r="I240" s="194"/>
      <c r="J240" s="44" t="s">
        <v>59</v>
      </c>
      <c r="K240" s="44"/>
      <c r="L240" s="177" t="s">
        <v>60</v>
      </c>
    </row>
    <row r="241" spans="1:12" ht="15.75" customHeight="1" x14ac:dyDescent="0.25">
      <c r="A241" s="34" t="s">
        <v>19</v>
      </c>
      <c r="B241" s="35" t="s">
        <v>20</v>
      </c>
      <c r="C241" s="34" t="s">
        <v>535</v>
      </c>
      <c r="D241" s="34" t="s">
        <v>1620</v>
      </c>
      <c r="E241" s="34" t="s">
        <v>75</v>
      </c>
      <c r="F241" s="34">
        <v>4</v>
      </c>
      <c r="G241" s="37" t="s">
        <v>1612</v>
      </c>
      <c r="H241" s="34">
        <v>5</v>
      </c>
      <c r="I241" s="194"/>
      <c r="J241" s="44" t="s">
        <v>1019</v>
      </c>
      <c r="K241" s="44"/>
      <c r="L241" s="177" t="s">
        <v>1020</v>
      </c>
    </row>
    <row r="242" spans="1:12" ht="15.75" customHeight="1" x14ac:dyDescent="0.25">
      <c r="A242" s="34" t="s">
        <v>19</v>
      </c>
      <c r="B242" s="35" t="s">
        <v>26</v>
      </c>
      <c r="C242" s="34" t="s">
        <v>535</v>
      </c>
      <c r="D242" s="34" t="s">
        <v>1621</v>
      </c>
      <c r="E242" s="34" t="s">
        <v>75</v>
      </c>
      <c r="F242" s="34">
        <v>4</v>
      </c>
      <c r="G242" s="37" t="s">
        <v>1612</v>
      </c>
      <c r="H242" s="34">
        <v>5</v>
      </c>
      <c r="I242" s="194"/>
      <c r="J242" s="44" t="s">
        <v>1019</v>
      </c>
      <c r="K242" s="44"/>
      <c r="L242" s="177" t="s">
        <v>1020</v>
      </c>
    </row>
    <row r="243" spans="1:12" ht="15.75" customHeight="1" x14ac:dyDescent="0.25">
      <c r="A243" s="34" t="s">
        <v>19</v>
      </c>
      <c r="B243" s="35" t="s">
        <v>1356</v>
      </c>
      <c r="C243" s="34" t="s">
        <v>535</v>
      </c>
      <c r="D243" s="34" t="s">
        <v>1622</v>
      </c>
      <c r="E243" s="34" t="s">
        <v>75</v>
      </c>
      <c r="F243" s="34">
        <v>4</v>
      </c>
      <c r="G243" s="37" t="s">
        <v>1612</v>
      </c>
      <c r="H243" s="34">
        <v>5</v>
      </c>
      <c r="I243" s="194"/>
      <c r="J243" s="44" t="s">
        <v>1214</v>
      </c>
      <c r="K243" s="44"/>
      <c r="L243" s="177" t="s">
        <v>1215</v>
      </c>
    </row>
    <row r="244" spans="1:12" ht="15.75" customHeight="1" x14ac:dyDescent="0.25">
      <c r="A244" s="34" t="s">
        <v>19</v>
      </c>
      <c r="B244" s="35" t="s">
        <v>28</v>
      </c>
      <c r="C244" s="34" t="s">
        <v>535</v>
      </c>
      <c r="D244" s="34" t="s">
        <v>1623</v>
      </c>
      <c r="E244" s="34" t="s">
        <v>75</v>
      </c>
      <c r="F244" s="34">
        <v>4</v>
      </c>
      <c r="G244" s="37" t="s">
        <v>1612</v>
      </c>
      <c r="H244" s="34">
        <v>5</v>
      </c>
      <c r="I244" s="194"/>
      <c r="J244" s="44" t="s">
        <v>1214</v>
      </c>
      <c r="K244" s="44"/>
      <c r="L244" s="177" t="s">
        <v>1215</v>
      </c>
    </row>
    <row r="245" spans="1:12" ht="15.75" customHeight="1" x14ac:dyDescent="0.25">
      <c r="A245" s="34" t="s">
        <v>19</v>
      </c>
      <c r="B245" s="35" t="s">
        <v>20</v>
      </c>
      <c r="C245" s="34" t="s">
        <v>285</v>
      </c>
      <c r="D245" s="34" t="s">
        <v>1624</v>
      </c>
      <c r="E245" s="34" t="s">
        <v>2</v>
      </c>
      <c r="F245" s="34">
        <v>4</v>
      </c>
      <c r="G245" s="65" t="s">
        <v>1612</v>
      </c>
      <c r="H245" s="34">
        <v>40</v>
      </c>
      <c r="I245" s="34"/>
      <c r="J245" s="44" t="s">
        <v>1214</v>
      </c>
      <c r="K245" s="44"/>
      <c r="L245" s="177" t="s">
        <v>1215</v>
      </c>
    </row>
    <row r="246" spans="1:12" ht="15.75" customHeight="1" x14ac:dyDescent="0.25">
      <c r="A246" s="34" t="s">
        <v>55</v>
      </c>
      <c r="B246" s="35" t="s">
        <v>20</v>
      </c>
      <c r="C246" s="34" t="s">
        <v>535</v>
      </c>
      <c r="D246" s="34" t="s">
        <v>1625</v>
      </c>
      <c r="E246" s="34" t="s">
        <v>75</v>
      </c>
      <c r="F246" s="34">
        <v>4</v>
      </c>
      <c r="G246" s="37" t="s">
        <v>1612</v>
      </c>
      <c r="H246" s="34">
        <v>5</v>
      </c>
      <c r="I246" s="34"/>
      <c r="J246" s="44" t="s">
        <v>1019</v>
      </c>
      <c r="K246" s="44"/>
      <c r="L246" s="177" t="s">
        <v>1020</v>
      </c>
    </row>
    <row r="247" spans="1:12" ht="15.75" customHeight="1" x14ac:dyDescent="0.25">
      <c r="A247" s="34" t="s">
        <v>55</v>
      </c>
      <c r="B247" s="35" t="s">
        <v>26</v>
      </c>
      <c r="C247" s="34" t="s">
        <v>535</v>
      </c>
      <c r="D247" s="34" t="s">
        <v>1626</v>
      </c>
      <c r="E247" s="34" t="s">
        <v>75</v>
      </c>
      <c r="F247" s="34">
        <v>4</v>
      </c>
      <c r="G247" s="37" t="s">
        <v>1612</v>
      </c>
      <c r="H247" s="34">
        <v>5</v>
      </c>
      <c r="I247" s="34"/>
      <c r="J247" s="44" t="s">
        <v>1214</v>
      </c>
      <c r="K247" s="44"/>
      <c r="L247" s="177" t="s">
        <v>1215</v>
      </c>
    </row>
    <row r="248" spans="1:12" ht="15.75" customHeight="1" x14ac:dyDescent="0.25">
      <c r="A248" s="34" t="s">
        <v>55</v>
      </c>
      <c r="B248" s="35" t="s">
        <v>28</v>
      </c>
      <c r="C248" s="34" t="s">
        <v>535</v>
      </c>
      <c r="D248" s="34" t="s">
        <v>1627</v>
      </c>
      <c r="E248" s="34" t="s">
        <v>75</v>
      </c>
      <c r="F248" s="34">
        <v>4</v>
      </c>
      <c r="G248" s="37" t="s">
        <v>1612</v>
      </c>
      <c r="H248" s="34">
        <v>5</v>
      </c>
      <c r="I248" s="34"/>
      <c r="J248" s="44" t="s">
        <v>1214</v>
      </c>
      <c r="K248" s="38"/>
      <c r="L248" s="177" t="s">
        <v>1215</v>
      </c>
    </row>
    <row r="249" spans="1:12" ht="15.75" customHeight="1" x14ac:dyDescent="0.25">
      <c r="A249" s="34" t="s">
        <v>42</v>
      </c>
      <c r="B249" s="35" t="s">
        <v>28</v>
      </c>
      <c r="C249" s="34" t="s">
        <v>642</v>
      </c>
      <c r="D249" s="34" t="s">
        <v>1628</v>
      </c>
      <c r="E249" s="34" t="s">
        <v>1</v>
      </c>
      <c r="F249" s="34">
        <v>6</v>
      </c>
      <c r="G249" s="37" t="s">
        <v>1612</v>
      </c>
      <c r="H249" s="34">
        <v>40</v>
      </c>
      <c r="I249" s="34"/>
      <c r="J249" s="44" t="s">
        <v>1214</v>
      </c>
      <c r="K249" s="34"/>
      <c r="L249" s="177" t="s">
        <v>1215</v>
      </c>
    </row>
    <row r="250" spans="1:12" ht="15.75" customHeight="1" x14ac:dyDescent="0.25">
      <c r="A250" s="34" t="s">
        <v>65</v>
      </c>
      <c r="B250" s="35" t="s">
        <v>26</v>
      </c>
      <c r="C250" s="34" t="s">
        <v>400</v>
      </c>
      <c r="D250" s="34" t="s">
        <v>1629</v>
      </c>
      <c r="E250" s="34" t="s">
        <v>1</v>
      </c>
      <c r="F250" s="34">
        <v>2</v>
      </c>
      <c r="G250" s="105" t="s">
        <v>1630</v>
      </c>
      <c r="H250" s="34">
        <v>5</v>
      </c>
      <c r="I250" s="34"/>
      <c r="J250" s="44" t="s">
        <v>288</v>
      </c>
      <c r="K250" s="44"/>
      <c r="L250" s="177" t="s">
        <v>289</v>
      </c>
    </row>
    <row r="251" spans="1:12" ht="15.75" customHeight="1" x14ac:dyDescent="0.25">
      <c r="A251" s="34" t="s">
        <v>65</v>
      </c>
      <c r="B251" s="35" t="s">
        <v>20</v>
      </c>
      <c r="C251" s="34" t="s">
        <v>400</v>
      </c>
      <c r="D251" s="34" t="s">
        <v>1631</v>
      </c>
      <c r="E251" s="34" t="s">
        <v>1</v>
      </c>
      <c r="F251" s="34">
        <v>2</v>
      </c>
      <c r="G251" s="105" t="s">
        <v>1630</v>
      </c>
      <c r="H251" s="34">
        <v>5</v>
      </c>
      <c r="I251" s="34"/>
      <c r="J251" s="44" t="s">
        <v>288</v>
      </c>
      <c r="K251" s="44"/>
      <c r="L251" s="177" t="s">
        <v>289</v>
      </c>
    </row>
    <row r="252" spans="1:12" ht="15.75" customHeight="1" x14ac:dyDescent="0.25">
      <c r="A252" s="34" t="s">
        <v>32</v>
      </c>
      <c r="B252" s="35" t="s">
        <v>26</v>
      </c>
      <c r="C252" s="34" t="s">
        <v>400</v>
      </c>
      <c r="D252" s="34" t="s">
        <v>1632</v>
      </c>
      <c r="E252" s="34" t="s">
        <v>1</v>
      </c>
      <c r="F252" s="34">
        <v>2</v>
      </c>
      <c r="G252" s="105" t="s">
        <v>1630</v>
      </c>
      <c r="H252" s="34">
        <v>5</v>
      </c>
      <c r="I252" s="34"/>
      <c r="J252" s="44" t="s">
        <v>589</v>
      </c>
      <c r="K252" s="44"/>
      <c r="L252" s="177" t="s">
        <v>590</v>
      </c>
    </row>
    <row r="253" spans="1:12" ht="15.75" customHeight="1" x14ac:dyDescent="0.25">
      <c r="A253" s="34" t="s">
        <v>32</v>
      </c>
      <c r="B253" s="35" t="s">
        <v>20</v>
      </c>
      <c r="C253" s="34" t="s">
        <v>400</v>
      </c>
      <c r="D253" s="34" t="s">
        <v>1633</v>
      </c>
      <c r="E253" s="34" t="s">
        <v>1</v>
      </c>
      <c r="F253" s="34">
        <v>2</v>
      </c>
      <c r="G253" s="105" t="s">
        <v>1630</v>
      </c>
      <c r="H253" s="34">
        <v>5</v>
      </c>
      <c r="I253" s="34"/>
      <c r="J253" s="44" t="s">
        <v>589</v>
      </c>
      <c r="K253" s="44"/>
      <c r="L253" s="177" t="s">
        <v>590</v>
      </c>
    </row>
    <row r="254" spans="1:12" ht="15.75" customHeight="1" x14ac:dyDescent="0.25">
      <c r="A254" s="34" t="s">
        <v>32</v>
      </c>
      <c r="B254" s="35" t="s">
        <v>1356</v>
      </c>
      <c r="C254" s="34" t="s">
        <v>400</v>
      </c>
      <c r="D254" s="34" t="s">
        <v>1634</v>
      </c>
      <c r="E254" s="34" t="s">
        <v>1</v>
      </c>
      <c r="F254" s="34">
        <v>2</v>
      </c>
      <c r="G254" s="105" t="s">
        <v>1630</v>
      </c>
      <c r="H254" s="34">
        <v>5</v>
      </c>
      <c r="I254" s="34"/>
      <c r="J254" s="44" t="s">
        <v>589</v>
      </c>
      <c r="K254" s="44"/>
      <c r="L254" s="177" t="s">
        <v>590</v>
      </c>
    </row>
    <row r="255" spans="1:12" ht="15.75" customHeight="1" x14ac:dyDescent="0.25">
      <c r="A255" s="34" t="s">
        <v>32</v>
      </c>
      <c r="B255" s="35" t="s">
        <v>28</v>
      </c>
      <c r="C255" s="34" t="s">
        <v>400</v>
      </c>
      <c r="D255" s="34" t="s">
        <v>1635</v>
      </c>
      <c r="E255" s="34" t="s">
        <v>1</v>
      </c>
      <c r="F255" s="34">
        <v>2</v>
      </c>
      <c r="G255" s="105" t="s">
        <v>1630</v>
      </c>
      <c r="H255" s="34">
        <v>5</v>
      </c>
      <c r="I255" s="34"/>
      <c r="J255" s="44" t="s">
        <v>589</v>
      </c>
      <c r="K255" s="44"/>
      <c r="L255" s="177" t="s">
        <v>590</v>
      </c>
    </row>
    <row r="256" spans="1:12" ht="15.75" customHeight="1" x14ac:dyDescent="0.25">
      <c r="A256" s="34" t="s">
        <v>19</v>
      </c>
      <c r="B256" s="35" t="s">
        <v>26</v>
      </c>
      <c r="C256" s="34" t="s">
        <v>310</v>
      </c>
      <c r="D256" s="34" t="s">
        <v>1636</v>
      </c>
      <c r="E256" s="34" t="s">
        <v>75</v>
      </c>
      <c r="F256" s="34">
        <v>2</v>
      </c>
      <c r="G256" s="195" t="s">
        <v>1637</v>
      </c>
      <c r="H256" s="34">
        <v>5</v>
      </c>
      <c r="I256" s="34"/>
      <c r="J256" s="44" t="s">
        <v>119</v>
      </c>
      <c r="K256" s="44"/>
      <c r="L256" s="177" t="s">
        <v>120</v>
      </c>
    </row>
    <row r="257" spans="1:12" ht="15.75" customHeight="1" x14ac:dyDescent="0.25">
      <c r="A257" s="34" t="s">
        <v>19</v>
      </c>
      <c r="B257" s="35" t="s">
        <v>1356</v>
      </c>
      <c r="C257" s="34" t="s">
        <v>310</v>
      </c>
      <c r="D257" s="34" t="s">
        <v>1638</v>
      </c>
      <c r="E257" s="34" t="s">
        <v>75</v>
      </c>
      <c r="F257" s="34">
        <v>2</v>
      </c>
      <c r="G257" s="195" t="s">
        <v>1637</v>
      </c>
      <c r="H257" s="34">
        <v>5</v>
      </c>
      <c r="I257" s="34"/>
      <c r="J257" s="44" t="s">
        <v>645</v>
      </c>
      <c r="K257" s="44"/>
      <c r="L257" s="177" t="s">
        <v>646</v>
      </c>
    </row>
    <row r="258" spans="1:12" ht="15.75" customHeight="1" x14ac:dyDescent="0.25">
      <c r="A258" s="34" t="s">
        <v>19</v>
      </c>
      <c r="B258" s="35" t="s">
        <v>28</v>
      </c>
      <c r="C258" s="34" t="s">
        <v>310</v>
      </c>
      <c r="D258" s="34" t="s">
        <v>1639</v>
      </c>
      <c r="E258" s="34" t="s">
        <v>75</v>
      </c>
      <c r="F258" s="34">
        <v>2</v>
      </c>
      <c r="G258" s="195" t="s">
        <v>1637</v>
      </c>
      <c r="H258" s="34">
        <v>5</v>
      </c>
      <c r="I258" s="34"/>
      <c r="J258" s="44" t="s">
        <v>645</v>
      </c>
      <c r="K258" s="44"/>
      <c r="L258" s="177" t="s">
        <v>646</v>
      </c>
    </row>
    <row r="259" spans="1:12" ht="15.75" customHeight="1" x14ac:dyDescent="0.25">
      <c r="A259" s="34" t="s">
        <v>32</v>
      </c>
      <c r="B259" s="35" t="s">
        <v>1356</v>
      </c>
      <c r="C259" s="34" t="s">
        <v>310</v>
      </c>
      <c r="D259" s="34" t="s">
        <v>1640</v>
      </c>
      <c r="E259" s="34" t="s">
        <v>75</v>
      </c>
      <c r="F259" s="34">
        <v>2</v>
      </c>
      <c r="G259" s="195" t="s">
        <v>1637</v>
      </c>
      <c r="H259" s="34">
        <v>5</v>
      </c>
      <c r="I259" s="34"/>
      <c r="J259" s="44" t="s">
        <v>645</v>
      </c>
      <c r="K259" s="44"/>
      <c r="L259" s="177" t="s">
        <v>646</v>
      </c>
    </row>
    <row r="260" spans="1:12" ht="15.75" customHeight="1" x14ac:dyDescent="0.25">
      <c r="A260" s="34" t="s">
        <v>32</v>
      </c>
      <c r="B260" s="35" t="s">
        <v>28</v>
      </c>
      <c r="C260" s="34" t="s">
        <v>310</v>
      </c>
      <c r="D260" s="34" t="s">
        <v>1641</v>
      </c>
      <c r="E260" s="34" t="s">
        <v>75</v>
      </c>
      <c r="F260" s="34">
        <v>2</v>
      </c>
      <c r="G260" s="195" t="s">
        <v>1637</v>
      </c>
      <c r="H260" s="34">
        <v>5</v>
      </c>
      <c r="I260" s="34"/>
      <c r="J260" s="196" t="s">
        <v>645</v>
      </c>
      <c r="K260" s="44"/>
      <c r="L260" s="177" t="s">
        <v>646</v>
      </c>
    </row>
    <row r="261" spans="1:12" ht="15.75" customHeight="1" x14ac:dyDescent="0.25">
      <c r="A261" s="34" t="s">
        <v>32</v>
      </c>
      <c r="B261" s="35" t="s">
        <v>26</v>
      </c>
      <c r="C261" s="34" t="s">
        <v>310</v>
      </c>
      <c r="D261" s="34" t="s">
        <v>1642</v>
      </c>
      <c r="E261" s="34" t="s">
        <v>75</v>
      </c>
      <c r="F261" s="34">
        <v>2</v>
      </c>
      <c r="G261" s="195" t="s">
        <v>1637</v>
      </c>
      <c r="H261" s="34">
        <v>5</v>
      </c>
      <c r="I261" s="34"/>
      <c r="J261" s="44" t="s">
        <v>645</v>
      </c>
      <c r="K261" s="44"/>
      <c r="L261" s="177" t="s">
        <v>646</v>
      </c>
    </row>
    <row r="262" spans="1:12" ht="15.75" customHeight="1" x14ac:dyDescent="0.25">
      <c r="A262" s="34" t="s">
        <v>42</v>
      </c>
      <c r="B262" s="35" t="s">
        <v>1356</v>
      </c>
      <c r="C262" s="34" t="s">
        <v>310</v>
      </c>
      <c r="D262" s="34" t="s">
        <v>1643</v>
      </c>
      <c r="E262" s="34" t="s">
        <v>75</v>
      </c>
      <c r="F262" s="34">
        <v>2</v>
      </c>
      <c r="G262" s="195" t="s">
        <v>1637</v>
      </c>
      <c r="H262" s="34">
        <v>5</v>
      </c>
      <c r="I262" s="34"/>
      <c r="J262" s="44" t="s">
        <v>936</v>
      </c>
      <c r="K262" s="44"/>
      <c r="L262" s="177" t="s">
        <v>937</v>
      </c>
    </row>
    <row r="263" spans="1:12" ht="15.75" customHeight="1" x14ac:dyDescent="0.25">
      <c r="A263" s="34" t="s">
        <v>42</v>
      </c>
      <c r="B263" s="35" t="s">
        <v>28</v>
      </c>
      <c r="C263" s="34" t="s">
        <v>310</v>
      </c>
      <c r="D263" s="34" t="s">
        <v>1644</v>
      </c>
      <c r="E263" s="34" t="s">
        <v>75</v>
      </c>
      <c r="F263" s="34">
        <v>2</v>
      </c>
      <c r="G263" s="195" t="s">
        <v>1637</v>
      </c>
      <c r="H263" s="34">
        <v>5</v>
      </c>
      <c r="I263" s="34"/>
      <c r="J263" s="44" t="s">
        <v>936</v>
      </c>
      <c r="K263" s="44"/>
      <c r="L263" s="177" t="s">
        <v>937</v>
      </c>
    </row>
    <row r="264" spans="1:12" ht="15.75" customHeight="1" x14ac:dyDescent="0.25">
      <c r="A264" s="34" t="s">
        <v>42</v>
      </c>
      <c r="B264" s="35" t="s">
        <v>26</v>
      </c>
      <c r="C264" s="34" t="s">
        <v>310</v>
      </c>
      <c r="D264" s="34" t="s">
        <v>1645</v>
      </c>
      <c r="E264" s="34" t="s">
        <v>75</v>
      </c>
      <c r="F264" s="34">
        <v>2</v>
      </c>
      <c r="G264" s="195" t="s">
        <v>1637</v>
      </c>
      <c r="H264" s="34">
        <v>5</v>
      </c>
      <c r="I264" s="34"/>
      <c r="J264" s="44" t="s">
        <v>944</v>
      </c>
      <c r="K264" s="44"/>
      <c r="L264" s="177" t="s">
        <v>945</v>
      </c>
    </row>
    <row r="265" spans="1:12" ht="15.75" customHeight="1" x14ac:dyDescent="0.25">
      <c r="A265" s="34" t="s">
        <v>42</v>
      </c>
      <c r="B265" s="35" t="s">
        <v>20</v>
      </c>
      <c r="C265" s="34" t="s">
        <v>310</v>
      </c>
      <c r="D265" s="34" t="s">
        <v>1646</v>
      </c>
      <c r="E265" s="34" t="s">
        <v>75</v>
      </c>
      <c r="F265" s="34">
        <v>2</v>
      </c>
      <c r="G265" s="195" t="s">
        <v>1637</v>
      </c>
      <c r="H265" s="34">
        <v>5</v>
      </c>
      <c r="I265" s="34"/>
      <c r="J265" s="44" t="s">
        <v>944</v>
      </c>
      <c r="K265" s="44"/>
      <c r="L265" s="177" t="s">
        <v>945</v>
      </c>
    </row>
    <row r="266" spans="1:12" ht="15.75" customHeight="1" x14ac:dyDescent="0.25">
      <c r="A266" s="34" t="s">
        <v>19</v>
      </c>
      <c r="B266" s="35" t="s">
        <v>20</v>
      </c>
      <c r="C266" s="34" t="s">
        <v>310</v>
      </c>
      <c r="D266" s="34" t="s">
        <v>1647</v>
      </c>
      <c r="E266" s="34" t="s">
        <v>75</v>
      </c>
      <c r="F266" s="34">
        <v>2</v>
      </c>
      <c r="G266" s="195" t="s">
        <v>1637</v>
      </c>
      <c r="H266" s="34">
        <v>5</v>
      </c>
      <c r="I266" s="34"/>
      <c r="J266" s="44" t="s">
        <v>119</v>
      </c>
      <c r="K266" s="44"/>
      <c r="L266" s="177" t="s">
        <v>120</v>
      </c>
    </row>
    <row r="267" spans="1:12" ht="15.75" customHeight="1" x14ac:dyDescent="0.25">
      <c r="A267" s="34" t="s">
        <v>42</v>
      </c>
      <c r="B267" s="35" t="s">
        <v>20</v>
      </c>
      <c r="C267" s="34" t="s">
        <v>469</v>
      </c>
      <c r="D267" s="34" t="s">
        <v>1648</v>
      </c>
      <c r="E267" s="34" t="s">
        <v>1</v>
      </c>
      <c r="F267" s="34">
        <v>2</v>
      </c>
      <c r="G267" s="37" t="s">
        <v>1649</v>
      </c>
      <c r="H267" s="34">
        <v>5</v>
      </c>
      <c r="I267" s="34"/>
      <c r="J267" s="44" t="s">
        <v>645</v>
      </c>
      <c r="K267" s="44"/>
      <c r="L267" s="177" t="s">
        <v>646</v>
      </c>
    </row>
    <row r="268" spans="1:12" ht="15.75" customHeight="1" x14ac:dyDescent="0.25">
      <c r="A268" s="34" t="s">
        <v>42</v>
      </c>
      <c r="B268" s="35" t="s">
        <v>1356</v>
      </c>
      <c r="C268" s="34" t="s">
        <v>469</v>
      </c>
      <c r="D268" s="34" t="s">
        <v>1650</v>
      </c>
      <c r="E268" s="34" t="s">
        <v>1</v>
      </c>
      <c r="F268" s="34">
        <v>2</v>
      </c>
      <c r="G268" s="37" t="s">
        <v>1649</v>
      </c>
      <c r="H268" s="34">
        <v>5</v>
      </c>
      <c r="I268" s="34"/>
      <c r="J268" s="44" t="s">
        <v>645</v>
      </c>
      <c r="K268" s="44"/>
      <c r="L268" s="177" t="s">
        <v>646</v>
      </c>
    </row>
    <row r="269" spans="1:12" ht="15.75" customHeight="1" x14ac:dyDescent="0.25">
      <c r="A269" s="34" t="s">
        <v>65</v>
      </c>
      <c r="B269" s="35" t="s">
        <v>20</v>
      </c>
      <c r="C269" s="34" t="s">
        <v>469</v>
      </c>
      <c r="D269" s="34" t="s">
        <v>1651</v>
      </c>
      <c r="E269" s="34" t="s">
        <v>1</v>
      </c>
      <c r="F269" s="34">
        <v>2</v>
      </c>
      <c r="G269" s="37" t="s">
        <v>1649</v>
      </c>
      <c r="H269" s="34">
        <v>5</v>
      </c>
      <c r="I269" s="34"/>
      <c r="J269" s="44" t="s">
        <v>909</v>
      </c>
      <c r="K269" s="44"/>
      <c r="L269" s="177" t="s">
        <v>910</v>
      </c>
    </row>
    <row r="270" spans="1:12" ht="15.75" customHeight="1" x14ac:dyDescent="0.25">
      <c r="A270" s="34" t="s">
        <v>65</v>
      </c>
      <c r="B270" s="35" t="s">
        <v>26</v>
      </c>
      <c r="C270" s="34" t="s">
        <v>469</v>
      </c>
      <c r="D270" s="34" t="s">
        <v>1652</v>
      </c>
      <c r="E270" s="34" t="s">
        <v>1</v>
      </c>
      <c r="F270" s="34">
        <v>2</v>
      </c>
      <c r="G270" s="37" t="s">
        <v>1649</v>
      </c>
      <c r="H270" s="34">
        <v>5</v>
      </c>
      <c r="I270" s="34"/>
      <c r="J270" s="44" t="s">
        <v>909</v>
      </c>
      <c r="K270" s="44"/>
      <c r="L270" s="177" t="s">
        <v>910</v>
      </c>
    </row>
    <row r="271" spans="1:12" ht="15.75" customHeight="1" x14ac:dyDescent="0.25">
      <c r="A271" s="34" t="s">
        <v>65</v>
      </c>
      <c r="B271" s="35" t="s">
        <v>1356</v>
      </c>
      <c r="C271" s="34" t="s">
        <v>469</v>
      </c>
      <c r="D271" s="34" t="s">
        <v>1653</v>
      </c>
      <c r="E271" s="34" t="s">
        <v>1</v>
      </c>
      <c r="F271" s="34">
        <v>2</v>
      </c>
      <c r="G271" s="37" t="s">
        <v>1649</v>
      </c>
      <c r="H271" s="34">
        <v>5</v>
      </c>
      <c r="I271" s="34"/>
      <c r="J271" s="44" t="s">
        <v>936</v>
      </c>
      <c r="K271" s="44"/>
      <c r="L271" s="177" t="s">
        <v>937</v>
      </c>
    </row>
    <row r="272" spans="1:12" ht="15.75" customHeight="1" x14ac:dyDescent="0.25">
      <c r="A272" s="34" t="s">
        <v>65</v>
      </c>
      <c r="B272" s="35" t="s">
        <v>28</v>
      </c>
      <c r="C272" s="34" t="s">
        <v>469</v>
      </c>
      <c r="D272" s="34" t="s">
        <v>1654</v>
      </c>
      <c r="E272" s="34" t="s">
        <v>1</v>
      </c>
      <c r="F272" s="34">
        <v>2</v>
      </c>
      <c r="G272" s="37" t="s">
        <v>1649</v>
      </c>
      <c r="H272" s="34">
        <v>5</v>
      </c>
      <c r="I272" s="34"/>
      <c r="J272" s="44" t="s">
        <v>944</v>
      </c>
      <c r="K272" s="44"/>
      <c r="L272" s="177" t="s">
        <v>945</v>
      </c>
    </row>
    <row r="273" spans="1:12" ht="15.75" customHeight="1" x14ac:dyDescent="0.25">
      <c r="A273" s="34" t="s">
        <v>19</v>
      </c>
      <c r="B273" s="35" t="s">
        <v>28</v>
      </c>
      <c r="C273" s="34" t="s">
        <v>124</v>
      </c>
      <c r="D273" s="21" t="s">
        <v>1655</v>
      </c>
      <c r="E273" s="34" t="s">
        <v>1</v>
      </c>
      <c r="F273" s="34">
        <v>6</v>
      </c>
      <c r="G273" s="37" t="s">
        <v>1656</v>
      </c>
      <c r="H273" s="34">
        <v>40</v>
      </c>
      <c r="I273" s="34"/>
      <c r="J273" s="44" t="s">
        <v>418</v>
      </c>
      <c r="K273" s="44"/>
      <c r="L273" s="177" t="s">
        <v>419</v>
      </c>
    </row>
    <row r="274" spans="1:12" ht="15.75" customHeight="1" x14ac:dyDescent="0.25">
      <c r="A274" s="34" t="s">
        <v>19</v>
      </c>
      <c r="B274" s="35" t="s">
        <v>1356</v>
      </c>
      <c r="C274" s="34" t="s">
        <v>124</v>
      </c>
      <c r="D274" s="21" t="s">
        <v>1657</v>
      </c>
      <c r="E274" s="34" t="s">
        <v>1</v>
      </c>
      <c r="F274" s="34">
        <v>6</v>
      </c>
      <c r="G274" s="37" t="s">
        <v>1656</v>
      </c>
      <c r="H274" s="34">
        <v>40</v>
      </c>
      <c r="I274" s="34"/>
      <c r="J274" s="44" t="s">
        <v>418</v>
      </c>
      <c r="K274" s="44"/>
      <c r="L274" s="177" t="s">
        <v>419</v>
      </c>
    </row>
    <row r="275" spans="1:12" ht="15.75" customHeight="1" x14ac:dyDescent="0.25">
      <c r="A275" s="34" t="s">
        <v>55</v>
      </c>
      <c r="B275" s="35" t="s">
        <v>56</v>
      </c>
      <c r="C275" s="34" t="s">
        <v>124</v>
      </c>
      <c r="D275" s="21" t="s">
        <v>1658</v>
      </c>
      <c r="E275" s="34" t="s">
        <v>1</v>
      </c>
      <c r="F275" s="34">
        <v>6</v>
      </c>
      <c r="G275" s="37" t="s">
        <v>1656</v>
      </c>
      <c r="H275" s="34">
        <v>40</v>
      </c>
      <c r="I275" s="34"/>
      <c r="J275" s="44" t="s">
        <v>418</v>
      </c>
      <c r="K275" s="44"/>
      <c r="L275" s="177" t="s">
        <v>419</v>
      </c>
    </row>
    <row r="276" spans="1:12" ht="15.75" customHeight="1" x14ac:dyDescent="0.25">
      <c r="A276" s="34" t="s">
        <v>55</v>
      </c>
      <c r="B276" s="35" t="s">
        <v>26</v>
      </c>
      <c r="C276" s="34" t="s">
        <v>124</v>
      </c>
      <c r="D276" s="21" t="s">
        <v>1659</v>
      </c>
      <c r="E276" s="34" t="s">
        <v>1</v>
      </c>
      <c r="F276" s="34">
        <v>6</v>
      </c>
      <c r="G276" s="37" t="s">
        <v>1656</v>
      </c>
      <c r="H276" s="34">
        <v>40</v>
      </c>
      <c r="I276" s="34"/>
      <c r="J276" s="44" t="s">
        <v>418</v>
      </c>
      <c r="K276" s="44"/>
      <c r="L276" s="177" t="s">
        <v>419</v>
      </c>
    </row>
    <row r="277" spans="1:12" ht="15.75" customHeight="1" x14ac:dyDescent="0.25">
      <c r="A277" s="34" t="s">
        <v>55</v>
      </c>
      <c r="B277" s="35" t="s">
        <v>20</v>
      </c>
      <c r="C277" s="34" t="s">
        <v>124</v>
      </c>
      <c r="D277" s="21" t="s">
        <v>1660</v>
      </c>
      <c r="E277" s="34" t="s">
        <v>1</v>
      </c>
      <c r="F277" s="34">
        <v>6</v>
      </c>
      <c r="G277" s="37" t="s">
        <v>1656</v>
      </c>
      <c r="H277" s="34">
        <v>40</v>
      </c>
      <c r="I277" s="34"/>
      <c r="J277" s="44" t="s">
        <v>418</v>
      </c>
      <c r="K277" s="44"/>
      <c r="L277" s="177" t="s">
        <v>419</v>
      </c>
    </row>
    <row r="278" spans="1:12" ht="15.75" customHeight="1" x14ac:dyDescent="0.25">
      <c r="A278" s="34" t="s">
        <v>55</v>
      </c>
      <c r="B278" s="35" t="s">
        <v>28</v>
      </c>
      <c r="C278" s="34" t="s">
        <v>124</v>
      </c>
      <c r="D278" s="21" t="s">
        <v>1661</v>
      </c>
      <c r="E278" s="34" t="s">
        <v>1</v>
      </c>
      <c r="F278" s="34">
        <v>6</v>
      </c>
      <c r="G278" s="37" t="s">
        <v>1656</v>
      </c>
      <c r="H278" s="34">
        <v>40</v>
      </c>
      <c r="I278" s="34"/>
      <c r="J278" s="44" t="s">
        <v>418</v>
      </c>
      <c r="K278" s="44"/>
      <c r="L278" s="177" t="s">
        <v>419</v>
      </c>
    </row>
    <row r="279" spans="1:12" ht="15.75" customHeight="1" x14ac:dyDescent="0.25">
      <c r="A279" s="34" t="s">
        <v>19</v>
      </c>
      <c r="B279" s="35" t="s">
        <v>26</v>
      </c>
      <c r="C279" s="34" t="s">
        <v>124</v>
      </c>
      <c r="D279" s="21" t="s">
        <v>1662</v>
      </c>
      <c r="E279" s="34" t="s">
        <v>1</v>
      </c>
      <c r="F279" s="34">
        <v>6</v>
      </c>
      <c r="G279" s="37" t="s">
        <v>1656</v>
      </c>
      <c r="H279" s="34">
        <v>40</v>
      </c>
      <c r="I279" s="34"/>
      <c r="J279" s="44" t="s">
        <v>433</v>
      </c>
      <c r="K279" s="44"/>
      <c r="L279" s="44"/>
    </row>
    <row r="280" spans="1:12" ht="15.75" customHeight="1" x14ac:dyDescent="0.25">
      <c r="A280" s="34" t="s">
        <v>19</v>
      </c>
      <c r="B280" s="35" t="s">
        <v>20</v>
      </c>
      <c r="C280" s="34" t="s">
        <v>124</v>
      </c>
      <c r="D280" s="21" t="s">
        <v>1663</v>
      </c>
      <c r="E280" s="34" t="s">
        <v>1</v>
      </c>
      <c r="F280" s="34">
        <v>6</v>
      </c>
      <c r="G280" s="37" t="s">
        <v>1656</v>
      </c>
      <c r="H280" s="34">
        <v>40</v>
      </c>
      <c r="I280" s="34"/>
      <c r="J280" s="44" t="s">
        <v>433</v>
      </c>
      <c r="K280" s="44"/>
      <c r="L280" s="44"/>
    </row>
    <row r="281" spans="1:12" ht="15.75" customHeight="1" x14ac:dyDescent="0.25">
      <c r="A281" s="34" t="s">
        <v>32</v>
      </c>
      <c r="B281" s="35" t="s">
        <v>20</v>
      </c>
      <c r="C281" s="34" t="s">
        <v>257</v>
      </c>
      <c r="D281" s="34" t="s">
        <v>1664</v>
      </c>
      <c r="E281" s="21" t="s">
        <v>1</v>
      </c>
      <c r="F281" s="21">
        <v>2</v>
      </c>
      <c r="G281" s="40" t="s">
        <v>246</v>
      </c>
      <c r="H281" s="34">
        <v>5</v>
      </c>
      <c r="I281" s="34"/>
      <c r="J281" s="44" t="s">
        <v>629</v>
      </c>
      <c r="K281" s="44"/>
      <c r="L281" s="177" t="s">
        <v>630</v>
      </c>
    </row>
    <row r="282" spans="1:12" ht="15.75" customHeight="1" x14ac:dyDescent="0.25">
      <c r="A282" s="34" t="s">
        <v>32</v>
      </c>
      <c r="B282" s="35" t="s">
        <v>26</v>
      </c>
      <c r="C282" s="34" t="s">
        <v>257</v>
      </c>
      <c r="D282" s="34" t="s">
        <v>1665</v>
      </c>
      <c r="E282" s="21" t="s">
        <v>1</v>
      </c>
      <c r="F282" s="21">
        <v>2</v>
      </c>
      <c r="G282" s="40" t="s">
        <v>246</v>
      </c>
      <c r="H282" s="34">
        <v>5</v>
      </c>
      <c r="I282" s="34"/>
      <c r="J282" s="44" t="s">
        <v>629</v>
      </c>
      <c r="K282" s="44"/>
      <c r="L282" s="177" t="s">
        <v>630</v>
      </c>
    </row>
    <row r="283" spans="1:12" ht="15.75" customHeight="1" x14ac:dyDescent="0.25">
      <c r="A283" s="34" t="s">
        <v>65</v>
      </c>
      <c r="B283" s="35" t="s">
        <v>20</v>
      </c>
      <c r="C283" s="34" t="s">
        <v>350</v>
      </c>
      <c r="D283" s="34" t="s">
        <v>1666</v>
      </c>
      <c r="E283" s="21" t="s">
        <v>1</v>
      </c>
      <c r="F283" s="21">
        <v>2</v>
      </c>
      <c r="G283" s="40" t="s">
        <v>246</v>
      </c>
      <c r="H283" s="34">
        <v>5</v>
      </c>
      <c r="I283" s="34"/>
      <c r="J283" s="44" t="s">
        <v>629</v>
      </c>
      <c r="K283" s="44"/>
      <c r="L283" s="177" t="s">
        <v>630</v>
      </c>
    </row>
    <row r="284" spans="1:12" ht="15.75" customHeight="1" x14ac:dyDescent="0.25">
      <c r="A284" s="34" t="s">
        <v>65</v>
      </c>
      <c r="B284" s="35" t="s">
        <v>26</v>
      </c>
      <c r="C284" s="34" t="s">
        <v>350</v>
      </c>
      <c r="D284" s="34" t="s">
        <v>1667</v>
      </c>
      <c r="E284" s="21" t="s">
        <v>1</v>
      </c>
      <c r="F284" s="21">
        <v>2</v>
      </c>
      <c r="G284" s="40" t="s">
        <v>246</v>
      </c>
      <c r="H284" s="34">
        <v>5</v>
      </c>
      <c r="I284" s="34"/>
      <c r="J284" s="191" t="s">
        <v>1668</v>
      </c>
      <c r="K284" s="191"/>
      <c r="L284" s="177" t="s">
        <v>1669</v>
      </c>
    </row>
    <row r="285" spans="1:12" ht="15.75" customHeight="1" x14ac:dyDescent="0.25">
      <c r="A285" s="34" t="s">
        <v>32</v>
      </c>
      <c r="B285" s="35" t="s">
        <v>1356</v>
      </c>
      <c r="C285" s="34" t="s">
        <v>257</v>
      </c>
      <c r="D285" s="34" t="s">
        <v>1670</v>
      </c>
      <c r="E285" s="21" t="s">
        <v>1</v>
      </c>
      <c r="F285" s="21">
        <v>2</v>
      </c>
      <c r="G285" s="40" t="s">
        <v>246</v>
      </c>
      <c r="H285" s="34">
        <v>5</v>
      </c>
      <c r="I285" s="34"/>
      <c r="J285" s="70" t="s">
        <v>833</v>
      </c>
      <c r="K285" s="70"/>
      <c r="L285" s="178" t="s">
        <v>834</v>
      </c>
    </row>
    <row r="286" spans="1:12" ht="15.75" customHeight="1" x14ac:dyDescent="0.25">
      <c r="A286" s="34" t="s">
        <v>32</v>
      </c>
      <c r="B286" s="35" t="s">
        <v>28</v>
      </c>
      <c r="C286" s="34" t="s">
        <v>257</v>
      </c>
      <c r="D286" s="34" t="s">
        <v>1671</v>
      </c>
      <c r="E286" s="21" t="s">
        <v>1</v>
      </c>
      <c r="F286" s="21">
        <v>2</v>
      </c>
      <c r="G286" s="40" t="s">
        <v>246</v>
      </c>
      <c r="H286" s="34">
        <v>5</v>
      </c>
      <c r="I286" s="34"/>
      <c r="J286" s="70" t="s">
        <v>833</v>
      </c>
      <c r="K286" s="70"/>
      <c r="L286" s="178" t="s">
        <v>834</v>
      </c>
    </row>
    <row r="287" spans="1:12" ht="15.75" customHeight="1" x14ac:dyDescent="0.25">
      <c r="A287" s="34" t="s">
        <v>32</v>
      </c>
      <c r="B287" s="35" t="s">
        <v>26</v>
      </c>
      <c r="C287" s="34" t="s">
        <v>350</v>
      </c>
      <c r="D287" s="34" t="s">
        <v>1672</v>
      </c>
      <c r="E287" s="34" t="s">
        <v>75</v>
      </c>
      <c r="F287" s="34">
        <v>2</v>
      </c>
      <c r="G287" s="26" t="s">
        <v>1673</v>
      </c>
      <c r="H287" s="34">
        <v>5</v>
      </c>
      <c r="I287" s="34"/>
      <c r="J287" s="70" t="s">
        <v>272</v>
      </c>
      <c r="K287" s="70"/>
      <c r="L287" s="177" t="s">
        <v>273</v>
      </c>
    </row>
    <row r="288" spans="1:12" ht="15.75" customHeight="1" x14ac:dyDescent="0.25">
      <c r="A288" s="34" t="s">
        <v>32</v>
      </c>
      <c r="B288" s="35" t="s">
        <v>20</v>
      </c>
      <c r="C288" s="34" t="s">
        <v>350</v>
      </c>
      <c r="D288" s="34" t="s">
        <v>1674</v>
      </c>
      <c r="E288" s="34" t="s">
        <v>75</v>
      </c>
      <c r="F288" s="34">
        <v>2</v>
      </c>
      <c r="G288" s="26" t="s">
        <v>1673</v>
      </c>
      <c r="H288" s="34">
        <v>5</v>
      </c>
      <c r="I288" s="34"/>
      <c r="J288" s="70" t="s">
        <v>272</v>
      </c>
      <c r="K288" s="70"/>
      <c r="L288" s="177" t="s">
        <v>273</v>
      </c>
    </row>
    <row r="289" spans="1:12" ht="15.75" customHeight="1" x14ac:dyDescent="0.25">
      <c r="A289" s="34" t="s">
        <v>32</v>
      </c>
      <c r="B289" s="35" t="s">
        <v>1356</v>
      </c>
      <c r="C289" s="34" t="s">
        <v>350</v>
      </c>
      <c r="D289" s="34" t="s">
        <v>1675</v>
      </c>
      <c r="E289" s="34" t="s">
        <v>75</v>
      </c>
      <c r="F289" s="34">
        <v>2</v>
      </c>
      <c r="G289" s="26" t="s">
        <v>1673</v>
      </c>
      <c r="H289" s="34">
        <v>5</v>
      </c>
      <c r="I289" s="34"/>
      <c r="J289" s="70" t="s">
        <v>272</v>
      </c>
      <c r="K289" s="70"/>
      <c r="L289" s="177" t="s">
        <v>273</v>
      </c>
    </row>
    <row r="290" spans="1:12" ht="15.75" customHeight="1" x14ac:dyDescent="0.25">
      <c r="A290" s="34" t="s">
        <v>32</v>
      </c>
      <c r="B290" s="35" t="s">
        <v>28</v>
      </c>
      <c r="C290" s="34" t="s">
        <v>350</v>
      </c>
      <c r="D290" s="34" t="s">
        <v>1676</v>
      </c>
      <c r="E290" s="34" t="s">
        <v>75</v>
      </c>
      <c r="F290" s="34">
        <v>2</v>
      </c>
      <c r="G290" s="26" t="s">
        <v>1673</v>
      </c>
      <c r="H290" s="34">
        <v>5</v>
      </c>
      <c r="I290" s="34"/>
      <c r="J290" s="70" t="s">
        <v>272</v>
      </c>
      <c r="K290" s="70"/>
      <c r="L290" s="177" t="s">
        <v>273</v>
      </c>
    </row>
    <row r="291" spans="1:12" ht="15.75" customHeight="1" x14ac:dyDescent="0.25">
      <c r="A291" s="34" t="s">
        <v>65</v>
      </c>
      <c r="B291" s="35" t="s">
        <v>20</v>
      </c>
      <c r="C291" s="34" t="s">
        <v>269</v>
      </c>
      <c r="D291" s="34" t="s">
        <v>1677</v>
      </c>
      <c r="E291" s="34" t="s">
        <v>3</v>
      </c>
      <c r="F291" s="34">
        <v>2</v>
      </c>
      <c r="G291" s="37" t="s">
        <v>1673</v>
      </c>
      <c r="H291" s="34">
        <v>5</v>
      </c>
      <c r="I291" s="34"/>
      <c r="J291" s="44" t="s">
        <v>306</v>
      </c>
      <c r="K291" s="44"/>
      <c r="L291" s="177" t="s">
        <v>303</v>
      </c>
    </row>
    <row r="292" spans="1:12" ht="15.75" customHeight="1" x14ac:dyDescent="0.25">
      <c r="A292" s="34" t="s">
        <v>19</v>
      </c>
      <c r="B292" s="35" t="s">
        <v>1356</v>
      </c>
      <c r="C292" s="34" t="s">
        <v>350</v>
      </c>
      <c r="D292" s="34" t="s">
        <v>1678</v>
      </c>
      <c r="E292" s="34" t="s">
        <v>75</v>
      </c>
      <c r="F292" s="34">
        <v>2</v>
      </c>
      <c r="G292" s="26" t="s">
        <v>1673</v>
      </c>
      <c r="H292" s="34">
        <v>5</v>
      </c>
      <c r="I292" s="34"/>
      <c r="J292" s="44" t="s">
        <v>712</v>
      </c>
      <c r="K292" s="44"/>
      <c r="L292" s="177" t="s">
        <v>713</v>
      </c>
    </row>
    <row r="293" spans="1:12" ht="15.75" customHeight="1" x14ac:dyDescent="0.25">
      <c r="A293" s="34" t="s">
        <v>19</v>
      </c>
      <c r="B293" s="35" t="s">
        <v>28</v>
      </c>
      <c r="C293" s="34" t="s">
        <v>350</v>
      </c>
      <c r="D293" s="34" t="s">
        <v>1679</v>
      </c>
      <c r="E293" s="34" t="s">
        <v>75</v>
      </c>
      <c r="F293" s="34">
        <v>2</v>
      </c>
      <c r="G293" s="26" t="s">
        <v>1673</v>
      </c>
      <c r="H293" s="34">
        <v>5</v>
      </c>
      <c r="I293" s="34"/>
      <c r="J293" s="44" t="s">
        <v>712</v>
      </c>
      <c r="K293" s="44"/>
      <c r="L293" s="177" t="s">
        <v>713</v>
      </c>
    </row>
    <row r="294" spans="1:12" ht="15.75" customHeight="1" x14ac:dyDescent="0.25">
      <c r="A294" s="34" t="s">
        <v>19</v>
      </c>
      <c r="B294" s="35" t="s">
        <v>26</v>
      </c>
      <c r="C294" s="34" t="s">
        <v>350</v>
      </c>
      <c r="D294" s="34" t="s">
        <v>1680</v>
      </c>
      <c r="E294" s="34" t="s">
        <v>75</v>
      </c>
      <c r="F294" s="34">
        <v>2</v>
      </c>
      <c r="G294" s="26" t="s">
        <v>1673</v>
      </c>
      <c r="H294" s="34">
        <v>5</v>
      </c>
      <c r="I294" s="34"/>
      <c r="J294" s="70" t="s">
        <v>1068</v>
      </c>
      <c r="K294" s="70"/>
      <c r="L294" s="177" t="s">
        <v>1069</v>
      </c>
    </row>
    <row r="295" spans="1:12" ht="15.75" customHeight="1" x14ac:dyDescent="0.25">
      <c r="A295" s="34" t="s">
        <v>19</v>
      </c>
      <c r="B295" s="35" t="s">
        <v>20</v>
      </c>
      <c r="C295" s="34" t="s">
        <v>350</v>
      </c>
      <c r="D295" s="34" t="s">
        <v>1681</v>
      </c>
      <c r="E295" s="34" t="s">
        <v>75</v>
      </c>
      <c r="F295" s="34">
        <v>2</v>
      </c>
      <c r="G295" s="26" t="s">
        <v>1673</v>
      </c>
      <c r="H295" s="34">
        <v>5</v>
      </c>
      <c r="I295" s="34"/>
      <c r="J295" s="70" t="s">
        <v>1068</v>
      </c>
      <c r="K295" s="70"/>
      <c r="L295" s="177" t="s">
        <v>1069</v>
      </c>
    </row>
    <row r="296" spans="1:12" ht="15.75" customHeight="1" x14ac:dyDescent="0.25">
      <c r="A296" s="34" t="s">
        <v>55</v>
      </c>
      <c r="B296" s="35" t="s">
        <v>26</v>
      </c>
      <c r="C296" s="34" t="s">
        <v>350</v>
      </c>
      <c r="D296" s="34" t="s">
        <v>1682</v>
      </c>
      <c r="E296" s="34" t="s">
        <v>75</v>
      </c>
      <c r="F296" s="34">
        <v>2</v>
      </c>
      <c r="G296" s="26" t="s">
        <v>1673</v>
      </c>
      <c r="H296" s="34">
        <v>5</v>
      </c>
      <c r="I296" s="34"/>
      <c r="J296" s="44" t="s">
        <v>306</v>
      </c>
      <c r="K296" s="44"/>
      <c r="L296" s="177" t="s">
        <v>303</v>
      </c>
    </row>
    <row r="297" spans="1:12" ht="15.75" customHeight="1" x14ac:dyDescent="0.25">
      <c r="A297" s="34" t="s">
        <v>55</v>
      </c>
      <c r="B297" s="35" t="s">
        <v>20</v>
      </c>
      <c r="C297" s="34" t="s">
        <v>350</v>
      </c>
      <c r="D297" s="34" t="s">
        <v>1683</v>
      </c>
      <c r="E297" s="34" t="s">
        <v>75</v>
      </c>
      <c r="F297" s="34">
        <v>2</v>
      </c>
      <c r="G297" s="26" t="s">
        <v>1673</v>
      </c>
      <c r="H297" s="34">
        <v>5</v>
      </c>
      <c r="I297" s="34"/>
      <c r="J297" s="44" t="s">
        <v>306</v>
      </c>
      <c r="K297" s="44"/>
      <c r="L297" s="177" t="s">
        <v>303</v>
      </c>
    </row>
    <row r="298" spans="1:12" ht="15.75" customHeight="1" x14ac:dyDescent="0.25">
      <c r="A298" s="34" t="s">
        <v>55</v>
      </c>
      <c r="B298" s="35" t="s">
        <v>28</v>
      </c>
      <c r="C298" s="34" t="s">
        <v>350</v>
      </c>
      <c r="D298" s="34" t="s">
        <v>1684</v>
      </c>
      <c r="E298" s="34" t="s">
        <v>75</v>
      </c>
      <c r="F298" s="34">
        <v>2</v>
      </c>
      <c r="G298" s="26" t="s">
        <v>1673</v>
      </c>
      <c r="H298" s="34">
        <v>5</v>
      </c>
      <c r="I298" s="34"/>
      <c r="J298" s="44" t="s">
        <v>306</v>
      </c>
      <c r="K298" s="44"/>
      <c r="L298" s="177" t="s">
        <v>303</v>
      </c>
    </row>
    <row r="299" spans="1:12" ht="15.75" customHeight="1" x14ac:dyDescent="0.25">
      <c r="A299" s="34" t="s">
        <v>19</v>
      </c>
      <c r="B299" s="35" t="s">
        <v>26</v>
      </c>
      <c r="C299" s="34" t="s">
        <v>68</v>
      </c>
      <c r="D299" s="34" t="s">
        <v>1685</v>
      </c>
      <c r="E299" s="34" t="s">
        <v>1</v>
      </c>
      <c r="F299" s="34">
        <v>6</v>
      </c>
      <c r="G299" s="37" t="s">
        <v>1686</v>
      </c>
      <c r="H299" s="34">
        <v>40</v>
      </c>
      <c r="I299" s="34"/>
      <c r="J299" s="190" t="s">
        <v>1503</v>
      </c>
      <c r="K299" s="191"/>
      <c r="L299" s="177" t="s">
        <v>1669</v>
      </c>
    </row>
    <row r="300" spans="1:12" ht="15.75" customHeight="1" x14ac:dyDescent="0.25">
      <c r="A300" s="34" t="s">
        <v>65</v>
      </c>
      <c r="B300" s="35" t="s">
        <v>20</v>
      </c>
      <c r="C300" s="34" t="s">
        <v>68</v>
      </c>
      <c r="D300" s="34" t="s">
        <v>1687</v>
      </c>
      <c r="E300" s="34" t="s">
        <v>1</v>
      </c>
      <c r="F300" s="34">
        <v>6</v>
      </c>
      <c r="G300" s="37" t="s">
        <v>1686</v>
      </c>
      <c r="H300" s="34">
        <v>40</v>
      </c>
      <c r="I300" s="34"/>
      <c r="J300" s="44" t="s">
        <v>635</v>
      </c>
      <c r="K300" s="44"/>
      <c r="L300" s="178" t="s">
        <v>636</v>
      </c>
    </row>
    <row r="301" spans="1:12" ht="15.75" customHeight="1" x14ac:dyDescent="0.25">
      <c r="A301" s="34" t="s">
        <v>65</v>
      </c>
      <c r="B301" s="35" t="s">
        <v>1356</v>
      </c>
      <c r="C301" s="34" t="s">
        <v>68</v>
      </c>
      <c r="D301" s="34" t="s">
        <v>1688</v>
      </c>
      <c r="E301" s="34" t="s">
        <v>1</v>
      </c>
      <c r="F301" s="34">
        <v>6</v>
      </c>
      <c r="G301" s="37" t="s">
        <v>1686</v>
      </c>
      <c r="H301" s="34">
        <v>40</v>
      </c>
      <c r="I301" s="34"/>
      <c r="J301" s="44" t="s">
        <v>635</v>
      </c>
      <c r="K301" s="44"/>
      <c r="L301" s="178" t="s">
        <v>636</v>
      </c>
    </row>
    <row r="302" spans="1:12" ht="15.75" customHeight="1" x14ac:dyDescent="0.25">
      <c r="A302" s="34" t="s">
        <v>65</v>
      </c>
      <c r="B302" s="35" t="s">
        <v>28</v>
      </c>
      <c r="C302" s="34" t="s">
        <v>68</v>
      </c>
      <c r="D302" s="34" t="s">
        <v>1689</v>
      </c>
      <c r="E302" s="34" t="s">
        <v>1</v>
      </c>
      <c r="F302" s="34">
        <v>6</v>
      </c>
      <c r="G302" s="37" t="s">
        <v>1686</v>
      </c>
      <c r="H302" s="34">
        <v>40</v>
      </c>
      <c r="I302" s="34"/>
      <c r="J302" s="44" t="s">
        <v>635</v>
      </c>
      <c r="K302" s="44"/>
      <c r="L302" s="178" t="s">
        <v>636</v>
      </c>
    </row>
    <row r="303" spans="1:12" ht="15.75" customHeight="1" x14ac:dyDescent="0.25">
      <c r="A303" s="34" t="s">
        <v>65</v>
      </c>
      <c r="B303" s="35" t="s">
        <v>26</v>
      </c>
      <c r="C303" s="34" t="s">
        <v>68</v>
      </c>
      <c r="D303" s="34" t="s">
        <v>1690</v>
      </c>
      <c r="E303" s="34" t="s">
        <v>1</v>
      </c>
      <c r="F303" s="34">
        <v>6</v>
      </c>
      <c r="G303" s="37" t="s">
        <v>1686</v>
      </c>
      <c r="H303" s="34">
        <v>40</v>
      </c>
      <c r="I303" s="34"/>
      <c r="J303" s="44" t="s">
        <v>635</v>
      </c>
      <c r="K303" s="44"/>
      <c r="L303" s="178" t="s">
        <v>636</v>
      </c>
    </row>
    <row r="304" spans="1:12" ht="15.75" customHeight="1" x14ac:dyDescent="0.25">
      <c r="A304" s="34" t="s">
        <v>19</v>
      </c>
      <c r="B304" s="35" t="s">
        <v>20</v>
      </c>
      <c r="C304" s="34" t="s">
        <v>68</v>
      </c>
      <c r="D304" s="34" t="s">
        <v>1691</v>
      </c>
      <c r="E304" s="34" t="s">
        <v>1</v>
      </c>
      <c r="F304" s="34">
        <v>6</v>
      </c>
      <c r="G304" s="37" t="s">
        <v>1686</v>
      </c>
      <c r="H304" s="34">
        <v>40</v>
      </c>
      <c r="I304" s="34"/>
      <c r="J304" s="44" t="s">
        <v>909</v>
      </c>
      <c r="K304" s="44"/>
      <c r="L304" s="177" t="s">
        <v>910</v>
      </c>
    </row>
    <row r="305" spans="1:12" ht="15.75" customHeight="1" x14ac:dyDescent="0.25">
      <c r="A305" s="34" t="s">
        <v>19</v>
      </c>
      <c r="B305" s="35" t="s">
        <v>1356</v>
      </c>
      <c r="C305" s="34" t="s">
        <v>68</v>
      </c>
      <c r="D305" s="34" t="s">
        <v>1692</v>
      </c>
      <c r="E305" s="34" t="s">
        <v>1</v>
      </c>
      <c r="F305" s="34">
        <v>6</v>
      </c>
      <c r="G305" s="37" t="s">
        <v>1686</v>
      </c>
      <c r="H305" s="34">
        <v>40</v>
      </c>
      <c r="I305" s="34"/>
      <c r="J305" s="44" t="s">
        <v>909</v>
      </c>
      <c r="K305" s="44"/>
      <c r="L305" s="177" t="s">
        <v>910</v>
      </c>
    </row>
    <row r="306" spans="1:12" ht="15.75" customHeight="1" x14ac:dyDescent="0.25">
      <c r="A306" s="34" t="s">
        <v>19</v>
      </c>
      <c r="B306" s="35" t="s">
        <v>28</v>
      </c>
      <c r="C306" s="34" t="s">
        <v>68</v>
      </c>
      <c r="D306" s="34" t="s">
        <v>1693</v>
      </c>
      <c r="E306" s="34" t="s">
        <v>1</v>
      </c>
      <c r="F306" s="34">
        <v>6</v>
      </c>
      <c r="G306" s="37" t="s">
        <v>1686</v>
      </c>
      <c r="H306" s="34">
        <v>40</v>
      </c>
      <c r="I306" s="34"/>
      <c r="J306" s="44" t="s">
        <v>909</v>
      </c>
      <c r="K306" s="44"/>
      <c r="L306" s="177" t="s">
        <v>910</v>
      </c>
    </row>
    <row r="307" spans="1:12" ht="15.75" customHeight="1" x14ac:dyDescent="0.25">
      <c r="A307" s="34" t="s">
        <v>65</v>
      </c>
      <c r="B307" s="35" t="s">
        <v>26</v>
      </c>
      <c r="C307" s="34">
        <v>203</v>
      </c>
      <c r="D307" s="34" t="s">
        <v>1694</v>
      </c>
      <c r="E307" s="34" t="s">
        <v>75</v>
      </c>
      <c r="F307" s="34">
        <v>6</v>
      </c>
      <c r="G307" s="37" t="s">
        <v>1695</v>
      </c>
      <c r="H307" s="34">
        <v>40</v>
      </c>
      <c r="I307" s="34"/>
      <c r="J307" s="44" t="s">
        <v>1151</v>
      </c>
      <c r="K307" s="44"/>
      <c r="L307" s="177" t="s">
        <v>1152</v>
      </c>
    </row>
    <row r="308" spans="1:12" ht="15.75" customHeight="1" x14ac:dyDescent="0.25">
      <c r="A308" s="34" t="s">
        <v>65</v>
      </c>
      <c r="B308" s="35" t="s">
        <v>20</v>
      </c>
      <c r="C308" s="34">
        <v>203</v>
      </c>
      <c r="D308" s="34" t="s">
        <v>1696</v>
      </c>
      <c r="E308" s="34" t="s">
        <v>75</v>
      </c>
      <c r="F308" s="34">
        <v>6</v>
      </c>
      <c r="G308" s="37" t="s">
        <v>1695</v>
      </c>
      <c r="H308" s="34">
        <v>40</v>
      </c>
      <c r="I308" s="34"/>
      <c r="J308" s="44" t="s">
        <v>1151</v>
      </c>
      <c r="K308" s="44"/>
      <c r="L308" s="177" t="s">
        <v>1152</v>
      </c>
    </row>
    <row r="309" spans="1:12" ht="15.75" customHeight="1" x14ac:dyDescent="0.25">
      <c r="A309" s="34" t="s">
        <v>65</v>
      </c>
      <c r="B309" s="35" t="s">
        <v>1356</v>
      </c>
      <c r="C309" s="34">
        <v>203</v>
      </c>
      <c r="D309" s="34" t="s">
        <v>1697</v>
      </c>
      <c r="E309" s="34" t="s">
        <v>75</v>
      </c>
      <c r="F309" s="34">
        <v>6</v>
      </c>
      <c r="G309" s="37" t="s">
        <v>1695</v>
      </c>
      <c r="H309" s="34">
        <v>40</v>
      </c>
      <c r="I309" s="34"/>
      <c r="J309" s="197" t="s">
        <v>833</v>
      </c>
      <c r="K309" s="181"/>
      <c r="L309" s="178" t="s">
        <v>834</v>
      </c>
    </row>
    <row r="310" spans="1:12" ht="15.75" customHeight="1" x14ac:dyDescent="0.25">
      <c r="A310" s="34" t="s">
        <v>65</v>
      </c>
      <c r="B310" s="35" t="s">
        <v>28</v>
      </c>
      <c r="C310" s="34">
        <v>203</v>
      </c>
      <c r="D310" s="34" t="s">
        <v>1698</v>
      </c>
      <c r="E310" s="34" t="s">
        <v>75</v>
      </c>
      <c r="F310" s="34">
        <v>6</v>
      </c>
      <c r="G310" s="37" t="s">
        <v>1695</v>
      </c>
      <c r="H310" s="34">
        <v>40</v>
      </c>
      <c r="I310" s="34"/>
      <c r="J310" s="197" t="s">
        <v>833</v>
      </c>
      <c r="K310" s="181"/>
      <c r="L310" s="178" t="s">
        <v>834</v>
      </c>
    </row>
    <row r="311" spans="1:12" ht="15.75" customHeight="1" x14ac:dyDescent="0.25">
      <c r="A311" s="34" t="s">
        <v>42</v>
      </c>
      <c r="B311" s="35" t="s">
        <v>1356</v>
      </c>
      <c r="C311" s="34" t="s">
        <v>43</v>
      </c>
      <c r="D311" s="34" t="s">
        <v>1699</v>
      </c>
      <c r="E311" s="34" t="s">
        <v>75</v>
      </c>
      <c r="F311" s="34">
        <v>6</v>
      </c>
      <c r="G311" s="37" t="s">
        <v>1695</v>
      </c>
      <c r="H311" s="34">
        <v>40</v>
      </c>
      <c r="I311" s="34"/>
      <c r="J311" s="181" t="s">
        <v>927</v>
      </c>
      <c r="K311" s="181"/>
      <c r="L311" s="182" t="s">
        <v>928</v>
      </c>
    </row>
    <row r="312" spans="1:12" ht="15.75" customHeight="1" x14ac:dyDescent="0.25">
      <c r="A312" s="34" t="s">
        <v>42</v>
      </c>
      <c r="B312" s="35" t="s">
        <v>28</v>
      </c>
      <c r="C312" s="34" t="s">
        <v>43</v>
      </c>
      <c r="D312" s="34" t="s">
        <v>1700</v>
      </c>
      <c r="E312" s="34" t="s">
        <v>75</v>
      </c>
      <c r="F312" s="34">
        <v>6</v>
      </c>
      <c r="G312" s="37" t="s">
        <v>1695</v>
      </c>
      <c r="H312" s="34">
        <v>40</v>
      </c>
      <c r="I312" s="34"/>
      <c r="J312" s="181" t="s">
        <v>927</v>
      </c>
      <c r="K312" s="181"/>
      <c r="L312" s="182" t="s">
        <v>928</v>
      </c>
    </row>
    <row r="313" spans="1:12" ht="15.75" customHeight="1" x14ac:dyDescent="0.25">
      <c r="A313" s="34" t="s">
        <v>42</v>
      </c>
      <c r="B313" s="35" t="s">
        <v>26</v>
      </c>
      <c r="C313" s="34" t="s">
        <v>43</v>
      </c>
      <c r="D313" s="34" t="s">
        <v>1701</v>
      </c>
      <c r="E313" s="34" t="s">
        <v>75</v>
      </c>
      <c r="F313" s="34">
        <v>6</v>
      </c>
      <c r="G313" s="37" t="s">
        <v>1695</v>
      </c>
      <c r="H313" s="34">
        <v>40</v>
      </c>
      <c r="I313" s="34"/>
      <c r="J313" s="181" t="s">
        <v>927</v>
      </c>
      <c r="K313" s="181"/>
      <c r="L313" s="182" t="s">
        <v>928</v>
      </c>
    </row>
    <row r="314" spans="1:12" ht="15.75" customHeight="1" x14ac:dyDescent="0.25">
      <c r="A314" s="34" t="s">
        <v>42</v>
      </c>
      <c r="B314" s="35" t="s">
        <v>20</v>
      </c>
      <c r="C314" s="34" t="s">
        <v>43</v>
      </c>
      <c r="D314" s="34" t="s">
        <v>1702</v>
      </c>
      <c r="E314" s="34" t="s">
        <v>75</v>
      </c>
      <c r="F314" s="34">
        <v>6</v>
      </c>
      <c r="G314" s="37" t="s">
        <v>1695</v>
      </c>
      <c r="H314" s="34">
        <v>40</v>
      </c>
      <c r="I314" s="34"/>
      <c r="J314" s="181" t="s">
        <v>927</v>
      </c>
      <c r="K314" s="181"/>
      <c r="L314" s="182" t="s">
        <v>928</v>
      </c>
    </row>
    <row r="315" spans="1:12" ht="15.75" customHeight="1" x14ac:dyDescent="0.25">
      <c r="A315" s="34" t="s">
        <v>32</v>
      </c>
      <c r="B315" s="35" t="s">
        <v>1356</v>
      </c>
      <c r="C315" s="34">
        <v>102</v>
      </c>
      <c r="D315" s="34" t="s">
        <v>1703</v>
      </c>
      <c r="E315" s="34" t="s">
        <v>75</v>
      </c>
      <c r="F315" s="34">
        <v>6</v>
      </c>
      <c r="G315" s="37" t="s">
        <v>1695</v>
      </c>
      <c r="H315" s="34">
        <v>40</v>
      </c>
      <c r="I315" s="34"/>
      <c r="J315" s="181" t="s">
        <v>927</v>
      </c>
      <c r="K315" s="181"/>
      <c r="L315" s="182" t="s">
        <v>928</v>
      </c>
    </row>
    <row r="316" spans="1:12" ht="15.75" customHeight="1" x14ac:dyDescent="0.25">
      <c r="A316" s="34" t="s">
        <v>32</v>
      </c>
      <c r="B316" s="35" t="s">
        <v>28</v>
      </c>
      <c r="C316" s="34">
        <v>102</v>
      </c>
      <c r="D316" s="34" t="s">
        <v>1704</v>
      </c>
      <c r="E316" s="34" t="s">
        <v>75</v>
      </c>
      <c r="F316" s="34">
        <v>6</v>
      </c>
      <c r="G316" s="37" t="s">
        <v>1695</v>
      </c>
      <c r="H316" s="34">
        <v>40</v>
      </c>
      <c r="I316" s="34"/>
      <c r="J316" s="181" t="s">
        <v>927</v>
      </c>
      <c r="K316" s="181"/>
      <c r="L316" s="182" t="s">
        <v>928</v>
      </c>
    </row>
    <row r="317" spans="1:12" ht="15.75" customHeight="1" x14ac:dyDescent="0.25">
      <c r="A317" s="34" t="s">
        <v>32</v>
      </c>
      <c r="B317" s="35" t="s">
        <v>26</v>
      </c>
      <c r="C317" s="34">
        <v>102</v>
      </c>
      <c r="D317" s="34" t="s">
        <v>1705</v>
      </c>
      <c r="E317" s="34" t="s">
        <v>75</v>
      </c>
      <c r="F317" s="34">
        <v>6</v>
      </c>
      <c r="G317" s="37" t="s">
        <v>1695</v>
      </c>
      <c r="H317" s="34">
        <v>40</v>
      </c>
      <c r="I317" s="34"/>
      <c r="J317" s="44" t="s">
        <v>202</v>
      </c>
      <c r="K317" s="44"/>
      <c r="L317" s="178" t="s">
        <v>203</v>
      </c>
    </row>
    <row r="318" spans="1:12" ht="15.75" customHeight="1" x14ac:dyDescent="0.25">
      <c r="A318" s="34" t="s">
        <v>32</v>
      </c>
      <c r="B318" s="35" t="s">
        <v>26</v>
      </c>
      <c r="C318" s="34" t="s">
        <v>437</v>
      </c>
      <c r="D318" s="34" t="s">
        <v>1706</v>
      </c>
      <c r="E318" s="21" t="s">
        <v>1</v>
      </c>
      <c r="F318" s="21">
        <v>4</v>
      </c>
      <c r="G318" s="30" t="s">
        <v>1695</v>
      </c>
      <c r="H318" s="34">
        <v>5</v>
      </c>
      <c r="I318" s="34"/>
      <c r="J318" s="44" t="s">
        <v>359</v>
      </c>
      <c r="K318" s="44"/>
      <c r="L318" s="177" t="s">
        <v>360</v>
      </c>
    </row>
    <row r="319" spans="1:12" ht="15.75" customHeight="1" x14ac:dyDescent="0.25">
      <c r="A319" s="34" t="s">
        <v>32</v>
      </c>
      <c r="B319" s="35" t="s">
        <v>20</v>
      </c>
      <c r="C319" s="34" t="s">
        <v>437</v>
      </c>
      <c r="D319" s="34" t="s">
        <v>1707</v>
      </c>
      <c r="E319" s="21" t="s">
        <v>1</v>
      </c>
      <c r="F319" s="21">
        <v>4</v>
      </c>
      <c r="G319" s="30" t="s">
        <v>1695</v>
      </c>
      <c r="H319" s="34">
        <v>5</v>
      </c>
      <c r="I319" s="34"/>
      <c r="J319" s="44" t="s">
        <v>359</v>
      </c>
      <c r="K319" s="44"/>
      <c r="L319" s="177" t="s">
        <v>360</v>
      </c>
    </row>
    <row r="320" spans="1:12" ht="15.75" customHeight="1" x14ac:dyDescent="0.25">
      <c r="A320" s="34" t="s">
        <v>42</v>
      </c>
      <c r="B320" s="35" t="s">
        <v>1356</v>
      </c>
      <c r="C320" s="34" t="s">
        <v>437</v>
      </c>
      <c r="D320" s="34" t="s">
        <v>1708</v>
      </c>
      <c r="E320" s="21" t="s">
        <v>1</v>
      </c>
      <c r="F320" s="21">
        <v>4</v>
      </c>
      <c r="G320" s="30" t="s">
        <v>1695</v>
      </c>
      <c r="H320" s="34">
        <v>5</v>
      </c>
      <c r="I320" s="34"/>
      <c r="J320" s="70" t="s">
        <v>833</v>
      </c>
      <c r="K320" s="70"/>
      <c r="L320" s="178" t="s">
        <v>834</v>
      </c>
    </row>
    <row r="321" spans="1:12" ht="15.75" customHeight="1" x14ac:dyDescent="0.25">
      <c r="A321" s="34" t="s">
        <v>42</v>
      </c>
      <c r="B321" s="35" t="s">
        <v>28</v>
      </c>
      <c r="C321" s="34" t="s">
        <v>437</v>
      </c>
      <c r="D321" s="34" t="s">
        <v>1709</v>
      </c>
      <c r="E321" s="21" t="s">
        <v>1</v>
      </c>
      <c r="F321" s="21">
        <v>4</v>
      </c>
      <c r="G321" s="30" t="s">
        <v>1695</v>
      </c>
      <c r="H321" s="34">
        <v>5</v>
      </c>
      <c r="I321" s="34"/>
      <c r="J321" s="70" t="s">
        <v>833</v>
      </c>
      <c r="K321" s="70"/>
      <c r="L321" s="178" t="s">
        <v>834</v>
      </c>
    </row>
    <row r="322" spans="1:12" ht="15.75" customHeight="1" x14ac:dyDescent="0.25">
      <c r="A322" s="34" t="s">
        <v>32</v>
      </c>
      <c r="B322" s="35" t="s">
        <v>1356</v>
      </c>
      <c r="C322" s="34" t="s">
        <v>437</v>
      </c>
      <c r="D322" s="34" t="s">
        <v>1710</v>
      </c>
      <c r="E322" s="21" t="s">
        <v>1</v>
      </c>
      <c r="F322" s="21">
        <v>4</v>
      </c>
      <c r="G322" s="116" t="s">
        <v>1695</v>
      </c>
      <c r="H322" s="34">
        <v>5</v>
      </c>
      <c r="I322" s="34"/>
      <c r="J322" s="44" t="s">
        <v>1031</v>
      </c>
      <c r="K322" s="44"/>
      <c r="L322" s="177" t="s">
        <v>1032</v>
      </c>
    </row>
    <row r="323" spans="1:12" ht="15.75" customHeight="1" x14ac:dyDescent="0.25">
      <c r="A323" s="34" t="s">
        <v>32</v>
      </c>
      <c r="B323" s="35" t="s">
        <v>28</v>
      </c>
      <c r="C323" s="34" t="s">
        <v>437</v>
      </c>
      <c r="D323" s="34" t="s">
        <v>1711</v>
      </c>
      <c r="E323" s="21" t="s">
        <v>1</v>
      </c>
      <c r="F323" s="21">
        <v>4</v>
      </c>
      <c r="G323" s="116" t="s">
        <v>1695</v>
      </c>
      <c r="H323" s="34">
        <v>5</v>
      </c>
      <c r="I323" s="34"/>
      <c r="J323" s="44" t="s">
        <v>1031</v>
      </c>
      <c r="K323" s="44"/>
      <c r="L323" s="177" t="s">
        <v>1032</v>
      </c>
    </row>
    <row r="324" spans="1:12" ht="15.75" customHeight="1" x14ac:dyDescent="0.25">
      <c r="A324" s="34" t="s">
        <v>42</v>
      </c>
      <c r="B324" s="35" t="s">
        <v>26</v>
      </c>
      <c r="C324" s="34" t="s">
        <v>437</v>
      </c>
      <c r="D324" s="34" t="s">
        <v>1712</v>
      </c>
      <c r="E324" s="21" t="s">
        <v>1</v>
      </c>
      <c r="F324" s="21">
        <v>4</v>
      </c>
      <c r="G324" s="30" t="s">
        <v>1695</v>
      </c>
      <c r="H324" s="34">
        <v>5</v>
      </c>
      <c r="I324" s="34"/>
      <c r="J324" s="180" t="s">
        <v>1601</v>
      </c>
      <c r="K324" s="70"/>
      <c r="L324" s="182" t="s">
        <v>1267</v>
      </c>
    </row>
    <row r="325" spans="1:12" ht="15.75" customHeight="1" x14ac:dyDescent="0.25">
      <c r="A325" s="34" t="s">
        <v>42</v>
      </c>
      <c r="B325" s="35" t="s">
        <v>20</v>
      </c>
      <c r="C325" s="34" t="s">
        <v>437</v>
      </c>
      <c r="D325" s="34" t="s">
        <v>1713</v>
      </c>
      <c r="E325" s="21" t="s">
        <v>1</v>
      </c>
      <c r="F325" s="21">
        <v>4</v>
      </c>
      <c r="G325" s="30" t="s">
        <v>1695</v>
      </c>
      <c r="H325" s="34">
        <v>5</v>
      </c>
      <c r="I325" s="34"/>
      <c r="J325" s="180" t="s">
        <v>1601</v>
      </c>
      <c r="K325" s="70"/>
      <c r="L325" s="182" t="s">
        <v>1267</v>
      </c>
    </row>
    <row r="326" spans="1:12" ht="15.75" customHeight="1" x14ac:dyDescent="0.25">
      <c r="A326" s="34" t="s">
        <v>32</v>
      </c>
      <c r="B326" s="35" t="s">
        <v>20</v>
      </c>
      <c r="C326" s="34">
        <v>111</v>
      </c>
      <c r="D326" s="34" t="s">
        <v>1714</v>
      </c>
      <c r="E326" s="21" t="s">
        <v>1</v>
      </c>
      <c r="F326" s="21">
        <v>6</v>
      </c>
      <c r="G326" s="30" t="s">
        <v>443</v>
      </c>
      <c r="H326" s="34">
        <v>40</v>
      </c>
      <c r="I326" s="34"/>
      <c r="J326" s="44" t="s">
        <v>440</v>
      </c>
      <c r="K326" s="34"/>
      <c r="L326" s="177" t="s">
        <v>441</v>
      </c>
    </row>
    <row r="327" spans="1:12" ht="15.75" customHeight="1" x14ac:dyDescent="0.25">
      <c r="A327" s="34" t="s">
        <v>55</v>
      </c>
      <c r="B327" s="35" t="s">
        <v>26</v>
      </c>
      <c r="C327" s="34" t="s">
        <v>725</v>
      </c>
      <c r="D327" s="21" t="s">
        <v>1715</v>
      </c>
      <c r="E327" s="21" t="s">
        <v>75</v>
      </c>
      <c r="F327" s="21">
        <v>4</v>
      </c>
      <c r="G327" s="40" t="s">
        <v>1716</v>
      </c>
      <c r="H327" s="34">
        <v>5</v>
      </c>
      <c r="I327" s="34"/>
      <c r="J327" s="44" t="s">
        <v>342</v>
      </c>
      <c r="K327" s="44"/>
      <c r="L327" s="177" t="s">
        <v>343</v>
      </c>
    </row>
    <row r="328" spans="1:12" ht="15.75" customHeight="1" x14ac:dyDescent="0.25">
      <c r="A328" s="34" t="s">
        <v>55</v>
      </c>
      <c r="B328" s="35" t="s">
        <v>20</v>
      </c>
      <c r="C328" s="34" t="s">
        <v>725</v>
      </c>
      <c r="D328" s="21" t="s">
        <v>1717</v>
      </c>
      <c r="E328" s="21" t="s">
        <v>75</v>
      </c>
      <c r="F328" s="21">
        <v>4</v>
      </c>
      <c r="G328" s="40" t="s">
        <v>1716</v>
      </c>
      <c r="H328" s="34">
        <v>5</v>
      </c>
      <c r="I328" s="34"/>
      <c r="J328" s="44" t="s">
        <v>342</v>
      </c>
      <c r="K328" s="44"/>
      <c r="L328" s="177" t="s">
        <v>343</v>
      </c>
    </row>
    <row r="329" spans="1:12" ht="15.75" customHeight="1" x14ac:dyDescent="0.25">
      <c r="A329" s="34" t="s">
        <v>65</v>
      </c>
      <c r="B329" s="35" t="s">
        <v>20</v>
      </c>
      <c r="C329" s="34" t="s">
        <v>33</v>
      </c>
      <c r="D329" s="21" t="s">
        <v>1718</v>
      </c>
      <c r="E329" s="21" t="s">
        <v>75</v>
      </c>
      <c r="F329" s="21">
        <v>4</v>
      </c>
      <c r="G329" s="40" t="s">
        <v>1716</v>
      </c>
      <c r="H329" s="34">
        <v>5</v>
      </c>
      <c r="I329" s="34"/>
      <c r="J329" s="44" t="s">
        <v>342</v>
      </c>
      <c r="K329" s="38"/>
      <c r="L329" s="177" t="s">
        <v>343</v>
      </c>
    </row>
    <row r="330" spans="1:12" ht="15.75" customHeight="1" x14ac:dyDescent="0.25">
      <c r="A330" s="34" t="s">
        <v>55</v>
      </c>
      <c r="B330" s="35" t="s">
        <v>28</v>
      </c>
      <c r="C330" s="34" t="s">
        <v>725</v>
      </c>
      <c r="D330" s="21" t="s">
        <v>1719</v>
      </c>
      <c r="E330" s="21" t="s">
        <v>75</v>
      </c>
      <c r="F330" s="21">
        <v>4</v>
      </c>
      <c r="G330" s="40" t="s">
        <v>1716</v>
      </c>
      <c r="H330" s="34">
        <v>5</v>
      </c>
      <c r="I330" s="34"/>
      <c r="J330" s="44" t="s">
        <v>993</v>
      </c>
      <c r="K330" s="44"/>
      <c r="L330" s="177" t="s">
        <v>994</v>
      </c>
    </row>
    <row r="331" spans="1:12" ht="15.75" customHeight="1" x14ac:dyDescent="0.25">
      <c r="A331" s="34" t="s">
        <v>55</v>
      </c>
      <c r="B331" s="35" t="s">
        <v>56</v>
      </c>
      <c r="C331" s="34" t="s">
        <v>725</v>
      </c>
      <c r="D331" s="21" t="s">
        <v>1720</v>
      </c>
      <c r="E331" s="21" t="s">
        <v>75</v>
      </c>
      <c r="F331" s="21">
        <v>4</v>
      </c>
      <c r="G331" s="40" t="s">
        <v>1716</v>
      </c>
      <c r="H331" s="34">
        <v>5</v>
      </c>
      <c r="I331" s="34"/>
      <c r="J331" s="44" t="s">
        <v>993</v>
      </c>
      <c r="K331" s="44"/>
      <c r="L331" s="177" t="s">
        <v>994</v>
      </c>
    </row>
    <row r="332" spans="1:12" ht="15.75" customHeight="1" x14ac:dyDescent="0.25">
      <c r="A332" s="153" t="s">
        <v>65</v>
      </c>
      <c r="B332" s="183" t="s">
        <v>1356</v>
      </c>
      <c r="C332" s="153" t="s">
        <v>62</v>
      </c>
      <c r="D332" s="23" t="s">
        <v>1721</v>
      </c>
      <c r="E332" s="23" t="s">
        <v>75</v>
      </c>
      <c r="F332" s="23">
        <v>4</v>
      </c>
      <c r="G332" s="19" t="s">
        <v>1716</v>
      </c>
      <c r="H332" s="153">
        <v>5</v>
      </c>
      <c r="I332" s="34"/>
      <c r="J332" s="44" t="s">
        <v>993</v>
      </c>
      <c r="K332" s="70"/>
      <c r="L332" s="177" t="s">
        <v>994</v>
      </c>
    </row>
    <row r="333" spans="1:12" ht="15.75" customHeight="1" x14ac:dyDescent="0.25">
      <c r="A333" s="153" t="s">
        <v>65</v>
      </c>
      <c r="B333" s="183" t="s">
        <v>28</v>
      </c>
      <c r="C333" s="153" t="s">
        <v>62</v>
      </c>
      <c r="D333" s="23" t="s">
        <v>1722</v>
      </c>
      <c r="E333" s="23" t="s">
        <v>75</v>
      </c>
      <c r="F333" s="23">
        <v>4</v>
      </c>
      <c r="G333" s="19" t="s">
        <v>1716</v>
      </c>
      <c r="H333" s="153">
        <v>5</v>
      </c>
      <c r="I333" s="34"/>
      <c r="J333" s="44" t="s">
        <v>993</v>
      </c>
      <c r="K333" s="70"/>
      <c r="L333" s="177" t="s">
        <v>994</v>
      </c>
    </row>
    <row r="334" spans="1:12" ht="15.75" customHeight="1" x14ac:dyDescent="0.25">
      <c r="A334" s="34" t="s">
        <v>42</v>
      </c>
      <c r="B334" s="35" t="s">
        <v>26</v>
      </c>
      <c r="C334" s="34" t="s">
        <v>725</v>
      </c>
      <c r="D334" s="21" t="s">
        <v>1723</v>
      </c>
      <c r="E334" s="21" t="s">
        <v>75</v>
      </c>
      <c r="F334" s="21">
        <v>4</v>
      </c>
      <c r="G334" s="40" t="s">
        <v>1716</v>
      </c>
      <c r="H334" s="34">
        <v>5</v>
      </c>
      <c r="I334" s="34"/>
      <c r="J334" s="44" t="s">
        <v>1199</v>
      </c>
      <c r="K334" s="70"/>
      <c r="L334" s="177" t="s">
        <v>1200</v>
      </c>
    </row>
    <row r="335" spans="1:12" ht="15.75" customHeight="1" x14ac:dyDescent="0.25">
      <c r="A335" s="34" t="s">
        <v>42</v>
      </c>
      <c r="B335" s="35" t="s">
        <v>20</v>
      </c>
      <c r="C335" s="34" t="s">
        <v>725</v>
      </c>
      <c r="D335" s="21" t="s">
        <v>1724</v>
      </c>
      <c r="E335" s="21" t="s">
        <v>75</v>
      </c>
      <c r="F335" s="21">
        <v>4</v>
      </c>
      <c r="G335" s="40" t="s">
        <v>1716</v>
      </c>
      <c r="H335" s="34">
        <v>5</v>
      </c>
      <c r="I335" s="34"/>
      <c r="J335" s="44" t="s">
        <v>1199</v>
      </c>
      <c r="K335" s="70"/>
      <c r="L335" s="177" t="s">
        <v>1200</v>
      </c>
    </row>
    <row r="336" spans="1:12" ht="15.75" customHeight="1" x14ac:dyDescent="0.25">
      <c r="A336" s="34" t="s">
        <v>42</v>
      </c>
      <c r="B336" s="35" t="s">
        <v>1356</v>
      </c>
      <c r="C336" s="34" t="s">
        <v>725</v>
      </c>
      <c r="D336" s="21" t="s">
        <v>1725</v>
      </c>
      <c r="E336" s="21" t="s">
        <v>75</v>
      </c>
      <c r="F336" s="21">
        <v>4</v>
      </c>
      <c r="G336" s="40" t="s">
        <v>1716</v>
      </c>
      <c r="H336" s="34">
        <v>5</v>
      </c>
      <c r="I336" s="34"/>
      <c r="J336" s="44" t="s">
        <v>1199</v>
      </c>
      <c r="K336" s="70"/>
      <c r="L336" s="177" t="s">
        <v>1200</v>
      </c>
    </row>
    <row r="337" spans="1:12" ht="15.75" customHeight="1" x14ac:dyDescent="0.25">
      <c r="A337" s="34" t="s">
        <v>42</v>
      </c>
      <c r="B337" s="35" t="s">
        <v>28</v>
      </c>
      <c r="C337" s="34" t="s">
        <v>725</v>
      </c>
      <c r="D337" s="21" t="s">
        <v>1726</v>
      </c>
      <c r="E337" s="21" t="s">
        <v>75</v>
      </c>
      <c r="F337" s="21">
        <v>4</v>
      </c>
      <c r="G337" s="40" t="s">
        <v>1716</v>
      </c>
      <c r="H337" s="34">
        <v>5</v>
      </c>
      <c r="I337" s="34"/>
      <c r="J337" s="44" t="s">
        <v>1199</v>
      </c>
      <c r="K337" s="70"/>
      <c r="L337" s="177" t="s">
        <v>1200</v>
      </c>
    </row>
    <row r="338" spans="1:12" ht="15.75" customHeight="1" x14ac:dyDescent="0.25">
      <c r="A338" s="34" t="s">
        <v>32</v>
      </c>
      <c r="B338" s="35" t="s">
        <v>26</v>
      </c>
      <c r="C338" s="34" t="s">
        <v>725</v>
      </c>
      <c r="D338" s="21" t="s">
        <v>1727</v>
      </c>
      <c r="E338" s="21" t="s">
        <v>75</v>
      </c>
      <c r="F338" s="21">
        <v>4</v>
      </c>
      <c r="G338" s="19" t="s">
        <v>1716</v>
      </c>
      <c r="H338" s="34">
        <v>5</v>
      </c>
      <c r="I338" s="34"/>
      <c r="J338" s="44" t="s">
        <v>1199</v>
      </c>
      <c r="K338" s="191"/>
      <c r="L338" s="177" t="s">
        <v>1200</v>
      </c>
    </row>
    <row r="339" spans="1:12" ht="15.75" customHeight="1" x14ac:dyDescent="0.25">
      <c r="A339" s="34" t="s">
        <v>32</v>
      </c>
      <c r="B339" s="35" t="s">
        <v>20</v>
      </c>
      <c r="C339" s="34" t="s">
        <v>725</v>
      </c>
      <c r="D339" s="21" t="s">
        <v>1728</v>
      </c>
      <c r="E339" s="21" t="s">
        <v>75</v>
      </c>
      <c r="F339" s="21">
        <v>4</v>
      </c>
      <c r="G339" s="40" t="s">
        <v>1716</v>
      </c>
      <c r="H339" s="34">
        <v>5</v>
      </c>
      <c r="I339" s="34"/>
      <c r="J339" s="179" t="s">
        <v>1199</v>
      </c>
      <c r="K339" s="44"/>
      <c r="L339" s="177" t="s">
        <v>1200</v>
      </c>
    </row>
    <row r="340" spans="1:12" ht="15.75" customHeight="1" x14ac:dyDescent="0.25">
      <c r="A340" s="34" t="s">
        <v>32</v>
      </c>
      <c r="B340" s="35" t="s">
        <v>1356</v>
      </c>
      <c r="C340" s="34" t="s">
        <v>725</v>
      </c>
      <c r="D340" s="21" t="s">
        <v>1729</v>
      </c>
      <c r="E340" s="21" t="s">
        <v>75</v>
      </c>
      <c r="F340" s="21">
        <v>4</v>
      </c>
      <c r="G340" s="40" t="s">
        <v>1716</v>
      </c>
      <c r="H340" s="34">
        <v>5</v>
      </c>
      <c r="I340" s="34"/>
      <c r="J340" s="44" t="s">
        <v>1199</v>
      </c>
      <c r="K340" s="44"/>
      <c r="L340" s="177" t="s">
        <v>1200</v>
      </c>
    </row>
    <row r="341" spans="1:12" ht="15.75" customHeight="1" x14ac:dyDescent="0.25">
      <c r="A341" s="34" t="s">
        <v>32</v>
      </c>
      <c r="B341" s="35" t="s">
        <v>28</v>
      </c>
      <c r="C341" s="34" t="s">
        <v>725</v>
      </c>
      <c r="D341" s="21" t="s">
        <v>1730</v>
      </c>
      <c r="E341" s="21" t="s">
        <v>75</v>
      </c>
      <c r="F341" s="21">
        <v>4</v>
      </c>
      <c r="G341" s="40" t="s">
        <v>1716</v>
      </c>
      <c r="H341" s="34">
        <v>5</v>
      </c>
      <c r="I341" s="34"/>
      <c r="J341" s="44" t="s">
        <v>1199</v>
      </c>
      <c r="K341" s="44"/>
      <c r="L341" s="177" t="s">
        <v>1200</v>
      </c>
    </row>
    <row r="342" spans="1:12" ht="15.75" customHeight="1" x14ac:dyDescent="0.25">
      <c r="A342" s="34" t="s">
        <v>55</v>
      </c>
      <c r="B342" s="35" t="s">
        <v>26</v>
      </c>
      <c r="C342" s="34" t="s">
        <v>33</v>
      </c>
      <c r="D342" s="21" t="s">
        <v>1731</v>
      </c>
      <c r="E342" s="21" t="s">
        <v>75</v>
      </c>
      <c r="F342" s="21">
        <v>2</v>
      </c>
      <c r="G342" s="65" t="s">
        <v>1732</v>
      </c>
      <c r="H342" s="34">
        <v>5</v>
      </c>
      <c r="I342" s="34"/>
      <c r="J342" s="193" t="s">
        <v>1597</v>
      </c>
      <c r="K342" s="40"/>
      <c r="L342" s="177" t="s">
        <v>1669</v>
      </c>
    </row>
    <row r="343" spans="1:12" ht="15.75" customHeight="1" x14ac:dyDescent="0.25">
      <c r="A343" s="34" t="s">
        <v>19</v>
      </c>
      <c r="B343" s="35" t="s">
        <v>26</v>
      </c>
      <c r="C343" s="34" t="s">
        <v>33</v>
      </c>
      <c r="D343" s="21" t="s">
        <v>1733</v>
      </c>
      <c r="E343" s="21" t="s">
        <v>75</v>
      </c>
      <c r="F343" s="21">
        <v>2</v>
      </c>
      <c r="G343" s="65" t="s">
        <v>1732</v>
      </c>
      <c r="H343" s="34">
        <v>5</v>
      </c>
      <c r="I343" s="34"/>
      <c r="J343" s="44" t="s">
        <v>589</v>
      </c>
      <c r="K343" s="44"/>
      <c r="L343" s="177" t="s">
        <v>590</v>
      </c>
    </row>
    <row r="344" spans="1:12" ht="15.75" customHeight="1" x14ac:dyDescent="0.25">
      <c r="A344" s="34" t="s">
        <v>19</v>
      </c>
      <c r="B344" s="35" t="s">
        <v>20</v>
      </c>
      <c r="C344" s="34" t="s">
        <v>33</v>
      </c>
      <c r="D344" s="21" t="s">
        <v>1734</v>
      </c>
      <c r="E344" s="21" t="s">
        <v>75</v>
      </c>
      <c r="F344" s="21">
        <v>2</v>
      </c>
      <c r="G344" s="65" t="s">
        <v>1732</v>
      </c>
      <c r="H344" s="34">
        <v>5</v>
      </c>
      <c r="I344" s="34"/>
      <c r="J344" s="44" t="s">
        <v>589</v>
      </c>
      <c r="K344" s="44"/>
      <c r="L344" s="177" t="s">
        <v>590</v>
      </c>
    </row>
    <row r="345" spans="1:12" ht="15.75" customHeight="1" x14ac:dyDescent="0.25">
      <c r="A345" s="34" t="s">
        <v>55</v>
      </c>
      <c r="B345" s="35" t="s">
        <v>28</v>
      </c>
      <c r="C345" s="34" t="s">
        <v>33</v>
      </c>
      <c r="D345" s="21" t="s">
        <v>1735</v>
      </c>
      <c r="E345" s="21" t="s">
        <v>75</v>
      </c>
      <c r="F345" s="21">
        <v>2</v>
      </c>
      <c r="G345" s="65" t="s">
        <v>1732</v>
      </c>
      <c r="H345" s="34">
        <v>5</v>
      </c>
      <c r="I345" s="34"/>
      <c r="J345" s="44" t="s">
        <v>589</v>
      </c>
      <c r="K345" s="44"/>
      <c r="L345" s="177" t="s">
        <v>590</v>
      </c>
    </row>
    <row r="346" spans="1:12" ht="15.75" customHeight="1" x14ac:dyDescent="0.25">
      <c r="A346" s="34" t="s">
        <v>55</v>
      </c>
      <c r="B346" s="35" t="s">
        <v>56</v>
      </c>
      <c r="C346" s="34" t="s">
        <v>33</v>
      </c>
      <c r="D346" s="21" t="s">
        <v>1736</v>
      </c>
      <c r="E346" s="21" t="s">
        <v>75</v>
      </c>
      <c r="F346" s="21">
        <v>2</v>
      </c>
      <c r="G346" s="65" t="s">
        <v>1732</v>
      </c>
      <c r="H346" s="34">
        <v>5</v>
      </c>
      <c r="I346" s="34"/>
      <c r="J346" s="44" t="s">
        <v>589</v>
      </c>
      <c r="K346" s="44"/>
      <c r="L346" s="177" t="s">
        <v>590</v>
      </c>
    </row>
    <row r="347" spans="1:12" ht="15.75" customHeight="1" x14ac:dyDescent="0.25">
      <c r="A347" s="34" t="s">
        <v>32</v>
      </c>
      <c r="B347" s="35" t="s">
        <v>1356</v>
      </c>
      <c r="C347" s="34" t="s">
        <v>33</v>
      </c>
      <c r="D347" s="21" t="s">
        <v>1737</v>
      </c>
      <c r="E347" s="21" t="s">
        <v>75</v>
      </c>
      <c r="F347" s="21">
        <v>2</v>
      </c>
      <c r="G347" s="65" t="s">
        <v>1732</v>
      </c>
      <c r="H347" s="34">
        <v>5</v>
      </c>
      <c r="I347" s="34"/>
      <c r="J347" s="44" t="s">
        <v>753</v>
      </c>
      <c r="K347" s="44"/>
      <c r="L347" s="177" t="s">
        <v>754</v>
      </c>
    </row>
    <row r="348" spans="1:12" ht="15.75" customHeight="1" x14ac:dyDescent="0.25">
      <c r="A348" s="34" t="s">
        <v>32</v>
      </c>
      <c r="B348" s="35" t="s">
        <v>28</v>
      </c>
      <c r="C348" s="34" t="s">
        <v>33</v>
      </c>
      <c r="D348" s="21" t="s">
        <v>1738</v>
      </c>
      <c r="E348" s="21" t="s">
        <v>75</v>
      </c>
      <c r="F348" s="21">
        <v>2</v>
      </c>
      <c r="G348" s="65" t="s">
        <v>1732</v>
      </c>
      <c r="H348" s="34">
        <v>5</v>
      </c>
      <c r="I348" s="34"/>
      <c r="J348" s="44" t="s">
        <v>753</v>
      </c>
      <c r="K348" s="44"/>
      <c r="L348" s="177" t="s">
        <v>754</v>
      </c>
    </row>
    <row r="349" spans="1:12" ht="15.75" customHeight="1" x14ac:dyDescent="0.25">
      <c r="A349" s="34" t="s">
        <v>32</v>
      </c>
      <c r="B349" s="35" t="s">
        <v>26</v>
      </c>
      <c r="C349" s="34" t="s">
        <v>33</v>
      </c>
      <c r="D349" s="21" t="s">
        <v>1739</v>
      </c>
      <c r="E349" s="21" t="s">
        <v>75</v>
      </c>
      <c r="F349" s="21">
        <v>2</v>
      </c>
      <c r="G349" s="65" t="s">
        <v>1732</v>
      </c>
      <c r="H349" s="34">
        <v>5</v>
      </c>
      <c r="I349" s="34"/>
      <c r="J349" s="44" t="s">
        <v>753</v>
      </c>
      <c r="K349" s="44"/>
      <c r="L349" s="177" t="s">
        <v>754</v>
      </c>
    </row>
    <row r="350" spans="1:12" ht="15.75" customHeight="1" x14ac:dyDescent="0.25">
      <c r="A350" s="34" t="s">
        <v>32</v>
      </c>
      <c r="B350" s="35" t="s">
        <v>20</v>
      </c>
      <c r="C350" s="34" t="s">
        <v>33</v>
      </c>
      <c r="D350" s="21" t="s">
        <v>1740</v>
      </c>
      <c r="E350" s="21" t="s">
        <v>75</v>
      </c>
      <c r="F350" s="21">
        <v>2</v>
      </c>
      <c r="G350" s="65" t="s">
        <v>1732</v>
      </c>
      <c r="H350" s="34">
        <v>5</v>
      </c>
      <c r="I350" s="34"/>
      <c r="J350" s="44" t="s">
        <v>753</v>
      </c>
      <c r="K350" s="44"/>
      <c r="L350" s="177" t="s">
        <v>754</v>
      </c>
    </row>
    <row r="351" spans="1:12" ht="15.75" customHeight="1" x14ac:dyDescent="0.25">
      <c r="A351" s="34" t="s">
        <v>19</v>
      </c>
      <c r="B351" s="35" t="s">
        <v>1356</v>
      </c>
      <c r="C351" s="34" t="s">
        <v>33</v>
      </c>
      <c r="D351" s="21" t="s">
        <v>1741</v>
      </c>
      <c r="E351" s="21" t="s">
        <v>75</v>
      </c>
      <c r="F351" s="21">
        <v>2</v>
      </c>
      <c r="G351" s="65" t="s">
        <v>1732</v>
      </c>
      <c r="H351" s="34">
        <v>5</v>
      </c>
      <c r="I351" s="34"/>
      <c r="J351" s="44" t="s">
        <v>753</v>
      </c>
      <c r="K351" s="44"/>
      <c r="L351" s="177" t="s">
        <v>754</v>
      </c>
    </row>
    <row r="352" spans="1:12" ht="15.75" customHeight="1" x14ac:dyDescent="0.25">
      <c r="A352" s="34" t="s">
        <v>19</v>
      </c>
      <c r="B352" s="35" t="s">
        <v>28</v>
      </c>
      <c r="C352" s="34" t="s">
        <v>33</v>
      </c>
      <c r="D352" s="21" t="s">
        <v>1742</v>
      </c>
      <c r="E352" s="21" t="s">
        <v>75</v>
      </c>
      <c r="F352" s="21">
        <v>2</v>
      </c>
      <c r="G352" s="65" t="s">
        <v>1732</v>
      </c>
      <c r="H352" s="34">
        <v>5</v>
      </c>
      <c r="I352" s="34"/>
      <c r="J352" s="44" t="s">
        <v>753</v>
      </c>
      <c r="K352" s="44"/>
      <c r="L352" s="177" t="s">
        <v>754</v>
      </c>
    </row>
    <row r="353" spans="1:12" ht="15.75" customHeight="1" x14ac:dyDescent="0.25">
      <c r="A353" s="34" t="s">
        <v>32</v>
      </c>
      <c r="B353" s="35" t="s">
        <v>20</v>
      </c>
      <c r="C353" s="34" t="s">
        <v>124</v>
      </c>
      <c r="D353" s="34" t="s">
        <v>1743</v>
      </c>
      <c r="E353" s="34" t="s">
        <v>1</v>
      </c>
      <c r="F353" s="21">
        <v>4</v>
      </c>
      <c r="G353" s="37" t="s">
        <v>1744</v>
      </c>
      <c r="H353" s="34">
        <v>5</v>
      </c>
      <c r="I353" s="34"/>
      <c r="J353" s="40" t="s">
        <v>403</v>
      </c>
      <c r="K353" s="40"/>
      <c r="L353" s="177" t="s">
        <v>404</v>
      </c>
    </row>
    <row r="354" spans="1:12" ht="15.75" customHeight="1" x14ac:dyDescent="0.25">
      <c r="A354" s="34" t="s">
        <v>32</v>
      </c>
      <c r="B354" s="35" t="s">
        <v>1356</v>
      </c>
      <c r="C354" s="34" t="s">
        <v>124</v>
      </c>
      <c r="D354" s="34" t="s">
        <v>1745</v>
      </c>
      <c r="E354" s="34" t="s">
        <v>1</v>
      </c>
      <c r="F354" s="21">
        <v>4</v>
      </c>
      <c r="G354" s="37" t="s">
        <v>1744</v>
      </c>
      <c r="H354" s="34">
        <v>5</v>
      </c>
      <c r="I354" s="34"/>
      <c r="J354" s="40" t="s">
        <v>403</v>
      </c>
      <c r="K354" s="40"/>
      <c r="L354" s="177" t="s">
        <v>404</v>
      </c>
    </row>
    <row r="355" spans="1:12" ht="15.75" customHeight="1" x14ac:dyDescent="0.25">
      <c r="A355" s="34" t="s">
        <v>32</v>
      </c>
      <c r="B355" s="35" t="s">
        <v>28</v>
      </c>
      <c r="C355" s="34" t="s">
        <v>124</v>
      </c>
      <c r="D355" s="34" t="s">
        <v>1746</v>
      </c>
      <c r="E355" s="34" t="s">
        <v>1</v>
      </c>
      <c r="F355" s="21">
        <v>4</v>
      </c>
      <c r="G355" s="37" t="s">
        <v>1744</v>
      </c>
      <c r="H355" s="34">
        <v>5</v>
      </c>
      <c r="I355" s="34"/>
      <c r="J355" s="40" t="s">
        <v>403</v>
      </c>
      <c r="K355" s="40"/>
      <c r="L355" s="177" t="s">
        <v>404</v>
      </c>
    </row>
    <row r="356" spans="1:12" ht="15.75" customHeight="1" x14ac:dyDescent="0.25">
      <c r="A356" s="34" t="s">
        <v>32</v>
      </c>
      <c r="B356" s="35" t="s">
        <v>26</v>
      </c>
      <c r="C356" s="34" t="s">
        <v>124</v>
      </c>
      <c r="D356" s="34" t="s">
        <v>1747</v>
      </c>
      <c r="E356" s="34" t="s">
        <v>1</v>
      </c>
      <c r="F356" s="21">
        <v>4</v>
      </c>
      <c r="G356" s="37" t="s">
        <v>1744</v>
      </c>
      <c r="H356" s="34">
        <v>5</v>
      </c>
      <c r="I356" s="34"/>
      <c r="J356" s="40" t="s">
        <v>403</v>
      </c>
      <c r="K356" s="40"/>
      <c r="L356" s="177" t="s">
        <v>404</v>
      </c>
    </row>
    <row r="357" spans="1:12" ht="15.75" customHeight="1" x14ac:dyDescent="0.25">
      <c r="A357" s="34" t="s">
        <v>42</v>
      </c>
      <c r="B357" s="35" t="s">
        <v>20</v>
      </c>
      <c r="C357" s="34" t="s">
        <v>124</v>
      </c>
      <c r="D357" s="34" t="s">
        <v>1748</v>
      </c>
      <c r="E357" s="34" t="s">
        <v>1</v>
      </c>
      <c r="F357" s="21">
        <v>4</v>
      </c>
      <c r="G357" s="37" t="s">
        <v>1744</v>
      </c>
      <c r="H357" s="34">
        <v>5</v>
      </c>
      <c r="I357" s="34"/>
      <c r="J357" s="44" t="s">
        <v>1284</v>
      </c>
      <c r="K357" s="44"/>
      <c r="L357" s="177" t="s">
        <v>1285</v>
      </c>
    </row>
    <row r="358" spans="1:12" ht="15.75" customHeight="1" x14ac:dyDescent="0.25">
      <c r="A358" s="34" t="s">
        <v>42</v>
      </c>
      <c r="B358" s="35" t="s">
        <v>1356</v>
      </c>
      <c r="C358" s="34" t="s">
        <v>124</v>
      </c>
      <c r="D358" s="34" t="s">
        <v>1749</v>
      </c>
      <c r="E358" s="34" t="s">
        <v>1</v>
      </c>
      <c r="F358" s="21">
        <v>4</v>
      </c>
      <c r="G358" s="37" t="s">
        <v>1744</v>
      </c>
      <c r="H358" s="34">
        <v>5</v>
      </c>
      <c r="I358" s="34"/>
      <c r="J358" s="44" t="s">
        <v>1284</v>
      </c>
      <c r="K358" s="44"/>
      <c r="L358" s="177" t="s">
        <v>1285</v>
      </c>
    </row>
    <row r="359" spans="1:12" ht="15.75" customHeight="1" x14ac:dyDescent="0.25">
      <c r="A359" s="34" t="s">
        <v>42</v>
      </c>
      <c r="B359" s="35" t="s">
        <v>28</v>
      </c>
      <c r="C359" s="34" t="s">
        <v>124</v>
      </c>
      <c r="D359" s="34" t="s">
        <v>1750</v>
      </c>
      <c r="E359" s="34" t="s">
        <v>1</v>
      </c>
      <c r="F359" s="21">
        <v>4</v>
      </c>
      <c r="G359" s="37" t="s">
        <v>1744</v>
      </c>
      <c r="H359" s="34">
        <v>5</v>
      </c>
      <c r="I359" s="34"/>
      <c r="J359" s="44" t="s">
        <v>1284</v>
      </c>
      <c r="K359" s="44"/>
      <c r="L359" s="177" t="s">
        <v>1285</v>
      </c>
    </row>
    <row r="360" spans="1:12" ht="15.75" customHeight="1" x14ac:dyDescent="0.25">
      <c r="A360" s="34" t="s">
        <v>42</v>
      </c>
      <c r="B360" s="35" t="s">
        <v>26</v>
      </c>
      <c r="C360" s="34" t="s">
        <v>124</v>
      </c>
      <c r="D360" s="34" t="s">
        <v>1751</v>
      </c>
      <c r="E360" s="34" t="s">
        <v>1</v>
      </c>
      <c r="F360" s="21">
        <v>4</v>
      </c>
      <c r="G360" s="37" t="s">
        <v>1744</v>
      </c>
      <c r="H360" s="34">
        <v>5</v>
      </c>
      <c r="I360" s="34"/>
      <c r="J360" s="44" t="s">
        <v>1284</v>
      </c>
      <c r="K360" s="44"/>
      <c r="L360" s="177" t="s">
        <v>1285</v>
      </c>
    </row>
    <row r="361" spans="1:12" ht="15.75" customHeight="1" x14ac:dyDescent="0.25">
      <c r="A361" s="34" t="s">
        <v>42</v>
      </c>
      <c r="B361" s="35" t="s">
        <v>26</v>
      </c>
      <c r="C361" s="34" t="s">
        <v>285</v>
      </c>
      <c r="D361" s="34" t="s">
        <v>1752</v>
      </c>
      <c r="E361" s="34" t="s">
        <v>1</v>
      </c>
      <c r="F361" s="21">
        <v>4</v>
      </c>
      <c r="G361" s="37" t="s">
        <v>1753</v>
      </c>
      <c r="H361" s="34">
        <v>5</v>
      </c>
      <c r="I361" s="34"/>
      <c r="J361" s="44" t="s">
        <v>288</v>
      </c>
      <c r="K361" s="44"/>
      <c r="L361" s="177" t="s">
        <v>289</v>
      </c>
    </row>
    <row r="362" spans="1:12" ht="15.75" customHeight="1" x14ac:dyDescent="0.25">
      <c r="A362" s="34" t="s">
        <v>42</v>
      </c>
      <c r="B362" s="35" t="s">
        <v>20</v>
      </c>
      <c r="C362" s="34" t="s">
        <v>285</v>
      </c>
      <c r="D362" s="34" t="s">
        <v>1754</v>
      </c>
      <c r="E362" s="34" t="s">
        <v>1</v>
      </c>
      <c r="F362" s="21">
        <v>4</v>
      </c>
      <c r="G362" s="37" t="s">
        <v>1753</v>
      </c>
      <c r="H362" s="34">
        <v>5</v>
      </c>
      <c r="I362" s="34"/>
      <c r="J362" s="44" t="s">
        <v>288</v>
      </c>
      <c r="K362" s="44"/>
      <c r="L362" s="177" t="s">
        <v>289</v>
      </c>
    </row>
    <row r="363" spans="1:12" ht="15.75" customHeight="1" x14ac:dyDescent="0.25">
      <c r="A363" s="34" t="s">
        <v>42</v>
      </c>
      <c r="B363" s="35" t="s">
        <v>1356</v>
      </c>
      <c r="C363" s="34" t="s">
        <v>285</v>
      </c>
      <c r="D363" s="34" t="s">
        <v>1755</v>
      </c>
      <c r="E363" s="34" t="s">
        <v>1</v>
      </c>
      <c r="F363" s="21">
        <v>4</v>
      </c>
      <c r="G363" s="37" t="s">
        <v>1753</v>
      </c>
      <c r="H363" s="34">
        <v>5</v>
      </c>
      <c r="I363" s="34"/>
      <c r="J363" s="44" t="s">
        <v>288</v>
      </c>
      <c r="K363" s="44"/>
      <c r="L363" s="177" t="s">
        <v>289</v>
      </c>
    </row>
    <row r="364" spans="1:12" ht="15.75" customHeight="1" x14ac:dyDescent="0.25">
      <c r="A364" s="34" t="s">
        <v>42</v>
      </c>
      <c r="B364" s="35" t="s">
        <v>28</v>
      </c>
      <c r="C364" s="34" t="s">
        <v>285</v>
      </c>
      <c r="D364" s="34" t="s">
        <v>1756</v>
      </c>
      <c r="E364" s="34" t="s">
        <v>1</v>
      </c>
      <c r="F364" s="21">
        <v>4</v>
      </c>
      <c r="G364" s="37" t="s">
        <v>1753</v>
      </c>
      <c r="H364" s="34">
        <v>5</v>
      </c>
      <c r="I364" s="34"/>
      <c r="J364" s="44" t="s">
        <v>288</v>
      </c>
      <c r="K364" s="44"/>
      <c r="L364" s="177" t="s">
        <v>289</v>
      </c>
    </row>
    <row r="365" spans="1:12" ht="15.75" customHeight="1" x14ac:dyDescent="0.25">
      <c r="A365" s="34" t="s">
        <v>32</v>
      </c>
      <c r="B365" s="35" t="s">
        <v>1356</v>
      </c>
      <c r="C365" s="34" t="s">
        <v>285</v>
      </c>
      <c r="D365" s="34" t="s">
        <v>1757</v>
      </c>
      <c r="E365" s="34" t="s">
        <v>1</v>
      </c>
      <c r="F365" s="21">
        <v>4</v>
      </c>
      <c r="G365" s="37" t="s">
        <v>1753</v>
      </c>
      <c r="H365" s="34">
        <v>5</v>
      </c>
      <c r="I365" s="34"/>
      <c r="J365" s="44" t="s">
        <v>288</v>
      </c>
      <c r="K365" s="44"/>
      <c r="L365" s="177" t="s">
        <v>289</v>
      </c>
    </row>
    <row r="366" spans="1:12" ht="15.75" customHeight="1" x14ac:dyDescent="0.25">
      <c r="A366" s="34" t="s">
        <v>32</v>
      </c>
      <c r="B366" s="35" t="s">
        <v>28</v>
      </c>
      <c r="C366" s="34" t="s">
        <v>285</v>
      </c>
      <c r="D366" s="34" t="s">
        <v>1758</v>
      </c>
      <c r="E366" s="34" t="s">
        <v>1</v>
      </c>
      <c r="F366" s="21">
        <v>4</v>
      </c>
      <c r="G366" s="37" t="s">
        <v>1753</v>
      </c>
      <c r="H366" s="34">
        <v>5</v>
      </c>
      <c r="I366" s="34"/>
      <c r="J366" s="44" t="s">
        <v>288</v>
      </c>
      <c r="K366" s="44"/>
      <c r="L366" s="177" t="s">
        <v>289</v>
      </c>
    </row>
    <row r="367" spans="1:12" ht="15.75" customHeight="1" x14ac:dyDescent="0.25">
      <c r="A367" s="34" t="s">
        <v>32</v>
      </c>
      <c r="B367" s="35" t="s">
        <v>26</v>
      </c>
      <c r="C367" s="34" t="s">
        <v>285</v>
      </c>
      <c r="D367" s="34" t="s">
        <v>1759</v>
      </c>
      <c r="E367" s="34" t="s">
        <v>1</v>
      </c>
      <c r="F367" s="21">
        <v>4</v>
      </c>
      <c r="G367" s="37" t="s">
        <v>1753</v>
      </c>
      <c r="H367" s="34">
        <v>5</v>
      </c>
      <c r="I367" s="34"/>
      <c r="J367" s="44" t="s">
        <v>1010</v>
      </c>
      <c r="K367" s="44"/>
      <c r="L367" s="177" t="s">
        <v>1011</v>
      </c>
    </row>
    <row r="368" spans="1:12" ht="15.75" customHeight="1" x14ac:dyDescent="0.25">
      <c r="A368" s="34" t="s">
        <v>32</v>
      </c>
      <c r="B368" s="35" t="s">
        <v>20</v>
      </c>
      <c r="C368" s="34" t="s">
        <v>285</v>
      </c>
      <c r="D368" s="34" t="s">
        <v>1760</v>
      </c>
      <c r="E368" s="34" t="s">
        <v>1</v>
      </c>
      <c r="F368" s="21">
        <v>4</v>
      </c>
      <c r="G368" s="37" t="s">
        <v>1753</v>
      </c>
      <c r="H368" s="34">
        <v>5</v>
      </c>
      <c r="I368" s="34"/>
      <c r="J368" s="44" t="s">
        <v>1010</v>
      </c>
      <c r="K368" s="44"/>
      <c r="L368" s="177" t="s">
        <v>1011</v>
      </c>
    </row>
    <row r="369" spans="1:12" ht="15.75" customHeight="1" x14ac:dyDescent="0.25">
      <c r="A369" s="34" t="s">
        <v>19</v>
      </c>
      <c r="B369" s="35" t="s">
        <v>1356</v>
      </c>
      <c r="C369" s="34" t="s">
        <v>62</v>
      </c>
      <c r="D369" s="187" t="s">
        <v>1761</v>
      </c>
      <c r="E369" s="187" t="s">
        <v>2</v>
      </c>
      <c r="F369" s="187">
        <v>2</v>
      </c>
      <c r="G369" s="198" t="s">
        <v>1762</v>
      </c>
      <c r="H369" s="34">
        <v>5</v>
      </c>
      <c r="I369" s="34"/>
      <c r="J369" s="44" t="s">
        <v>570</v>
      </c>
      <c r="K369" s="44"/>
      <c r="L369" s="177" t="s">
        <v>571</v>
      </c>
    </row>
    <row r="370" spans="1:12" ht="15.75" customHeight="1" x14ac:dyDescent="0.25">
      <c r="A370" s="34" t="s">
        <v>19</v>
      </c>
      <c r="B370" s="35" t="s">
        <v>28</v>
      </c>
      <c r="C370" s="34" t="s">
        <v>62</v>
      </c>
      <c r="D370" s="187" t="s">
        <v>1763</v>
      </c>
      <c r="E370" s="187" t="s">
        <v>2</v>
      </c>
      <c r="F370" s="187">
        <v>2</v>
      </c>
      <c r="G370" s="198" t="s">
        <v>1762</v>
      </c>
      <c r="H370" s="34">
        <v>5</v>
      </c>
      <c r="I370" s="34"/>
      <c r="J370" s="44" t="s">
        <v>570</v>
      </c>
      <c r="K370" s="44"/>
      <c r="L370" s="177" t="s">
        <v>571</v>
      </c>
    </row>
    <row r="371" spans="1:12" ht="15.75" customHeight="1" x14ac:dyDescent="0.25">
      <c r="A371" s="34" t="s">
        <v>42</v>
      </c>
      <c r="B371" s="35" t="s">
        <v>1356</v>
      </c>
      <c r="C371" s="34" t="s">
        <v>168</v>
      </c>
      <c r="D371" s="187" t="s">
        <v>1764</v>
      </c>
      <c r="E371" s="187" t="s">
        <v>2</v>
      </c>
      <c r="F371" s="187">
        <v>2</v>
      </c>
      <c r="G371" s="198" t="s">
        <v>1762</v>
      </c>
      <c r="H371" s="34">
        <v>5</v>
      </c>
      <c r="I371" s="34"/>
      <c r="J371" s="44" t="s">
        <v>570</v>
      </c>
      <c r="K371" s="44"/>
      <c r="L371" s="177" t="s">
        <v>571</v>
      </c>
    </row>
    <row r="372" spans="1:12" ht="15.75" customHeight="1" x14ac:dyDescent="0.25">
      <c r="A372" s="34" t="s">
        <v>42</v>
      </c>
      <c r="B372" s="35" t="s">
        <v>28</v>
      </c>
      <c r="C372" s="34" t="s">
        <v>168</v>
      </c>
      <c r="D372" s="187" t="s">
        <v>1765</v>
      </c>
      <c r="E372" s="187" t="s">
        <v>2</v>
      </c>
      <c r="F372" s="187">
        <v>2</v>
      </c>
      <c r="G372" s="198" t="s">
        <v>1762</v>
      </c>
      <c r="H372" s="34">
        <v>5</v>
      </c>
      <c r="I372" s="34"/>
      <c r="J372" s="44" t="s">
        <v>570</v>
      </c>
      <c r="K372" s="44"/>
      <c r="L372" s="177" t="s">
        <v>571</v>
      </c>
    </row>
    <row r="373" spans="1:12" ht="15.75" customHeight="1" x14ac:dyDescent="0.25">
      <c r="A373" s="34" t="s">
        <v>65</v>
      </c>
      <c r="B373" s="35" t="s">
        <v>20</v>
      </c>
      <c r="C373" s="34" t="s">
        <v>33</v>
      </c>
      <c r="D373" s="153" t="s">
        <v>1766</v>
      </c>
      <c r="E373" s="153" t="s">
        <v>1</v>
      </c>
      <c r="F373" s="153">
        <v>2</v>
      </c>
      <c r="G373" s="28" t="s">
        <v>1767</v>
      </c>
      <c r="H373" s="34">
        <v>40</v>
      </c>
      <c r="I373" s="34"/>
      <c r="J373" s="70" t="s">
        <v>418</v>
      </c>
      <c r="K373" s="70"/>
      <c r="L373" s="177" t="s">
        <v>419</v>
      </c>
    </row>
    <row r="374" spans="1:12" ht="15.75" customHeight="1" x14ac:dyDescent="0.25">
      <c r="A374" s="34" t="s">
        <v>65</v>
      </c>
      <c r="B374" s="35" t="s">
        <v>1356</v>
      </c>
      <c r="C374" s="34" t="s">
        <v>33</v>
      </c>
      <c r="D374" s="153" t="s">
        <v>1768</v>
      </c>
      <c r="E374" s="153" t="s">
        <v>1</v>
      </c>
      <c r="F374" s="153">
        <v>2</v>
      </c>
      <c r="G374" s="28" t="s">
        <v>1767</v>
      </c>
      <c r="H374" s="34">
        <v>40</v>
      </c>
      <c r="I374" s="34"/>
      <c r="J374" s="70" t="s">
        <v>418</v>
      </c>
      <c r="K374" s="70"/>
      <c r="L374" s="177" t="s">
        <v>419</v>
      </c>
    </row>
    <row r="375" spans="1:12" ht="15.75" customHeight="1" x14ac:dyDescent="0.25">
      <c r="A375" s="34" t="s">
        <v>65</v>
      </c>
      <c r="B375" s="35" t="s">
        <v>28</v>
      </c>
      <c r="C375" s="34" t="s">
        <v>33</v>
      </c>
      <c r="D375" s="153" t="s">
        <v>1769</v>
      </c>
      <c r="E375" s="153" t="s">
        <v>1</v>
      </c>
      <c r="F375" s="153">
        <v>2</v>
      </c>
      <c r="G375" s="28" t="s">
        <v>1767</v>
      </c>
      <c r="H375" s="34">
        <v>40</v>
      </c>
      <c r="I375" s="34"/>
      <c r="J375" s="70" t="s">
        <v>418</v>
      </c>
      <c r="K375" s="70"/>
      <c r="L375" s="177" t="s">
        <v>419</v>
      </c>
    </row>
    <row r="376" spans="1:12" ht="15.75" customHeight="1" x14ac:dyDescent="0.25">
      <c r="A376" s="34" t="s">
        <v>65</v>
      </c>
      <c r="B376" s="35" t="s">
        <v>26</v>
      </c>
      <c r="C376" s="34" t="s">
        <v>33</v>
      </c>
      <c r="D376" s="153" t="s">
        <v>1770</v>
      </c>
      <c r="E376" s="153" t="s">
        <v>1</v>
      </c>
      <c r="F376" s="153">
        <v>2</v>
      </c>
      <c r="G376" s="28" t="s">
        <v>1767</v>
      </c>
      <c r="H376" s="34">
        <v>40</v>
      </c>
      <c r="I376" s="34"/>
      <c r="J376" s="70" t="s">
        <v>418</v>
      </c>
      <c r="K376" s="70"/>
      <c r="L376" s="177" t="s">
        <v>419</v>
      </c>
    </row>
    <row r="377" spans="1:12" ht="15.75" customHeight="1" x14ac:dyDescent="0.25">
      <c r="A377" s="34" t="s">
        <v>42</v>
      </c>
      <c r="B377" s="35" t="s">
        <v>28</v>
      </c>
      <c r="C377" s="34" t="s">
        <v>269</v>
      </c>
      <c r="D377" s="34" t="s">
        <v>1771</v>
      </c>
      <c r="E377" s="34" t="s">
        <v>1</v>
      </c>
      <c r="F377" s="34">
        <v>2</v>
      </c>
      <c r="G377" s="37" t="s">
        <v>1767</v>
      </c>
      <c r="H377" s="34">
        <v>5</v>
      </c>
      <c r="I377" s="34"/>
      <c r="J377" s="44" t="s">
        <v>841</v>
      </c>
      <c r="K377" s="44"/>
      <c r="L377" s="177" t="s">
        <v>842</v>
      </c>
    </row>
    <row r="378" spans="1:12" ht="15.75" customHeight="1" x14ac:dyDescent="0.25">
      <c r="A378" s="34" t="s">
        <v>42</v>
      </c>
      <c r="B378" s="35" t="s">
        <v>26</v>
      </c>
      <c r="C378" s="34" t="s">
        <v>269</v>
      </c>
      <c r="D378" s="34" t="s">
        <v>1772</v>
      </c>
      <c r="E378" s="34" t="s">
        <v>1</v>
      </c>
      <c r="F378" s="34">
        <v>2</v>
      </c>
      <c r="G378" s="37" t="s">
        <v>1767</v>
      </c>
      <c r="H378" s="34">
        <v>5</v>
      </c>
      <c r="I378" s="34"/>
      <c r="J378" s="44" t="s">
        <v>841</v>
      </c>
      <c r="K378" s="44"/>
      <c r="L378" s="177" t="s">
        <v>842</v>
      </c>
    </row>
    <row r="379" spans="1:12" ht="15.75" customHeight="1" x14ac:dyDescent="0.25">
      <c r="A379" s="34" t="s">
        <v>42</v>
      </c>
      <c r="B379" s="35" t="s">
        <v>20</v>
      </c>
      <c r="C379" s="34" t="s">
        <v>269</v>
      </c>
      <c r="D379" s="34" t="s">
        <v>1773</v>
      </c>
      <c r="E379" s="34" t="s">
        <v>1</v>
      </c>
      <c r="F379" s="34">
        <v>2</v>
      </c>
      <c r="G379" s="37" t="s">
        <v>1767</v>
      </c>
      <c r="H379" s="34">
        <v>5</v>
      </c>
      <c r="I379" s="34"/>
      <c r="J379" s="44" t="s">
        <v>841</v>
      </c>
      <c r="K379" s="44"/>
      <c r="L379" s="177" t="s">
        <v>842</v>
      </c>
    </row>
    <row r="380" spans="1:12" ht="15.75" customHeight="1" x14ac:dyDescent="0.25">
      <c r="A380" s="34" t="s">
        <v>42</v>
      </c>
      <c r="B380" s="35" t="s">
        <v>1356</v>
      </c>
      <c r="C380" s="34" t="s">
        <v>269</v>
      </c>
      <c r="D380" s="34" t="s">
        <v>1774</v>
      </c>
      <c r="E380" s="34" t="s">
        <v>1</v>
      </c>
      <c r="F380" s="34">
        <v>2</v>
      </c>
      <c r="G380" s="37" t="s">
        <v>1767</v>
      </c>
      <c r="H380" s="34">
        <v>5</v>
      </c>
      <c r="I380" s="34"/>
      <c r="J380" s="44" t="s">
        <v>841</v>
      </c>
      <c r="K380" s="44"/>
      <c r="L380" s="177" t="s">
        <v>842</v>
      </c>
    </row>
    <row r="381" spans="1:12" ht="15.75" customHeight="1" x14ac:dyDescent="0.25">
      <c r="A381" s="34" t="s">
        <v>32</v>
      </c>
      <c r="B381" s="35" t="s">
        <v>28</v>
      </c>
      <c r="C381" s="34" t="s">
        <v>269</v>
      </c>
      <c r="D381" s="34" t="s">
        <v>1775</v>
      </c>
      <c r="E381" s="34" t="s">
        <v>1</v>
      </c>
      <c r="F381" s="34">
        <v>2</v>
      </c>
      <c r="G381" s="37" t="s">
        <v>1767</v>
      </c>
      <c r="H381" s="34">
        <v>5</v>
      </c>
      <c r="I381" s="34"/>
      <c r="J381" s="44" t="s">
        <v>841</v>
      </c>
      <c r="K381" s="44"/>
      <c r="L381" s="177" t="s">
        <v>842</v>
      </c>
    </row>
    <row r="382" spans="1:12" ht="15.75" customHeight="1" x14ac:dyDescent="0.25">
      <c r="A382" s="34" t="s">
        <v>32</v>
      </c>
      <c r="B382" s="35" t="s">
        <v>1356</v>
      </c>
      <c r="C382" s="34" t="s">
        <v>269</v>
      </c>
      <c r="D382" s="34" t="s">
        <v>1776</v>
      </c>
      <c r="E382" s="34" t="s">
        <v>1</v>
      </c>
      <c r="F382" s="34">
        <v>2</v>
      </c>
      <c r="G382" s="37" t="s">
        <v>1767</v>
      </c>
      <c r="H382" s="34">
        <v>5</v>
      </c>
      <c r="I382" s="34"/>
      <c r="J382" s="44" t="s">
        <v>841</v>
      </c>
      <c r="K382" s="44"/>
      <c r="L382" s="177" t="s">
        <v>842</v>
      </c>
    </row>
    <row r="383" spans="1:12" ht="15.75" customHeight="1" x14ac:dyDescent="0.25">
      <c r="A383" s="34" t="s">
        <v>55</v>
      </c>
      <c r="B383" s="35" t="s">
        <v>20</v>
      </c>
      <c r="C383" s="34" t="s">
        <v>68</v>
      </c>
      <c r="D383" s="153" t="s">
        <v>1777</v>
      </c>
      <c r="E383" s="153" t="s">
        <v>1</v>
      </c>
      <c r="F383" s="153">
        <v>2</v>
      </c>
      <c r="G383" s="28" t="s">
        <v>1767</v>
      </c>
      <c r="H383" s="34">
        <v>40</v>
      </c>
      <c r="I383" s="34"/>
      <c r="J383" s="44" t="s">
        <v>841</v>
      </c>
      <c r="K383" s="44"/>
      <c r="L383" s="177" t="s">
        <v>842</v>
      </c>
    </row>
    <row r="384" spans="1:12" ht="15.75" customHeight="1" x14ac:dyDescent="0.25">
      <c r="A384" s="34" t="s">
        <v>55</v>
      </c>
      <c r="B384" s="35" t="s">
        <v>28</v>
      </c>
      <c r="C384" s="34" t="s">
        <v>68</v>
      </c>
      <c r="D384" s="153" t="s">
        <v>1778</v>
      </c>
      <c r="E384" s="153" t="s">
        <v>1</v>
      </c>
      <c r="F384" s="153">
        <v>2</v>
      </c>
      <c r="G384" s="28" t="s">
        <v>1767</v>
      </c>
      <c r="H384" s="34">
        <v>40</v>
      </c>
      <c r="I384" s="34"/>
      <c r="J384" s="44" t="s">
        <v>841</v>
      </c>
      <c r="K384" s="44"/>
      <c r="L384" s="177" t="s">
        <v>842</v>
      </c>
    </row>
    <row r="385" spans="1:12" ht="15.75" customHeight="1" x14ac:dyDescent="0.25">
      <c r="A385" s="34" t="s">
        <v>55</v>
      </c>
      <c r="B385" s="35" t="s">
        <v>56</v>
      </c>
      <c r="C385" s="34" t="s">
        <v>68</v>
      </c>
      <c r="D385" s="153" t="s">
        <v>1779</v>
      </c>
      <c r="E385" s="153" t="s">
        <v>1</v>
      </c>
      <c r="F385" s="153">
        <v>2</v>
      </c>
      <c r="G385" s="28" t="s">
        <v>1767</v>
      </c>
      <c r="H385" s="34">
        <v>40</v>
      </c>
      <c r="I385" s="34"/>
      <c r="J385" s="44" t="s">
        <v>841</v>
      </c>
      <c r="K385" s="44"/>
      <c r="L385" s="177" t="s">
        <v>842</v>
      </c>
    </row>
    <row r="386" spans="1:12" ht="15.75" customHeight="1" x14ac:dyDescent="0.25">
      <c r="A386" s="34" t="s">
        <v>55</v>
      </c>
      <c r="B386" s="35" t="s">
        <v>26</v>
      </c>
      <c r="C386" s="34" t="s">
        <v>68</v>
      </c>
      <c r="D386" s="153" t="s">
        <v>1780</v>
      </c>
      <c r="E386" s="153" t="s">
        <v>1</v>
      </c>
      <c r="F386" s="153">
        <v>2</v>
      </c>
      <c r="G386" s="28" t="s">
        <v>1767</v>
      </c>
      <c r="H386" s="34">
        <v>40</v>
      </c>
      <c r="I386" s="34"/>
      <c r="J386" s="44" t="s">
        <v>841</v>
      </c>
      <c r="K386" s="44"/>
      <c r="L386" s="177" t="s">
        <v>842</v>
      </c>
    </row>
    <row r="387" spans="1:12" ht="15.75" customHeight="1" x14ac:dyDescent="0.25">
      <c r="A387" s="34" t="s">
        <v>19</v>
      </c>
      <c r="B387" s="35" t="s">
        <v>26</v>
      </c>
      <c r="C387" s="34" t="s">
        <v>21</v>
      </c>
      <c r="D387" s="34" t="s">
        <v>1781</v>
      </c>
      <c r="E387" s="21" t="s">
        <v>1</v>
      </c>
      <c r="F387" s="21">
        <v>4</v>
      </c>
      <c r="G387" s="65" t="s">
        <v>1782</v>
      </c>
      <c r="H387" s="34">
        <v>5</v>
      </c>
      <c r="I387" s="34"/>
      <c r="J387" s="70" t="s">
        <v>482</v>
      </c>
      <c r="K387" s="70"/>
      <c r="L387" s="177" t="s">
        <v>483</v>
      </c>
    </row>
    <row r="388" spans="1:12" ht="15.75" customHeight="1" x14ac:dyDescent="0.25">
      <c r="A388" s="34" t="s">
        <v>19</v>
      </c>
      <c r="B388" s="35" t="s">
        <v>20</v>
      </c>
      <c r="C388" s="34" t="s">
        <v>21</v>
      </c>
      <c r="D388" s="34" t="s">
        <v>1783</v>
      </c>
      <c r="E388" s="21" t="s">
        <v>1</v>
      </c>
      <c r="F388" s="21">
        <v>4</v>
      </c>
      <c r="G388" s="65" t="s">
        <v>1782</v>
      </c>
      <c r="H388" s="34">
        <v>5</v>
      </c>
      <c r="I388" s="34"/>
      <c r="J388" s="70" t="s">
        <v>482</v>
      </c>
      <c r="K388" s="70"/>
      <c r="L388" s="177" t="s">
        <v>483</v>
      </c>
    </row>
    <row r="389" spans="1:12" ht="15.75" customHeight="1" x14ac:dyDescent="0.25">
      <c r="A389" s="34" t="s">
        <v>55</v>
      </c>
      <c r="B389" s="35" t="s">
        <v>26</v>
      </c>
      <c r="C389" s="34" t="s">
        <v>21</v>
      </c>
      <c r="D389" s="34" t="s">
        <v>1784</v>
      </c>
      <c r="E389" s="21" t="s">
        <v>1</v>
      </c>
      <c r="F389" s="21">
        <v>4</v>
      </c>
      <c r="G389" s="65" t="s">
        <v>1782</v>
      </c>
      <c r="H389" s="34">
        <v>5</v>
      </c>
      <c r="I389" s="34"/>
      <c r="J389" s="70" t="s">
        <v>482</v>
      </c>
      <c r="K389" s="70"/>
      <c r="L389" s="177" t="s">
        <v>483</v>
      </c>
    </row>
    <row r="390" spans="1:12" ht="15.75" customHeight="1" x14ac:dyDescent="0.25">
      <c r="A390" s="34" t="s">
        <v>55</v>
      </c>
      <c r="B390" s="35" t="s">
        <v>20</v>
      </c>
      <c r="C390" s="34" t="s">
        <v>21</v>
      </c>
      <c r="D390" s="34" t="s">
        <v>1785</v>
      </c>
      <c r="E390" s="21" t="s">
        <v>1</v>
      </c>
      <c r="F390" s="21">
        <v>4</v>
      </c>
      <c r="G390" s="65" t="s">
        <v>1782</v>
      </c>
      <c r="H390" s="34">
        <v>5</v>
      </c>
      <c r="I390" s="34"/>
      <c r="J390" s="70" t="s">
        <v>482</v>
      </c>
      <c r="K390" s="70"/>
      <c r="L390" s="177" t="s">
        <v>483</v>
      </c>
    </row>
    <row r="391" spans="1:12" ht="15.75" customHeight="1" x14ac:dyDescent="0.25">
      <c r="A391" s="34" t="s">
        <v>55</v>
      </c>
      <c r="B391" s="35" t="s">
        <v>28</v>
      </c>
      <c r="C391" s="34" t="s">
        <v>21</v>
      </c>
      <c r="D391" s="34" t="s">
        <v>1786</v>
      </c>
      <c r="E391" s="21" t="s">
        <v>1</v>
      </c>
      <c r="F391" s="21">
        <v>4</v>
      </c>
      <c r="G391" s="65" t="s">
        <v>1782</v>
      </c>
      <c r="H391" s="34">
        <v>5</v>
      </c>
      <c r="I391" s="34"/>
      <c r="J391" s="70" t="s">
        <v>482</v>
      </c>
      <c r="K391" s="70"/>
      <c r="L391" s="177" t="s">
        <v>483</v>
      </c>
    </row>
    <row r="392" spans="1:12" ht="15.75" customHeight="1" x14ac:dyDescent="0.25">
      <c r="A392" s="34" t="s">
        <v>55</v>
      </c>
      <c r="B392" s="35" t="s">
        <v>56</v>
      </c>
      <c r="C392" s="34" t="s">
        <v>21</v>
      </c>
      <c r="D392" s="34" t="s">
        <v>1787</v>
      </c>
      <c r="E392" s="21" t="s">
        <v>1</v>
      </c>
      <c r="F392" s="21">
        <v>4</v>
      </c>
      <c r="G392" s="65" t="s">
        <v>1782</v>
      </c>
      <c r="H392" s="34">
        <v>5</v>
      </c>
      <c r="I392" s="34"/>
      <c r="J392" s="70" t="s">
        <v>482</v>
      </c>
      <c r="K392" s="70"/>
      <c r="L392" s="177" t="s">
        <v>483</v>
      </c>
    </row>
    <row r="393" spans="1:12" ht="15.75" customHeight="1" x14ac:dyDescent="0.25">
      <c r="A393" s="34" t="s">
        <v>19</v>
      </c>
      <c r="B393" s="35" t="s">
        <v>1356</v>
      </c>
      <c r="C393" s="34" t="s">
        <v>21</v>
      </c>
      <c r="D393" s="34" t="s">
        <v>1788</v>
      </c>
      <c r="E393" s="21" t="s">
        <v>1</v>
      </c>
      <c r="F393" s="21">
        <v>4</v>
      </c>
      <c r="G393" s="65" t="s">
        <v>1782</v>
      </c>
      <c r="H393" s="34">
        <v>5</v>
      </c>
      <c r="I393" s="34"/>
      <c r="J393" s="44" t="s">
        <v>495</v>
      </c>
      <c r="K393" s="70"/>
      <c r="L393" s="177" t="s">
        <v>496</v>
      </c>
    </row>
    <row r="394" spans="1:12" ht="15.75" customHeight="1" x14ac:dyDescent="0.25">
      <c r="A394" s="34" t="s">
        <v>19</v>
      </c>
      <c r="B394" s="35" t="s">
        <v>28</v>
      </c>
      <c r="C394" s="34" t="s">
        <v>21</v>
      </c>
      <c r="D394" s="34" t="s">
        <v>1789</v>
      </c>
      <c r="E394" s="21" t="s">
        <v>1</v>
      </c>
      <c r="F394" s="21">
        <v>4</v>
      </c>
      <c r="G394" s="65" t="s">
        <v>1782</v>
      </c>
      <c r="H394" s="34">
        <v>5</v>
      </c>
      <c r="I394" s="34"/>
      <c r="J394" s="44" t="s">
        <v>495</v>
      </c>
      <c r="K394" s="70"/>
      <c r="L394" s="177" t="s">
        <v>496</v>
      </c>
    </row>
    <row r="395" spans="1:12" ht="15.75" customHeight="1" x14ac:dyDescent="0.25">
      <c r="A395" s="34" t="s">
        <v>32</v>
      </c>
      <c r="B395" s="35" t="s">
        <v>1356</v>
      </c>
      <c r="C395" s="34" t="s">
        <v>297</v>
      </c>
      <c r="D395" s="34" t="s">
        <v>1790</v>
      </c>
      <c r="E395" s="21" t="s">
        <v>75</v>
      </c>
      <c r="F395" s="21">
        <v>6</v>
      </c>
      <c r="G395" s="30" t="s">
        <v>1782</v>
      </c>
      <c r="H395" s="34">
        <v>40</v>
      </c>
      <c r="I395" s="53"/>
      <c r="J395" s="70" t="s">
        <v>92</v>
      </c>
      <c r="K395" s="70"/>
      <c r="L395" s="178" t="s">
        <v>93</v>
      </c>
    </row>
    <row r="396" spans="1:12" ht="15.75" customHeight="1" x14ac:dyDescent="0.25">
      <c r="A396" s="34" t="s">
        <v>32</v>
      </c>
      <c r="B396" s="35" t="s">
        <v>28</v>
      </c>
      <c r="C396" s="34" t="s">
        <v>297</v>
      </c>
      <c r="D396" s="34" t="s">
        <v>1791</v>
      </c>
      <c r="E396" s="21" t="s">
        <v>75</v>
      </c>
      <c r="F396" s="21">
        <v>6</v>
      </c>
      <c r="G396" s="30" t="s">
        <v>1782</v>
      </c>
      <c r="H396" s="34">
        <v>40</v>
      </c>
      <c r="I396" s="53"/>
      <c r="J396" s="70" t="s">
        <v>92</v>
      </c>
      <c r="K396" s="70"/>
      <c r="L396" s="178" t="s">
        <v>93</v>
      </c>
    </row>
    <row r="397" spans="1:12" ht="15.75" customHeight="1" x14ac:dyDescent="0.25">
      <c r="A397" s="34" t="s">
        <v>32</v>
      </c>
      <c r="B397" s="35" t="s">
        <v>20</v>
      </c>
      <c r="C397" s="34" t="s">
        <v>297</v>
      </c>
      <c r="D397" s="34" t="s">
        <v>1792</v>
      </c>
      <c r="E397" s="21" t="s">
        <v>75</v>
      </c>
      <c r="F397" s="21">
        <v>6</v>
      </c>
      <c r="G397" s="30" t="s">
        <v>1782</v>
      </c>
      <c r="H397" s="34">
        <v>40</v>
      </c>
      <c r="I397" s="53"/>
      <c r="J397" s="70" t="s">
        <v>92</v>
      </c>
      <c r="K397" s="70"/>
      <c r="L397" s="178" t="s">
        <v>93</v>
      </c>
    </row>
    <row r="398" spans="1:12" ht="15.75" customHeight="1" x14ac:dyDescent="0.25">
      <c r="A398" s="34" t="s">
        <v>19</v>
      </c>
      <c r="B398" s="35" t="s">
        <v>1356</v>
      </c>
      <c r="C398" s="34" t="s">
        <v>297</v>
      </c>
      <c r="D398" s="34" t="s">
        <v>1793</v>
      </c>
      <c r="E398" s="21" t="s">
        <v>75</v>
      </c>
      <c r="F398" s="21">
        <v>6</v>
      </c>
      <c r="G398" s="30" t="s">
        <v>1782</v>
      </c>
      <c r="H398" s="34">
        <v>40</v>
      </c>
      <c r="I398" s="53"/>
      <c r="J398" s="70" t="s">
        <v>92</v>
      </c>
      <c r="K398" s="70"/>
      <c r="L398" s="178" t="s">
        <v>93</v>
      </c>
    </row>
    <row r="399" spans="1:12" ht="15.75" customHeight="1" x14ac:dyDescent="0.25">
      <c r="A399" s="34" t="s">
        <v>19</v>
      </c>
      <c r="B399" s="35" t="s">
        <v>28</v>
      </c>
      <c r="C399" s="34" t="s">
        <v>297</v>
      </c>
      <c r="D399" s="34" t="s">
        <v>1794</v>
      </c>
      <c r="E399" s="21" t="s">
        <v>75</v>
      </c>
      <c r="F399" s="21">
        <v>6</v>
      </c>
      <c r="G399" s="30" t="s">
        <v>1782</v>
      </c>
      <c r="H399" s="34">
        <v>40</v>
      </c>
      <c r="I399" s="53"/>
      <c r="J399" s="70" t="s">
        <v>92</v>
      </c>
      <c r="K399" s="70"/>
      <c r="L399" s="178" t="s">
        <v>93</v>
      </c>
    </row>
    <row r="400" spans="1:12" ht="15.75" customHeight="1" x14ac:dyDescent="0.25">
      <c r="A400" s="34" t="s">
        <v>19</v>
      </c>
      <c r="B400" s="35" t="s">
        <v>26</v>
      </c>
      <c r="C400" s="34" t="s">
        <v>297</v>
      </c>
      <c r="D400" s="34" t="s">
        <v>1795</v>
      </c>
      <c r="E400" s="21" t="s">
        <v>75</v>
      </c>
      <c r="F400" s="21">
        <v>6</v>
      </c>
      <c r="G400" s="30" t="s">
        <v>1782</v>
      </c>
      <c r="H400" s="34">
        <v>40</v>
      </c>
      <c r="I400" s="53"/>
      <c r="J400" s="70" t="s">
        <v>92</v>
      </c>
      <c r="K400" s="70"/>
      <c r="L400" s="178" t="s">
        <v>93</v>
      </c>
    </row>
    <row r="401" spans="1:12" ht="15.75" customHeight="1" x14ac:dyDescent="0.25">
      <c r="A401" s="34" t="s">
        <v>32</v>
      </c>
      <c r="B401" s="35" t="s">
        <v>26</v>
      </c>
      <c r="C401" s="34" t="s">
        <v>297</v>
      </c>
      <c r="D401" s="34" t="s">
        <v>1796</v>
      </c>
      <c r="E401" s="21" t="s">
        <v>75</v>
      </c>
      <c r="F401" s="21">
        <v>6</v>
      </c>
      <c r="G401" s="30" t="s">
        <v>1782</v>
      </c>
      <c r="H401" s="34">
        <v>40</v>
      </c>
      <c r="I401" s="53"/>
      <c r="J401" s="70" t="s">
        <v>482</v>
      </c>
      <c r="K401" s="70"/>
      <c r="L401" s="177" t="s">
        <v>483</v>
      </c>
    </row>
    <row r="402" spans="1:12" ht="15.75" customHeight="1" x14ac:dyDescent="0.25">
      <c r="A402" s="34" t="s">
        <v>42</v>
      </c>
      <c r="B402" s="35" t="s">
        <v>1356</v>
      </c>
      <c r="C402" s="34" t="s">
        <v>297</v>
      </c>
      <c r="D402" s="34" t="s">
        <v>1797</v>
      </c>
      <c r="E402" s="21" t="s">
        <v>75</v>
      </c>
      <c r="F402" s="21">
        <v>6</v>
      </c>
      <c r="G402" s="30" t="s">
        <v>1782</v>
      </c>
      <c r="H402" s="34">
        <v>40</v>
      </c>
      <c r="I402" s="53"/>
      <c r="J402" s="40" t="s">
        <v>551</v>
      </c>
      <c r="K402" s="40"/>
      <c r="L402" s="177" t="s">
        <v>552</v>
      </c>
    </row>
    <row r="403" spans="1:12" ht="15.75" customHeight="1" x14ac:dyDescent="0.25">
      <c r="A403" s="34" t="s">
        <v>42</v>
      </c>
      <c r="B403" s="35" t="s">
        <v>28</v>
      </c>
      <c r="C403" s="34" t="s">
        <v>297</v>
      </c>
      <c r="D403" s="34" t="s">
        <v>1798</v>
      </c>
      <c r="E403" s="21" t="s">
        <v>75</v>
      </c>
      <c r="F403" s="21">
        <v>6</v>
      </c>
      <c r="G403" s="30" t="s">
        <v>1782</v>
      </c>
      <c r="H403" s="34">
        <v>40</v>
      </c>
      <c r="I403" s="53"/>
      <c r="J403" s="40" t="s">
        <v>551</v>
      </c>
      <c r="K403" s="40"/>
      <c r="L403" s="177" t="s">
        <v>552</v>
      </c>
    </row>
    <row r="404" spans="1:12" ht="15.75" customHeight="1" x14ac:dyDescent="0.25">
      <c r="A404" s="34" t="s">
        <v>42</v>
      </c>
      <c r="B404" s="35" t="s">
        <v>26</v>
      </c>
      <c r="C404" s="34" t="s">
        <v>297</v>
      </c>
      <c r="D404" s="34" t="s">
        <v>1799</v>
      </c>
      <c r="E404" s="21" t="s">
        <v>75</v>
      </c>
      <c r="F404" s="21">
        <v>6</v>
      </c>
      <c r="G404" s="30" t="s">
        <v>1782</v>
      </c>
      <c r="H404" s="34">
        <v>40</v>
      </c>
      <c r="I404" s="53"/>
      <c r="J404" s="40" t="s">
        <v>551</v>
      </c>
      <c r="K404" s="40"/>
      <c r="L404" s="177" t="s">
        <v>552</v>
      </c>
    </row>
    <row r="405" spans="1:12" ht="15.75" customHeight="1" x14ac:dyDescent="0.25">
      <c r="A405" s="34" t="s">
        <v>42</v>
      </c>
      <c r="B405" s="35" t="s">
        <v>20</v>
      </c>
      <c r="C405" s="34" t="s">
        <v>297</v>
      </c>
      <c r="D405" s="34" t="s">
        <v>1800</v>
      </c>
      <c r="E405" s="21" t="s">
        <v>75</v>
      </c>
      <c r="F405" s="21">
        <v>6</v>
      </c>
      <c r="G405" s="30" t="s">
        <v>1782</v>
      </c>
      <c r="H405" s="34">
        <v>40</v>
      </c>
      <c r="I405" s="53"/>
      <c r="J405" s="40" t="s">
        <v>551</v>
      </c>
      <c r="K405" s="40"/>
      <c r="L405" s="177" t="s">
        <v>552</v>
      </c>
    </row>
    <row r="406" spans="1:12" ht="15.75" customHeight="1" x14ac:dyDescent="0.25">
      <c r="A406" s="34" t="s">
        <v>65</v>
      </c>
      <c r="B406" s="35" t="s">
        <v>26</v>
      </c>
      <c r="C406" s="34" t="s">
        <v>95</v>
      </c>
      <c r="D406" s="34" t="s">
        <v>1801</v>
      </c>
      <c r="E406" s="21" t="s">
        <v>1</v>
      </c>
      <c r="F406" s="21">
        <v>2</v>
      </c>
      <c r="G406" s="65" t="s">
        <v>1802</v>
      </c>
      <c r="H406" s="34">
        <v>5</v>
      </c>
      <c r="I406" s="34"/>
      <c r="J406" s="44" t="s">
        <v>599</v>
      </c>
      <c r="K406" s="44"/>
      <c r="L406" s="177" t="s">
        <v>600</v>
      </c>
    </row>
    <row r="407" spans="1:12" ht="15.75" customHeight="1" x14ac:dyDescent="0.25">
      <c r="A407" s="34" t="s">
        <v>65</v>
      </c>
      <c r="B407" s="35" t="s">
        <v>20</v>
      </c>
      <c r="C407" s="34" t="s">
        <v>95</v>
      </c>
      <c r="D407" s="34" t="s">
        <v>1803</v>
      </c>
      <c r="E407" s="21" t="s">
        <v>1</v>
      </c>
      <c r="F407" s="21">
        <v>2</v>
      </c>
      <c r="G407" s="65" t="s">
        <v>1802</v>
      </c>
      <c r="H407" s="34">
        <v>5</v>
      </c>
      <c r="I407" s="34"/>
      <c r="J407" s="44" t="s">
        <v>599</v>
      </c>
      <c r="K407" s="44"/>
      <c r="L407" s="177" t="s">
        <v>600</v>
      </c>
    </row>
    <row r="408" spans="1:12" ht="15.75" customHeight="1" x14ac:dyDescent="0.25">
      <c r="A408" s="34" t="s">
        <v>65</v>
      </c>
      <c r="B408" s="35" t="s">
        <v>1356</v>
      </c>
      <c r="C408" s="34" t="s">
        <v>95</v>
      </c>
      <c r="D408" s="34" t="s">
        <v>1804</v>
      </c>
      <c r="E408" s="21" t="s">
        <v>1</v>
      </c>
      <c r="F408" s="21">
        <v>2</v>
      </c>
      <c r="G408" s="65" t="s">
        <v>1802</v>
      </c>
      <c r="H408" s="34">
        <v>5</v>
      </c>
      <c r="I408" s="34"/>
      <c r="J408" s="44" t="s">
        <v>599</v>
      </c>
      <c r="K408" s="44"/>
      <c r="L408" s="177" t="s">
        <v>600</v>
      </c>
    </row>
    <row r="409" spans="1:12" ht="15.75" customHeight="1" x14ac:dyDescent="0.25">
      <c r="A409" s="34" t="s">
        <v>65</v>
      </c>
      <c r="B409" s="35" t="s">
        <v>28</v>
      </c>
      <c r="C409" s="34" t="s">
        <v>95</v>
      </c>
      <c r="D409" s="34" t="s">
        <v>1805</v>
      </c>
      <c r="E409" s="21" t="s">
        <v>1</v>
      </c>
      <c r="F409" s="21">
        <v>2</v>
      </c>
      <c r="G409" s="65" t="s">
        <v>1802</v>
      </c>
      <c r="H409" s="34">
        <v>5</v>
      </c>
      <c r="I409" s="34"/>
      <c r="J409" s="44" t="s">
        <v>599</v>
      </c>
      <c r="K409" s="44"/>
      <c r="L409" s="177" t="s">
        <v>600</v>
      </c>
    </row>
    <row r="410" spans="1:12" ht="15.75" customHeight="1" x14ac:dyDescent="0.25">
      <c r="A410" s="34" t="s">
        <v>42</v>
      </c>
      <c r="B410" s="35" t="s">
        <v>26</v>
      </c>
      <c r="C410" s="34" t="s">
        <v>95</v>
      </c>
      <c r="D410" s="34" t="s">
        <v>1806</v>
      </c>
      <c r="E410" s="21" t="s">
        <v>1</v>
      </c>
      <c r="F410" s="21">
        <v>2</v>
      </c>
      <c r="G410" s="65" t="s">
        <v>1802</v>
      </c>
      <c r="H410" s="34">
        <v>5</v>
      </c>
      <c r="I410" s="34"/>
      <c r="J410" s="44" t="s">
        <v>712</v>
      </c>
      <c r="K410" s="44"/>
      <c r="L410" s="177" t="s">
        <v>713</v>
      </c>
    </row>
    <row r="411" spans="1:12" ht="15.75" customHeight="1" x14ac:dyDescent="0.25">
      <c r="A411" s="34" t="s">
        <v>42</v>
      </c>
      <c r="B411" s="35" t="s">
        <v>20</v>
      </c>
      <c r="C411" s="34" t="s">
        <v>95</v>
      </c>
      <c r="D411" s="34" t="s">
        <v>1807</v>
      </c>
      <c r="E411" s="21" t="s">
        <v>1</v>
      </c>
      <c r="F411" s="21">
        <v>2</v>
      </c>
      <c r="G411" s="65" t="s">
        <v>1802</v>
      </c>
      <c r="H411" s="34">
        <v>5</v>
      </c>
      <c r="I411" s="34"/>
      <c r="J411" s="44" t="s">
        <v>712</v>
      </c>
      <c r="K411" s="44"/>
      <c r="L411" s="177" t="s">
        <v>713</v>
      </c>
    </row>
    <row r="412" spans="1:12" ht="15.75" customHeight="1" x14ac:dyDescent="0.25">
      <c r="A412" s="34" t="s">
        <v>65</v>
      </c>
      <c r="B412" s="35" t="s">
        <v>1356</v>
      </c>
      <c r="C412" s="34">
        <v>103</v>
      </c>
      <c r="D412" s="34" t="s">
        <v>1808</v>
      </c>
      <c r="E412" s="34" t="s">
        <v>2</v>
      </c>
      <c r="F412" s="34">
        <v>4</v>
      </c>
      <c r="G412" s="37" t="s">
        <v>1809</v>
      </c>
      <c r="H412" s="34">
        <v>40</v>
      </c>
      <c r="I412" s="34"/>
      <c r="J412" s="44" t="s">
        <v>909</v>
      </c>
      <c r="K412" s="44"/>
      <c r="L412" s="177" t="s">
        <v>910</v>
      </c>
    </row>
    <row r="413" spans="1:12" ht="15.75" customHeight="1" x14ac:dyDescent="0.25">
      <c r="A413" s="34" t="s">
        <v>32</v>
      </c>
      <c r="B413" s="35" t="s">
        <v>20</v>
      </c>
      <c r="C413" s="34" t="s">
        <v>864</v>
      </c>
      <c r="D413" s="34" t="s">
        <v>1810</v>
      </c>
      <c r="E413" s="34" t="s">
        <v>75</v>
      </c>
      <c r="F413" s="34">
        <v>4</v>
      </c>
      <c r="G413" s="44" t="s">
        <v>1811</v>
      </c>
      <c r="H413" s="34">
        <v>5</v>
      </c>
      <c r="I413" s="34"/>
      <c r="J413" s="44" t="s">
        <v>1019</v>
      </c>
      <c r="K413" s="44"/>
      <c r="L413" s="177" t="s">
        <v>1020</v>
      </c>
    </row>
    <row r="414" spans="1:12" ht="15.75" customHeight="1" x14ac:dyDescent="0.25">
      <c r="A414" s="34" t="s">
        <v>32</v>
      </c>
      <c r="B414" s="35" t="s">
        <v>1356</v>
      </c>
      <c r="C414" s="34" t="s">
        <v>864</v>
      </c>
      <c r="D414" s="34" t="s">
        <v>1812</v>
      </c>
      <c r="E414" s="34" t="s">
        <v>75</v>
      </c>
      <c r="F414" s="34">
        <v>4</v>
      </c>
      <c r="G414" s="44" t="s">
        <v>1811</v>
      </c>
      <c r="H414" s="34">
        <v>5</v>
      </c>
      <c r="I414" s="34"/>
      <c r="J414" s="44" t="s">
        <v>1019</v>
      </c>
      <c r="K414" s="44"/>
      <c r="L414" s="177" t="s">
        <v>1020</v>
      </c>
    </row>
    <row r="415" spans="1:12" ht="15.75" customHeight="1" x14ac:dyDescent="0.25">
      <c r="A415" s="34" t="s">
        <v>32</v>
      </c>
      <c r="B415" s="35" t="s">
        <v>28</v>
      </c>
      <c r="C415" s="34" t="s">
        <v>864</v>
      </c>
      <c r="D415" s="34" t="s">
        <v>1813</v>
      </c>
      <c r="E415" s="34" t="s">
        <v>75</v>
      </c>
      <c r="F415" s="34">
        <v>4</v>
      </c>
      <c r="G415" s="44" t="s">
        <v>1811</v>
      </c>
      <c r="H415" s="34">
        <v>5</v>
      </c>
      <c r="I415" s="34"/>
      <c r="J415" s="44" t="s">
        <v>1019</v>
      </c>
      <c r="K415" s="44"/>
      <c r="L415" s="177" t="s">
        <v>1020</v>
      </c>
    </row>
    <row r="416" spans="1:12" ht="15.75" customHeight="1" x14ac:dyDescent="0.25">
      <c r="A416" s="34" t="s">
        <v>32</v>
      </c>
      <c r="B416" s="35" t="s">
        <v>26</v>
      </c>
      <c r="C416" s="34" t="s">
        <v>864</v>
      </c>
      <c r="D416" s="34" t="s">
        <v>1814</v>
      </c>
      <c r="E416" s="34" t="s">
        <v>75</v>
      </c>
      <c r="F416" s="34">
        <v>4</v>
      </c>
      <c r="G416" s="44" t="s">
        <v>1811</v>
      </c>
      <c r="H416" s="34">
        <v>5</v>
      </c>
      <c r="I416" s="34"/>
      <c r="J416" s="44" t="s">
        <v>1019</v>
      </c>
      <c r="K416" s="44"/>
      <c r="L416" s="177" t="s">
        <v>1020</v>
      </c>
    </row>
    <row r="417" spans="1:12" ht="15.75" customHeight="1" x14ac:dyDescent="0.25">
      <c r="A417" s="34" t="s">
        <v>55</v>
      </c>
      <c r="B417" s="35" t="s">
        <v>28</v>
      </c>
      <c r="C417" s="34" t="s">
        <v>864</v>
      </c>
      <c r="D417" s="34" t="s">
        <v>1815</v>
      </c>
      <c r="E417" s="34" t="s">
        <v>75</v>
      </c>
      <c r="F417" s="34">
        <v>4</v>
      </c>
      <c r="G417" s="44" t="s">
        <v>1811</v>
      </c>
      <c r="H417" s="34">
        <v>5</v>
      </c>
      <c r="I417" s="34"/>
      <c r="J417" s="44" t="s">
        <v>393</v>
      </c>
      <c r="K417" s="44"/>
      <c r="L417" s="177" t="s">
        <v>394</v>
      </c>
    </row>
    <row r="418" spans="1:12" ht="15.75" customHeight="1" x14ac:dyDescent="0.25">
      <c r="A418" s="34" t="s">
        <v>55</v>
      </c>
      <c r="B418" s="35" t="s">
        <v>56</v>
      </c>
      <c r="C418" s="34" t="s">
        <v>864</v>
      </c>
      <c r="D418" s="34" t="s">
        <v>1816</v>
      </c>
      <c r="E418" s="34" t="s">
        <v>75</v>
      </c>
      <c r="F418" s="34">
        <v>4</v>
      </c>
      <c r="G418" s="44" t="s">
        <v>1811</v>
      </c>
      <c r="H418" s="34">
        <v>5</v>
      </c>
      <c r="I418" s="34"/>
      <c r="J418" s="44" t="s">
        <v>393</v>
      </c>
      <c r="K418" s="44"/>
      <c r="L418" s="177" t="s">
        <v>394</v>
      </c>
    </row>
    <row r="419" spans="1:12" ht="15.75" customHeight="1" x14ac:dyDescent="0.25">
      <c r="A419" s="34" t="s">
        <v>42</v>
      </c>
      <c r="B419" s="35" t="s">
        <v>20</v>
      </c>
      <c r="C419" s="34" t="s">
        <v>864</v>
      </c>
      <c r="D419" s="34" t="s">
        <v>1817</v>
      </c>
      <c r="E419" s="34" t="s">
        <v>75</v>
      </c>
      <c r="F419" s="34">
        <v>4</v>
      </c>
      <c r="G419" s="44" t="s">
        <v>1811</v>
      </c>
      <c r="H419" s="34">
        <v>5</v>
      </c>
      <c r="I419" s="34"/>
      <c r="J419" s="44" t="s">
        <v>393</v>
      </c>
      <c r="K419" s="44"/>
      <c r="L419" s="177" t="s">
        <v>394</v>
      </c>
    </row>
    <row r="420" spans="1:12" ht="15.75" customHeight="1" x14ac:dyDescent="0.25">
      <c r="A420" s="34" t="s">
        <v>42</v>
      </c>
      <c r="B420" s="35" t="s">
        <v>1356</v>
      </c>
      <c r="C420" s="34" t="s">
        <v>864</v>
      </c>
      <c r="D420" s="34" t="s">
        <v>1818</v>
      </c>
      <c r="E420" s="34" t="s">
        <v>75</v>
      </c>
      <c r="F420" s="34">
        <v>4</v>
      </c>
      <c r="G420" s="44" t="s">
        <v>1811</v>
      </c>
      <c r="H420" s="34">
        <v>5</v>
      </c>
      <c r="I420" s="34"/>
      <c r="J420" s="44" t="s">
        <v>393</v>
      </c>
      <c r="K420" s="44"/>
      <c r="L420" s="177" t="s">
        <v>394</v>
      </c>
    </row>
    <row r="421" spans="1:12" ht="15.75" customHeight="1" x14ac:dyDescent="0.25">
      <c r="A421" s="34" t="s">
        <v>42</v>
      </c>
      <c r="B421" s="35" t="s">
        <v>28</v>
      </c>
      <c r="C421" s="34" t="s">
        <v>864</v>
      </c>
      <c r="D421" s="34" t="s">
        <v>1819</v>
      </c>
      <c r="E421" s="34" t="s">
        <v>75</v>
      </c>
      <c r="F421" s="34">
        <v>4</v>
      </c>
      <c r="G421" s="44" t="s">
        <v>1811</v>
      </c>
      <c r="H421" s="34">
        <v>5</v>
      </c>
      <c r="I421" s="34"/>
      <c r="J421" s="44" t="s">
        <v>393</v>
      </c>
      <c r="K421" s="44"/>
      <c r="L421" s="177" t="s">
        <v>394</v>
      </c>
    </row>
    <row r="422" spans="1:12" ht="15.75" customHeight="1" x14ac:dyDescent="0.25">
      <c r="A422" s="34" t="s">
        <v>42</v>
      </c>
      <c r="B422" s="35" t="s">
        <v>26</v>
      </c>
      <c r="C422" s="34" t="s">
        <v>864</v>
      </c>
      <c r="D422" s="34" t="s">
        <v>1820</v>
      </c>
      <c r="E422" s="34" t="s">
        <v>75</v>
      </c>
      <c r="F422" s="34">
        <v>4</v>
      </c>
      <c r="G422" s="44" t="s">
        <v>1811</v>
      </c>
      <c r="H422" s="34">
        <v>5</v>
      </c>
      <c r="I422" s="34"/>
      <c r="J422" s="44" t="s">
        <v>393</v>
      </c>
      <c r="K422" s="44"/>
      <c r="L422" s="177" t="s">
        <v>394</v>
      </c>
    </row>
    <row r="423" spans="1:12" ht="15.75" customHeight="1" x14ac:dyDescent="0.25">
      <c r="A423" s="34" t="s">
        <v>55</v>
      </c>
      <c r="B423" s="35" t="s">
        <v>20</v>
      </c>
      <c r="C423" s="34" t="s">
        <v>864</v>
      </c>
      <c r="D423" s="34" t="s">
        <v>1821</v>
      </c>
      <c r="E423" s="34" t="s">
        <v>75</v>
      </c>
      <c r="F423" s="34">
        <v>4</v>
      </c>
      <c r="G423" s="44" t="s">
        <v>1811</v>
      </c>
      <c r="H423" s="34">
        <v>5</v>
      </c>
      <c r="I423" s="34"/>
      <c r="J423" s="44" t="s">
        <v>936</v>
      </c>
      <c r="K423" s="44"/>
      <c r="L423" s="177" t="s">
        <v>937</v>
      </c>
    </row>
    <row r="424" spans="1:12" ht="15.75" customHeight="1" x14ac:dyDescent="0.25">
      <c r="A424" s="34" t="s">
        <v>55</v>
      </c>
      <c r="B424" s="35" t="s">
        <v>26</v>
      </c>
      <c r="C424" s="34" t="s">
        <v>864</v>
      </c>
      <c r="D424" s="34" t="s">
        <v>1822</v>
      </c>
      <c r="E424" s="34" t="s">
        <v>75</v>
      </c>
      <c r="F424" s="34">
        <v>4</v>
      </c>
      <c r="G424" s="44" t="s">
        <v>1811</v>
      </c>
      <c r="H424" s="34">
        <v>5</v>
      </c>
      <c r="I424" s="34"/>
      <c r="J424" s="44" t="s">
        <v>936</v>
      </c>
      <c r="K424" s="44"/>
      <c r="L424" s="177" t="s">
        <v>937</v>
      </c>
    </row>
    <row r="425" spans="1:12" ht="15.75" customHeight="1" x14ac:dyDescent="0.25">
      <c r="A425" s="34" t="s">
        <v>65</v>
      </c>
      <c r="B425" s="35" t="s">
        <v>20</v>
      </c>
      <c r="C425" s="34" t="s">
        <v>864</v>
      </c>
      <c r="D425" s="34" t="s">
        <v>1823</v>
      </c>
      <c r="E425" s="34" t="s">
        <v>75</v>
      </c>
      <c r="F425" s="34">
        <v>4</v>
      </c>
      <c r="G425" s="44" t="s">
        <v>1811</v>
      </c>
      <c r="H425" s="34">
        <v>5</v>
      </c>
      <c r="I425" s="34"/>
      <c r="J425" s="44" t="s">
        <v>936</v>
      </c>
      <c r="K425" s="44"/>
      <c r="L425" s="177" t="s">
        <v>937</v>
      </c>
    </row>
    <row r="426" spans="1:12" ht="15.75" customHeight="1" x14ac:dyDescent="0.25">
      <c r="A426" s="34" t="s">
        <v>65</v>
      </c>
      <c r="B426" s="35" t="s">
        <v>26</v>
      </c>
      <c r="C426" s="34" t="s">
        <v>864</v>
      </c>
      <c r="D426" s="34" t="s">
        <v>1824</v>
      </c>
      <c r="E426" s="34" t="s">
        <v>75</v>
      </c>
      <c r="F426" s="34">
        <v>4</v>
      </c>
      <c r="G426" s="44" t="s">
        <v>1811</v>
      </c>
      <c r="H426" s="34">
        <v>5</v>
      </c>
      <c r="I426" s="34"/>
      <c r="J426" s="44" t="s">
        <v>936</v>
      </c>
      <c r="K426" s="44"/>
      <c r="L426" s="177" t="s">
        <v>937</v>
      </c>
    </row>
    <row r="427" spans="1:12" ht="15.75" customHeight="1" x14ac:dyDescent="0.25">
      <c r="A427" s="34" t="s">
        <v>65</v>
      </c>
      <c r="B427" s="35" t="s">
        <v>28</v>
      </c>
      <c r="C427" s="34" t="s">
        <v>864</v>
      </c>
      <c r="D427" s="34" t="s">
        <v>1825</v>
      </c>
      <c r="E427" s="34" t="s">
        <v>75</v>
      </c>
      <c r="F427" s="34">
        <v>4</v>
      </c>
      <c r="G427" s="44" t="s">
        <v>1811</v>
      </c>
      <c r="H427" s="34">
        <v>5</v>
      </c>
      <c r="I427" s="34"/>
      <c r="J427" s="44" t="s">
        <v>936</v>
      </c>
      <c r="K427" s="38"/>
      <c r="L427" s="177" t="s">
        <v>937</v>
      </c>
    </row>
    <row r="428" spans="1:12" ht="15.75" customHeight="1" x14ac:dyDescent="0.25">
      <c r="A428" s="34" t="s">
        <v>65</v>
      </c>
      <c r="B428" s="35" t="s">
        <v>20</v>
      </c>
      <c r="C428" s="34" t="s">
        <v>89</v>
      </c>
      <c r="D428" s="34" t="s">
        <v>1826</v>
      </c>
      <c r="E428" s="34" t="s">
        <v>3</v>
      </c>
      <c r="F428" s="34">
        <v>4</v>
      </c>
      <c r="G428" s="65" t="s">
        <v>1827</v>
      </c>
      <c r="H428" s="34">
        <v>40</v>
      </c>
      <c r="I428" s="34"/>
      <c r="J428" s="70" t="s">
        <v>993</v>
      </c>
      <c r="K428" s="70"/>
      <c r="L428" s="177" t="s">
        <v>994</v>
      </c>
    </row>
    <row r="429" spans="1:12" ht="15.75" customHeight="1" x14ac:dyDescent="0.25">
      <c r="A429" s="34" t="s">
        <v>65</v>
      </c>
      <c r="B429" s="35" t="s">
        <v>26</v>
      </c>
      <c r="C429" s="34">
        <v>202</v>
      </c>
      <c r="D429" s="34" t="s">
        <v>1828</v>
      </c>
      <c r="E429" s="34" t="s">
        <v>1</v>
      </c>
      <c r="F429" s="34">
        <v>6</v>
      </c>
      <c r="G429" s="37" t="s">
        <v>223</v>
      </c>
      <c r="H429" s="34">
        <v>40</v>
      </c>
      <c r="I429" s="34"/>
      <c r="J429" s="44" t="s">
        <v>359</v>
      </c>
      <c r="K429" s="44"/>
      <c r="L429" s="177" t="s">
        <v>360</v>
      </c>
    </row>
    <row r="430" spans="1:12" ht="15.75" customHeight="1" x14ac:dyDescent="0.25">
      <c r="A430" s="34" t="s">
        <v>65</v>
      </c>
      <c r="B430" s="35" t="s">
        <v>20</v>
      </c>
      <c r="C430" s="34">
        <v>202</v>
      </c>
      <c r="D430" s="34" t="s">
        <v>1829</v>
      </c>
      <c r="E430" s="34" t="s">
        <v>1</v>
      </c>
      <c r="F430" s="34">
        <v>6</v>
      </c>
      <c r="G430" s="37" t="s">
        <v>223</v>
      </c>
      <c r="H430" s="34">
        <v>40</v>
      </c>
      <c r="I430" s="34"/>
      <c r="J430" s="44" t="s">
        <v>359</v>
      </c>
      <c r="K430" s="44"/>
      <c r="L430" s="177" t="s">
        <v>360</v>
      </c>
    </row>
    <row r="431" spans="1:12" ht="15.75" customHeight="1" x14ac:dyDescent="0.25">
      <c r="A431" s="34" t="s">
        <v>65</v>
      </c>
      <c r="B431" s="35" t="s">
        <v>1356</v>
      </c>
      <c r="C431" s="34">
        <v>202</v>
      </c>
      <c r="D431" s="34" t="s">
        <v>1830</v>
      </c>
      <c r="E431" s="34" t="s">
        <v>1</v>
      </c>
      <c r="F431" s="34">
        <v>6</v>
      </c>
      <c r="G431" s="37" t="s">
        <v>223</v>
      </c>
      <c r="H431" s="34">
        <v>40</v>
      </c>
      <c r="I431" s="34"/>
      <c r="J431" s="44" t="s">
        <v>359</v>
      </c>
      <c r="K431" s="44"/>
      <c r="L431" s="177" t="s">
        <v>360</v>
      </c>
    </row>
    <row r="432" spans="1:12" ht="15.75" customHeight="1" x14ac:dyDescent="0.25">
      <c r="A432" s="34" t="s">
        <v>65</v>
      </c>
      <c r="B432" s="35" t="s">
        <v>28</v>
      </c>
      <c r="C432" s="34">
        <v>202</v>
      </c>
      <c r="D432" s="34" t="s">
        <v>1831</v>
      </c>
      <c r="E432" s="34" t="s">
        <v>1</v>
      </c>
      <c r="F432" s="34">
        <v>6</v>
      </c>
      <c r="G432" s="37" t="s">
        <v>223</v>
      </c>
      <c r="H432" s="34">
        <v>40</v>
      </c>
      <c r="I432" s="34"/>
      <c r="J432" s="44" t="s">
        <v>359</v>
      </c>
      <c r="K432" s="44"/>
      <c r="L432" s="177" t="s">
        <v>360</v>
      </c>
    </row>
    <row r="433" spans="1:12" ht="15.75" customHeight="1" x14ac:dyDescent="0.25">
      <c r="A433" s="34" t="s">
        <v>19</v>
      </c>
      <c r="B433" s="35" t="s">
        <v>26</v>
      </c>
      <c r="C433" s="34">
        <v>104</v>
      </c>
      <c r="D433" s="34" t="s">
        <v>1832</v>
      </c>
      <c r="E433" s="34" t="s">
        <v>1</v>
      </c>
      <c r="F433" s="34">
        <v>6</v>
      </c>
      <c r="G433" s="37" t="s">
        <v>223</v>
      </c>
      <c r="H433" s="34">
        <v>40</v>
      </c>
      <c r="I433" s="34"/>
      <c r="J433" s="44" t="s">
        <v>359</v>
      </c>
      <c r="K433" s="44"/>
      <c r="L433" s="177" t="s">
        <v>360</v>
      </c>
    </row>
    <row r="434" spans="1:12" ht="15.75" customHeight="1" x14ac:dyDescent="0.25">
      <c r="A434" s="34" t="s">
        <v>19</v>
      </c>
      <c r="B434" s="35" t="s">
        <v>20</v>
      </c>
      <c r="C434" s="34">
        <v>104</v>
      </c>
      <c r="D434" s="34" t="s">
        <v>1833</v>
      </c>
      <c r="E434" s="34" t="s">
        <v>1</v>
      </c>
      <c r="F434" s="34">
        <v>6</v>
      </c>
      <c r="G434" s="37" t="s">
        <v>223</v>
      </c>
      <c r="H434" s="34">
        <v>40</v>
      </c>
      <c r="I434" s="34"/>
      <c r="J434" s="44" t="s">
        <v>359</v>
      </c>
      <c r="K434" s="44"/>
      <c r="L434" s="177" t="s">
        <v>360</v>
      </c>
    </row>
    <row r="435" spans="1:12" ht="15.75" customHeight="1" x14ac:dyDescent="0.25">
      <c r="A435" s="34" t="s">
        <v>19</v>
      </c>
      <c r="B435" s="35" t="s">
        <v>1356</v>
      </c>
      <c r="C435" s="34">
        <v>104</v>
      </c>
      <c r="D435" s="34" t="s">
        <v>1834</v>
      </c>
      <c r="E435" s="34" t="s">
        <v>1</v>
      </c>
      <c r="F435" s="34">
        <v>6</v>
      </c>
      <c r="G435" s="37" t="s">
        <v>223</v>
      </c>
      <c r="H435" s="34">
        <v>40</v>
      </c>
      <c r="I435" s="34"/>
      <c r="J435" s="44" t="s">
        <v>359</v>
      </c>
      <c r="K435" s="44"/>
      <c r="L435" s="177" t="s">
        <v>360</v>
      </c>
    </row>
    <row r="436" spans="1:12" ht="15.75" customHeight="1" x14ac:dyDescent="0.25">
      <c r="A436" s="34" t="s">
        <v>19</v>
      </c>
      <c r="B436" s="35" t="s">
        <v>28</v>
      </c>
      <c r="C436" s="34">
        <v>104</v>
      </c>
      <c r="D436" s="34" t="s">
        <v>1835</v>
      </c>
      <c r="E436" s="34" t="s">
        <v>1</v>
      </c>
      <c r="F436" s="34">
        <v>6</v>
      </c>
      <c r="G436" s="37" t="s">
        <v>223</v>
      </c>
      <c r="H436" s="34">
        <v>40</v>
      </c>
      <c r="I436" s="34"/>
      <c r="J436" s="44" t="s">
        <v>359</v>
      </c>
      <c r="K436" s="44"/>
      <c r="L436" s="177" t="s">
        <v>360</v>
      </c>
    </row>
    <row r="437" spans="1:12" ht="15.75" customHeight="1" x14ac:dyDescent="0.25">
      <c r="A437" s="34" t="s">
        <v>19</v>
      </c>
      <c r="B437" s="35" t="s">
        <v>26</v>
      </c>
      <c r="C437" s="34">
        <v>315</v>
      </c>
      <c r="D437" s="21" t="s">
        <v>1836</v>
      </c>
      <c r="E437" s="21" t="s">
        <v>2</v>
      </c>
      <c r="F437" s="21">
        <v>4</v>
      </c>
      <c r="G437" s="65" t="s">
        <v>223</v>
      </c>
      <c r="H437" s="199">
        <v>40</v>
      </c>
      <c r="I437" s="34"/>
      <c r="J437" s="44" t="s">
        <v>224</v>
      </c>
      <c r="K437" s="44"/>
      <c r="L437" s="178" t="s">
        <v>225</v>
      </c>
    </row>
    <row r="438" spans="1:12" ht="15.75" customHeight="1" x14ac:dyDescent="0.25">
      <c r="A438" s="34" t="s">
        <v>19</v>
      </c>
      <c r="B438" s="35" t="s">
        <v>20</v>
      </c>
      <c r="C438" s="34">
        <v>315</v>
      </c>
      <c r="D438" s="21" t="s">
        <v>1837</v>
      </c>
      <c r="E438" s="21" t="s">
        <v>2</v>
      </c>
      <c r="F438" s="21">
        <v>4</v>
      </c>
      <c r="G438" s="65" t="s">
        <v>223</v>
      </c>
      <c r="H438" s="199">
        <v>40</v>
      </c>
      <c r="I438" s="34"/>
      <c r="J438" s="44" t="s">
        <v>224</v>
      </c>
      <c r="K438" s="44"/>
      <c r="L438" s="178" t="s">
        <v>225</v>
      </c>
    </row>
    <row r="439" spans="1:12" ht="15.75" customHeight="1" x14ac:dyDescent="0.25">
      <c r="A439" s="34" t="s">
        <v>42</v>
      </c>
      <c r="B439" s="35" t="s">
        <v>26</v>
      </c>
      <c r="C439" s="34">
        <v>315</v>
      </c>
      <c r="D439" s="21" t="s">
        <v>1838</v>
      </c>
      <c r="E439" s="21" t="s">
        <v>2</v>
      </c>
      <c r="F439" s="21">
        <v>4</v>
      </c>
      <c r="G439" s="65" t="s">
        <v>223</v>
      </c>
      <c r="H439" s="199">
        <v>40</v>
      </c>
      <c r="I439" s="34"/>
      <c r="J439" s="44" t="s">
        <v>224</v>
      </c>
      <c r="K439" s="40"/>
      <c r="L439" s="178" t="s">
        <v>225</v>
      </c>
    </row>
    <row r="440" spans="1:12" ht="15.75" customHeight="1" x14ac:dyDescent="0.25">
      <c r="A440" s="34" t="s">
        <v>42</v>
      </c>
      <c r="B440" s="35" t="s">
        <v>20</v>
      </c>
      <c r="C440" s="34">
        <v>315</v>
      </c>
      <c r="D440" s="21" t="s">
        <v>1839</v>
      </c>
      <c r="E440" s="21" t="s">
        <v>2</v>
      </c>
      <c r="F440" s="21">
        <v>4</v>
      </c>
      <c r="G440" s="65" t="s">
        <v>223</v>
      </c>
      <c r="H440" s="199">
        <v>40</v>
      </c>
      <c r="I440" s="34"/>
      <c r="J440" s="44" t="s">
        <v>224</v>
      </c>
      <c r="K440" s="40"/>
      <c r="L440" s="178" t="s">
        <v>225</v>
      </c>
    </row>
    <row r="441" spans="1:12" ht="15.75" customHeight="1" x14ac:dyDescent="0.25">
      <c r="A441" s="34" t="s">
        <v>42</v>
      </c>
      <c r="B441" s="35" t="s">
        <v>26</v>
      </c>
      <c r="C441" s="34">
        <v>101</v>
      </c>
      <c r="D441" s="34" t="s">
        <v>1840</v>
      </c>
      <c r="E441" s="34" t="s">
        <v>75</v>
      </c>
      <c r="F441" s="34">
        <v>6</v>
      </c>
      <c r="G441" s="37" t="s">
        <v>657</v>
      </c>
      <c r="H441" s="34">
        <v>40</v>
      </c>
      <c r="I441" s="53"/>
      <c r="J441" s="44" t="s">
        <v>658</v>
      </c>
      <c r="K441" s="44"/>
      <c r="L441" s="177" t="s">
        <v>659</v>
      </c>
    </row>
    <row r="442" spans="1:12" ht="15.75" customHeight="1" x14ac:dyDescent="0.25">
      <c r="A442" s="34" t="s">
        <v>42</v>
      </c>
      <c r="B442" s="35" t="s">
        <v>20</v>
      </c>
      <c r="C442" s="34">
        <v>101</v>
      </c>
      <c r="D442" s="34" t="s">
        <v>1841</v>
      </c>
      <c r="E442" s="34" t="s">
        <v>75</v>
      </c>
      <c r="F442" s="34">
        <v>6</v>
      </c>
      <c r="G442" s="37" t="s">
        <v>657</v>
      </c>
      <c r="H442" s="34">
        <v>40</v>
      </c>
      <c r="I442" s="53"/>
      <c r="J442" s="44" t="s">
        <v>658</v>
      </c>
      <c r="K442" s="44"/>
      <c r="L442" s="177" t="s">
        <v>659</v>
      </c>
    </row>
    <row r="443" spans="1:12" ht="15.75" customHeight="1" x14ac:dyDescent="0.25">
      <c r="A443" s="34" t="s">
        <v>42</v>
      </c>
      <c r="B443" s="35" t="s">
        <v>28</v>
      </c>
      <c r="C443" s="34">
        <v>101</v>
      </c>
      <c r="D443" s="34" t="s">
        <v>1842</v>
      </c>
      <c r="E443" s="34" t="s">
        <v>75</v>
      </c>
      <c r="F443" s="34">
        <v>6</v>
      </c>
      <c r="G443" s="37" t="s">
        <v>657</v>
      </c>
      <c r="H443" s="34">
        <v>40</v>
      </c>
      <c r="I443" s="53"/>
      <c r="J443" s="44" t="s">
        <v>658</v>
      </c>
      <c r="K443" s="44"/>
      <c r="L443" s="177" t="s">
        <v>659</v>
      </c>
    </row>
    <row r="444" spans="1:12" ht="15.75" customHeight="1" x14ac:dyDescent="0.25">
      <c r="A444" s="34" t="s">
        <v>19</v>
      </c>
      <c r="B444" s="35" t="s">
        <v>26</v>
      </c>
      <c r="C444" s="34">
        <v>103</v>
      </c>
      <c r="D444" s="34" t="s">
        <v>1843</v>
      </c>
      <c r="E444" s="34" t="s">
        <v>75</v>
      </c>
      <c r="F444" s="34">
        <v>6</v>
      </c>
      <c r="G444" s="37" t="s">
        <v>657</v>
      </c>
      <c r="H444" s="34">
        <v>40</v>
      </c>
      <c r="I444" s="53"/>
      <c r="J444" s="44" t="s">
        <v>658</v>
      </c>
      <c r="K444" s="44"/>
      <c r="L444" s="177" t="s">
        <v>659</v>
      </c>
    </row>
    <row r="445" spans="1:12" ht="15.75" customHeight="1" x14ac:dyDescent="0.25">
      <c r="A445" s="34" t="s">
        <v>19</v>
      </c>
      <c r="B445" s="35" t="s">
        <v>20</v>
      </c>
      <c r="C445" s="34">
        <v>103</v>
      </c>
      <c r="D445" s="34" t="s">
        <v>1844</v>
      </c>
      <c r="E445" s="34" t="s">
        <v>75</v>
      </c>
      <c r="F445" s="34">
        <v>6</v>
      </c>
      <c r="G445" s="37" t="s">
        <v>657</v>
      </c>
      <c r="H445" s="34">
        <v>40</v>
      </c>
      <c r="I445" s="53"/>
      <c r="J445" s="44" t="s">
        <v>658</v>
      </c>
      <c r="K445" s="44"/>
      <c r="L445" s="177" t="s">
        <v>659</v>
      </c>
    </row>
    <row r="446" spans="1:12" ht="15.75" customHeight="1" x14ac:dyDescent="0.25">
      <c r="A446" s="34" t="s">
        <v>19</v>
      </c>
      <c r="B446" s="35" t="s">
        <v>28</v>
      </c>
      <c r="C446" s="34">
        <v>103</v>
      </c>
      <c r="D446" s="34" t="s">
        <v>1845</v>
      </c>
      <c r="E446" s="34" t="s">
        <v>75</v>
      </c>
      <c r="F446" s="34">
        <v>6</v>
      </c>
      <c r="G446" s="37" t="s">
        <v>657</v>
      </c>
      <c r="H446" s="34">
        <v>40</v>
      </c>
      <c r="I446" s="53"/>
      <c r="J446" s="44" t="s">
        <v>658</v>
      </c>
      <c r="K446" s="44"/>
      <c r="L446" s="177" t="s">
        <v>659</v>
      </c>
    </row>
    <row r="447" spans="1:12" ht="15.75" customHeight="1" x14ac:dyDescent="0.25">
      <c r="A447" s="34" t="s">
        <v>42</v>
      </c>
      <c r="B447" s="35" t="s">
        <v>1356</v>
      </c>
      <c r="C447" s="34">
        <v>101</v>
      </c>
      <c r="D447" s="34" t="s">
        <v>1846</v>
      </c>
      <c r="E447" s="34" t="s">
        <v>75</v>
      </c>
      <c r="F447" s="34">
        <v>6</v>
      </c>
      <c r="G447" s="37" t="s">
        <v>657</v>
      </c>
      <c r="H447" s="34">
        <v>40</v>
      </c>
      <c r="I447" s="53"/>
      <c r="J447" s="179" t="s">
        <v>857</v>
      </c>
      <c r="K447" s="44"/>
      <c r="L447" s="177" t="s">
        <v>858</v>
      </c>
    </row>
    <row r="448" spans="1:12" ht="15.75" customHeight="1" x14ac:dyDescent="0.25">
      <c r="A448" s="34" t="s">
        <v>19</v>
      </c>
      <c r="B448" s="35" t="s">
        <v>1356</v>
      </c>
      <c r="C448" s="34">
        <v>103</v>
      </c>
      <c r="D448" s="34" t="s">
        <v>1847</v>
      </c>
      <c r="E448" s="34" t="s">
        <v>75</v>
      </c>
      <c r="F448" s="34">
        <v>6</v>
      </c>
      <c r="G448" s="37" t="s">
        <v>657</v>
      </c>
      <c r="H448" s="34">
        <v>40</v>
      </c>
      <c r="I448" s="53"/>
      <c r="J448" s="179" t="s">
        <v>857</v>
      </c>
      <c r="K448" s="44"/>
      <c r="L448" s="177" t="s">
        <v>858</v>
      </c>
    </row>
    <row r="449" spans="1:12" ht="15.75" customHeight="1" x14ac:dyDescent="0.25">
      <c r="A449" s="34" t="s">
        <v>55</v>
      </c>
      <c r="B449" s="35" t="s">
        <v>26</v>
      </c>
      <c r="C449" s="34" t="s">
        <v>62</v>
      </c>
      <c r="D449" s="21" t="s">
        <v>1848</v>
      </c>
      <c r="E449" s="21" t="s">
        <v>3</v>
      </c>
      <c r="F449" s="21">
        <v>2</v>
      </c>
      <c r="G449" s="25" t="s">
        <v>657</v>
      </c>
      <c r="H449" s="34">
        <v>5</v>
      </c>
      <c r="I449" s="34"/>
      <c r="J449" s="70" t="s">
        <v>961</v>
      </c>
      <c r="K449" s="70"/>
      <c r="L449" s="177" t="s">
        <v>962</v>
      </c>
    </row>
    <row r="450" spans="1:12" ht="15.75" customHeight="1" x14ac:dyDescent="0.25">
      <c r="A450" s="34" t="s">
        <v>42</v>
      </c>
      <c r="B450" s="35" t="s">
        <v>26</v>
      </c>
      <c r="C450" s="34" t="s">
        <v>33</v>
      </c>
      <c r="D450" s="34" t="s">
        <v>1849</v>
      </c>
      <c r="E450" s="34" t="s">
        <v>3</v>
      </c>
      <c r="F450" s="34">
        <v>2</v>
      </c>
      <c r="G450" s="179" t="s">
        <v>657</v>
      </c>
      <c r="H450" s="34">
        <v>5</v>
      </c>
      <c r="I450" s="34"/>
      <c r="J450" s="70" t="s">
        <v>961</v>
      </c>
      <c r="K450" s="70"/>
      <c r="L450" s="177" t="s">
        <v>962</v>
      </c>
    </row>
    <row r="451" spans="1:12" ht="15.75" customHeight="1" x14ac:dyDescent="0.25">
      <c r="A451" s="34" t="s">
        <v>55</v>
      </c>
      <c r="B451" s="35" t="s">
        <v>20</v>
      </c>
      <c r="C451" s="34">
        <v>103</v>
      </c>
      <c r="D451" s="34" t="s">
        <v>1850</v>
      </c>
      <c r="E451" s="34" t="s">
        <v>75</v>
      </c>
      <c r="F451" s="34">
        <v>6</v>
      </c>
      <c r="G451" s="28" t="s">
        <v>657</v>
      </c>
      <c r="H451" s="34">
        <v>40</v>
      </c>
      <c r="I451" s="53"/>
      <c r="J451" s="70" t="s">
        <v>961</v>
      </c>
      <c r="K451" s="70"/>
      <c r="L451" s="177" t="s">
        <v>962</v>
      </c>
    </row>
    <row r="452" spans="1:12" ht="15.75" customHeight="1" x14ac:dyDescent="0.25">
      <c r="A452" s="34" t="s">
        <v>55</v>
      </c>
      <c r="B452" s="35" t="s">
        <v>28</v>
      </c>
      <c r="C452" s="34">
        <v>103</v>
      </c>
      <c r="D452" s="34" t="s">
        <v>1851</v>
      </c>
      <c r="E452" s="34" t="s">
        <v>75</v>
      </c>
      <c r="F452" s="34">
        <v>6</v>
      </c>
      <c r="G452" s="28" t="s">
        <v>657</v>
      </c>
      <c r="H452" s="34">
        <v>40</v>
      </c>
      <c r="I452" s="53"/>
      <c r="J452" s="70" t="s">
        <v>961</v>
      </c>
      <c r="K452" s="70"/>
      <c r="L452" s="177" t="s">
        <v>962</v>
      </c>
    </row>
    <row r="453" spans="1:12" ht="15.75" customHeight="1" x14ac:dyDescent="0.25">
      <c r="A453" s="34" t="s">
        <v>32</v>
      </c>
      <c r="B453" s="35" t="s">
        <v>20</v>
      </c>
      <c r="C453" s="34">
        <v>101</v>
      </c>
      <c r="D453" s="34" t="s">
        <v>1852</v>
      </c>
      <c r="E453" s="34" t="s">
        <v>75</v>
      </c>
      <c r="F453" s="34">
        <v>6</v>
      </c>
      <c r="G453" s="28" t="s">
        <v>657</v>
      </c>
      <c r="H453" s="34">
        <v>40</v>
      </c>
      <c r="I453" s="53"/>
      <c r="J453" s="70" t="s">
        <v>961</v>
      </c>
      <c r="K453" s="70"/>
      <c r="L453" s="177" t="s">
        <v>962</v>
      </c>
    </row>
    <row r="454" spans="1:12" ht="15.75" customHeight="1" x14ac:dyDescent="0.25">
      <c r="A454" s="34" t="s">
        <v>32</v>
      </c>
      <c r="B454" s="35" t="s">
        <v>1356</v>
      </c>
      <c r="C454" s="34">
        <v>101</v>
      </c>
      <c r="D454" s="34" t="s">
        <v>1853</v>
      </c>
      <c r="E454" s="34" t="s">
        <v>75</v>
      </c>
      <c r="F454" s="34">
        <v>6</v>
      </c>
      <c r="G454" s="28" t="s">
        <v>657</v>
      </c>
      <c r="H454" s="34">
        <v>40</v>
      </c>
      <c r="I454" s="53"/>
      <c r="J454" s="70" t="s">
        <v>961</v>
      </c>
      <c r="K454" s="70"/>
      <c r="L454" s="177" t="s">
        <v>962</v>
      </c>
    </row>
    <row r="455" spans="1:12" ht="15.75" customHeight="1" x14ac:dyDescent="0.25">
      <c r="A455" s="34" t="s">
        <v>19</v>
      </c>
      <c r="B455" s="35" t="s">
        <v>20</v>
      </c>
      <c r="C455" s="34">
        <v>101</v>
      </c>
      <c r="D455" s="34" t="s">
        <v>1854</v>
      </c>
      <c r="E455" s="34" t="s">
        <v>75</v>
      </c>
      <c r="F455" s="34">
        <v>6</v>
      </c>
      <c r="G455" s="28" t="s">
        <v>657</v>
      </c>
      <c r="H455" s="34">
        <v>40</v>
      </c>
      <c r="I455" s="37"/>
      <c r="J455" s="44" t="s">
        <v>1031</v>
      </c>
      <c r="K455" s="44"/>
      <c r="L455" s="177" t="s">
        <v>1032</v>
      </c>
    </row>
    <row r="456" spans="1:12" ht="15.75" customHeight="1" x14ac:dyDescent="0.25">
      <c r="A456" s="34" t="s">
        <v>19</v>
      </c>
      <c r="B456" s="35" t="s">
        <v>1356</v>
      </c>
      <c r="C456" s="34">
        <v>101</v>
      </c>
      <c r="D456" s="34" t="s">
        <v>1855</v>
      </c>
      <c r="E456" s="34" t="s">
        <v>75</v>
      </c>
      <c r="F456" s="34">
        <v>6</v>
      </c>
      <c r="G456" s="28" t="s">
        <v>657</v>
      </c>
      <c r="H456" s="34">
        <v>40</v>
      </c>
      <c r="I456" s="37"/>
      <c r="J456" s="44" t="s">
        <v>1031</v>
      </c>
      <c r="K456" s="44"/>
      <c r="L456" s="177" t="s">
        <v>1032</v>
      </c>
    </row>
    <row r="457" spans="1:12" ht="15.75" customHeight="1" x14ac:dyDescent="0.25">
      <c r="A457" s="34" t="s">
        <v>42</v>
      </c>
      <c r="B457" s="35" t="s">
        <v>20</v>
      </c>
      <c r="C457" s="34">
        <v>103</v>
      </c>
      <c r="D457" s="34" t="s">
        <v>1856</v>
      </c>
      <c r="E457" s="34" t="s">
        <v>75</v>
      </c>
      <c r="F457" s="34">
        <v>6</v>
      </c>
      <c r="G457" s="28" t="s">
        <v>657</v>
      </c>
      <c r="H457" s="34">
        <v>40</v>
      </c>
      <c r="I457" s="53"/>
      <c r="J457" s="44" t="s">
        <v>1031</v>
      </c>
      <c r="K457" s="44"/>
      <c r="L457" s="177" t="s">
        <v>1032</v>
      </c>
    </row>
    <row r="458" spans="1:12" ht="15.75" customHeight="1" x14ac:dyDescent="0.25">
      <c r="A458" s="34" t="s">
        <v>42</v>
      </c>
      <c r="B458" s="35" t="s">
        <v>1356</v>
      </c>
      <c r="C458" s="34">
        <v>103</v>
      </c>
      <c r="D458" s="34" t="s">
        <v>1857</v>
      </c>
      <c r="E458" s="34" t="s">
        <v>75</v>
      </c>
      <c r="F458" s="34">
        <v>6</v>
      </c>
      <c r="G458" s="37" t="s">
        <v>657</v>
      </c>
      <c r="H458" s="34">
        <v>40</v>
      </c>
      <c r="I458" s="53"/>
      <c r="J458" s="44" t="s">
        <v>1031</v>
      </c>
      <c r="K458" s="44"/>
      <c r="L458" s="177" t="s">
        <v>1032</v>
      </c>
    </row>
    <row r="459" spans="1:12" ht="15.75" customHeight="1" x14ac:dyDescent="0.25">
      <c r="A459" s="34" t="s">
        <v>42</v>
      </c>
      <c r="B459" s="35" t="s">
        <v>26</v>
      </c>
      <c r="C459" s="34">
        <v>103</v>
      </c>
      <c r="D459" s="34" t="s">
        <v>1858</v>
      </c>
      <c r="E459" s="34" t="s">
        <v>75</v>
      </c>
      <c r="F459" s="34">
        <v>6</v>
      </c>
      <c r="G459" s="28" t="s">
        <v>657</v>
      </c>
      <c r="H459" s="34">
        <v>40</v>
      </c>
      <c r="I459" s="53"/>
      <c r="J459" s="44" t="s">
        <v>1183</v>
      </c>
      <c r="K459" s="44"/>
      <c r="L459" s="177" t="s">
        <v>1184</v>
      </c>
    </row>
    <row r="460" spans="1:12" ht="15.75" customHeight="1" x14ac:dyDescent="0.25">
      <c r="A460" s="34" t="s">
        <v>32</v>
      </c>
      <c r="B460" s="35" t="s">
        <v>26</v>
      </c>
      <c r="C460" s="34">
        <v>101</v>
      </c>
      <c r="D460" s="34" t="s">
        <v>1859</v>
      </c>
      <c r="E460" s="34" t="s">
        <v>75</v>
      </c>
      <c r="F460" s="34">
        <v>6</v>
      </c>
      <c r="G460" s="28" t="s">
        <v>657</v>
      </c>
      <c r="H460" s="34">
        <v>40</v>
      </c>
      <c r="I460" s="53"/>
      <c r="J460" s="44" t="s">
        <v>1183</v>
      </c>
      <c r="K460" s="44"/>
      <c r="L460" s="177" t="s">
        <v>1184</v>
      </c>
    </row>
    <row r="461" spans="1:12" ht="15.75" customHeight="1" x14ac:dyDescent="0.25">
      <c r="A461" s="34" t="s">
        <v>32</v>
      </c>
      <c r="B461" s="35" t="s">
        <v>28</v>
      </c>
      <c r="C461" s="34">
        <v>101</v>
      </c>
      <c r="D461" s="34" t="s">
        <v>1860</v>
      </c>
      <c r="E461" s="34" t="s">
        <v>75</v>
      </c>
      <c r="F461" s="34">
        <v>6</v>
      </c>
      <c r="G461" s="28" t="s">
        <v>657</v>
      </c>
      <c r="H461" s="34">
        <v>40</v>
      </c>
      <c r="I461" s="53"/>
      <c r="J461" s="179" t="s">
        <v>1183</v>
      </c>
      <c r="K461" s="44"/>
      <c r="L461" s="177" t="s">
        <v>1184</v>
      </c>
    </row>
    <row r="462" spans="1:12" ht="15.75" customHeight="1" x14ac:dyDescent="0.25">
      <c r="A462" s="34" t="s">
        <v>19</v>
      </c>
      <c r="B462" s="35" t="s">
        <v>26</v>
      </c>
      <c r="C462" s="34">
        <v>101</v>
      </c>
      <c r="D462" s="34" t="s">
        <v>1861</v>
      </c>
      <c r="E462" s="34" t="s">
        <v>75</v>
      </c>
      <c r="F462" s="34">
        <v>6</v>
      </c>
      <c r="G462" s="28" t="s">
        <v>657</v>
      </c>
      <c r="H462" s="34">
        <v>40</v>
      </c>
      <c r="I462" s="37"/>
      <c r="J462" s="44" t="s">
        <v>1183</v>
      </c>
      <c r="K462" s="44"/>
      <c r="L462" s="177" t="s">
        <v>1184</v>
      </c>
    </row>
    <row r="463" spans="1:12" ht="15.75" customHeight="1" x14ac:dyDescent="0.25">
      <c r="A463" s="34" t="s">
        <v>55</v>
      </c>
      <c r="B463" s="35" t="s">
        <v>26</v>
      </c>
      <c r="C463" s="34">
        <v>103</v>
      </c>
      <c r="D463" s="34" t="s">
        <v>1862</v>
      </c>
      <c r="E463" s="34" t="s">
        <v>75</v>
      </c>
      <c r="F463" s="34">
        <v>6</v>
      </c>
      <c r="G463" s="28" t="s">
        <v>657</v>
      </c>
      <c r="H463" s="34">
        <v>40</v>
      </c>
      <c r="I463" s="53"/>
      <c r="J463" s="44" t="s">
        <v>1183</v>
      </c>
      <c r="K463" s="44"/>
      <c r="L463" s="177" t="s">
        <v>1184</v>
      </c>
    </row>
    <row r="464" spans="1:12" ht="15.75" customHeight="1" x14ac:dyDescent="0.25">
      <c r="A464" s="34" t="s">
        <v>55</v>
      </c>
      <c r="B464" s="35" t="s">
        <v>56</v>
      </c>
      <c r="C464" s="34">
        <v>103</v>
      </c>
      <c r="D464" s="34" t="s">
        <v>1863</v>
      </c>
      <c r="E464" s="34" t="s">
        <v>75</v>
      </c>
      <c r="F464" s="34">
        <v>6</v>
      </c>
      <c r="G464" s="28" t="s">
        <v>657</v>
      </c>
      <c r="H464" s="34">
        <v>40</v>
      </c>
      <c r="I464" s="53"/>
      <c r="J464" s="179" t="s">
        <v>1183</v>
      </c>
      <c r="K464" s="44"/>
      <c r="L464" s="177" t="s">
        <v>1184</v>
      </c>
    </row>
    <row r="465" spans="1:12" ht="15.75" customHeight="1" x14ac:dyDescent="0.25">
      <c r="A465" s="34" t="s">
        <v>42</v>
      </c>
      <c r="B465" s="35" t="s">
        <v>28</v>
      </c>
      <c r="C465" s="34">
        <v>103</v>
      </c>
      <c r="D465" s="34" t="s">
        <v>1864</v>
      </c>
      <c r="E465" s="34" t="s">
        <v>75</v>
      </c>
      <c r="F465" s="34">
        <v>6</v>
      </c>
      <c r="G465" s="37" t="s">
        <v>657</v>
      </c>
      <c r="H465" s="34">
        <v>40</v>
      </c>
      <c r="I465" s="53"/>
      <c r="J465" s="181" t="s">
        <v>1294</v>
      </c>
      <c r="K465" s="44" t="s">
        <v>1031</v>
      </c>
      <c r="L465" s="182" t="s">
        <v>1295</v>
      </c>
    </row>
    <row r="466" spans="1:12" ht="15.75" customHeight="1" x14ac:dyDescent="0.25">
      <c r="A466" s="34" t="s">
        <v>19</v>
      </c>
      <c r="B466" s="35" t="s">
        <v>28</v>
      </c>
      <c r="C466" s="34">
        <v>101</v>
      </c>
      <c r="D466" s="34" t="s">
        <v>1865</v>
      </c>
      <c r="E466" s="34" t="s">
        <v>75</v>
      </c>
      <c r="F466" s="34">
        <v>6</v>
      </c>
      <c r="G466" s="37" t="s">
        <v>657</v>
      </c>
      <c r="H466" s="34">
        <v>40</v>
      </c>
      <c r="I466" s="53"/>
      <c r="J466" s="181" t="s">
        <v>1294</v>
      </c>
      <c r="K466" s="44" t="s">
        <v>1031</v>
      </c>
      <c r="L466" s="182" t="s">
        <v>1295</v>
      </c>
    </row>
    <row r="467" spans="1:12" ht="15.75" customHeight="1" x14ac:dyDescent="0.25">
      <c r="A467" s="34" t="s">
        <v>42</v>
      </c>
      <c r="B467" s="35" t="s">
        <v>20</v>
      </c>
      <c r="C467" s="34" t="s">
        <v>116</v>
      </c>
      <c r="D467" s="34" t="s">
        <v>1866</v>
      </c>
      <c r="E467" s="34" t="s">
        <v>3</v>
      </c>
      <c r="F467" s="34">
        <v>4</v>
      </c>
      <c r="G467" s="65" t="s">
        <v>1170</v>
      </c>
      <c r="H467" s="34">
        <v>40</v>
      </c>
      <c r="I467" s="34"/>
      <c r="J467" s="181" t="s">
        <v>1294</v>
      </c>
      <c r="K467" s="181"/>
      <c r="L467" s="182" t="s">
        <v>1295</v>
      </c>
    </row>
    <row r="468" spans="1:12" ht="15.75" customHeight="1" x14ac:dyDescent="0.25">
      <c r="A468" s="34" t="s">
        <v>55</v>
      </c>
      <c r="B468" s="35" t="s">
        <v>26</v>
      </c>
      <c r="C468" s="34">
        <v>204</v>
      </c>
      <c r="D468" s="34" t="s">
        <v>1867</v>
      </c>
      <c r="E468" s="34" t="s">
        <v>3</v>
      </c>
      <c r="F468" s="34">
        <v>4</v>
      </c>
      <c r="G468" s="200" t="s">
        <v>1868</v>
      </c>
      <c r="H468" s="34">
        <v>40</v>
      </c>
      <c r="I468" s="34"/>
      <c r="J468" s="40" t="s">
        <v>1058</v>
      </c>
      <c r="K468" s="40"/>
      <c r="L468" s="177" t="s">
        <v>1059</v>
      </c>
    </row>
    <row r="469" spans="1:12" ht="15.75" customHeight="1" x14ac:dyDescent="0.25">
      <c r="A469" s="34" t="s">
        <v>19</v>
      </c>
      <c r="B469" s="35" t="s">
        <v>26</v>
      </c>
      <c r="C469" s="34">
        <v>102</v>
      </c>
      <c r="D469" s="34" t="s">
        <v>1869</v>
      </c>
      <c r="E469" s="34" t="s">
        <v>75</v>
      </c>
      <c r="F469" s="34">
        <v>4</v>
      </c>
      <c r="G469" s="37" t="s">
        <v>1870</v>
      </c>
      <c r="H469" s="34">
        <v>5</v>
      </c>
      <c r="I469" s="34"/>
      <c r="J469" s="44" t="s">
        <v>155</v>
      </c>
      <c r="K469" s="44"/>
      <c r="L469" s="177" t="s">
        <v>156</v>
      </c>
    </row>
    <row r="470" spans="1:12" ht="15.75" customHeight="1" x14ac:dyDescent="0.25">
      <c r="A470" s="34" t="s">
        <v>19</v>
      </c>
      <c r="B470" s="35" t="s">
        <v>20</v>
      </c>
      <c r="C470" s="34">
        <v>102</v>
      </c>
      <c r="D470" s="34" t="s">
        <v>1871</v>
      </c>
      <c r="E470" s="34" t="s">
        <v>75</v>
      </c>
      <c r="F470" s="34">
        <v>4</v>
      </c>
      <c r="G470" s="37" t="s">
        <v>1870</v>
      </c>
      <c r="H470" s="34">
        <v>5</v>
      </c>
      <c r="I470" s="34"/>
      <c r="J470" s="44" t="s">
        <v>155</v>
      </c>
      <c r="K470" s="44"/>
      <c r="L470" s="177" t="s">
        <v>156</v>
      </c>
    </row>
    <row r="471" spans="1:12" ht="15.75" customHeight="1" x14ac:dyDescent="0.25">
      <c r="A471" s="34" t="s">
        <v>19</v>
      </c>
      <c r="B471" s="35" t="s">
        <v>1356</v>
      </c>
      <c r="C471" s="34">
        <v>102</v>
      </c>
      <c r="D471" s="34" t="s">
        <v>1872</v>
      </c>
      <c r="E471" s="34" t="s">
        <v>75</v>
      </c>
      <c r="F471" s="34">
        <v>4</v>
      </c>
      <c r="G471" s="37" t="s">
        <v>1870</v>
      </c>
      <c r="H471" s="34">
        <v>5</v>
      </c>
      <c r="I471" s="34"/>
      <c r="J471" s="44" t="s">
        <v>155</v>
      </c>
      <c r="K471" s="44"/>
      <c r="L471" s="177" t="s">
        <v>156</v>
      </c>
    </row>
    <row r="472" spans="1:12" ht="15.75" customHeight="1" x14ac:dyDescent="0.25">
      <c r="A472" s="34" t="s">
        <v>19</v>
      </c>
      <c r="B472" s="35" t="s">
        <v>28</v>
      </c>
      <c r="C472" s="34">
        <v>102</v>
      </c>
      <c r="D472" s="34" t="s">
        <v>1873</v>
      </c>
      <c r="E472" s="34" t="s">
        <v>75</v>
      </c>
      <c r="F472" s="34">
        <v>4</v>
      </c>
      <c r="G472" s="37" t="s">
        <v>1870</v>
      </c>
      <c r="H472" s="34">
        <v>5</v>
      </c>
      <c r="I472" s="34"/>
      <c r="J472" s="44" t="s">
        <v>155</v>
      </c>
      <c r="K472" s="44"/>
      <c r="L472" s="177" t="s">
        <v>156</v>
      </c>
    </row>
    <row r="473" spans="1:12" ht="15.75" customHeight="1" x14ac:dyDescent="0.25">
      <c r="A473" s="34" t="s">
        <v>55</v>
      </c>
      <c r="B473" s="35" t="s">
        <v>26</v>
      </c>
      <c r="C473" s="34">
        <v>102</v>
      </c>
      <c r="D473" s="34" t="s">
        <v>1874</v>
      </c>
      <c r="E473" s="34" t="s">
        <v>75</v>
      </c>
      <c r="F473" s="34">
        <v>4</v>
      </c>
      <c r="G473" s="37" t="s">
        <v>1870</v>
      </c>
      <c r="H473" s="34">
        <v>5</v>
      </c>
      <c r="I473" s="34"/>
      <c r="J473" s="44" t="s">
        <v>890</v>
      </c>
      <c r="K473" s="44"/>
      <c r="L473" s="177" t="s">
        <v>891</v>
      </c>
    </row>
    <row r="474" spans="1:12" ht="15.75" customHeight="1" x14ac:dyDescent="0.25">
      <c r="A474" s="34" t="s">
        <v>55</v>
      </c>
      <c r="B474" s="35" t="s">
        <v>20</v>
      </c>
      <c r="C474" s="34">
        <v>102</v>
      </c>
      <c r="D474" s="34" t="s">
        <v>1875</v>
      </c>
      <c r="E474" s="34" t="s">
        <v>75</v>
      </c>
      <c r="F474" s="34">
        <v>4</v>
      </c>
      <c r="G474" s="37" t="s">
        <v>1870</v>
      </c>
      <c r="H474" s="34">
        <v>5</v>
      </c>
      <c r="I474" s="34"/>
      <c r="J474" s="44" t="s">
        <v>890</v>
      </c>
      <c r="K474" s="44"/>
      <c r="L474" s="177" t="s">
        <v>891</v>
      </c>
    </row>
    <row r="475" spans="1:12" ht="15.75" customHeight="1" x14ac:dyDescent="0.25">
      <c r="A475" s="34" t="s">
        <v>42</v>
      </c>
      <c r="B475" s="35" t="s">
        <v>1356</v>
      </c>
      <c r="C475" s="34" t="s">
        <v>453</v>
      </c>
      <c r="D475" s="34" t="s">
        <v>1876</v>
      </c>
      <c r="E475" s="34" t="s">
        <v>75</v>
      </c>
      <c r="F475" s="34">
        <v>4</v>
      </c>
      <c r="G475" s="37" t="s">
        <v>1870</v>
      </c>
      <c r="H475" s="34">
        <v>5</v>
      </c>
      <c r="I475" s="34"/>
      <c r="J475" s="44" t="s">
        <v>890</v>
      </c>
      <c r="K475" s="38"/>
      <c r="L475" s="177" t="s">
        <v>891</v>
      </c>
    </row>
    <row r="476" spans="1:12" ht="15.75" customHeight="1" x14ac:dyDescent="0.25">
      <c r="A476" s="34" t="s">
        <v>65</v>
      </c>
      <c r="B476" s="35" t="s">
        <v>26</v>
      </c>
      <c r="C476" s="34">
        <v>102</v>
      </c>
      <c r="D476" s="34" t="s">
        <v>1877</v>
      </c>
      <c r="E476" s="34" t="s">
        <v>75</v>
      </c>
      <c r="F476" s="34">
        <v>4</v>
      </c>
      <c r="G476" s="37" t="s">
        <v>1870</v>
      </c>
      <c r="H476" s="34">
        <v>5</v>
      </c>
      <c r="I476" s="34"/>
      <c r="J476" s="44" t="s">
        <v>1080</v>
      </c>
      <c r="K476" s="44"/>
      <c r="L476" s="177" t="s">
        <v>1081</v>
      </c>
    </row>
    <row r="477" spans="1:12" ht="15.75" customHeight="1" x14ac:dyDescent="0.25">
      <c r="A477" s="34" t="s">
        <v>65</v>
      </c>
      <c r="B477" s="35" t="s">
        <v>20</v>
      </c>
      <c r="C477" s="34">
        <v>102</v>
      </c>
      <c r="D477" s="34" t="s">
        <v>1878</v>
      </c>
      <c r="E477" s="34" t="s">
        <v>75</v>
      </c>
      <c r="F477" s="34">
        <v>4</v>
      </c>
      <c r="G477" s="37" t="s">
        <v>1870</v>
      </c>
      <c r="H477" s="34">
        <v>5</v>
      </c>
      <c r="I477" s="34"/>
      <c r="J477" s="44" t="s">
        <v>1080</v>
      </c>
      <c r="K477" s="44"/>
      <c r="L477" s="177" t="s">
        <v>1081</v>
      </c>
    </row>
    <row r="478" spans="1:12" ht="15.75" customHeight="1" x14ac:dyDescent="0.25">
      <c r="A478" s="34" t="s">
        <v>65</v>
      </c>
      <c r="B478" s="35" t="s">
        <v>1356</v>
      </c>
      <c r="C478" s="34">
        <v>102</v>
      </c>
      <c r="D478" s="34" t="s">
        <v>1879</v>
      </c>
      <c r="E478" s="34" t="s">
        <v>75</v>
      </c>
      <c r="F478" s="34">
        <v>4</v>
      </c>
      <c r="G478" s="37" t="s">
        <v>1870</v>
      </c>
      <c r="H478" s="34">
        <v>5</v>
      </c>
      <c r="I478" s="34"/>
      <c r="J478" s="44" t="s">
        <v>1080</v>
      </c>
      <c r="K478" s="44"/>
      <c r="L478" s="177" t="s">
        <v>1081</v>
      </c>
    </row>
    <row r="479" spans="1:12" ht="15.75" customHeight="1" x14ac:dyDescent="0.25">
      <c r="A479" s="34" t="s">
        <v>65</v>
      </c>
      <c r="B479" s="35" t="s">
        <v>28</v>
      </c>
      <c r="C479" s="34">
        <v>102</v>
      </c>
      <c r="D479" s="34" t="s">
        <v>1880</v>
      </c>
      <c r="E479" s="34" t="s">
        <v>75</v>
      </c>
      <c r="F479" s="34">
        <v>4</v>
      </c>
      <c r="G479" s="37" t="s">
        <v>1870</v>
      </c>
      <c r="H479" s="34">
        <v>5</v>
      </c>
      <c r="I479" s="34"/>
      <c r="J479" s="196" t="s">
        <v>1080</v>
      </c>
      <c r="K479" s="44"/>
      <c r="L479" s="177" t="s">
        <v>1081</v>
      </c>
    </row>
    <row r="480" spans="1:12" ht="15.75" customHeight="1" x14ac:dyDescent="0.25">
      <c r="A480" s="34" t="s">
        <v>55</v>
      </c>
      <c r="B480" s="35" t="s">
        <v>28</v>
      </c>
      <c r="C480" s="34">
        <v>102</v>
      </c>
      <c r="D480" s="34" t="s">
        <v>1881</v>
      </c>
      <c r="E480" s="34" t="s">
        <v>75</v>
      </c>
      <c r="F480" s="34">
        <v>4</v>
      </c>
      <c r="G480" s="37" t="s">
        <v>1870</v>
      </c>
      <c r="H480" s="34">
        <v>5</v>
      </c>
      <c r="I480" s="34"/>
      <c r="J480" s="70" t="s">
        <v>1230</v>
      </c>
      <c r="K480" s="70"/>
      <c r="L480" s="177" t="s">
        <v>1231</v>
      </c>
    </row>
    <row r="481" spans="1:12" ht="15.75" customHeight="1" x14ac:dyDescent="0.25">
      <c r="A481" s="34" t="s">
        <v>55</v>
      </c>
      <c r="B481" s="35" t="s">
        <v>56</v>
      </c>
      <c r="C481" s="34">
        <v>102</v>
      </c>
      <c r="D481" s="34" t="s">
        <v>1882</v>
      </c>
      <c r="E481" s="34" t="s">
        <v>75</v>
      </c>
      <c r="F481" s="34">
        <v>4</v>
      </c>
      <c r="G481" s="37" t="s">
        <v>1870</v>
      </c>
      <c r="H481" s="34">
        <v>5</v>
      </c>
      <c r="I481" s="34"/>
      <c r="J481" s="70" t="s">
        <v>1230</v>
      </c>
      <c r="K481" s="70"/>
      <c r="L481" s="177" t="s">
        <v>1231</v>
      </c>
    </row>
    <row r="482" spans="1:12" ht="15.75" customHeight="1" x14ac:dyDescent="0.25">
      <c r="A482" s="34" t="s">
        <v>42</v>
      </c>
      <c r="B482" s="35" t="s">
        <v>26</v>
      </c>
      <c r="C482" s="34">
        <v>102</v>
      </c>
      <c r="D482" s="34" t="s">
        <v>1883</v>
      </c>
      <c r="E482" s="34" t="s">
        <v>75</v>
      </c>
      <c r="F482" s="34">
        <v>4</v>
      </c>
      <c r="G482" s="37" t="s">
        <v>1870</v>
      </c>
      <c r="H482" s="34">
        <v>5</v>
      </c>
      <c r="I482" s="53"/>
      <c r="J482" s="70" t="s">
        <v>1230</v>
      </c>
      <c r="K482" s="70"/>
      <c r="L482" s="177" t="s">
        <v>1231</v>
      </c>
    </row>
    <row r="483" spans="1:12" ht="15.75" customHeight="1" x14ac:dyDescent="0.25">
      <c r="A483" s="34" t="s">
        <v>42</v>
      </c>
      <c r="B483" s="35" t="s">
        <v>20</v>
      </c>
      <c r="C483" s="34">
        <v>102</v>
      </c>
      <c r="D483" s="34" t="s">
        <v>1884</v>
      </c>
      <c r="E483" s="34" t="s">
        <v>75</v>
      </c>
      <c r="F483" s="34">
        <v>4</v>
      </c>
      <c r="G483" s="37" t="s">
        <v>1870</v>
      </c>
      <c r="H483" s="34">
        <v>5</v>
      </c>
      <c r="I483" s="34"/>
      <c r="J483" s="70" t="s">
        <v>1230</v>
      </c>
      <c r="K483" s="70"/>
      <c r="L483" s="177" t="s">
        <v>1231</v>
      </c>
    </row>
    <row r="484" spans="1:12" ht="15.75" customHeight="1" x14ac:dyDescent="0.25">
      <c r="A484" s="34" t="s">
        <v>19</v>
      </c>
      <c r="B484" s="35" t="s">
        <v>26</v>
      </c>
      <c r="C484" s="34">
        <v>314</v>
      </c>
      <c r="D484" s="34" t="s">
        <v>1885</v>
      </c>
      <c r="E484" s="34" t="s">
        <v>2</v>
      </c>
      <c r="F484" s="34">
        <v>2</v>
      </c>
      <c r="G484" s="37" t="s">
        <v>179</v>
      </c>
      <c r="H484" s="34">
        <v>5</v>
      </c>
      <c r="I484" s="34"/>
      <c r="J484" s="44" t="s">
        <v>1041</v>
      </c>
      <c r="K484" s="44"/>
      <c r="L484" s="177" t="s">
        <v>1042</v>
      </c>
    </row>
    <row r="485" spans="1:12" ht="15.75" customHeight="1" x14ac:dyDescent="0.25">
      <c r="A485" s="34" t="s">
        <v>19</v>
      </c>
      <c r="B485" s="35" t="s">
        <v>20</v>
      </c>
      <c r="C485" s="34">
        <v>314</v>
      </c>
      <c r="D485" s="34" t="s">
        <v>1886</v>
      </c>
      <c r="E485" s="34" t="s">
        <v>2</v>
      </c>
      <c r="F485" s="34">
        <v>2</v>
      </c>
      <c r="G485" s="37" t="s">
        <v>179</v>
      </c>
      <c r="H485" s="34">
        <v>5</v>
      </c>
      <c r="I485" s="34"/>
      <c r="J485" s="44" t="s">
        <v>1041</v>
      </c>
      <c r="K485" s="44"/>
      <c r="L485" s="177" t="s">
        <v>1042</v>
      </c>
    </row>
    <row r="486" spans="1:12" ht="15.75" customHeight="1" x14ac:dyDescent="0.25">
      <c r="A486" s="34" t="s">
        <v>42</v>
      </c>
      <c r="B486" s="35" t="s">
        <v>26</v>
      </c>
      <c r="C486" s="34">
        <v>314</v>
      </c>
      <c r="D486" s="34" t="s">
        <v>1887</v>
      </c>
      <c r="E486" s="34" t="s">
        <v>2</v>
      </c>
      <c r="F486" s="34">
        <v>2</v>
      </c>
      <c r="G486" s="37" t="s">
        <v>179</v>
      </c>
      <c r="H486" s="34">
        <v>5</v>
      </c>
      <c r="I486" s="34"/>
      <c r="J486" s="44" t="s">
        <v>1041</v>
      </c>
      <c r="K486" s="44"/>
      <c r="L486" s="177" t="s">
        <v>1042</v>
      </c>
    </row>
    <row r="487" spans="1:12" ht="15.75" customHeight="1" x14ac:dyDescent="0.25">
      <c r="A487" s="34" t="s">
        <v>42</v>
      </c>
      <c r="B487" s="35" t="s">
        <v>20</v>
      </c>
      <c r="C487" s="34">
        <v>314</v>
      </c>
      <c r="D487" s="34" t="s">
        <v>1888</v>
      </c>
      <c r="E487" s="34" t="s">
        <v>2</v>
      </c>
      <c r="F487" s="34">
        <v>2</v>
      </c>
      <c r="G487" s="37" t="s">
        <v>179</v>
      </c>
      <c r="H487" s="34">
        <v>5</v>
      </c>
      <c r="I487" s="34"/>
      <c r="J487" s="44" t="s">
        <v>1041</v>
      </c>
      <c r="K487" s="44"/>
      <c r="L487" s="177" t="s">
        <v>1042</v>
      </c>
    </row>
    <row r="488" spans="1:12" ht="15.75" customHeight="1" x14ac:dyDescent="0.25">
      <c r="A488" s="34" t="s">
        <v>19</v>
      </c>
      <c r="B488" s="35" t="s">
        <v>26</v>
      </c>
      <c r="C488" s="34" t="s">
        <v>269</v>
      </c>
      <c r="D488" s="34" t="s">
        <v>1889</v>
      </c>
      <c r="E488" s="34" t="s">
        <v>1</v>
      </c>
      <c r="F488" s="34">
        <v>2</v>
      </c>
      <c r="G488" s="37" t="s">
        <v>413</v>
      </c>
      <c r="H488" s="34">
        <v>5</v>
      </c>
      <c r="I488" s="34"/>
      <c r="J488" s="181" t="s">
        <v>471</v>
      </c>
      <c r="K488" s="181"/>
      <c r="L488" s="201" t="s">
        <v>472</v>
      </c>
    </row>
    <row r="489" spans="1:12" ht="15.75" customHeight="1" x14ac:dyDescent="0.25">
      <c r="A489" s="34" t="s">
        <v>19</v>
      </c>
      <c r="B489" s="35" t="s">
        <v>20</v>
      </c>
      <c r="C489" s="34" t="s">
        <v>269</v>
      </c>
      <c r="D489" s="34" t="s">
        <v>1890</v>
      </c>
      <c r="E489" s="34" t="s">
        <v>1</v>
      </c>
      <c r="F489" s="34">
        <v>2</v>
      </c>
      <c r="G489" s="37" t="s">
        <v>413</v>
      </c>
      <c r="H489" s="34">
        <v>5</v>
      </c>
      <c r="I489" s="34"/>
      <c r="J489" s="181" t="s">
        <v>471</v>
      </c>
      <c r="K489" s="181"/>
      <c r="L489" s="201" t="s">
        <v>472</v>
      </c>
    </row>
    <row r="490" spans="1:12" ht="15.75" customHeight="1" x14ac:dyDescent="0.25">
      <c r="A490" s="34" t="s">
        <v>19</v>
      </c>
      <c r="B490" s="35" t="s">
        <v>1356</v>
      </c>
      <c r="C490" s="34" t="s">
        <v>269</v>
      </c>
      <c r="D490" s="34" t="s">
        <v>1891</v>
      </c>
      <c r="E490" s="34" t="s">
        <v>1</v>
      </c>
      <c r="F490" s="34">
        <v>2</v>
      </c>
      <c r="G490" s="37" t="s">
        <v>413</v>
      </c>
      <c r="H490" s="34">
        <v>5</v>
      </c>
      <c r="I490" s="34"/>
      <c r="J490" s="181" t="s">
        <v>471</v>
      </c>
      <c r="K490" s="181"/>
      <c r="L490" s="201" t="s">
        <v>472</v>
      </c>
    </row>
    <row r="491" spans="1:12" ht="15.75" customHeight="1" x14ac:dyDescent="0.25">
      <c r="A491" s="34" t="s">
        <v>19</v>
      </c>
      <c r="B491" s="35" t="s">
        <v>28</v>
      </c>
      <c r="C491" s="34" t="s">
        <v>269</v>
      </c>
      <c r="D491" s="34" t="s">
        <v>1892</v>
      </c>
      <c r="E491" s="34" t="s">
        <v>1</v>
      </c>
      <c r="F491" s="34">
        <v>2</v>
      </c>
      <c r="G491" s="37" t="s">
        <v>413</v>
      </c>
      <c r="H491" s="34">
        <v>5</v>
      </c>
      <c r="I491" s="34"/>
      <c r="J491" s="181" t="s">
        <v>471</v>
      </c>
      <c r="K491" s="181"/>
      <c r="L491" s="201" t="s">
        <v>472</v>
      </c>
    </row>
    <row r="492" spans="1:12" ht="15.75" customHeight="1" x14ac:dyDescent="0.25">
      <c r="A492" s="34" t="s">
        <v>55</v>
      </c>
      <c r="B492" s="35" t="s">
        <v>20</v>
      </c>
      <c r="C492" s="34" t="s">
        <v>642</v>
      </c>
      <c r="D492" s="34" t="s">
        <v>1893</v>
      </c>
      <c r="E492" s="21" t="s">
        <v>1</v>
      </c>
      <c r="F492" s="21">
        <v>2</v>
      </c>
      <c r="G492" s="65" t="s">
        <v>1310</v>
      </c>
      <c r="H492" s="34">
        <v>5</v>
      </c>
      <c r="I492" s="34"/>
      <c r="J492" s="117" t="s">
        <v>1311</v>
      </c>
      <c r="K492" s="117"/>
      <c r="L492" s="34"/>
    </row>
    <row r="493" spans="1:12" ht="15.75" customHeight="1" x14ac:dyDescent="0.25">
      <c r="A493" s="34" t="s">
        <v>55</v>
      </c>
      <c r="B493" s="35" t="s">
        <v>26</v>
      </c>
      <c r="C493" s="34" t="s">
        <v>221</v>
      </c>
      <c r="D493" s="34" t="s">
        <v>1894</v>
      </c>
      <c r="E493" s="21" t="s">
        <v>1</v>
      </c>
      <c r="F493" s="21">
        <v>2</v>
      </c>
      <c r="G493" s="40" t="s">
        <v>745</v>
      </c>
      <c r="H493" s="34">
        <v>5</v>
      </c>
      <c r="I493" s="34"/>
      <c r="J493" s="202" t="s">
        <v>746</v>
      </c>
      <c r="K493" s="202"/>
      <c r="L493" s="34"/>
    </row>
    <row r="494" spans="1:12" ht="15.75" customHeight="1" x14ac:dyDescent="0.25">
      <c r="A494" s="34" t="s">
        <v>55</v>
      </c>
      <c r="B494" s="35" t="s">
        <v>20</v>
      </c>
      <c r="C494" s="34" t="s">
        <v>221</v>
      </c>
      <c r="D494" s="34" t="s">
        <v>1895</v>
      </c>
      <c r="E494" s="21" t="s">
        <v>1</v>
      </c>
      <c r="F494" s="21">
        <v>2</v>
      </c>
      <c r="G494" s="40" t="s">
        <v>745</v>
      </c>
      <c r="H494" s="34">
        <v>5</v>
      </c>
      <c r="I494" s="34"/>
      <c r="J494" s="202" t="s">
        <v>746</v>
      </c>
      <c r="K494" s="202"/>
      <c r="L494" s="34"/>
    </row>
    <row r="495" spans="1:12" ht="15.75" customHeight="1" x14ac:dyDescent="0.25">
      <c r="A495" s="34" t="s">
        <v>65</v>
      </c>
      <c r="B495" s="35" t="s">
        <v>20</v>
      </c>
      <c r="C495" s="34">
        <v>109</v>
      </c>
      <c r="D495" s="21" t="s">
        <v>1896</v>
      </c>
      <c r="E495" s="34" t="s">
        <v>75</v>
      </c>
      <c r="F495" s="34">
        <v>2</v>
      </c>
      <c r="G495" s="30" t="s">
        <v>1897</v>
      </c>
      <c r="H495" s="34">
        <v>5</v>
      </c>
      <c r="I495" s="34"/>
      <c r="J495" s="38" t="s">
        <v>260</v>
      </c>
      <c r="K495" s="38"/>
      <c r="L495" s="177" t="s">
        <v>261</v>
      </c>
    </row>
    <row r="496" spans="1:12" ht="15.75" customHeight="1" x14ac:dyDescent="0.25">
      <c r="A496" s="34" t="s">
        <v>65</v>
      </c>
      <c r="B496" s="35" t="s">
        <v>1356</v>
      </c>
      <c r="C496" s="34">
        <v>109</v>
      </c>
      <c r="D496" s="21" t="s">
        <v>1898</v>
      </c>
      <c r="E496" s="34" t="s">
        <v>75</v>
      </c>
      <c r="F496" s="34">
        <v>2</v>
      </c>
      <c r="G496" s="30" t="s">
        <v>1897</v>
      </c>
      <c r="H496" s="34">
        <v>5</v>
      </c>
      <c r="I496" s="34"/>
      <c r="J496" s="38" t="s">
        <v>260</v>
      </c>
      <c r="K496" s="38"/>
      <c r="L496" s="177" t="s">
        <v>261</v>
      </c>
    </row>
    <row r="497" spans="1:12" ht="15.75" customHeight="1" x14ac:dyDescent="0.25">
      <c r="A497" s="34" t="s">
        <v>65</v>
      </c>
      <c r="B497" s="35" t="s">
        <v>28</v>
      </c>
      <c r="C497" s="34">
        <v>109</v>
      </c>
      <c r="D497" s="21" t="s">
        <v>1899</v>
      </c>
      <c r="E497" s="34" t="s">
        <v>75</v>
      </c>
      <c r="F497" s="34">
        <v>2</v>
      </c>
      <c r="G497" s="30" t="s">
        <v>1897</v>
      </c>
      <c r="H497" s="34">
        <v>5</v>
      </c>
      <c r="I497" s="34"/>
      <c r="J497" s="38" t="s">
        <v>260</v>
      </c>
      <c r="K497" s="38"/>
      <c r="L497" s="177" t="s">
        <v>261</v>
      </c>
    </row>
    <row r="498" spans="1:12" ht="15.75" customHeight="1" x14ac:dyDescent="0.25">
      <c r="A498" s="34" t="s">
        <v>65</v>
      </c>
      <c r="B498" s="35" t="s">
        <v>26</v>
      </c>
      <c r="C498" s="34">
        <v>109</v>
      </c>
      <c r="D498" s="21" t="s">
        <v>1900</v>
      </c>
      <c r="E498" s="34" t="s">
        <v>75</v>
      </c>
      <c r="F498" s="34">
        <v>2</v>
      </c>
      <c r="G498" s="30" t="s">
        <v>1897</v>
      </c>
      <c r="H498" s="34">
        <v>5</v>
      </c>
      <c r="I498" s="34"/>
      <c r="J498" s="38" t="s">
        <v>260</v>
      </c>
      <c r="K498" s="38"/>
      <c r="L498" s="177" t="s">
        <v>261</v>
      </c>
    </row>
    <row r="499" spans="1:12" ht="15.75" customHeight="1" x14ac:dyDescent="0.25">
      <c r="A499" s="34" t="s">
        <v>55</v>
      </c>
      <c r="B499" s="35" t="s">
        <v>20</v>
      </c>
      <c r="C499" s="34">
        <v>109</v>
      </c>
      <c r="D499" s="21" t="s">
        <v>1901</v>
      </c>
      <c r="E499" s="34" t="s">
        <v>75</v>
      </c>
      <c r="F499" s="34">
        <v>2</v>
      </c>
      <c r="G499" s="30" t="s">
        <v>1897</v>
      </c>
      <c r="H499" s="34">
        <v>5</v>
      </c>
      <c r="I499" s="34"/>
      <c r="J499" s="38" t="s">
        <v>260</v>
      </c>
      <c r="K499" s="38"/>
      <c r="L499" s="177" t="s">
        <v>261</v>
      </c>
    </row>
    <row r="500" spans="1:12" ht="15.75" customHeight="1" x14ac:dyDescent="0.25">
      <c r="A500" s="34" t="s">
        <v>55</v>
      </c>
      <c r="B500" s="35" t="s">
        <v>26</v>
      </c>
      <c r="C500" s="34">
        <v>109</v>
      </c>
      <c r="D500" s="21" t="s">
        <v>1902</v>
      </c>
      <c r="E500" s="34" t="s">
        <v>75</v>
      </c>
      <c r="F500" s="34">
        <v>2</v>
      </c>
      <c r="G500" s="30" t="s">
        <v>1897</v>
      </c>
      <c r="H500" s="34">
        <v>5</v>
      </c>
      <c r="I500" s="34"/>
      <c r="J500" s="38" t="s">
        <v>260</v>
      </c>
      <c r="K500" s="38"/>
      <c r="L500" s="177" t="s">
        <v>261</v>
      </c>
    </row>
    <row r="501" spans="1:12" ht="15.75" customHeight="1" x14ac:dyDescent="0.25">
      <c r="A501" s="34" t="s">
        <v>42</v>
      </c>
      <c r="B501" s="35" t="s">
        <v>1356</v>
      </c>
      <c r="C501" s="34">
        <v>109</v>
      </c>
      <c r="D501" s="21" t="s">
        <v>1903</v>
      </c>
      <c r="E501" s="34" t="s">
        <v>75</v>
      </c>
      <c r="F501" s="34">
        <v>2</v>
      </c>
      <c r="G501" s="30" t="s">
        <v>1897</v>
      </c>
      <c r="H501" s="34">
        <v>5</v>
      </c>
      <c r="I501" s="34"/>
      <c r="J501" s="38" t="s">
        <v>260</v>
      </c>
      <c r="K501" s="38"/>
      <c r="L501" s="177" t="s">
        <v>261</v>
      </c>
    </row>
    <row r="502" spans="1:12" ht="15.75" customHeight="1" x14ac:dyDescent="0.25">
      <c r="A502" s="34" t="s">
        <v>42</v>
      </c>
      <c r="B502" s="35" t="s">
        <v>28</v>
      </c>
      <c r="C502" s="34">
        <v>109</v>
      </c>
      <c r="D502" s="21" t="s">
        <v>1904</v>
      </c>
      <c r="E502" s="34" t="s">
        <v>75</v>
      </c>
      <c r="F502" s="34">
        <v>2</v>
      </c>
      <c r="G502" s="30" t="s">
        <v>1897</v>
      </c>
      <c r="H502" s="34">
        <v>5</v>
      </c>
      <c r="I502" s="34"/>
      <c r="J502" s="38" t="s">
        <v>260</v>
      </c>
      <c r="K502" s="38"/>
      <c r="L502" s="177" t="s">
        <v>261</v>
      </c>
    </row>
    <row r="503" spans="1:12" ht="15.75" customHeight="1" x14ac:dyDescent="0.25">
      <c r="A503" s="34" t="s">
        <v>55</v>
      </c>
      <c r="B503" s="35" t="s">
        <v>28</v>
      </c>
      <c r="C503" s="34">
        <v>109</v>
      </c>
      <c r="D503" s="21" t="s">
        <v>1905</v>
      </c>
      <c r="E503" s="34" t="s">
        <v>75</v>
      </c>
      <c r="F503" s="34">
        <v>2</v>
      </c>
      <c r="G503" s="30" t="s">
        <v>1897</v>
      </c>
      <c r="H503" s="34">
        <v>5</v>
      </c>
      <c r="I503" s="34"/>
      <c r="J503" s="44" t="s">
        <v>202</v>
      </c>
      <c r="K503" s="44"/>
      <c r="L503" s="178" t="s">
        <v>203</v>
      </c>
    </row>
    <row r="504" spans="1:12" ht="15.75" customHeight="1" x14ac:dyDescent="0.25">
      <c r="A504" s="34" t="s">
        <v>55</v>
      </c>
      <c r="B504" s="35" t="s">
        <v>56</v>
      </c>
      <c r="C504" s="34">
        <v>109</v>
      </c>
      <c r="D504" s="21" t="s">
        <v>1906</v>
      </c>
      <c r="E504" s="34" t="s">
        <v>75</v>
      </c>
      <c r="F504" s="34">
        <v>2</v>
      </c>
      <c r="G504" s="30" t="s">
        <v>1897</v>
      </c>
      <c r="H504" s="34">
        <v>5</v>
      </c>
      <c r="I504" s="34"/>
      <c r="J504" s="44" t="s">
        <v>202</v>
      </c>
      <c r="K504" s="44"/>
      <c r="L504" s="178" t="s">
        <v>203</v>
      </c>
    </row>
    <row r="505" spans="1:12" ht="15.75" customHeight="1" x14ac:dyDescent="0.25">
      <c r="A505" s="34" t="s">
        <v>42</v>
      </c>
      <c r="B505" s="35" t="s">
        <v>20</v>
      </c>
      <c r="C505" s="34">
        <v>109</v>
      </c>
      <c r="D505" s="21" t="s">
        <v>1907</v>
      </c>
      <c r="E505" s="34" t="s">
        <v>75</v>
      </c>
      <c r="F505" s="34">
        <v>2</v>
      </c>
      <c r="G505" s="30" t="s">
        <v>1897</v>
      </c>
      <c r="H505" s="34">
        <v>5</v>
      </c>
      <c r="I505" s="34"/>
      <c r="J505" s="44" t="s">
        <v>202</v>
      </c>
      <c r="K505" s="44"/>
      <c r="L505" s="178" t="s">
        <v>203</v>
      </c>
    </row>
    <row r="506" spans="1:12" ht="15.75" customHeight="1" x14ac:dyDescent="0.25">
      <c r="A506" s="34" t="s">
        <v>32</v>
      </c>
      <c r="B506" s="35" t="s">
        <v>1356</v>
      </c>
      <c r="C506" s="34" t="s">
        <v>89</v>
      </c>
      <c r="D506" s="34" t="s">
        <v>1908</v>
      </c>
      <c r="E506" s="34" t="s">
        <v>1</v>
      </c>
      <c r="F506" s="34">
        <v>2</v>
      </c>
      <c r="G506" s="37" t="s">
        <v>1909</v>
      </c>
      <c r="H506" s="34">
        <v>0</v>
      </c>
      <c r="I506" s="34"/>
      <c r="J506" s="44" t="s">
        <v>780</v>
      </c>
      <c r="K506" s="21"/>
      <c r="L506" s="177" t="s">
        <v>781</v>
      </c>
    </row>
    <row r="507" spans="1:12" ht="15.75" customHeight="1" x14ac:dyDescent="0.25">
      <c r="A507" s="34" t="s">
        <v>42</v>
      </c>
      <c r="B507" s="35" t="s">
        <v>1356</v>
      </c>
      <c r="C507" s="34" t="s">
        <v>89</v>
      </c>
      <c r="D507" s="34" t="s">
        <v>1910</v>
      </c>
      <c r="E507" s="34" t="s">
        <v>1</v>
      </c>
      <c r="F507" s="34">
        <v>2</v>
      </c>
      <c r="G507" s="37" t="s">
        <v>1909</v>
      </c>
      <c r="H507" s="34">
        <v>5</v>
      </c>
      <c r="I507" s="34"/>
      <c r="J507" s="44" t="s">
        <v>1151</v>
      </c>
      <c r="K507" s="44"/>
      <c r="L507" s="177" t="s">
        <v>1152</v>
      </c>
    </row>
    <row r="508" spans="1:12" ht="15.75" customHeight="1" x14ac:dyDescent="0.25">
      <c r="A508" s="34" t="s">
        <v>42</v>
      </c>
      <c r="B508" s="35" t="s">
        <v>28</v>
      </c>
      <c r="C508" s="34" t="s">
        <v>89</v>
      </c>
      <c r="D508" s="34" t="s">
        <v>1911</v>
      </c>
      <c r="E508" s="34" t="s">
        <v>1</v>
      </c>
      <c r="F508" s="34">
        <v>2</v>
      </c>
      <c r="G508" s="37" t="s">
        <v>1909</v>
      </c>
      <c r="H508" s="34">
        <v>5</v>
      </c>
      <c r="I508" s="34"/>
      <c r="J508" s="70" t="s">
        <v>819</v>
      </c>
      <c r="K508" s="44"/>
      <c r="L508" s="177" t="s">
        <v>820</v>
      </c>
    </row>
    <row r="509" spans="1:12" ht="15.75" customHeight="1" x14ac:dyDescent="0.25">
      <c r="A509" s="34" t="s">
        <v>32</v>
      </c>
      <c r="B509" s="35" t="s">
        <v>26</v>
      </c>
      <c r="C509" s="34" t="s">
        <v>89</v>
      </c>
      <c r="D509" s="34" t="s">
        <v>1912</v>
      </c>
      <c r="E509" s="34" t="s">
        <v>1</v>
      </c>
      <c r="F509" s="34">
        <v>2</v>
      </c>
      <c r="G509" s="37" t="s">
        <v>1909</v>
      </c>
      <c r="H509" s="34">
        <v>5</v>
      </c>
      <c r="I509" s="34"/>
      <c r="J509" s="44" t="s">
        <v>1151</v>
      </c>
      <c r="K509" s="44"/>
      <c r="L509" s="177" t="s">
        <v>1152</v>
      </c>
    </row>
    <row r="510" spans="1:12" ht="15.75" customHeight="1" x14ac:dyDescent="0.25">
      <c r="A510" s="34" t="s">
        <v>32</v>
      </c>
      <c r="B510" s="35" t="s">
        <v>20</v>
      </c>
      <c r="C510" s="34" t="s">
        <v>89</v>
      </c>
      <c r="D510" s="34" t="s">
        <v>1913</v>
      </c>
      <c r="E510" s="34" t="s">
        <v>1</v>
      </c>
      <c r="F510" s="34">
        <v>2</v>
      </c>
      <c r="G510" s="37" t="s">
        <v>1909</v>
      </c>
      <c r="H510" s="34">
        <v>5</v>
      </c>
      <c r="I510" s="34"/>
      <c r="J510" s="44" t="s">
        <v>1151</v>
      </c>
      <c r="K510" s="44"/>
      <c r="L510" s="177" t="s">
        <v>1152</v>
      </c>
    </row>
    <row r="511" spans="1:12" ht="15.75" customHeight="1" x14ac:dyDescent="0.25">
      <c r="A511" s="34" t="s">
        <v>42</v>
      </c>
      <c r="B511" s="35" t="s">
        <v>26</v>
      </c>
      <c r="C511" s="34" t="s">
        <v>89</v>
      </c>
      <c r="D511" s="34" t="s">
        <v>1914</v>
      </c>
      <c r="E511" s="34" t="s">
        <v>1</v>
      </c>
      <c r="F511" s="34">
        <v>2</v>
      </c>
      <c r="G511" s="37" t="s">
        <v>1909</v>
      </c>
      <c r="H511" s="34">
        <v>5</v>
      </c>
      <c r="I511" s="34"/>
      <c r="J511" s="44" t="s">
        <v>1129</v>
      </c>
      <c r="K511" s="44"/>
      <c r="L511" s="177" t="s">
        <v>1130</v>
      </c>
    </row>
    <row r="512" spans="1:12" ht="15.75" customHeight="1" x14ac:dyDescent="0.25">
      <c r="A512" s="34" t="s">
        <v>42</v>
      </c>
      <c r="B512" s="35" t="s">
        <v>20</v>
      </c>
      <c r="C512" s="34" t="s">
        <v>89</v>
      </c>
      <c r="D512" s="34" t="s">
        <v>1915</v>
      </c>
      <c r="E512" s="34" t="s">
        <v>1</v>
      </c>
      <c r="F512" s="34">
        <v>2</v>
      </c>
      <c r="G512" s="37" t="s">
        <v>1909</v>
      </c>
      <c r="H512" s="34">
        <v>5</v>
      </c>
      <c r="I512" s="34"/>
      <c r="J512" s="44" t="s">
        <v>1129</v>
      </c>
      <c r="K512" s="44"/>
      <c r="L512" s="177" t="s">
        <v>1130</v>
      </c>
    </row>
    <row r="513" spans="1:12" ht="15.75" customHeight="1" x14ac:dyDescent="0.25">
      <c r="A513" s="34" t="s">
        <v>42</v>
      </c>
      <c r="B513" s="35" t="s">
        <v>1356</v>
      </c>
      <c r="C513" s="34" t="s">
        <v>116</v>
      </c>
      <c r="D513" s="34" t="s">
        <v>1916</v>
      </c>
      <c r="E513" s="34" t="s">
        <v>3</v>
      </c>
      <c r="F513" s="34">
        <v>4</v>
      </c>
      <c r="G513" s="65" t="s">
        <v>1917</v>
      </c>
      <c r="H513" s="34">
        <v>40</v>
      </c>
      <c r="I513" s="34"/>
      <c r="J513" s="44" t="s">
        <v>202</v>
      </c>
      <c r="K513" s="44"/>
      <c r="L513" s="178" t="s">
        <v>203</v>
      </c>
    </row>
    <row r="514" spans="1:12" ht="15.75" customHeight="1" x14ac:dyDescent="0.25">
      <c r="A514" s="34" t="s">
        <v>65</v>
      </c>
      <c r="B514" s="35" t="s">
        <v>1356</v>
      </c>
      <c r="C514" s="34">
        <v>112</v>
      </c>
      <c r="D514" s="34" t="s">
        <v>1918</v>
      </c>
      <c r="E514" s="21" t="s">
        <v>2</v>
      </c>
      <c r="F514" s="21">
        <v>2</v>
      </c>
      <c r="G514" s="30" t="s">
        <v>409</v>
      </c>
      <c r="H514" s="34">
        <v>5</v>
      </c>
      <c r="I514" s="34"/>
      <c r="J514" s="44" t="s">
        <v>440</v>
      </c>
      <c r="K514" s="44"/>
      <c r="L514" s="177" t="s">
        <v>441</v>
      </c>
    </row>
    <row r="515" spans="1:12" ht="15.75" customHeight="1" x14ac:dyDescent="0.25">
      <c r="A515" s="34" t="s">
        <v>65</v>
      </c>
      <c r="B515" s="35" t="s">
        <v>28</v>
      </c>
      <c r="C515" s="34">
        <v>112</v>
      </c>
      <c r="D515" s="34" t="s">
        <v>1919</v>
      </c>
      <c r="E515" s="21" t="s">
        <v>2</v>
      </c>
      <c r="F515" s="21">
        <v>2</v>
      </c>
      <c r="G515" s="30" t="s">
        <v>409</v>
      </c>
      <c r="H515" s="34">
        <v>5</v>
      </c>
      <c r="I515" s="34"/>
      <c r="J515" s="44" t="s">
        <v>440</v>
      </c>
      <c r="K515" s="44"/>
      <c r="L515" s="177" t="s">
        <v>441</v>
      </c>
    </row>
    <row r="516" spans="1:12" ht="15.75" customHeight="1" x14ac:dyDescent="0.25">
      <c r="A516" s="34" t="s">
        <v>32</v>
      </c>
      <c r="B516" s="35" t="s">
        <v>1356</v>
      </c>
      <c r="C516" s="34">
        <v>103</v>
      </c>
      <c r="D516" s="34" t="s">
        <v>1920</v>
      </c>
      <c r="E516" s="34" t="s">
        <v>75</v>
      </c>
      <c r="F516" s="34">
        <v>6</v>
      </c>
      <c r="G516" s="44" t="s">
        <v>1921</v>
      </c>
      <c r="H516" s="21">
        <v>40</v>
      </c>
      <c r="I516" s="189"/>
      <c r="J516" s="40" t="s">
        <v>551</v>
      </c>
      <c r="K516" s="40"/>
      <c r="L516" s="177" t="s">
        <v>552</v>
      </c>
    </row>
    <row r="517" spans="1:12" ht="15.75" customHeight="1" x14ac:dyDescent="0.25">
      <c r="A517" s="34" t="s">
        <v>32</v>
      </c>
      <c r="B517" s="35" t="s">
        <v>28</v>
      </c>
      <c r="C517" s="34">
        <v>103</v>
      </c>
      <c r="D517" s="34" t="s">
        <v>1922</v>
      </c>
      <c r="E517" s="34" t="s">
        <v>75</v>
      </c>
      <c r="F517" s="34">
        <v>6</v>
      </c>
      <c r="G517" s="44" t="s">
        <v>1921</v>
      </c>
      <c r="H517" s="21">
        <v>40</v>
      </c>
      <c r="I517" s="189"/>
      <c r="J517" s="40" t="s">
        <v>551</v>
      </c>
      <c r="K517" s="40"/>
      <c r="L517" s="177" t="s">
        <v>552</v>
      </c>
    </row>
    <row r="518" spans="1:12" ht="15.75" customHeight="1" x14ac:dyDescent="0.25">
      <c r="A518" s="34" t="s">
        <v>32</v>
      </c>
      <c r="B518" s="35" t="s">
        <v>26</v>
      </c>
      <c r="C518" s="34">
        <v>112</v>
      </c>
      <c r="D518" s="34" t="s">
        <v>1923</v>
      </c>
      <c r="E518" s="34" t="s">
        <v>75</v>
      </c>
      <c r="F518" s="34">
        <v>6</v>
      </c>
      <c r="G518" s="44" t="s">
        <v>1921</v>
      </c>
      <c r="H518" s="21">
        <v>40</v>
      </c>
      <c r="I518" s="34"/>
      <c r="J518" s="40" t="s">
        <v>551</v>
      </c>
      <c r="K518" s="21"/>
      <c r="L518" s="177" t="s">
        <v>552</v>
      </c>
    </row>
    <row r="519" spans="1:12" ht="15.75" customHeight="1" x14ac:dyDescent="0.25">
      <c r="A519" s="34" t="s">
        <v>32</v>
      </c>
      <c r="B519" s="35" t="s">
        <v>20</v>
      </c>
      <c r="C519" s="34">
        <v>103</v>
      </c>
      <c r="D519" s="34" t="s">
        <v>1924</v>
      </c>
      <c r="E519" s="34" t="s">
        <v>75</v>
      </c>
      <c r="F519" s="34">
        <v>6</v>
      </c>
      <c r="G519" s="44" t="s">
        <v>1921</v>
      </c>
      <c r="H519" s="21">
        <v>40</v>
      </c>
      <c r="I519" s="34"/>
      <c r="J519" s="40" t="s">
        <v>551</v>
      </c>
      <c r="K519" s="21"/>
      <c r="L519" s="177" t="s">
        <v>552</v>
      </c>
    </row>
    <row r="520" spans="1:12" ht="15.75" customHeight="1" x14ac:dyDescent="0.25">
      <c r="A520" s="34" t="s">
        <v>55</v>
      </c>
      <c r="B520" s="35" t="s">
        <v>20</v>
      </c>
      <c r="C520" s="34">
        <v>204</v>
      </c>
      <c r="D520" s="34" t="s">
        <v>1925</v>
      </c>
      <c r="E520" s="34" t="s">
        <v>3</v>
      </c>
      <c r="F520" s="34">
        <v>4</v>
      </c>
      <c r="G520" s="200" t="s">
        <v>1926</v>
      </c>
      <c r="H520" s="34">
        <v>40</v>
      </c>
      <c r="I520" s="34"/>
      <c r="J520" s="181" t="s">
        <v>976</v>
      </c>
      <c r="K520" s="181"/>
      <c r="L520" s="201" t="s">
        <v>977</v>
      </c>
    </row>
    <row r="521" spans="1:12" ht="15.75" customHeight="1" x14ac:dyDescent="0.25">
      <c r="A521" s="34" t="s">
        <v>19</v>
      </c>
      <c r="B521" s="35" t="s">
        <v>28</v>
      </c>
      <c r="C521" s="34">
        <v>105</v>
      </c>
      <c r="D521" s="34" t="s">
        <v>1927</v>
      </c>
      <c r="E521" s="34" t="s">
        <v>3</v>
      </c>
      <c r="F521" s="34">
        <v>4</v>
      </c>
      <c r="G521" s="65" t="s">
        <v>1928</v>
      </c>
      <c r="H521" s="34">
        <v>40</v>
      </c>
      <c r="I521" s="34"/>
      <c r="J521" s="44" t="s">
        <v>1142</v>
      </c>
      <c r="K521" s="44"/>
      <c r="L521" s="177" t="s">
        <v>1143</v>
      </c>
    </row>
    <row r="522" spans="1:12" ht="15.75" customHeight="1" x14ac:dyDescent="0.25">
      <c r="A522" s="34" t="s">
        <v>19</v>
      </c>
      <c r="B522" s="35" t="s">
        <v>20</v>
      </c>
      <c r="C522" s="34" t="s">
        <v>161</v>
      </c>
      <c r="D522" s="21" t="s">
        <v>1929</v>
      </c>
      <c r="E522" s="21" t="s">
        <v>1</v>
      </c>
      <c r="F522" s="21">
        <v>6</v>
      </c>
      <c r="G522" s="40" t="s">
        <v>1930</v>
      </c>
      <c r="H522" s="34">
        <v>40</v>
      </c>
      <c r="I522" s="34"/>
      <c r="J522" s="44" t="s">
        <v>376</v>
      </c>
      <c r="K522" s="44"/>
      <c r="L522" s="177" t="s">
        <v>377</v>
      </c>
    </row>
    <row r="523" spans="1:12" ht="15.75" customHeight="1" x14ac:dyDescent="0.25">
      <c r="A523" s="34" t="s">
        <v>19</v>
      </c>
      <c r="B523" s="35" t="s">
        <v>26</v>
      </c>
      <c r="C523" s="34" t="s">
        <v>161</v>
      </c>
      <c r="D523" s="21" t="s">
        <v>1931</v>
      </c>
      <c r="E523" s="21" t="s">
        <v>1</v>
      </c>
      <c r="F523" s="21">
        <v>6</v>
      </c>
      <c r="G523" s="40" t="s">
        <v>1930</v>
      </c>
      <c r="H523" s="34">
        <v>40</v>
      </c>
      <c r="I523" s="34"/>
      <c r="J523" s="44" t="s">
        <v>376</v>
      </c>
      <c r="K523" s="44"/>
      <c r="L523" s="177" t="s">
        <v>377</v>
      </c>
    </row>
    <row r="524" spans="1:12" ht="15.75" customHeight="1" x14ac:dyDescent="0.25">
      <c r="A524" s="34" t="s">
        <v>19</v>
      </c>
      <c r="B524" s="35" t="s">
        <v>1356</v>
      </c>
      <c r="C524" s="34" t="s">
        <v>161</v>
      </c>
      <c r="D524" s="21" t="s">
        <v>1932</v>
      </c>
      <c r="E524" s="21" t="s">
        <v>1</v>
      </c>
      <c r="F524" s="21">
        <v>6</v>
      </c>
      <c r="G524" s="40" t="s">
        <v>1930</v>
      </c>
      <c r="H524" s="34">
        <v>40</v>
      </c>
      <c r="I524" s="34"/>
      <c r="J524" s="44" t="s">
        <v>728</v>
      </c>
      <c r="K524" s="44"/>
      <c r="L524" s="177" t="s">
        <v>729</v>
      </c>
    </row>
    <row r="525" spans="1:12" ht="15.75" customHeight="1" x14ac:dyDescent="0.25">
      <c r="A525" s="34" t="s">
        <v>19</v>
      </c>
      <c r="B525" s="35" t="s">
        <v>28</v>
      </c>
      <c r="C525" s="34" t="s">
        <v>161</v>
      </c>
      <c r="D525" s="21" t="s">
        <v>1933</v>
      </c>
      <c r="E525" s="21" t="s">
        <v>1</v>
      </c>
      <c r="F525" s="21">
        <v>6</v>
      </c>
      <c r="G525" s="40" t="s">
        <v>1930</v>
      </c>
      <c r="H525" s="34">
        <v>40</v>
      </c>
      <c r="I525" s="34"/>
      <c r="J525" s="44" t="s">
        <v>728</v>
      </c>
      <c r="K525" s="44"/>
      <c r="L525" s="177" t="s">
        <v>729</v>
      </c>
    </row>
    <row r="526" spans="1:12" ht="15.75" customHeight="1" x14ac:dyDescent="0.25">
      <c r="A526" s="34" t="s">
        <v>55</v>
      </c>
      <c r="B526" s="35" t="s">
        <v>20</v>
      </c>
      <c r="C526" s="34" t="s">
        <v>161</v>
      </c>
      <c r="D526" s="21" t="s">
        <v>1934</v>
      </c>
      <c r="E526" s="21" t="s">
        <v>1</v>
      </c>
      <c r="F526" s="21">
        <v>6</v>
      </c>
      <c r="G526" s="40" t="s">
        <v>1930</v>
      </c>
      <c r="H526" s="34">
        <v>40</v>
      </c>
      <c r="I526" s="34"/>
      <c r="J526" s="44" t="s">
        <v>728</v>
      </c>
      <c r="K526" s="44"/>
      <c r="L526" s="177" t="s">
        <v>729</v>
      </c>
    </row>
    <row r="527" spans="1:12" ht="15.75" customHeight="1" x14ac:dyDescent="0.25">
      <c r="A527" s="34" t="s">
        <v>55</v>
      </c>
      <c r="B527" s="35" t="s">
        <v>28</v>
      </c>
      <c r="C527" s="34" t="s">
        <v>161</v>
      </c>
      <c r="D527" s="21" t="s">
        <v>1935</v>
      </c>
      <c r="E527" s="21" t="s">
        <v>1</v>
      </c>
      <c r="F527" s="21">
        <v>6</v>
      </c>
      <c r="G527" s="40" t="s">
        <v>1930</v>
      </c>
      <c r="H527" s="34">
        <v>40</v>
      </c>
      <c r="I527" s="34"/>
      <c r="J527" s="44" t="s">
        <v>728</v>
      </c>
      <c r="K527" s="44"/>
      <c r="L527" s="177" t="s">
        <v>729</v>
      </c>
    </row>
    <row r="528" spans="1:12" ht="15.75" customHeight="1" x14ac:dyDescent="0.25">
      <c r="A528" s="34" t="s">
        <v>55</v>
      </c>
      <c r="B528" s="35" t="s">
        <v>56</v>
      </c>
      <c r="C528" s="34" t="s">
        <v>161</v>
      </c>
      <c r="D528" s="21" t="s">
        <v>1936</v>
      </c>
      <c r="E528" s="21" t="s">
        <v>1</v>
      </c>
      <c r="F528" s="21">
        <v>6</v>
      </c>
      <c r="G528" s="40" t="s">
        <v>1930</v>
      </c>
      <c r="H528" s="34">
        <v>40</v>
      </c>
      <c r="I528" s="34"/>
      <c r="J528" s="44" t="s">
        <v>728</v>
      </c>
      <c r="K528" s="44"/>
      <c r="L528" s="177" t="s">
        <v>729</v>
      </c>
    </row>
    <row r="529" spans="1:12" ht="15.75" customHeight="1" x14ac:dyDescent="0.25">
      <c r="A529" s="34" t="s">
        <v>55</v>
      </c>
      <c r="B529" s="35" t="s">
        <v>26</v>
      </c>
      <c r="C529" s="34" t="s">
        <v>161</v>
      </c>
      <c r="D529" s="21" t="s">
        <v>1937</v>
      </c>
      <c r="E529" s="21" t="s">
        <v>1</v>
      </c>
      <c r="F529" s="21">
        <v>6</v>
      </c>
      <c r="G529" s="40" t="s">
        <v>1930</v>
      </c>
      <c r="H529" s="34">
        <v>40</v>
      </c>
      <c r="I529" s="34"/>
      <c r="J529" s="44" t="s">
        <v>728</v>
      </c>
      <c r="K529" s="44"/>
      <c r="L529" s="177" t="s">
        <v>729</v>
      </c>
    </row>
    <row r="530" spans="1:12" ht="15.75" customHeight="1" x14ac:dyDescent="0.25">
      <c r="A530" s="34" t="s">
        <v>65</v>
      </c>
      <c r="B530" s="35" t="s">
        <v>28</v>
      </c>
      <c r="C530" s="34">
        <v>312</v>
      </c>
      <c r="D530" s="34" t="s">
        <v>1938</v>
      </c>
      <c r="E530" s="21" t="s">
        <v>1</v>
      </c>
      <c r="F530" s="21">
        <v>2</v>
      </c>
      <c r="G530" s="105" t="s">
        <v>1265</v>
      </c>
      <c r="H530" s="34">
        <v>5</v>
      </c>
      <c r="I530" s="34"/>
      <c r="J530" s="181" t="s">
        <v>242</v>
      </c>
      <c r="K530" s="181"/>
      <c r="L530" s="201" t="s">
        <v>243</v>
      </c>
    </row>
    <row r="531" spans="1:12" ht="15.75" customHeight="1" x14ac:dyDescent="0.25">
      <c r="A531" s="34" t="s">
        <v>65</v>
      </c>
      <c r="B531" s="35" t="s">
        <v>26</v>
      </c>
      <c r="C531" s="34">
        <v>312</v>
      </c>
      <c r="D531" s="34" t="s">
        <v>1939</v>
      </c>
      <c r="E531" s="21" t="s">
        <v>1</v>
      </c>
      <c r="F531" s="21">
        <v>2</v>
      </c>
      <c r="G531" s="105" t="s">
        <v>1265</v>
      </c>
      <c r="H531" s="34">
        <v>5</v>
      </c>
      <c r="I531" s="34"/>
      <c r="J531" s="181" t="s">
        <v>242</v>
      </c>
      <c r="K531" s="181"/>
      <c r="L531" s="201" t="s">
        <v>243</v>
      </c>
    </row>
    <row r="532" spans="1:12" ht="15.75" customHeight="1" x14ac:dyDescent="0.25">
      <c r="A532" s="34" t="s">
        <v>65</v>
      </c>
      <c r="B532" s="35" t="s">
        <v>20</v>
      </c>
      <c r="C532" s="34">
        <v>312</v>
      </c>
      <c r="D532" s="34" t="s">
        <v>1940</v>
      </c>
      <c r="E532" s="21" t="s">
        <v>1</v>
      </c>
      <c r="F532" s="21">
        <v>2</v>
      </c>
      <c r="G532" s="105" t="s">
        <v>1265</v>
      </c>
      <c r="H532" s="34">
        <v>5</v>
      </c>
      <c r="I532" s="34"/>
      <c r="J532" s="181" t="s">
        <v>242</v>
      </c>
      <c r="K532" s="181"/>
      <c r="L532" s="201" t="s">
        <v>243</v>
      </c>
    </row>
    <row r="533" spans="1:12" ht="15.75" customHeight="1" x14ac:dyDescent="0.25">
      <c r="A533" s="34" t="s">
        <v>42</v>
      </c>
      <c r="B533" s="35" t="s">
        <v>28</v>
      </c>
      <c r="C533" s="34">
        <v>312</v>
      </c>
      <c r="D533" s="34" t="s">
        <v>1941</v>
      </c>
      <c r="E533" s="21" t="s">
        <v>1</v>
      </c>
      <c r="F533" s="21">
        <v>2</v>
      </c>
      <c r="G533" s="105" t="s">
        <v>1265</v>
      </c>
      <c r="H533" s="34">
        <v>5</v>
      </c>
      <c r="I533" s="34"/>
      <c r="J533" s="181" t="s">
        <v>1601</v>
      </c>
      <c r="K533" s="181"/>
      <c r="L533" s="182" t="s">
        <v>1267</v>
      </c>
    </row>
    <row r="534" spans="1:12" ht="15.75" customHeight="1" x14ac:dyDescent="0.25">
      <c r="A534" s="34" t="s">
        <v>42</v>
      </c>
      <c r="B534" s="35" t="s">
        <v>1356</v>
      </c>
      <c r="C534" s="34">
        <v>312</v>
      </c>
      <c r="D534" s="34" t="s">
        <v>1942</v>
      </c>
      <c r="E534" s="21" t="s">
        <v>1</v>
      </c>
      <c r="F534" s="21">
        <v>2</v>
      </c>
      <c r="G534" s="105" t="s">
        <v>1265</v>
      </c>
      <c r="H534" s="34">
        <v>5</v>
      </c>
      <c r="I534" s="34"/>
      <c r="J534" s="181" t="s">
        <v>1601</v>
      </c>
      <c r="K534" s="181"/>
      <c r="L534" s="182" t="s">
        <v>1267</v>
      </c>
    </row>
    <row r="535" spans="1:12" ht="15.75" customHeight="1" x14ac:dyDescent="0.25">
      <c r="A535" s="34" t="s">
        <v>65</v>
      </c>
      <c r="B535" s="35" t="s">
        <v>1356</v>
      </c>
      <c r="C535" s="34">
        <v>312</v>
      </c>
      <c r="D535" s="34" t="s">
        <v>1943</v>
      </c>
      <c r="E535" s="21" t="s">
        <v>1</v>
      </c>
      <c r="F535" s="21">
        <v>2</v>
      </c>
      <c r="G535" s="105" t="s">
        <v>1265</v>
      </c>
      <c r="H535" s="34">
        <v>5</v>
      </c>
      <c r="I535" s="34"/>
      <c r="J535" s="181" t="s">
        <v>1601</v>
      </c>
      <c r="K535" s="181"/>
      <c r="L535" s="182" t="s">
        <v>1267</v>
      </c>
    </row>
    <row r="536" spans="1:12" ht="15.75" customHeight="1" x14ac:dyDescent="0.25">
      <c r="A536" s="34" t="s">
        <v>55</v>
      </c>
      <c r="B536" s="35" t="s">
        <v>20</v>
      </c>
      <c r="C536" s="34">
        <v>306</v>
      </c>
      <c r="D536" s="21" t="s">
        <v>1944</v>
      </c>
      <c r="E536" s="34" t="s">
        <v>75</v>
      </c>
      <c r="F536" s="34">
        <v>4</v>
      </c>
      <c r="G536" s="37" t="s">
        <v>1945</v>
      </c>
      <c r="H536" s="34">
        <v>5</v>
      </c>
      <c r="I536" s="34"/>
      <c r="J536" s="181" t="s">
        <v>805</v>
      </c>
      <c r="K536" s="181"/>
      <c r="L536" s="201" t="s">
        <v>806</v>
      </c>
    </row>
    <row r="537" spans="1:12" ht="15.75" customHeight="1" x14ac:dyDescent="0.25">
      <c r="A537" s="34" t="s">
        <v>55</v>
      </c>
      <c r="B537" s="35" t="s">
        <v>28</v>
      </c>
      <c r="C537" s="34">
        <v>306</v>
      </c>
      <c r="D537" s="21" t="s">
        <v>1946</v>
      </c>
      <c r="E537" s="34" t="s">
        <v>75</v>
      </c>
      <c r="F537" s="34">
        <v>4</v>
      </c>
      <c r="G537" s="37" t="s">
        <v>1945</v>
      </c>
      <c r="H537" s="34">
        <v>5</v>
      </c>
      <c r="I537" s="34"/>
      <c r="J537" s="181" t="s">
        <v>805</v>
      </c>
      <c r="K537" s="181"/>
      <c r="L537" s="201" t="s">
        <v>806</v>
      </c>
    </row>
    <row r="538" spans="1:12" ht="15.75" customHeight="1" x14ac:dyDescent="0.25">
      <c r="A538" s="34" t="s">
        <v>55</v>
      </c>
      <c r="B538" s="35" t="s">
        <v>56</v>
      </c>
      <c r="C538" s="34">
        <v>306</v>
      </c>
      <c r="D538" s="21" t="s">
        <v>1947</v>
      </c>
      <c r="E538" s="34" t="s">
        <v>75</v>
      </c>
      <c r="F538" s="34">
        <v>4</v>
      </c>
      <c r="G538" s="37" t="s">
        <v>1945</v>
      </c>
      <c r="H538" s="34">
        <v>5</v>
      </c>
      <c r="I538" s="34"/>
      <c r="J538" s="181" t="s">
        <v>805</v>
      </c>
      <c r="K538" s="181"/>
      <c r="L538" s="201" t="s">
        <v>806</v>
      </c>
    </row>
    <row r="539" spans="1:12" ht="15.75" customHeight="1" x14ac:dyDescent="0.25">
      <c r="A539" s="34" t="s">
        <v>55</v>
      </c>
      <c r="B539" s="35" t="s">
        <v>26</v>
      </c>
      <c r="C539" s="34">
        <v>306</v>
      </c>
      <c r="D539" s="21" t="s">
        <v>1948</v>
      </c>
      <c r="E539" s="34" t="s">
        <v>75</v>
      </c>
      <c r="F539" s="34">
        <v>4</v>
      </c>
      <c r="G539" s="37" t="s">
        <v>1945</v>
      </c>
      <c r="H539" s="34">
        <v>5</v>
      </c>
      <c r="I539" s="34"/>
      <c r="J539" s="181" t="s">
        <v>805</v>
      </c>
      <c r="K539" s="181"/>
      <c r="L539" s="201" t="s">
        <v>806</v>
      </c>
    </row>
    <row r="540" spans="1:12" ht="15.75" customHeight="1" x14ac:dyDescent="0.25">
      <c r="A540" s="34" t="s">
        <v>65</v>
      </c>
      <c r="B540" s="35" t="s">
        <v>20</v>
      </c>
      <c r="C540" s="34">
        <v>306</v>
      </c>
      <c r="D540" s="21" t="s">
        <v>1949</v>
      </c>
      <c r="E540" s="34" t="s">
        <v>75</v>
      </c>
      <c r="F540" s="34">
        <v>4</v>
      </c>
      <c r="G540" s="37" t="s">
        <v>1945</v>
      </c>
      <c r="H540" s="34">
        <v>5</v>
      </c>
      <c r="I540" s="34"/>
      <c r="J540" s="181" t="s">
        <v>805</v>
      </c>
      <c r="K540" s="181"/>
      <c r="L540" s="201" t="s">
        <v>806</v>
      </c>
    </row>
    <row r="541" spans="1:12" ht="15.75" customHeight="1" x14ac:dyDescent="0.25">
      <c r="A541" s="34" t="s">
        <v>65</v>
      </c>
      <c r="B541" s="35" t="s">
        <v>1356</v>
      </c>
      <c r="C541" s="34">
        <v>306</v>
      </c>
      <c r="D541" s="21" t="s">
        <v>1950</v>
      </c>
      <c r="E541" s="34" t="s">
        <v>75</v>
      </c>
      <c r="F541" s="34">
        <v>4</v>
      </c>
      <c r="G541" s="37" t="s">
        <v>1945</v>
      </c>
      <c r="H541" s="34">
        <v>5</v>
      </c>
      <c r="I541" s="34"/>
      <c r="J541" s="181" t="s">
        <v>805</v>
      </c>
      <c r="K541" s="181"/>
      <c r="L541" s="201" t="s">
        <v>806</v>
      </c>
    </row>
    <row r="542" spans="1:12" ht="15.75" customHeight="1" x14ac:dyDescent="0.25">
      <c r="A542" s="34" t="s">
        <v>65</v>
      </c>
      <c r="B542" s="35" t="s">
        <v>28</v>
      </c>
      <c r="C542" s="34">
        <v>306</v>
      </c>
      <c r="D542" s="21" t="s">
        <v>1951</v>
      </c>
      <c r="E542" s="34" t="s">
        <v>75</v>
      </c>
      <c r="F542" s="34">
        <v>4</v>
      </c>
      <c r="G542" s="37" t="s">
        <v>1945</v>
      </c>
      <c r="H542" s="34">
        <v>5</v>
      </c>
      <c r="I542" s="34"/>
      <c r="J542" s="181" t="s">
        <v>805</v>
      </c>
      <c r="K542" s="181"/>
      <c r="L542" s="201" t="s">
        <v>806</v>
      </c>
    </row>
    <row r="543" spans="1:12" ht="15.75" customHeight="1" x14ac:dyDescent="0.25">
      <c r="A543" s="34" t="s">
        <v>65</v>
      </c>
      <c r="B543" s="35" t="s">
        <v>26</v>
      </c>
      <c r="C543" s="34">
        <v>306</v>
      </c>
      <c r="D543" s="21" t="s">
        <v>1952</v>
      </c>
      <c r="E543" s="34" t="s">
        <v>75</v>
      </c>
      <c r="F543" s="34">
        <v>4</v>
      </c>
      <c r="G543" s="37" t="s">
        <v>1945</v>
      </c>
      <c r="H543" s="34">
        <v>5</v>
      </c>
      <c r="I543" s="34"/>
      <c r="J543" s="181" t="s">
        <v>805</v>
      </c>
      <c r="K543" s="181"/>
      <c r="L543" s="201" t="s">
        <v>806</v>
      </c>
    </row>
    <row r="544" spans="1:12" ht="15.75" customHeight="1" x14ac:dyDescent="0.25">
      <c r="A544" s="34" t="s">
        <v>19</v>
      </c>
      <c r="B544" s="35" t="s">
        <v>20</v>
      </c>
      <c r="C544" s="34">
        <v>306</v>
      </c>
      <c r="D544" s="21" t="s">
        <v>1953</v>
      </c>
      <c r="E544" s="34" t="s">
        <v>75</v>
      </c>
      <c r="F544" s="34">
        <v>4</v>
      </c>
      <c r="G544" s="37" t="s">
        <v>1945</v>
      </c>
      <c r="H544" s="34">
        <v>5</v>
      </c>
      <c r="I544" s="34"/>
      <c r="J544" s="44" t="s">
        <v>936</v>
      </c>
      <c r="K544" s="44"/>
      <c r="L544" s="177" t="s">
        <v>937</v>
      </c>
    </row>
    <row r="545" spans="1:12" ht="15.75" customHeight="1" x14ac:dyDescent="0.25">
      <c r="A545" s="34" t="s">
        <v>19</v>
      </c>
      <c r="B545" s="35" t="s">
        <v>26</v>
      </c>
      <c r="C545" s="34">
        <v>306</v>
      </c>
      <c r="D545" s="21" t="s">
        <v>1954</v>
      </c>
      <c r="E545" s="34" t="s">
        <v>75</v>
      </c>
      <c r="F545" s="34">
        <v>4</v>
      </c>
      <c r="G545" s="37" t="s">
        <v>1945</v>
      </c>
      <c r="H545" s="34">
        <v>5</v>
      </c>
      <c r="I545" s="34"/>
      <c r="J545" s="44" t="s">
        <v>936</v>
      </c>
      <c r="K545" s="44"/>
      <c r="L545" s="177" t="s">
        <v>937</v>
      </c>
    </row>
    <row r="546" spans="1:12" ht="15.75" customHeight="1" x14ac:dyDescent="0.25">
      <c r="A546" s="34" t="s">
        <v>19</v>
      </c>
      <c r="B546" s="35" t="s">
        <v>28</v>
      </c>
      <c r="C546" s="34">
        <v>306</v>
      </c>
      <c r="D546" s="21" t="s">
        <v>1955</v>
      </c>
      <c r="E546" s="34" t="s">
        <v>75</v>
      </c>
      <c r="F546" s="34">
        <v>4</v>
      </c>
      <c r="G546" s="37" t="s">
        <v>1945</v>
      </c>
      <c r="H546" s="34">
        <v>5</v>
      </c>
      <c r="I546" s="34"/>
      <c r="J546" s="44" t="s">
        <v>936</v>
      </c>
      <c r="K546" s="38"/>
      <c r="L546" s="177" t="s">
        <v>937</v>
      </c>
    </row>
    <row r="547" spans="1:12" ht="15.75" customHeight="1" x14ac:dyDescent="0.25">
      <c r="A547" s="34" t="s">
        <v>42</v>
      </c>
      <c r="B547" s="35" t="s">
        <v>20</v>
      </c>
      <c r="C547" s="34">
        <v>306</v>
      </c>
      <c r="D547" s="21" t="s">
        <v>1956</v>
      </c>
      <c r="E547" s="34" t="s">
        <v>75</v>
      </c>
      <c r="F547" s="34">
        <v>4</v>
      </c>
      <c r="G547" s="37" t="s">
        <v>1945</v>
      </c>
      <c r="H547" s="34">
        <v>5</v>
      </c>
      <c r="I547" s="34"/>
      <c r="J547" s="181" t="s">
        <v>199</v>
      </c>
      <c r="K547" s="181"/>
      <c r="L547" s="201" t="s">
        <v>200</v>
      </c>
    </row>
    <row r="548" spans="1:12" ht="15.75" customHeight="1" x14ac:dyDescent="0.25">
      <c r="A548" s="34" t="s">
        <v>42</v>
      </c>
      <c r="B548" s="35" t="s">
        <v>1356</v>
      </c>
      <c r="C548" s="34">
        <v>306</v>
      </c>
      <c r="D548" s="21" t="s">
        <v>1957</v>
      </c>
      <c r="E548" s="34" t="s">
        <v>75</v>
      </c>
      <c r="F548" s="34">
        <v>4</v>
      </c>
      <c r="G548" s="37" t="s">
        <v>1945</v>
      </c>
      <c r="H548" s="34">
        <v>5</v>
      </c>
      <c r="I548" s="34"/>
      <c r="J548" s="181" t="s">
        <v>199</v>
      </c>
      <c r="K548" s="181"/>
      <c r="L548" s="201" t="s">
        <v>200</v>
      </c>
    </row>
    <row r="549" spans="1:12" ht="15.75" customHeight="1" x14ac:dyDescent="0.25">
      <c r="A549" s="34" t="s">
        <v>42</v>
      </c>
      <c r="B549" s="35" t="s">
        <v>28</v>
      </c>
      <c r="C549" s="34">
        <v>306</v>
      </c>
      <c r="D549" s="21" t="s">
        <v>1958</v>
      </c>
      <c r="E549" s="34" t="s">
        <v>75</v>
      </c>
      <c r="F549" s="34">
        <v>4</v>
      </c>
      <c r="G549" s="37" t="s">
        <v>1945</v>
      </c>
      <c r="H549" s="34">
        <v>5</v>
      </c>
      <c r="I549" s="34"/>
      <c r="J549" s="181" t="s">
        <v>199</v>
      </c>
      <c r="K549" s="181"/>
      <c r="L549" s="201" t="s">
        <v>200</v>
      </c>
    </row>
    <row r="550" spans="1:12" ht="15.75" customHeight="1" x14ac:dyDescent="0.25">
      <c r="A550" s="34" t="s">
        <v>42</v>
      </c>
      <c r="B550" s="35" t="s">
        <v>26</v>
      </c>
      <c r="C550" s="34">
        <v>306</v>
      </c>
      <c r="D550" s="21" t="s">
        <v>1959</v>
      </c>
      <c r="E550" s="34" t="s">
        <v>75</v>
      </c>
      <c r="F550" s="34">
        <v>4</v>
      </c>
      <c r="G550" s="37" t="s">
        <v>1945</v>
      </c>
      <c r="H550" s="34">
        <v>5</v>
      </c>
      <c r="I550" s="34"/>
      <c r="J550" s="181" t="s">
        <v>199</v>
      </c>
      <c r="K550" s="181"/>
      <c r="L550" s="201" t="s">
        <v>200</v>
      </c>
    </row>
    <row r="551" spans="1:12" ht="15.75" customHeight="1" x14ac:dyDescent="0.25">
      <c r="A551" s="34" t="s">
        <v>42</v>
      </c>
      <c r="B551" s="35" t="s">
        <v>26</v>
      </c>
      <c r="C551" s="34">
        <v>302</v>
      </c>
      <c r="D551" s="34" t="s">
        <v>1960</v>
      </c>
      <c r="E551" s="34" t="s">
        <v>75</v>
      </c>
      <c r="F551" s="34">
        <v>6</v>
      </c>
      <c r="G551" s="30" t="s">
        <v>1961</v>
      </c>
      <c r="H551" s="34">
        <v>40</v>
      </c>
      <c r="I551" s="53"/>
      <c r="J551" s="181" t="s">
        <v>242</v>
      </c>
      <c r="K551" s="191" t="s">
        <v>1668</v>
      </c>
      <c r="L551" s="201" t="s">
        <v>243</v>
      </c>
    </row>
    <row r="552" spans="1:12" ht="15.75" customHeight="1" x14ac:dyDescent="0.25">
      <c r="A552" s="34" t="s">
        <v>19</v>
      </c>
      <c r="B552" s="35" t="s">
        <v>1356</v>
      </c>
      <c r="C552" s="34">
        <v>301</v>
      </c>
      <c r="D552" s="34" t="s">
        <v>1962</v>
      </c>
      <c r="E552" s="34" t="s">
        <v>75</v>
      </c>
      <c r="F552" s="34">
        <v>6</v>
      </c>
      <c r="G552" s="30" t="s">
        <v>1961</v>
      </c>
      <c r="H552" s="34">
        <v>40</v>
      </c>
      <c r="I552" s="53"/>
      <c r="J552" s="181" t="s">
        <v>242</v>
      </c>
      <c r="K552" s="191" t="s">
        <v>1668</v>
      </c>
      <c r="L552" s="201" t="s">
        <v>243</v>
      </c>
    </row>
    <row r="553" spans="1:12" ht="15.75" customHeight="1" x14ac:dyDescent="0.25">
      <c r="A553" s="34" t="s">
        <v>32</v>
      </c>
      <c r="B553" s="35" t="s">
        <v>28</v>
      </c>
      <c r="C553" s="34">
        <v>301</v>
      </c>
      <c r="D553" s="34" t="s">
        <v>1963</v>
      </c>
      <c r="E553" s="34" t="s">
        <v>75</v>
      </c>
      <c r="F553" s="34">
        <v>6</v>
      </c>
      <c r="G553" s="30" t="s">
        <v>1961</v>
      </c>
      <c r="H553" s="34">
        <v>40</v>
      </c>
      <c r="I553" s="53"/>
      <c r="J553" s="44" t="s">
        <v>658</v>
      </c>
      <c r="K553" s="44"/>
      <c r="L553" s="177" t="s">
        <v>659</v>
      </c>
    </row>
    <row r="554" spans="1:12" ht="15.75" customHeight="1" x14ac:dyDescent="0.25">
      <c r="A554" s="34" t="s">
        <v>32</v>
      </c>
      <c r="B554" s="35" t="s">
        <v>1356</v>
      </c>
      <c r="C554" s="34">
        <v>301</v>
      </c>
      <c r="D554" s="34" t="s">
        <v>1964</v>
      </c>
      <c r="E554" s="34" t="s">
        <v>75</v>
      </c>
      <c r="F554" s="34">
        <v>6</v>
      </c>
      <c r="G554" s="30" t="s">
        <v>1961</v>
      </c>
      <c r="H554" s="34">
        <v>40</v>
      </c>
      <c r="I554" s="53"/>
      <c r="J554" s="44" t="s">
        <v>658</v>
      </c>
      <c r="K554" s="191"/>
      <c r="L554" s="177" t="s">
        <v>659</v>
      </c>
    </row>
    <row r="555" spans="1:12" ht="15.75" customHeight="1" x14ac:dyDescent="0.25">
      <c r="A555" s="34" t="s">
        <v>55</v>
      </c>
      <c r="B555" s="35" t="s">
        <v>20</v>
      </c>
      <c r="C555" s="34">
        <v>302</v>
      </c>
      <c r="D555" s="34" t="s">
        <v>1965</v>
      </c>
      <c r="E555" s="34" t="s">
        <v>75</v>
      </c>
      <c r="F555" s="34">
        <v>6</v>
      </c>
      <c r="G555" s="30" t="s">
        <v>1961</v>
      </c>
      <c r="H555" s="34">
        <v>40</v>
      </c>
      <c r="I555" s="53"/>
      <c r="J555" s="44" t="s">
        <v>658</v>
      </c>
      <c r="K555" s="44"/>
      <c r="L555" s="177" t="s">
        <v>659</v>
      </c>
    </row>
    <row r="556" spans="1:12" ht="15.75" customHeight="1" x14ac:dyDescent="0.25">
      <c r="A556" s="34" t="s">
        <v>55</v>
      </c>
      <c r="B556" s="35" t="s">
        <v>26</v>
      </c>
      <c r="C556" s="34">
        <v>302</v>
      </c>
      <c r="D556" s="34" t="s">
        <v>1966</v>
      </c>
      <c r="E556" s="34" t="s">
        <v>75</v>
      </c>
      <c r="F556" s="34">
        <v>6</v>
      </c>
      <c r="G556" s="30" t="s">
        <v>1961</v>
      </c>
      <c r="H556" s="34">
        <v>40</v>
      </c>
      <c r="I556" s="53"/>
      <c r="J556" s="44" t="s">
        <v>658</v>
      </c>
      <c r="K556" s="191"/>
      <c r="L556" s="177" t="s">
        <v>659</v>
      </c>
    </row>
    <row r="557" spans="1:12" ht="15.75" customHeight="1" x14ac:dyDescent="0.25">
      <c r="A557" s="34" t="s">
        <v>55</v>
      </c>
      <c r="B557" s="35" t="s">
        <v>56</v>
      </c>
      <c r="C557" s="34">
        <v>302</v>
      </c>
      <c r="D557" s="34" t="s">
        <v>1967</v>
      </c>
      <c r="E557" s="34" t="s">
        <v>75</v>
      </c>
      <c r="F557" s="34">
        <v>6</v>
      </c>
      <c r="G557" s="30" t="s">
        <v>1961</v>
      </c>
      <c r="H557" s="34">
        <v>40</v>
      </c>
      <c r="I557" s="53"/>
      <c r="J557" s="190" t="s">
        <v>1968</v>
      </c>
      <c r="K557" s="44"/>
      <c r="L557" s="177" t="s">
        <v>1669</v>
      </c>
    </row>
    <row r="558" spans="1:12" ht="15.75" customHeight="1" x14ac:dyDescent="0.25">
      <c r="A558" s="34" t="s">
        <v>32</v>
      </c>
      <c r="B558" s="35" t="s">
        <v>20</v>
      </c>
      <c r="C558" s="34">
        <v>301</v>
      </c>
      <c r="D558" s="34" t="s">
        <v>1969</v>
      </c>
      <c r="E558" s="34" t="s">
        <v>75</v>
      </c>
      <c r="F558" s="34">
        <v>6</v>
      </c>
      <c r="G558" s="30" t="s">
        <v>1961</v>
      </c>
      <c r="H558" s="34">
        <v>40</v>
      </c>
      <c r="I558" s="53"/>
      <c r="J558" s="190" t="s">
        <v>1968</v>
      </c>
      <c r="K558" s="44"/>
      <c r="L558" s="177" t="s">
        <v>1669</v>
      </c>
    </row>
    <row r="559" spans="1:12" ht="15.75" customHeight="1" x14ac:dyDescent="0.25">
      <c r="A559" s="34" t="s">
        <v>42</v>
      </c>
      <c r="B559" s="35" t="s">
        <v>1356</v>
      </c>
      <c r="C559" s="34">
        <v>302</v>
      </c>
      <c r="D559" s="34" t="s">
        <v>1970</v>
      </c>
      <c r="E559" s="34" t="s">
        <v>75</v>
      </c>
      <c r="F559" s="34">
        <v>6</v>
      </c>
      <c r="G559" s="30" t="s">
        <v>1961</v>
      </c>
      <c r="H559" s="34">
        <v>40</v>
      </c>
      <c r="I559" s="53"/>
      <c r="J559" s="191" t="s">
        <v>1668</v>
      </c>
      <c r="K559" s="191"/>
      <c r="L559" s="34" t="s">
        <v>1669</v>
      </c>
    </row>
    <row r="560" spans="1:12" ht="15.75" customHeight="1" x14ac:dyDescent="0.25">
      <c r="A560" s="34" t="s">
        <v>42</v>
      </c>
      <c r="B560" s="35" t="s">
        <v>28</v>
      </c>
      <c r="C560" s="34">
        <v>302</v>
      </c>
      <c r="D560" s="34" t="s">
        <v>1971</v>
      </c>
      <c r="E560" s="34" t="s">
        <v>75</v>
      </c>
      <c r="F560" s="34">
        <v>6</v>
      </c>
      <c r="G560" s="30" t="s">
        <v>1961</v>
      </c>
      <c r="H560" s="34">
        <v>40</v>
      </c>
      <c r="I560" s="53"/>
      <c r="J560" s="191" t="s">
        <v>1668</v>
      </c>
      <c r="K560" s="191"/>
      <c r="L560" s="34" t="s">
        <v>1669</v>
      </c>
    </row>
    <row r="561" spans="1:12" ht="15.75" customHeight="1" x14ac:dyDescent="0.25">
      <c r="A561" s="34" t="s">
        <v>19</v>
      </c>
      <c r="B561" s="35" t="s">
        <v>26</v>
      </c>
      <c r="C561" s="34">
        <v>301</v>
      </c>
      <c r="D561" s="34" t="s">
        <v>1972</v>
      </c>
      <c r="E561" s="34" t="s">
        <v>75</v>
      </c>
      <c r="F561" s="34">
        <v>6</v>
      </c>
      <c r="G561" s="30" t="s">
        <v>1961</v>
      </c>
      <c r="H561" s="34">
        <v>40</v>
      </c>
      <c r="I561" s="53"/>
      <c r="J561" s="191" t="s">
        <v>1668</v>
      </c>
      <c r="K561" s="191"/>
      <c r="L561" s="34" t="s">
        <v>1669</v>
      </c>
    </row>
    <row r="562" spans="1:12" ht="15.75" customHeight="1" x14ac:dyDescent="0.25">
      <c r="A562" s="34" t="s">
        <v>19</v>
      </c>
      <c r="B562" s="35" t="s">
        <v>20</v>
      </c>
      <c r="C562" s="34">
        <v>301</v>
      </c>
      <c r="D562" s="34" t="s">
        <v>1973</v>
      </c>
      <c r="E562" s="34" t="s">
        <v>75</v>
      </c>
      <c r="F562" s="34">
        <v>6</v>
      </c>
      <c r="G562" s="30" t="s">
        <v>1961</v>
      </c>
      <c r="H562" s="34">
        <v>40</v>
      </c>
      <c r="I562" s="53"/>
      <c r="J562" s="191" t="s">
        <v>1668</v>
      </c>
      <c r="K562" s="191"/>
      <c r="L562" s="34" t="s">
        <v>1669</v>
      </c>
    </row>
    <row r="563" spans="1:12" ht="15.75" customHeight="1" x14ac:dyDescent="0.25">
      <c r="A563" s="34" t="s">
        <v>19</v>
      </c>
      <c r="B563" s="35" t="s">
        <v>1356</v>
      </c>
      <c r="C563" s="34">
        <v>302</v>
      </c>
      <c r="D563" s="34" t="s">
        <v>1974</v>
      </c>
      <c r="E563" s="34" t="s">
        <v>75</v>
      </c>
      <c r="F563" s="34">
        <v>6</v>
      </c>
      <c r="G563" s="116" t="s">
        <v>1961</v>
      </c>
      <c r="H563" s="34">
        <v>40</v>
      </c>
      <c r="I563" s="53"/>
      <c r="J563" s="181" t="s">
        <v>805</v>
      </c>
      <c r="K563" s="181"/>
      <c r="L563" s="201" t="s">
        <v>806</v>
      </c>
    </row>
    <row r="564" spans="1:12" ht="15.75" customHeight="1" x14ac:dyDescent="0.25">
      <c r="A564" s="34" t="s">
        <v>42</v>
      </c>
      <c r="B564" s="35" t="s">
        <v>26</v>
      </c>
      <c r="C564" s="34">
        <v>301</v>
      </c>
      <c r="D564" s="34" t="s">
        <v>1975</v>
      </c>
      <c r="E564" s="34" t="s">
        <v>75</v>
      </c>
      <c r="F564" s="34">
        <v>6</v>
      </c>
      <c r="G564" s="30" t="s">
        <v>1961</v>
      </c>
      <c r="H564" s="34">
        <v>40</v>
      </c>
      <c r="I564" s="53"/>
      <c r="J564" s="181" t="s">
        <v>805</v>
      </c>
      <c r="K564" s="181"/>
      <c r="L564" s="201" t="s">
        <v>806</v>
      </c>
    </row>
    <row r="565" spans="1:12" ht="15.75" customHeight="1" x14ac:dyDescent="0.25">
      <c r="A565" s="34" t="s">
        <v>19</v>
      </c>
      <c r="B565" s="35" t="s">
        <v>28</v>
      </c>
      <c r="C565" s="34">
        <v>302</v>
      </c>
      <c r="D565" s="34" t="s">
        <v>1976</v>
      </c>
      <c r="E565" s="34" t="s">
        <v>75</v>
      </c>
      <c r="F565" s="34">
        <v>6</v>
      </c>
      <c r="G565" s="116" t="s">
        <v>1961</v>
      </c>
      <c r="H565" s="34">
        <v>40</v>
      </c>
      <c r="I565" s="53"/>
      <c r="J565" s="70" t="s">
        <v>961</v>
      </c>
      <c r="K565" s="70"/>
      <c r="L565" s="177" t="s">
        <v>962</v>
      </c>
    </row>
    <row r="566" spans="1:12" ht="15.75" customHeight="1" x14ac:dyDescent="0.25">
      <c r="A566" s="34" t="s">
        <v>19</v>
      </c>
      <c r="B566" s="35" t="s">
        <v>26</v>
      </c>
      <c r="C566" s="34">
        <v>302</v>
      </c>
      <c r="D566" s="34" t="s">
        <v>1977</v>
      </c>
      <c r="E566" s="34" t="s">
        <v>75</v>
      </c>
      <c r="F566" s="34">
        <v>6</v>
      </c>
      <c r="G566" s="116" t="s">
        <v>1961</v>
      </c>
      <c r="H566" s="34">
        <v>40</v>
      </c>
      <c r="I566" s="53"/>
      <c r="J566" s="70" t="s">
        <v>961</v>
      </c>
      <c r="K566" s="70"/>
      <c r="L566" s="177" t="s">
        <v>962</v>
      </c>
    </row>
    <row r="567" spans="1:12" ht="15.75" customHeight="1" x14ac:dyDescent="0.25">
      <c r="A567" s="34" t="s">
        <v>42</v>
      </c>
      <c r="B567" s="35" t="s">
        <v>20</v>
      </c>
      <c r="C567" s="34">
        <v>301</v>
      </c>
      <c r="D567" s="34" t="s">
        <v>1978</v>
      </c>
      <c r="E567" s="34" t="s">
        <v>75</v>
      </c>
      <c r="F567" s="34">
        <v>6</v>
      </c>
      <c r="G567" s="116" t="s">
        <v>1961</v>
      </c>
      <c r="H567" s="34">
        <v>40</v>
      </c>
      <c r="I567" s="53"/>
      <c r="J567" s="70" t="s">
        <v>961</v>
      </c>
      <c r="K567" s="70"/>
      <c r="L567" s="177" t="s">
        <v>962</v>
      </c>
    </row>
    <row r="568" spans="1:12" ht="15.75" customHeight="1" x14ac:dyDescent="0.25">
      <c r="A568" s="34" t="s">
        <v>42</v>
      </c>
      <c r="B568" s="35" t="s">
        <v>1356</v>
      </c>
      <c r="C568" s="34">
        <v>301</v>
      </c>
      <c r="D568" s="34" t="s">
        <v>1979</v>
      </c>
      <c r="E568" s="34" t="s">
        <v>75</v>
      </c>
      <c r="F568" s="34">
        <v>6</v>
      </c>
      <c r="G568" s="116" t="s">
        <v>1961</v>
      </c>
      <c r="H568" s="34">
        <v>40</v>
      </c>
      <c r="I568" s="53"/>
      <c r="J568" s="44" t="s">
        <v>961</v>
      </c>
      <c r="K568" s="44"/>
      <c r="L568" s="177" t="s">
        <v>962</v>
      </c>
    </row>
    <row r="569" spans="1:12" ht="15.75" customHeight="1" x14ac:dyDescent="0.25">
      <c r="A569" s="34" t="s">
        <v>19</v>
      </c>
      <c r="B569" s="35" t="s">
        <v>20</v>
      </c>
      <c r="C569" s="34">
        <v>302</v>
      </c>
      <c r="D569" s="34" t="s">
        <v>1980</v>
      </c>
      <c r="E569" s="34" t="s">
        <v>75</v>
      </c>
      <c r="F569" s="34">
        <v>6</v>
      </c>
      <c r="G569" s="116" t="s">
        <v>1961</v>
      </c>
      <c r="H569" s="34">
        <v>40</v>
      </c>
      <c r="I569" s="53"/>
      <c r="J569" s="181" t="s">
        <v>976</v>
      </c>
      <c r="K569" s="70"/>
      <c r="L569" s="201" t="s">
        <v>977</v>
      </c>
    </row>
    <row r="570" spans="1:12" ht="15.75" customHeight="1" x14ac:dyDescent="0.25">
      <c r="A570" s="34" t="s">
        <v>55</v>
      </c>
      <c r="B570" s="35" t="s">
        <v>28</v>
      </c>
      <c r="C570" s="34">
        <v>302</v>
      </c>
      <c r="D570" s="34" t="s">
        <v>1981</v>
      </c>
      <c r="E570" s="34" t="s">
        <v>75</v>
      </c>
      <c r="F570" s="34">
        <v>6</v>
      </c>
      <c r="G570" s="30" t="s">
        <v>1961</v>
      </c>
      <c r="H570" s="34">
        <v>40</v>
      </c>
      <c r="I570" s="53"/>
      <c r="J570" s="181" t="s">
        <v>976</v>
      </c>
      <c r="K570" s="191"/>
      <c r="L570" s="201" t="s">
        <v>977</v>
      </c>
    </row>
    <row r="571" spans="1:12" ht="15.75" customHeight="1" x14ac:dyDescent="0.25">
      <c r="A571" s="34" t="s">
        <v>42</v>
      </c>
      <c r="B571" s="35" t="s">
        <v>28</v>
      </c>
      <c r="C571" s="34">
        <v>301</v>
      </c>
      <c r="D571" s="34" t="s">
        <v>1982</v>
      </c>
      <c r="E571" s="34" t="s">
        <v>75</v>
      </c>
      <c r="F571" s="34">
        <v>6</v>
      </c>
      <c r="G571" s="116" t="s">
        <v>1961</v>
      </c>
      <c r="H571" s="34">
        <v>40</v>
      </c>
      <c r="I571" s="53"/>
      <c r="J571" s="181" t="s">
        <v>976</v>
      </c>
      <c r="K571" s="44"/>
      <c r="L571" s="201" t="s">
        <v>977</v>
      </c>
    </row>
    <row r="572" spans="1:12" ht="15.75" customHeight="1" x14ac:dyDescent="0.25">
      <c r="A572" s="34" t="s">
        <v>32</v>
      </c>
      <c r="B572" s="35" t="s">
        <v>26</v>
      </c>
      <c r="C572" s="34">
        <v>301</v>
      </c>
      <c r="D572" s="34" t="s">
        <v>1983</v>
      </c>
      <c r="E572" s="34" t="s">
        <v>75</v>
      </c>
      <c r="F572" s="34">
        <v>6</v>
      </c>
      <c r="G572" s="30" t="s">
        <v>1961</v>
      </c>
      <c r="H572" s="34">
        <v>40</v>
      </c>
      <c r="I572" s="53"/>
      <c r="J572" s="181" t="s">
        <v>976</v>
      </c>
      <c r="K572" s="191"/>
      <c r="L572" s="201" t="s">
        <v>977</v>
      </c>
    </row>
    <row r="573" spans="1:12" ht="15.75" customHeight="1" x14ac:dyDescent="0.25">
      <c r="A573" s="34" t="s">
        <v>42</v>
      </c>
      <c r="B573" s="35" t="s">
        <v>28</v>
      </c>
      <c r="C573" s="34">
        <v>313</v>
      </c>
      <c r="D573" s="34" t="s">
        <v>1984</v>
      </c>
      <c r="E573" s="21" t="s">
        <v>3</v>
      </c>
      <c r="F573" s="21">
        <v>2</v>
      </c>
      <c r="G573" s="30" t="s">
        <v>1961</v>
      </c>
      <c r="H573" s="34">
        <v>5</v>
      </c>
      <c r="I573" s="34"/>
      <c r="J573" s="44" t="s">
        <v>1183</v>
      </c>
      <c r="K573" s="177" t="s">
        <v>1184</v>
      </c>
      <c r="L573" s="177" t="s">
        <v>1184</v>
      </c>
    </row>
    <row r="574" spans="1:12" ht="15.75" customHeight="1" x14ac:dyDescent="0.25">
      <c r="A574" s="34" t="s">
        <v>42</v>
      </c>
      <c r="B574" s="35" t="s">
        <v>20</v>
      </c>
      <c r="C574" s="34">
        <v>302</v>
      </c>
      <c r="D574" s="34" t="s">
        <v>1985</v>
      </c>
      <c r="E574" s="34" t="s">
        <v>75</v>
      </c>
      <c r="F574" s="34">
        <v>6</v>
      </c>
      <c r="G574" s="30" t="s">
        <v>1961</v>
      </c>
      <c r="H574" s="34">
        <v>40</v>
      </c>
      <c r="I574" s="53"/>
      <c r="J574" s="44" t="s">
        <v>1183</v>
      </c>
      <c r="K574" s="191"/>
      <c r="L574" s="177" t="s">
        <v>1184</v>
      </c>
    </row>
    <row r="575" spans="1:12" ht="15.75" customHeight="1" x14ac:dyDescent="0.25">
      <c r="A575" s="34" t="s">
        <v>19</v>
      </c>
      <c r="B575" s="35" t="s">
        <v>28</v>
      </c>
      <c r="C575" s="34">
        <v>301</v>
      </c>
      <c r="D575" s="34" t="s">
        <v>1986</v>
      </c>
      <c r="E575" s="34" t="s">
        <v>75</v>
      </c>
      <c r="F575" s="34">
        <v>6</v>
      </c>
      <c r="G575" s="30" t="s">
        <v>1961</v>
      </c>
      <c r="H575" s="34">
        <v>40</v>
      </c>
      <c r="I575" s="53"/>
      <c r="J575" s="44" t="s">
        <v>1183</v>
      </c>
      <c r="K575" s="191"/>
      <c r="L575" s="177" t="s">
        <v>1184</v>
      </c>
    </row>
    <row r="576" spans="1:12" ht="15.75" customHeight="1" x14ac:dyDescent="0.25">
      <c r="A576" s="34" t="s">
        <v>55</v>
      </c>
      <c r="B576" s="35" t="s">
        <v>28</v>
      </c>
      <c r="C576" s="34">
        <v>303</v>
      </c>
      <c r="D576" s="34" t="s">
        <v>1987</v>
      </c>
      <c r="E576" s="21" t="s">
        <v>3</v>
      </c>
      <c r="F576" s="21">
        <v>2</v>
      </c>
      <c r="G576" s="19" t="s">
        <v>1961</v>
      </c>
      <c r="H576" s="34">
        <v>5</v>
      </c>
      <c r="I576" s="34"/>
      <c r="J576" s="44" t="s">
        <v>1183</v>
      </c>
      <c r="K576" s="177" t="s">
        <v>1184</v>
      </c>
      <c r="L576" s="177" t="s">
        <v>1184</v>
      </c>
    </row>
    <row r="577" spans="1:12" ht="15.75" customHeight="1" x14ac:dyDescent="0.25">
      <c r="A577" s="34" t="s">
        <v>19</v>
      </c>
      <c r="B577" s="35" t="s">
        <v>1356</v>
      </c>
      <c r="C577" s="34">
        <v>305</v>
      </c>
      <c r="D577" s="34" t="s">
        <v>1988</v>
      </c>
      <c r="E577" s="34" t="s">
        <v>3</v>
      </c>
      <c r="F577" s="34">
        <v>4</v>
      </c>
      <c r="G577" s="65" t="s">
        <v>1989</v>
      </c>
      <c r="H577" s="34">
        <v>40</v>
      </c>
      <c r="I577" s="34"/>
      <c r="J577" s="181" t="s">
        <v>1294</v>
      </c>
      <c r="K577" s="181"/>
      <c r="L577" s="182" t="s">
        <v>1295</v>
      </c>
    </row>
    <row r="578" spans="1:12" ht="15.75" customHeight="1" x14ac:dyDescent="0.25">
      <c r="A578" s="34" t="s">
        <v>32</v>
      </c>
      <c r="B578" s="35" t="s">
        <v>28</v>
      </c>
      <c r="C578" s="34">
        <v>309</v>
      </c>
      <c r="D578" s="34" t="s">
        <v>1990</v>
      </c>
      <c r="E578" s="34" t="s">
        <v>75</v>
      </c>
      <c r="F578" s="34">
        <v>4</v>
      </c>
      <c r="G578" s="37" t="s">
        <v>1991</v>
      </c>
      <c r="H578" s="34">
        <v>5</v>
      </c>
      <c r="I578" s="34"/>
      <c r="J578" s="181" t="s">
        <v>242</v>
      </c>
      <c r="K578" s="181"/>
      <c r="L578" s="201" t="s">
        <v>243</v>
      </c>
    </row>
    <row r="579" spans="1:12" ht="15.75" customHeight="1" x14ac:dyDescent="0.25">
      <c r="A579" s="34" t="s">
        <v>32</v>
      </c>
      <c r="B579" s="35" t="s">
        <v>26</v>
      </c>
      <c r="C579" s="34">
        <v>309</v>
      </c>
      <c r="D579" s="34" t="s">
        <v>1992</v>
      </c>
      <c r="E579" s="34" t="s">
        <v>75</v>
      </c>
      <c r="F579" s="34">
        <v>4</v>
      </c>
      <c r="G579" s="37" t="s">
        <v>1991</v>
      </c>
      <c r="H579" s="34">
        <v>5</v>
      </c>
      <c r="I579" s="34"/>
      <c r="J579" s="181" t="s">
        <v>242</v>
      </c>
      <c r="K579" s="181"/>
      <c r="L579" s="201" t="s">
        <v>243</v>
      </c>
    </row>
    <row r="580" spans="1:12" ht="15.75" customHeight="1" x14ac:dyDescent="0.25">
      <c r="A580" s="34" t="s">
        <v>55</v>
      </c>
      <c r="B580" s="35" t="s">
        <v>28</v>
      </c>
      <c r="C580" s="34">
        <v>309</v>
      </c>
      <c r="D580" s="34" t="s">
        <v>1993</v>
      </c>
      <c r="E580" s="34" t="s">
        <v>75</v>
      </c>
      <c r="F580" s="34">
        <v>4</v>
      </c>
      <c r="G580" s="37" t="s">
        <v>1991</v>
      </c>
      <c r="H580" s="34">
        <v>5</v>
      </c>
      <c r="I580" s="34"/>
      <c r="J580" s="44" t="s">
        <v>857</v>
      </c>
      <c r="K580" s="44"/>
      <c r="L580" s="177" t="s">
        <v>858</v>
      </c>
    </row>
    <row r="581" spans="1:12" ht="15.75" customHeight="1" x14ac:dyDescent="0.25">
      <c r="A581" s="34" t="s">
        <v>55</v>
      </c>
      <c r="B581" s="35" t="s">
        <v>56</v>
      </c>
      <c r="C581" s="34">
        <v>309</v>
      </c>
      <c r="D581" s="34" t="s">
        <v>1994</v>
      </c>
      <c r="E581" s="34" t="s">
        <v>75</v>
      </c>
      <c r="F581" s="34">
        <v>4</v>
      </c>
      <c r="G581" s="37" t="s">
        <v>1991</v>
      </c>
      <c r="H581" s="34">
        <v>5</v>
      </c>
      <c r="I581" s="34"/>
      <c r="J581" s="44" t="s">
        <v>857</v>
      </c>
      <c r="K581" s="44"/>
      <c r="L581" s="177" t="s">
        <v>858</v>
      </c>
    </row>
    <row r="582" spans="1:12" ht="15.75" customHeight="1" x14ac:dyDescent="0.25">
      <c r="A582" s="34" t="s">
        <v>55</v>
      </c>
      <c r="B582" s="35" t="s">
        <v>20</v>
      </c>
      <c r="C582" s="34">
        <v>309</v>
      </c>
      <c r="D582" s="34" t="s">
        <v>1995</v>
      </c>
      <c r="E582" s="34" t="s">
        <v>75</v>
      </c>
      <c r="F582" s="34">
        <v>4</v>
      </c>
      <c r="G582" s="37" t="s">
        <v>1991</v>
      </c>
      <c r="H582" s="34">
        <v>5</v>
      </c>
      <c r="I582" s="34"/>
      <c r="J582" s="44" t="s">
        <v>857</v>
      </c>
      <c r="K582" s="38"/>
      <c r="L582" s="177" t="s">
        <v>858</v>
      </c>
    </row>
    <row r="583" spans="1:12" ht="15.75" customHeight="1" x14ac:dyDescent="0.25">
      <c r="A583" s="34" t="s">
        <v>32</v>
      </c>
      <c r="B583" s="35" t="s">
        <v>1356</v>
      </c>
      <c r="C583" s="34">
        <v>309</v>
      </c>
      <c r="D583" s="34" t="s">
        <v>1996</v>
      </c>
      <c r="E583" s="34" t="s">
        <v>75</v>
      </c>
      <c r="F583" s="34">
        <v>4</v>
      </c>
      <c r="G583" s="37" t="s">
        <v>1991</v>
      </c>
      <c r="H583" s="34">
        <v>5</v>
      </c>
      <c r="I583" s="34"/>
      <c r="J583" s="70" t="s">
        <v>1068</v>
      </c>
      <c r="K583" s="181"/>
      <c r="L583" s="177" t="s">
        <v>1069</v>
      </c>
    </row>
    <row r="584" spans="1:12" ht="15.75" customHeight="1" x14ac:dyDescent="0.25">
      <c r="A584" s="34" t="s">
        <v>32</v>
      </c>
      <c r="B584" s="35" t="s">
        <v>20</v>
      </c>
      <c r="C584" s="34">
        <v>309</v>
      </c>
      <c r="D584" s="34" t="s">
        <v>1997</v>
      </c>
      <c r="E584" s="34" t="s">
        <v>75</v>
      </c>
      <c r="F584" s="34">
        <v>4</v>
      </c>
      <c r="G584" s="37" t="s">
        <v>1991</v>
      </c>
      <c r="H584" s="34">
        <v>5</v>
      </c>
      <c r="I584" s="34"/>
      <c r="J584" s="70" t="s">
        <v>1068</v>
      </c>
      <c r="K584" s="181"/>
      <c r="L584" s="177" t="s">
        <v>1069</v>
      </c>
    </row>
    <row r="585" spans="1:12" ht="15.75" customHeight="1" x14ac:dyDescent="0.25">
      <c r="A585" s="34" t="s">
        <v>65</v>
      </c>
      <c r="B585" s="35" t="s">
        <v>1356</v>
      </c>
      <c r="C585" s="34">
        <v>309</v>
      </c>
      <c r="D585" s="34" t="s">
        <v>1998</v>
      </c>
      <c r="E585" s="34" t="s">
        <v>75</v>
      </c>
      <c r="F585" s="34">
        <v>4</v>
      </c>
      <c r="G585" s="37" t="s">
        <v>1991</v>
      </c>
      <c r="H585" s="34">
        <v>5</v>
      </c>
      <c r="I585" s="34"/>
      <c r="J585" s="70" t="s">
        <v>1068</v>
      </c>
      <c r="K585" s="70"/>
      <c r="L585" s="177" t="s">
        <v>1069</v>
      </c>
    </row>
    <row r="586" spans="1:12" ht="15.75" customHeight="1" x14ac:dyDescent="0.25">
      <c r="A586" s="34" t="s">
        <v>65</v>
      </c>
      <c r="B586" s="35" t="s">
        <v>28</v>
      </c>
      <c r="C586" s="34">
        <v>309</v>
      </c>
      <c r="D586" s="34" t="s">
        <v>1999</v>
      </c>
      <c r="E586" s="34" t="s">
        <v>75</v>
      </c>
      <c r="F586" s="34">
        <v>4</v>
      </c>
      <c r="G586" s="37" t="s">
        <v>1991</v>
      </c>
      <c r="H586" s="34">
        <v>5</v>
      </c>
      <c r="I586" s="34"/>
      <c r="J586" s="70" t="s">
        <v>1068</v>
      </c>
      <c r="K586" s="70"/>
      <c r="L586" s="177" t="s">
        <v>1069</v>
      </c>
    </row>
    <row r="587" spans="1:12" ht="15.75" customHeight="1" x14ac:dyDescent="0.25">
      <c r="A587" s="34" t="s">
        <v>65</v>
      </c>
      <c r="B587" s="35" t="s">
        <v>26</v>
      </c>
      <c r="C587" s="34">
        <v>309</v>
      </c>
      <c r="D587" s="34" t="s">
        <v>2000</v>
      </c>
      <c r="E587" s="34" t="s">
        <v>75</v>
      </c>
      <c r="F587" s="34">
        <v>4</v>
      </c>
      <c r="G587" s="37" t="s">
        <v>1991</v>
      </c>
      <c r="H587" s="34">
        <v>5</v>
      </c>
      <c r="I587" s="34"/>
      <c r="J587" s="70" t="s">
        <v>1068</v>
      </c>
      <c r="K587" s="70"/>
      <c r="L587" s="177" t="s">
        <v>1069</v>
      </c>
    </row>
    <row r="588" spans="1:12" ht="15.75" customHeight="1" x14ac:dyDescent="0.25">
      <c r="A588" s="34" t="s">
        <v>65</v>
      </c>
      <c r="B588" s="35" t="s">
        <v>20</v>
      </c>
      <c r="C588" s="34">
        <v>309</v>
      </c>
      <c r="D588" s="34" t="s">
        <v>2001</v>
      </c>
      <c r="E588" s="34" t="s">
        <v>75</v>
      </c>
      <c r="F588" s="34">
        <v>4</v>
      </c>
      <c r="G588" s="37" t="s">
        <v>1991</v>
      </c>
      <c r="H588" s="34">
        <v>5</v>
      </c>
      <c r="I588" s="34"/>
      <c r="J588" s="70" t="s">
        <v>1068</v>
      </c>
      <c r="K588" s="70"/>
      <c r="L588" s="177" t="s">
        <v>1069</v>
      </c>
    </row>
    <row r="589" spans="1:12" ht="15.75" customHeight="1" x14ac:dyDescent="0.25">
      <c r="A589" s="34" t="s">
        <v>19</v>
      </c>
      <c r="B589" s="35" t="s">
        <v>1356</v>
      </c>
      <c r="C589" s="34">
        <v>309</v>
      </c>
      <c r="D589" s="34" t="s">
        <v>2002</v>
      </c>
      <c r="E589" s="34" t="s">
        <v>75</v>
      </c>
      <c r="F589" s="34">
        <v>4</v>
      </c>
      <c r="G589" s="37" t="s">
        <v>1991</v>
      </c>
      <c r="H589" s="34">
        <v>5</v>
      </c>
      <c r="I589" s="34"/>
      <c r="J589" s="181" t="s">
        <v>1166</v>
      </c>
      <c r="K589" s="181"/>
      <c r="L589" s="182" t="s">
        <v>1167</v>
      </c>
    </row>
    <row r="590" spans="1:12" ht="15.75" customHeight="1" x14ac:dyDescent="0.25">
      <c r="A590" s="34" t="s">
        <v>19</v>
      </c>
      <c r="B590" s="35" t="s">
        <v>28</v>
      </c>
      <c r="C590" s="34">
        <v>309</v>
      </c>
      <c r="D590" s="34" t="s">
        <v>2003</v>
      </c>
      <c r="E590" s="34" t="s">
        <v>75</v>
      </c>
      <c r="F590" s="34">
        <v>4</v>
      </c>
      <c r="G590" s="37" t="s">
        <v>1991</v>
      </c>
      <c r="H590" s="34">
        <v>5</v>
      </c>
      <c r="I590" s="34"/>
      <c r="J590" s="181" t="s">
        <v>1166</v>
      </c>
      <c r="K590" s="181"/>
      <c r="L590" s="182" t="s">
        <v>1167</v>
      </c>
    </row>
    <row r="591" spans="1:12" ht="15.75" customHeight="1" x14ac:dyDescent="0.25">
      <c r="A591" s="34" t="s">
        <v>19</v>
      </c>
      <c r="B591" s="35" t="s">
        <v>26</v>
      </c>
      <c r="C591" s="34">
        <v>309</v>
      </c>
      <c r="D591" s="34" t="s">
        <v>2004</v>
      </c>
      <c r="E591" s="34" t="s">
        <v>75</v>
      </c>
      <c r="F591" s="34">
        <v>4</v>
      </c>
      <c r="G591" s="37" t="s">
        <v>1991</v>
      </c>
      <c r="H591" s="34">
        <v>5</v>
      </c>
      <c r="I591" s="34"/>
      <c r="J591" s="181" t="s">
        <v>1166</v>
      </c>
      <c r="K591" s="181"/>
      <c r="L591" s="182" t="s">
        <v>1167</v>
      </c>
    </row>
    <row r="592" spans="1:12" ht="15.75" customHeight="1" x14ac:dyDescent="0.25">
      <c r="A592" s="34" t="s">
        <v>19</v>
      </c>
      <c r="B592" s="35" t="s">
        <v>20</v>
      </c>
      <c r="C592" s="34">
        <v>309</v>
      </c>
      <c r="D592" s="34" t="s">
        <v>2005</v>
      </c>
      <c r="E592" s="34" t="s">
        <v>75</v>
      </c>
      <c r="F592" s="34">
        <v>4</v>
      </c>
      <c r="G592" s="37" t="s">
        <v>1991</v>
      </c>
      <c r="H592" s="34">
        <v>5</v>
      </c>
      <c r="I592" s="34"/>
      <c r="J592" s="181" t="s">
        <v>1166</v>
      </c>
      <c r="K592" s="181"/>
      <c r="L592" s="182" t="s">
        <v>1167</v>
      </c>
    </row>
    <row r="593" spans="1:12" ht="15.75" customHeight="1" x14ac:dyDescent="0.25">
      <c r="A593" s="34" t="s">
        <v>42</v>
      </c>
      <c r="B593" s="35" t="s">
        <v>1356</v>
      </c>
      <c r="C593" s="34">
        <v>304</v>
      </c>
      <c r="D593" s="34" t="s">
        <v>2006</v>
      </c>
      <c r="E593" s="34" t="s">
        <v>3</v>
      </c>
      <c r="F593" s="34">
        <v>2</v>
      </c>
      <c r="G593" s="37" t="s">
        <v>2007</v>
      </c>
      <c r="H593" s="34">
        <v>5</v>
      </c>
      <c r="I593" s="34"/>
      <c r="J593" s="70" t="s">
        <v>180</v>
      </c>
      <c r="K593" s="70"/>
      <c r="L593" s="177" t="s">
        <v>181</v>
      </c>
    </row>
    <row r="594" spans="1:12" ht="15.75" customHeight="1" x14ac:dyDescent="0.25">
      <c r="A594" s="34" t="s">
        <v>19</v>
      </c>
      <c r="B594" s="35" t="s">
        <v>28</v>
      </c>
      <c r="C594" s="34">
        <v>313</v>
      </c>
      <c r="D594" s="34" t="s">
        <v>2008</v>
      </c>
      <c r="E594" s="21" t="s">
        <v>1</v>
      </c>
      <c r="F594" s="21">
        <v>6</v>
      </c>
      <c r="G594" s="30" t="s">
        <v>2009</v>
      </c>
      <c r="H594" s="34">
        <v>40</v>
      </c>
      <c r="I594" s="34"/>
      <c r="J594" s="44" t="s">
        <v>224</v>
      </c>
      <c r="K594" s="44"/>
      <c r="L594" s="178" t="s">
        <v>225</v>
      </c>
    </row>
    <row r="595" spans="1:12" ht="15.75" customHeight="1" x14ac:dyDescent="0.25">
      <c r="A595" s="34" t="s">
        <v>55</v>
      </c>
      <c r="B595" s="35" t="s">
        <v>56</v>
      </c>
      <c r="C595" s="34">
        <v>313</v>
      </c>
      <c r="D595" s="34" t="s">
        <v>2010</v>
      </c>
      <c r="E595" s="21" t="s">
        <v>1</v>
      </c>
      <c r="F595" s="21">
        <v>6</v>
      </c>
      <c r="G595" s="30" t="s">
        <v>2009</v>
      </c>
      <c r="H595" s="34">
        <v>40</v>
      </c>
      <c r="I595" s="34"/>
      <c r="J595" s="181" t="s">
        <v>242</v>
      </c>
      <c r="K595" s="181"/>
      <c r="L595" s="201" t="s">
        <v>243</v>
      </c>
    </row>
    <row r="596" spans="1:12" ht="15.75" customHeight="1" x14ac:dyDescent="0.25">
      <c r="A596" s="34" t="s">
        <v>19</v>
      </c>
      <c r="B596" s="35" t="s">
        <v>1356</v>
      </c>
      <c r="C596" s="34">
        <v>313</v>
      </c>
      <c r="D596" s="34" t="s">
        <v>2011</v>
      </c>
      <c r="E596" s="21" t="s">
        <v>1</v>
      </c>
      <c r="F596" s="21">
        <v>6</v>
      </c>
      <c r="G596" s="30" t="s">
        <v>2009</v>
      </c>
      <c r="H596" s="34">
        <v>40</v>
      </c>
      <c r="I596" s="34"/>
      <c r="J596" s="44" t="s">
        <v>456</v>
      </c>
      <c r="K596" s="44"/>
      <c r="L596" s="177" t="s">
        <v>457</v>
      </c>
    </row>
    <row r="597" spans="1:12" ht="15.75" customHeight="1" x14ac:dyDescent="0.25">
      <c r="A597" s="34" t="s">
        <v>55</v>
      </c>
      <c r="B597" s="35" t="s">
        <v>26</v>
      </c>
      <c r="C597" s="34">
        <v>313</v>
      </c>
      <c r="D597" s="34" t="s">
        <v>2012</v>
      </c>
      <c r="E597" s="21" t="s">
        <v>1</v>
      </c>
      <c r="F597" s="21">
        <v>6</v>
      </c>
      <c r="G597" s="30" t="s">
        <v>2009</v>
      </c>
      <c r="H597" s="34">
        <v>40</v>
      </c>
      <c r="I597" s="34"/>
      <c r="J597" s="44" t="s">
        <v>456</v>
      </c>
      <c r="K597" s="44"/>
      <c r="L597" s="177" t="s">
        <v>457</v>
      </c>
    </row>
    <row r="598" spans="1:12" ht="15.75" customHeight="1" x14ac:dyDescent="0.25">
      <c r="A598" s="34" t="s">
        <v>55</v>
      </c>
      <c r="B598" s="35" t="s">
        <v>20</v>
      </c>
      <c r="C598" s="34">
        <v>313</v>
      </c>
      <c r="D598" s="34" t="s">
        <v>2013</v>
      </c>
      <c r="E598" s="21" t="s">
        <v>1</v>
      </c>
      <c r="F598" s="21">
        <v>6</v>
      </c>
      <c r="G598" s="30" t="s">
        <v>2009</v>
      </c>
      <c r="H598" s="34">
        <v>40</v>
      </c>
      <c r="I598" s="34"/>
      <c r="J598" s="44" t="s">
        <v>456</v>
      </c>
      <c r="K598" s="44"/>
      <c r="L598" s="177" t="s">
        <v>457</v>
      </c>
    </row>
    <row r="599" spans="1:12" ht="15.75" customHeight="1" x14ac:dyDescent="0.25">
      <c r="A599" s="34" t="s">
        <v>55</v>
      </c>
      <c r="B599" s="35" t="s">
        <v>28</v>
      </c>
      <c r="C599" s="34">
        <v>313</v>
      </c>
      <c r="D599" s="34" t="s">
        <v>2014</v>
      </c>
      <c r="E599" s="21" t="s">
        <v>1</v>
      </c>
      <c r="F599" s="21">
        <v>6</v>
      </c>
      <c r="G599" s="30" t="s">
        <v>2009</v>
      </c>
      <c r="H599" s="34">
        <v>40</v>
      </c>
      <c r="I599" s="34"/>
      <c r="J599" s="44" t="s">
        <v>456</v>
      </c>
      <c r="K599" s="44"/>
      <c r="L599" s="177" t="s">
        <v>457</v>
      </c>
    </row>
    <row r="600" spans="1:12" ht="15.75" customHeight="1" x14ac:dyDescent="0.25">
      <c r="A600" s="34" t="s">
        <v>19</v>
      </c>
      <c r="B600" s="35" t="s">
        <v>26</v>
      </c>
      <c r="C600" s="34">
        <v>313</v>
      </c>
      <c r="D600" s="34" t="s">
        <v>2015</v>
      </c>
      <c r="E600" s="21" t="s">
        <v>1</v>
      </c>
      <c r="F600" s="21">
        <v>6</v>
      </c>
      <c r="G600" s="30" t="s">
        <v>2009</v>
      </c>
      <c r="H600" s="34">
        <v>40</v>
      </c>
      <c r="I600" s="34"/>
      <c r="J600" s="40" t="s">
        <v>1058</v>
      </c>
      <c r="K600" s="40"/>
      <c r="L600" s="177" t="s">
        <v>1059</v>
      </c>
    </row>
    <row r="601" spans="1:12" ht="15.75" customHeight="1" x14ac:dyDescent="0.25">
      <c r="A601" s="34" t="s">
        <v>19</v>
      </c>
      <c r="B601" s="35" t="s">
        <v>20</v>
      </c>
      <c r="C601" s="34">
        <v>313</v>
      </c>
      <c r="D601" s="34" t="s">
        <v>2016</v>
      </c>
      <c r="E601" s="21" t="s">
        <v>1</v>
      </c>
      <c r="F601" s="21">
        <v>6</v>
      </c>
      <c r="G601" s="30" t="s">
        <v>2009</v>
      </c>
      <c r="H601" s="34">
        <v>40</v>
      </c>
      <c r="I601" s="34"/>
      <c r="J601" s="40" t="s">
        <v>1058</v>
      </c>
      <c r="K601" s="40"/>
      <c r="L601" s="177" t="s">
        <v>1059</v>
      </c>
    </row>
    <row r="602" spans="1:12" ht="15.75" customHeight="1" x14ac:dyDescent="0.25">
      <c r="A602" s="34" t="s">
        <v>65</v>
      </c>
      <c r="B602" s="35" t="s">
        <v>1356</v>
      </c>
      <c r="C602" s="34">
        <v>304</v>
      </c>
      <c r="D602" s="34" t="s">
        <v>2017</v>
      </c>
      <c r="E602" s="21" t="s">
        <v>1</v>
      </c>
      <c r="F602" s="21">
        <v>2</v>
      </c>
      <c r="G602" s="65" t="s">
        <v>2018</v>
      </c>
      <c r="H602" s="34">
        <v>5</v>
      </c>
      <c r="I602" s="34"/>
      <c r="J602" s="44" t="s">
        <v>155</v>
      </c>
      <c r="K602" s="44"/>
      <c r="L602" s="177" t="s">
        <v>156</v>
      </c>
    </row>
    <row r="603" spans="1:12" ht="15.75" customHeight="1" x14ac:dyDescent="0.25">
      <c r="A603" s="34" t="s">
        <v>65</v>
      </c>
      <c r="B603" s="35" t="s">
        <v>28</v>
      </c>
      <c r="C603" s="34">
        <v>304</v>
      </c>
      <c r="D603" s="34" t="s">
        <v>2019</v>
      </c>
      <c r="E603" s="21" t="s">
        <v>1</v>
      </c>
      <c r="F603" s="21">
        <v>2</v>
      </c>
      <c r="G603" s="65" t="s">
        <v>2018</v>
      </c>
      <c r="H603" s="34">
        <v>5</v>
      </c>
      <c r="I603" s="34"/>
      <c r="J603" s="44" t="s">
        <v>155</v>
      </c>
      <c r="K603" s="44"/>
      <c r="L603" s="177" t="s">
        <v>156</v>
      </c>
    </row>
    <row r="604" spans="1:12" ht="15.75" customHeight="1" x14ac:dyDescent="0.25">
      <c r="A604" s="34" t="s">
        <v>32</v>
      </c>
      <c r="B604" s="35" t="s">
        <v>1356</v>
      </c>
      <c r="C604" s="34">
        <v>304</v>
      </c>
      <c r="D604" s="34" t="s">
        <v>2020</v>
      </c>
      <c r="E604" s="21" t="s">
        <v>1</v>
      </c>
      <c r="F604" s="21">
        <v>2</v>
      </c>
      <c r="G604" s="65" t="s">
        <v>2018</v>
      </c>
      <c r="H604" s="34">
        <v>5</v>
      </c>
      <c r="I604" s="34"/>
      <c r="J604" s="44" t="s">
        <v>909</v>
      </c>
      <c r="K604" s="44"/>
      <c r="L604" s="177" t="s">
        <v>910</v>
      </c>
    </row>
    <row r="605" spans="1:12" ht="15.75" customHeight="1" x14ac:dyDescent="0.25">
      <c r="A605" s="34" t="s">
        <v>32</v>
      </c>
      <c r="B605" s="35" t="s">
        <v>28</v>
      </c>
      <c r="C605" s="34">
        <v>304</v>
      </c>
      <c r="D605" s="34" t="s">
        <v>2021</v>
      </c>
      <c r="E605" s="21" t="s">
        <v>1</v>
      </c>
      <c r="F605" s="21">
        <v>2</v>
      </c>
      <c r="G605" s="65" t="s">
        <v>2018</v>
      </c>
      <c r="H605" s="34">
        <v>5</v>
      </c>
      <c r="I605" s="34"/>
      <c r="J605" s="44" t="s">
        <v>909</v>
      </c>
      <c r="K605" s="44"/>
      <c r="L605" s="177" t="s">
        <v>910</v>
      </c>
    </row>
    <row r="606" spans="1:12" ht="15.75" customHeight="1" x14ac:dyDescent="0.25">
      <c r="A606" s="34" t="s">
        <v>32</v>
      </c>
      <c r="B606" s="35" t="s">
        <v>26</v>
      </c>
      <c r="C606" s="34">
        <v>304</v>
      </c>
      <c r="D606" s="34" t="s">
        <v>2022</v>
      </c>
      <c r="E606" s="21" t="s">
        <v>1</v>
      </c>
      <c r="F606" s="21">
        <v>2</v>
      </c>
      <c r="G606" s="65" t="s">
        <v>2018</v>
      </c>
      <c r="H606" s="34">
        <v>5</v>
      </c>
      <c r="I606" s="34"/>
      <c r="J606" s="44" t="s">
        <v>909</v>
      </c>
      <c r="K606" s="44"/>
      <c r="L606" s="177" t="s">
        <v>910</v>
      </c>
    </row>
    <row r="607" spans="1:12" ht="15.75" customHeight="1" x14ac:dyDescent="0.25">
      <c r="A607" s="34" t="s">
        <v>32</v>
      </c>
      <c r="B607" s="35" t="s">
        <v>20</v>
      </c>
      <c r="C607" s="34">
        <v>304</v>
      </c>
      <c r="D607" s="34" t="s">
        <v>2023</v>
      </c>
      <c r="E607" s="21" t="s">
        <v>1</v>
      </c>
      <c r="F607" s="21">
        <v>2</v>
      </c>
      <c r="G607" s="65" t="s">
        <v>2018</v>
      </c>
      <c r="H607" s="34">
        <v>5</v>
      </c>
      <c r="I607" s="34"/>
      <c r="J607" s="44" t="s">
        <v>909</v>
      </c>
      <c r="K607" s="44"/>
      <c r="L607" s="177" t="s">
        <v>910</v>
      </c>
    </row>
    <row r="608" spans="1:12" ht="15.75" customHeight="1" x14ac:dyDescent="0.25">
      <c r="A608" s="34" t="s">
        <v>65</v>
      </c>
      <c r="B608" s="35" t="s">
        <v>1356</v>
      </c>
      <c r="C608" s="34">
        <v>308</v>
      </c>
      <c r="D608" s="21" t="s">
        <v>2024</v>
      </c>
      <c r="E608" s="34" t="s">
        <v>75</v>
      </c>
      <c r="F608" s="34">
        <v>2</v>
      </c>
      <c r="G608" s="37" t="s">
        <v>2025</v>
      </c>
      <c r="H608" s="34">
        <v>5</v>
      </c>
      <c r="I608" s="34"/>
      <c r="J608" s="44" t="s">
        <v>92</v>
      </c>
      <c r="K608" s="44"/>
      <c r="L608" s="178" t="s">
        <v>93</v>
      </c>
    </row>
    <row r="609" spans="1:12" ht="15.75" customHeight="1" x14ac:dyDescent="0.25">
      <c r="A609" s="34" t="s">
        <v>65</v>
      </c>
      <c r="B609" s="35" t="s">
        <v>28</v>
      </c>
      <c r="C609" s="34">
        <v>308</v>
      </c>
      <c r="D609" s="21" t="s">
        <v>2026</v>
      </c>
      <c r="E609" s="34" t="s">
        <v>75</v>
      </c>
      <c r="F609" s="34">
        <v>2</v>
      </c>
      <c r="G609" s="37" t="s">
        <v>2025</v>
      </c>
      <c r="H609" s="34">
        <v>5</v>
      </c>
      <c r="I609" s="34"/>
      <c r="J609" s="44" t="s">
        <v>92</v>
      </c>
      <c r="K609" s="44"/>
      <c r="L609" s="178" t="s">
        <v>93</v>
      </c>
    </row>
    <row r="610" spans="1:12" ht="15.75" customHeight="1" x14ac:dyDescent="0.25">
      <c r="A610" s="34" t="s">
        <v>65</v>
      </c>
      <c r="B610" s="35" t="s">
        <v>26</v>
      </c>
      <c r="C610" s="34">
        <v>308</v>
      </c>
      <c r="D610" s="21" t="s">
        <v>2027</v>
      </c>
      <c r="E610" s="34" t="s">
        <v>75</v>
      </c>
      <c r="F610" s="34">
        <v>2</v>
      </c>
      <c r="G610" s="37" t="s">
        <v>2025</v>
      </c>
      <c r="H610" s="34">
        <v>5</v>
      </c>
      <c r="I610" s="34"/>
      <c r="J610" s="44" t="s">
        <v>92</v>
      </c>
      <c r="K610" s="44"/>
      <c r="L610" s="178" t="s">
        <v>93</v>
      </c>
    </row>
    <row r="611" spans="1:12" ht="15.75" customHeight="1" x14ac:dyDescent="0.25">
      <c r="A611" s="34" t="s">
        <v>65</v>
      </c>
      <c r="B611" s="35" t="s">
        <v>20</v>
      </c>
      <c r="C611" s="34">
        <v>308</v>
      </c>
      <c r="D611" s="21" t="s">
        <v>2028</v>
      </c>
      <c r="E611" s="34" t="s">
        <v>75</v>
      </c>
      <c r="F611" s="34">
        <v>2</v>
      </c>
      <c r="G611" s="37" t="s">
        <v>2025</v>
      </c>
      <c r="H611" s="34">
        <v>5</v>
      </c>
      <c r="I611" s="34"/>
      <c r="J611" s="44" t="s">
        <v>92</v>
      </c>
      <c r="K611" s="44"/>
      <c r="L611" s="178" t="s">
        <v>93</v>
      </c>
    </row>
    <row r="612" spans="1:12" ht="15.75" customHeight="1" x14ac:dyDescent="0.25">
      <c r="A612" s="34" t="s">
        <v>55</v>
      </c>
      <c r="B612" s="35" t="s">
        <v>26</v>
      </c>
      <c r="C612" s="34">
        <v>308</v>
      </c>
      <c r="D612" s="21" t="s">
        <v>2029</v>
      </c>
      <c r="E612" s="34" t="s">
        <v>75</v>
      </c>
      <c r="F612" s="34">
        <v>2</v>
      </c>
      <c r="G612" s="37" t="s">
        <v>2025</v>
      </c>
      <c r="H612" s="34">
        <v>5</v>
      </c>
      <c r="I612" s="34"/>
      <c r="J612" s="44" t="s">
        <v>135</v>
      </c>
      <c r="K612" s="44"/>
      <c r="L612" s="177" t="s">
        <v>136</v>
      </c>
    </row>
    <row r="613" spans="1:12" ht="15.75" customHeight="1" x14ac:dyDescent="0.25">
      <c r="A613" s="34" t="s">
        <v>55</v>
      </c>
      <c r="B613" s="35" t="s">
        <v>20</v>
      </c>
      <c r="C613" s="34">
        <v>308</v>
      </c>
      <c r="D613" s="21" t="s">
        <v>2030</v>
      </c>
      <c r="E613" s="34" t="s">
        <v>75</v>
      </c>
      <c r="F613" s="34">
        <v>2</v>
      </c>
      <c r="G613" s="37" t="s">
        <v>2025</v>
      </c>
      <c r="H613" s="34">
        <v>5</v>
      </c>
      <c r="I613" s="34"/>
      <c r="J613" s="44" t="s">
        <v>135</v>
      </c>
      <c r="K613" s="44"/>
      <c r="L613" s="177" t="s">
        <v>136</v>
      </c>
    </row>
    <row r="614" spans="1:12" ht="15.75" customHeight="1" x14ac:dyDescent="0.25">
      <c r="A614" s="34" t="s">
        <v>42</v>
      </c>
      <c r="B614" s="35" t="s">
        <v>1356</v>
      </c>
      <c r="C614" s="34">
        <v>308</v>
      </c>
      <c r="D614" s="21" t="s">
        <v>2031</v>
      </c>
      <c r="E614" s="34" t="s">
        <v>75</v>
      </c>
      <c r="F614" s="34">
        <v>2</v>
      </c>
      <c r="G614" s="37" t="s">
        <v>2025</v>
      </c>
      <c r="H614" s="34">
        <v>5</v>
      </c>
      <c r="I614" s="34"/>
      <c r="J614" s="44" t="s">
        <v>495</v>
      </c>
      <c r="K614" s="44"/>
      <c r="L614" s="177" t="s">
        <v>496</v>
      </c>
    </row>
    <row r="615" spans="1:12" ht="15.75" customHeight="1" x14ac:dyDescent="0.25">
      <c r="A615" s="34" t="s">
        <v>42</v>
      </c>
      <c r="B615" s="35" t="s">
        <v>28</v>
      </c>
      <c r="C615" s="34">
        <v>308</v>
      </c>
      <c r="D615" s="21" t="s">
        <v>2032</v>
      </c>
      <c r="E615" s="34" t="s">
        <v>75</v>
      </c>
      <c r="F615" s="34">
        <v>2</v>
      </c>
      <c r="G615" s="37" t="s">
        <v>2025</v>
      </c>
      <c r="H615" s="34">
        <v>5</v>
      </c>
      <c r="I615" s="34"/>
      <c r="J615" s="44" t="s">
        <v>495</v>
      </c>
      <c r="K615" s="44"/>
      <c r="L615" s="177" t="s">
        <v>496</v>
      </c>
    </row>
    <row r="616" spans="1:12" ht="15.75" customHeight="1" x14ac:dyDescent="0.25">
      <c r="A616" s="34" t="s">
        <v>42</v>
      </c>
      <c r="B616" s="35" t="s">
        <v>26</v>
      </c>
      <c r="C616" s="34">
        <v>308</v>
      </c>
      <c r="D616" s="21" t="s">
        <v>2033</v>
      </c>
      <c r="E616" s="34" t="s">
        <v>75</v>
      </c>
      <c r="F616" s="34">
        <v>2</v>
      </c>
      <c r="G616" s="37" t="s">
        <v>2025</v>
      </c>
      <c r="H616" s="34">
        <v>5</v>
      </c>
      <c r="I616" s="34"/>
      <c r="J616" s="44" t="s">
        <v>495</v>
      </c>
      <c r="K616" s="44"/>
      <c r="L616" s="177" t="s">
        <v>496</v>
      </c>
    </row>
    <row r="617" spans="1:12" ht="15.75" customHeight="1" x14ac:dyDescent="0.25">
      <c r="A617" s="34" t="s">
        <v>55</v>
      </c>
      <c r="B617" s="35" t="s">
        <v>28</v>
      </c>
      <c r="C617" s="34">
        <v>308</v>
      </c>
      <c r="D617" s="21" t="s">
        <v>2034</v>
      </c>
      <c r="E617" s="34" t="s">
        <v>75</v>
      </c>
      <c r="F617" s="34">
        <v>2</v>
      </c>
      <c r="G617" s="37" t="s">
        <v>2025</v>
      </c>
      <c r="H617" s="34">
        <v>5</v>
      </c>
      <c r="I617" s="34"/>
      <c r="J617" s="40" t="s">
        <v>551</v>
      </c>
      <c r="K617" s="40"/>
      <c r="L617" s="177" t="s">
        <v>552</v>
      </c>
    </row>
    <row r="618" spans="1:12" ht="15.75" customHeight="1" x14ac:dyDescent="0.25">
      <c r="A618" s="34" t="s">
        <v>55</v>
      </c>
      <c r="B618" s="35" t="s">
        <v>2035</v>
      </c>
      <c r="C618" s="34">
        <v>308</v>
      </c>
      <c r="D618" s="21" t="s">
        <v>2036</v>
      </c>
      <c r="E618" s="34" t="s">
        <v>75</v>
      </c>
      <c r="F618" s="34">
        <v>2</v>
      </c>
      <c r="G618" s="37" t="s">
        <v>2025</v>
      </c>
      <c r="H618" s="34">
        <v>5</v>
      </c>
      <c r="I618" s="34"/>
      <c r="J618" s="40" t="s">
        <v>551</v>
      </c>
      <c r="K618" s="40"/>
      <c r="L618" s="177" t="s">
        <v>552</v>
      </c>
    </row>
    <row r="619" spans="1:12" ht="15.75" customHeight="1" x14ac:dyDescent="0.25">
      <c r="A619" s="34" t="s">
        <v>32</v>
      </c>
      <c r="B619" s="35" t="s">
        <v>1356</v>
      </c>
      <c r="C619" s="34">
        <v>306</v>
      </c>
      <c r="D619" s="34" t="s">
        <v>2037</v>
      </c>
      <c r="E619" s="34" t="s">
        <v>1</v>
      </c>
      <c r="F619" s="34">
        <v>6</v>
      </c>
      <c r="G619" s="37" t="s">
        <v>2038</v>
      </c>
      <c r="H619" s="34">
        <v>40</v>
      </c>
      <c r="I619" s="34"/>
      <c r="J619" s="181" t="s">
        <v>976</v>
      </c>
      <c r="K619" s="181"/>
      <c r="L619" s="201" t="s">
        <v>977</v>
      </c>
    </row>
    <row r="620" spans="1:12" ht="15.75" customHeight="1" x14ac:dyDescent="0.25">
      <c r="A620" s="34" t="s">
        <v>32</v>
      </c>
      <c r="B620" s="35" t="s">
        <v>28</v>
      </c>
      <c r="C620" s="34">
        <v>306</v>
      </c>
      <c r="D620" s="34" t="s">
        <v>2039</v>
      </c>
      <c r="E620" s="34" t="s">
        <v>1</v>
      </c>
      <c r="F620" s="34">
        <v>6</v>
      </c>
      <c r="G620" s="37" t="s">
        <v>2038</v>
      </c>
      <c r="H620" s="34">
        <v>40</v>
      </c>
      <c r="I620" s="34"/>
      <c r="J620" s="181" t="s">
        <v>976</v>
      </c>
      <c r="K620" s="181"/>
      <c r="L620" s="201" t="s">
        <v>977</v>
      </c>
    </row>
    <row r="621" spans="1:12" ht="15.75" customHeight="1" x14ac:dyDescent="0.25">
      <c r="A621" s="34" t="s">
        <v>32</v>
      </c>
      <c r="B621" s="35" t="s">
        <v>20</v>
      </c>
      <c r="C621" s="34">
        <v>306</v>
      </c>
      <c r="D621" s="34" t="s">
        <v>2040</v>
      </c>
      <c r="E621" s="34" t="s">
        <v>1</v>
      </c>
      <c r="F621" s="34">
        <v>6</v>
      </c>
      <c r="G621" s="37" t="s">
        <v>2038</v>
      </c>
      <c r="H621" s="34">
        <v>40</v>
      </c>
      <c r="I621" s="34"/>
      <c r="J621" s="181" t="s">
        <v>976</v>
      </c>
      <c r="K621" s="181"/>
      <c r="L621" s="201" t="s">
        <v>977</v>
      </c>
    </row>
    <row r="622" spans="1:12" ht="15.75" customHeight="1" x14ac:dyDescent="0.25">
      <c r="A622" s="34" t="s">
        <v>32</v>
      </c>
      <c r="B622" s="35" t="s">
        <v>26</v>
      </c>
      <c r="C622" s="34">
        <v>306</v>
      </c>
      <c r="D622" s="34" t="s">
        <v>2041</v>
      </c>
      <c r="E622" s="34" t="s">
        <v>1</v>
      </c>
      <c r="F622" s="34">
        <v>6</v>
      </c>
      <c r="G622" s="37" t="s">
        <v>2038</v>
      </c>
      <c r="H622" s="34">
        <v>40</v>
      </c>
      <c r="I622" s="34"/>
      <c r="J622" s="70" t="s">
        <v>1068</v>
      </c>
      <c r="K622" s="70"/>
      <c r="L622" s="177" t="s">
        <v>1069</v>
      </c>
    </row>
    <row r="623" spans="1:12" ht="15.75" customHeight="1" x14ac:dyDescent="0.25">
      <c r="A623" s="34" t="s">
        <v>32</v>
      </c>
      <c r="B623" s="35" t="s">
        <v>20</v>
      </c>
      <c r="C623" s="34">
        <v>303</v>
      </c>
      <c r="D623" s="21" t="s">
        <v>2042</v>
      </c>
      <c r="E623" s="34" t="s">
        <v>75</v>
      </c>
      <c r="F623" s="34">
        <v>2</v>
      </c>
      <c r="G623" s="65" t="s">
        <v>2043</v>
      </c>
      <c r="H623" s="34">
        <v>5</v>
      </c>
      <c r="I623" s="34"/>
      <c r="J623" s="44" t="s">
        <v>119</v>
      </c>
      <c r="K623" s="44"/>
      <c r="L623" s="177" t="s">
        <v>120</v>
      </c>
    </row>
    <row r="624" spans="1:12" ht="15.75" customHeight="1" x14ac:dyDescent="0.25">
      <c r="A624" s="34" t="s">
        <v>32</v>
      </c>
      <c r="B624" s="35" t="s">
        <v>1356</v>
      </c>
      <c r="C624" s="34">
        <v>303</v>
      </c>
      <c r="D624" s="21" t="s">
        <v>2044</v>
      </c>
      <c r="E624" s="34" t="s">
        <v>75</v>
      </c>
      <c r="F624" s="34">
        <v>2</v>
      </c>
      <c r="G624" s="65" t="s">
        <v>2043</v>
      </c>
      <c r="H624" s="34">
        <v>5</v>
      </c>
      <c r="I624" s="34"/>
      <c r="J624" s="44" t="s">
        <v>119</v>
      </c>
      <c r="K624" s="44"/>
      <c r="L624" s="177" t="s">
        <v>120</v>
      </c>
    </row>
    <row r="625" spans="1:12" ht="15.75" customHeight="1" x14ac:dyDescent="0.25">
      <c r="A625" s="34" t="s">
        <v>32</v>
      </c>
      <c r="B625" s="35" t="s">
        <v>28</v>
      </c>
      <c r="C625" s="34">
        <v>303</v>
      </c>
      <c r="D625" s="21" t="s">
        <v>2045</v>
      </c>
      <c r="E625" s="34" t="s">
        <v>75</v>
      </c>
      <c r="F625" s="34">
        <v>2</v>
      </c>
      <c r="G625" s="65" t="s">
        <v>2043</v>
      </c>
      <c r="H625" s="34">
        <v>5</v>
      </c>
      <c r="I625" s="34"/>
      <c r="J625" s="44" t="s">
        <v>119</v>
      </c>
      <c r="K625" s="44"/>
      <c r="L625" s="177" t="s">
        <v>120</v>
      </c>
    </row>
    <row r="626" spans="1:12" ht="15.75" customHeight="1" x14ac:dyDescent="0.25">
      <c r="A626" s="34" t="s">
        <v>32</v>
      </c>
      <c r="B626" s="35" t="s">
        <v>26</v>
      </c>
      <c r="C626" s="34">
        <v>303</v>
      </c>
      <c r="D626" s="21" t="s">
        <v>2046</v>
      </c>
      <c r="E626" s="34" t="s">
        <v>75</v>
      </c>
      <c r="F626" s="34">
        <v>2</v>
      </c>
      <c r="G626" s="65" t="s">
        <v>2043</v>
      </c>
      <c r="H626" s="34">
        <v>5</v>
      </c>
      <c r="I626" s="34"/>
      <c r="J626" s="44" t="s">
        <v>119</v>
      </c>
      <c r="K626" s="44" t="s">
        <v>119</v>
      </c>
      <c r="L626" s="177" t="s">
        <v>120</v>
      </c>
    </row>
    <row r="627" spans="1:12" ht="15.75" customHeight="1" x14ac:dyDescent="0.25">
      <c r="A627" s="34" t="s">
        <v>19</v>
      </c>
      <c r="B627" s="35" t="s">
        <v>20</v>
      </c>
      <c r="C627" s="34">
        <v>303</v>
      </c>
      <c r="D627" s="21" t="s">
        <v>2047</v>
      </c>
      <c r="E627" s="34" t="s">
        <v>75</v>
      </c>
      <c r="F627" s="34">
        <v>2</v>
      </c>
      <c r="G627" s="65" t="s">
        <v>2043</v>
      </c>
      <c r="H627" s="34">
        <v>5</v>
      </c>
      <c r="I627" s="34"/>
      <c r="J627" s="44" t="s">
        <v>1151</v>
      </c>
      <c r="K627" s="44"/>
      <c r="L627" s="177" t="s">
        <v>1152</v>
      </c>
    </row>
    <row r="628" spans="1:12" ht="15.75" customHeight="1" x14ac:dyDescent="0.25">
      <c r="A628" s="34" t="s">
        <v>19</v>
      </c>
      <c r="B628" s="35" t="s">
        <v>1356</v>
      </c>
      <c r="C628" s="34">
        <v>303</v>
      </c>
      <c r="D628" s="21" t="s">
        <v>2048</v>
      </c>
      <c r="E628" s="34" t="s">
        <v>75</v>
      </c>
      <c r="F628" s="34">
        <v>2</v>
      </c>
      <c r="G628" s="65" t="s">
        <v>2043</v>
      </c>
      <c r="H628" s="34">
        <v>5</v>
      </c>
      <c r="I628" s="34"/>
      <c r="J628" s="44" t="s">
        <v>1151</v>
      </c>
      <c r="K628" s="44"/>
      <c r="L628" s="177" t="s">
        <v>1152</v>
      </c>
    </row>
    <row r="629" spans="1:12" ht="15.75" customHeight="1" x14ac:dyDescent="0.25">
      <c r="A629" s="34" t="s">
        <v>19</v>
      </c>
      <c r="B629" s="35" t="s">
        <v>28</v>
      </c>
      <c r="C629" s="34">
        <v>303</v>
      </c>
      <c r="D629" s="21" t="s">
        <v>2049</v>
      </c>
      <c r="E629" s="34" t="s">
        <v>75</v>
      </c>
      <c r="F629" s="34">
        <v>2</v>
      </c>
      <c r="G629" s="65" t="s">
        <v>2043</v>
      </c>
      <c r="H629" s="34">
        <v>5</v>
      </c>
      <c r="I629" s="34"/>
      <c r="J629" s="44" t="s">
        <v>1151</v>
      </c>
      <c r="K629" s="44"/>
      <c r="L629" s="177" t="s">
        <v>1152</v>
      </c>
    </row>
    <row r="630" spans="1:12" ht="15.75" customHeight="1" x14ac:dyDescent="0.25">
      <c r="A630" s="34" t="s">
        <v>19</v>
      </c>
      <c r="B630" s="35" t="s">
        <v>26</v>
      </c>
      <c r="C630" s="34">
        <v>303</v>
      </c>
      <c r="D630" s="21" t="s">
        <v>2050</v>
      </c>
      <c r="E630" s="34" t="s">
        <v>75</v>
      </c>
      <c r="F630" s="34">
        <v>2</v>
      </c>
      <c r="G630" s="65" t="s">
        <v>2043</v>
      </c>
      <c r="H630" s="34">
        <v>5</v>
      </c>
      <c r="I630" s="34"/>
      <c r="J630" s="44" t="s">
        <v>1151</v>
      </c>
      <c r="K630" s="44"/>
      <c r="L630" s="177" t="s">
        <v>1152</v>
      </c>
    </row>
    <row r="631" spans="1:12" ht="15.75" customHeight="1" x14ac:dyDescent="0.25">
      <c r="A631" s="34" t="s">
        <v>42</v>
      </c>
      <c r="B631" s="35" t="s">
        <v>20</v>
      </c>
      <c r="C631" s="34">
        <v>303</v>
      </c>
      <c r="D631" s="21" t="s">
        <v>2051</v>
      </c>
      <c r="E631" s="34" t="s">
        <v>75</v>
      </c>
      <c r="F631" s="34">
        <v>2</v>
      </c>
      <c r="G631" s="65" t="s">
        <v>2043</v>
      </c>
      <c r="H631" s="34">
        <v>5</v>
      </c>
      <c r="I631" s="34"/>
      <c r="J631" s="181" t="s">
        <v>1166</v>
      </c>
      <c r="K631" s="181"/>
      <c r="L631" s="182" t="s">
        <v>1167</v>
      </c>
    </row>
    <row r="632" spans="1:12" ht="15.75" customHeight="1" x14ac:dyDescent="0.25">
      <c r="A632" s="34" t="s">
        <v>42</v>
      </c>
      <c r="B632" s="35" t="s">
        <v>1356</v>
      </c>
      <c r="C632" s="34">
        <v>303</v>
      </c>
      <c r="D632" s="21" t="s">
        <v>2052</v>
      </c>
      <c r="E632" s="34" t="s">
        <v>75</v>
      </c>
      <c r="F632" s="34">
        <v>2</v>
      </c>
      <c r="G632" s="65" t="s">
        <v>2043</v>
      </c>
      <c r="H632" s="34">
        <v>5</v>
      </c>
      <c r="I632" s="34"/>
      <c r="J632" s="181" t="s">
        <v>1166</v>
      </c>
      <c r="K632" s="181"/>
      <c r="L632" s="182" t="s">
        <v>1167</v>
      </c>
    </row>
    <row r="633" spans="1:12" ht="15.75" customHeight="1" x14ac:dyDescent="0.25">
      <c r="A633" s="34" t="s">
        <v>42</v>
      </c>
      <c r="B633" s="35" t="s">
        <v>28</v>
      </c>
      <c r="C633" s="34">
        <v>303</v>
      </c>
      <c r="D633" s="21" t="s">
        <v>2053</v>
      </c>
      <c r="E633" s="34" t="s">
        <v>75</v>
      </c>
      <c r="F633" s="34">
        <v>2</v>
      </c>
      <c r="G633" s="65" t="s">
        <v>2043</v>
      </c>
      <c r="H633" s="34">
        <v>5</v>
      </c>
      <c r="I633" s="34"/>
      <c r="J633" s="181" t="s">
        <v>1166</v>
      </c>
      <c r="K633" s="181"/>
      <c r="L633" s="182" t="s">
        <v>1167</v>
      </c>
    </row>
    <row r="634" spans="1:12" ht="15.75" customHeight="1" x14ac:dyDescent="0.25">
      <c r="A634" s="34" t="s">
        <v>42</v>
      </c>
      <c r="B634" s="35" t="s">
        <v>26</v>
      </c>
      <c r="C634" s="34">
        <v>303</v>
      </c>
      <c r="D634" s="21" t="s">
        <v>2054</v>
      </c>
      <c r="E634" s="34" t="s">
        <v>75</v>
      </c>
      <c r="F634" s="34">
        <v>2</v>
      </c>
      <c r="G634" s="65" t="s">
        <v>2043</v>
      </c>
      <c r="H634" s="34">
        <v>5</v>
      </c>
      <c r="I634" s="34"/>
      <c r="J634" s="181" t="s">
        <v>1166</v>
      </c>
      <c r="K634" s="181"/>
      <c r="L634" s="182" t="s">
        <v>1167</v>
      </c>
    </row>
    <row r="635" spans="1:12" ht="15.75" customHeight="1" x14ac:dyDescent="0.25">
      <c r="A635" s="34" t="s">
        <v>19</v>
      </c>
      <c r="B635" s="35" t="s">
        <v>1356</v>
      </c>
      <c r="C635" s="34">
        <v>306</v>
      </c>
      <c r="D635" s="34" t="s">
        <v>2055</v>
      </c>
      <c r="E635" s="21" t="s">
        <v>3</v>
      </c>
      <c r="F635" s="21">
        <v>2</v>
      </c>
      <c r="G635" s="40" t="s">
        <v>2056</v>
      </c>
      <c r="H635" s="34">
        <v>5</v>
      </c>
      <c r="I635" s="34"/>
      <c r="J635" s="70" t="s">
        <v>976</v>
      </c>
      <c r="K635" s="70"/>
      <c r="L635" s="201" t="s">
        <v>977</v>
      </c>
    </row>
    <row r="636" spans="1:12" ht="15.75" customHeight="1" x14ac:dyDescent="0.25">
      <c r="A636" s="34" t="s">
        <v>19</v>
      </c>
      <c r="B636" s="35" t="s">
        <v>20</v>
      </c>
      <c r="C636" s="34">
        <v>304</v>
      </c>
      <c r="D636" s="34" t="s">
        <v>2057</v>
      </c>
      <c r="E636" s="21" t="s">
        <v>1</v>
      </c>
      <c r="F636" s="21">
        <v>4</v>
      </c>
      <c r="G636" s="40" t="s">
        <v>2058</v>
      </c>
      <c r="H636" s="34">
        <v>5</v>
      </c>
      <c r="I636" s="34"/>
      <c r="J636" s="44" t="s">
        <v>780</v>
      </c>
      <c r="K636" s="44"/>
      <c r="L636" s="177" t="s">
        <v>781</v>
      </c>
    </row>
    <row r="637" spans="1:12" ht="15.75" customHeight="1" x14ac:dyDescent="0.25">
      <c r="A637" s="34" t="s">
        <v>19</v>
      </c>
      <c r="B637" s="35" t="s">
        <v>26</v>
      </c>
      <c r="C637" s="34">
        <v>304</v>
      </c>
      <c r="D637" s="34" t="s">
        <v>2059</v>
      </c>
      <c r="E637" s="21" t="s">
        <v>1</v>
      </c>
      <c r="F637" s="21">
        <v>4</v>
      </c>
      <c r="G637" s="40" t="s">
        <v>2058</v>
      </c>
      <c r="H637" s="34">
        <v>5</v>
      </c>
      <c r="I637" s="34"/>
      <c r="J637" s="44" t="s">
        <v>780</v>
      </c>
      <c r="K637" s="181"/>
      <c r="L637" s="177" t="s">
        <v>781</v>
      </c>
    </row>
    <row r="638" spans="1:12" ht="15.75" customHeight="1" x14ac:dyDescent="0.25">
      <c r="A638" s="34" t="s">
        <v>55</v>
      </c>
      <c r="B638" s="35" t="s">
        <v>28</v>
      </c>
      <c r="C638" s="34">
        <v>304</v>
      </c>
      <c r="D638" s="34" t="s">
        <v>2060</v>
      </c>
      <c r="E638" s="21" t="s">
        <v>1</v>
      </c>
      <c r="F638" s="21">
        <v>4</v>
      </c>
      <c r="G638" s="40" t="s">
        <v>2058</v>
      </c>
      <c r="H638" s="34">
        <v>5</v>
      </c>
      <c r="I638" s="34"/>
      <c r="J638" s="181" t="s">
        <v>199</v>
      </c>
      <c r="K638" s="181"/>
      <c r="L638" s="201" t="s">
        <v>200</v>
      </c>
    </row>
    <row r="639" spans="1:12" ht="15.75" customHeight="1" x14ac:dyDescent="0.25">
      <c r="A639" s="34" t="s">
        <v>55</v>
      </c>
      <c r="B639" s="35" t="s">
        <v>56</v>
      </c>
      <c r="C639" s="34">
        <v>304</v>
      </c>
      <c r="D639" s="34" t="s">
        <v>2061</v>
      </c>
      <c r="E639" s="21" t="s">
        <v>1</v>
      </c>
      <c r="F639" s="21">
        <v>4</v>
      </c>
      <c r="G639" s="40" t="s">
        <v>2058</v>
      </c>
      <c r="H639" s="34">
        <v>5</v>
      </c>
      <c r="I639" s="34"/>
      <c r="J639" s="181" t="s">
        <v>199</v>
      </c>
      <c r="K639" s="181"/>
      <c r="L639" s="201" t="s">
        <v>200</v>
      </c>
    </row>
    <row r="640" spans="1:12" ht="15.75" customHeight="1" x14ac:dyDescent="0.25">
      <c r="A640" s="34" t="s">
        <v>55</v>
      </c>
      <c r="B640" s="35" t="s">
        <v>20</v>
      </c>
      <c r="C640" s="34">
        <v>304</v>
      </c>
      <c r="D640" s="34" t="s">
        <v>2062</v>
      </c>
      <c r="E640" s="21" t="s">
        <v>1</v>
      </c>
      <c r="F640" s="21">
        <v>4</v>
      </c>
      <c r="G640" s="40" t="s">
        <v>2058</v>
      </c>
      <c r="H640" s="34">
        <v>5</v>
      </c>
      <c r="I640" s="34"/>
      <c r="J640" s="70" t="s">
        <v>1230</v>
      </c>
      <c r="K640" s="70"/>
      <c r="L640" s="177" t="s">
        <v>1231</v>
      </c>
    </row>
    <row r="641" spans="1:12" ht="15.75" customHeight="1" x14ac:dyDescent="0.25">
      <c r="A641" s="34" t="s">
        <v>55</v>
      </c>
      <c r="B641" s="35" t="s">
        <v>26</v>
      </c>
      <c r="C641" s="34">
        <v>304</v>
      </c>
      <c r="D641" s="34" t="s">
        <v>2063</v>
      </c>
      <c r="E641" s="21" t="s">
        <v>1</v>
      </c>
      <c r="F641" s="21">
        <v>4</v>
      </c>
      <c r="G641" s="40" t="s">
        <v>2058</v>
      </c>
      <c r="H641" s="34">
        <v>5</v>
      </c>
      <c r="I641" s="34"/>
      <c r="J641" s="70" t="s">
        <v>1230</v>
      </c>
      <c r="K641" s="70"/>
      <c r="L641" s="177" t="s">
        <v>1231</v>
      </c>
    </row>
    <row r="642" spans="1:12" ht="15.75" customHeight="1" x14ac:dyDescent="0.25">
      <c r="A642" s="34" t="s">
        <v>19</v>
      </c>
      <c r="B642" s="35" t="s">
        <v>1356</v>
      </c>
      <c r="C642" s="34">
        <v>304</v>
      </c>
      <c r="D642" s="34" t="s">
        <v>2064</v>
      </c>
      <c r="E642" s="21" t="s">
        <v>1</v>
      </c>
      <c r="F642" s="21">
        <v>4</v>
      </c>
      <c r="G642" s="40" t="s">
        <v>2058</v>
      </c>
      <c r="H642" s="34">
        <v>5</v>
      </c>
      <c r="I642" s="34"/>
      <c r="J642" s="70" t="s">
        <v>1230</v>
      </c>
      <c r="K642" s="70"/>
      <c r="L642" s="177" t="s">
        <v>1231</v>
      </c>
    </row>
    <row r="643" spans="1:12" ht="15.75" customHeight="1" x14ac:dyDescent="0.25">
      <c r="A643" s="34" t="s">
        <v>42</v>
      </c>
      <c r="B643" s="35" t="s">
        <v>26</v>
      </c>
      <c r="C643" s="34">
        <v>305</v>
      </c>
      <c r="D643" s="21" t="s">
        <v>2065</v>
      </c>
      <c r="E643" s="21" t="s">
        <v>75</v>
      </c>
      <c r="F643" s="21">
        <v>4</v>
      </c>
      <c r="G643" s="37" t="s">
        <v>2058</v>
      </c>
      <c r="H643" s="34">
        <v>5</v>
      </c>
      <c r="I643" s="34"/>
      <c r="J643" s="44" t="s">
        <v>780</v>
      </c>
      <c r="K643" s="44"/>
      <c r="L643" s="177" t="s">
        <v>781</v>
      </c>
    </row>
    <row r="644" spans="1:12" ht="15.75" customHeight="1" x14ac:dyDescent="0.25">
      <c r="A644" s="34" t="s">
        <v>42</v>
      </c>
      <c r="B644" s="35" t="s">
        <v>20</v>
      </c>
      <c r="C644" s="34">
        <v>305</v>
      </c>
      <c r="D644" s="21" t="s">
        <v>2066</v>
      </c>
      <c r="E644" s="21" t="s">
        <v>75</v>
      </c>
      <c r="F644" s="21">
        <v>4</v>
      </c>
      <c r="G644" s="37" t="s">
        <v>2058</v>
      </c>
      <c r="H644" s="34">
        <v>5</v>
      </c>
      <c r="I644" s="34"/>
      <c r="J644" s="44" t="s">
        <v>780</v>
      </c>
      <c r="K644" s="44"/>
      <c r="L644" s="177" t="s">
        <v>781</v>
      </c>
    </row>
    <row r="645" spans="1:12" ht="15.75" customHeight="1" x14ac:dyDescent="0.25">
      <c r="A645" s="34" t="s">
        <v>55</v>
      </c>
      <c r="B645" s="35" t="s">
        <v>56</v>
      </c>
      <c r="C645" s="34">
        <v>305</v>
      </c>
      <c r="D645" s="34" t="s">
        <v>2067</v>
      </c>
      <c r="E645" s="21" t="s">
        <v>75</v>
      </c>
      <c r="F645" s="21">
        <v>4</v>
      </c>
      <c r="G645" s="37" t="s">
        <v>2058</v>
      </c>
      <c r="H645" s="34">
        <v>5</v>
      </c>
      <c r="I645" s="34"/>
      <c r="J645" s="191" t="s">
        <v>1668</v>
      </c>
      <c r="K645" s="177" t="s">
        <v>891</v>
      </c>
      <c r="L645" s="177" t="s">
        <v>1669</v>
      </c>
    </row>
    <row r="646" spans="1:12" ht="15.75" customHeight="1" x14ac:dyDescent="0.25">
      <c r="A646" s="34" t="s">
        <v>55</v>
      </c>
      <c r="B646" s="35" t="s">
        <v>28</v>
      </c>
      <c r="C646" s="34">
        <v>305</v>
      </c>
      <c r="D646" s="34" t="s">
        <v>2068</v>
      </c>
      <c r="E646" s="21" t="s">
        <v>75</v>
      </c>
      <c r="F646" s="21">
        <v>4</v>
      </c>
      <c r="G646" s="37" t="s">
        <v>2058</v>
      </c>
      <c r="H646" s="34">
        <v>5</v>
      </c>
      <c r="I646" s="34"/>
      <c r="J646" s="44" t="s">
        <v>890</v>
      </c>
      <c r="K646" s="44"/>
      <c r="L646" s="177" t="s">
        <v>891</v>
      </c>
    </row>
    <row r="647" spans="1:12" ht="15.75" customHeight="1" x14ac:dyDescent="0.25">
      <c r="A647" s="34" t="s">
        <v>42</v>
      </c>
      <c r="B647" s="35" t="s">
        <v>1356</v>
      </c>
      <c r="C647" s="34">
        <v>305</v>
      </c>
      <c r="D647" s="21" t="s">
        <v>2069</v>
      </c>
      <c r="E647" s="21" t="s">
        <v>75</v>
      </c>
      <c r="F647" s="21">
        <v>4</v>
      </c>
      <c r="G647" s="37" t="s">
        <v>2058</v>
      </c>
      <c r="H647" s="34">
        <v>5</v>
      </c>
      <c r="I647" s="34"/>
      <c r="J647" s="44" t="s">
        <v>1080</v>
      </c>
      <c r="K647" s="44"/>
      <c r="L647" s="177" t="s">
        <v>1081</v>
      </c>
    </row>
    <row r="648" spans="1:12" ht="15.75" customHeight="1" x14ac:dyDescent="0.25">
      <c r="A648" s="34" t="s">
        <v>42</v>
      </c>
      <c r="B648" s="35" t="s">
        <v>28</v>
      </c>
      <c r="C648" s="34">
        <v>305</v>
      </c>
      <c r="D648" s="21" t="s">
        <v>2070</v>
      </c>
      <c r="E648" s="21" t="s">
        <v>75</v>
      </c>
      <c r="F648" s="21">
        <v>4</v>
      </c>
      <c r="G648" s="37" t="s">
        <v>2058</v>
      </c>
      <c r="H648" s="34">
        <v>5</v>
      </c>
      <c r="I648" s="34"/>
      <c r="J648" s="44" t="s">
        <v>1080</v>
      </c>
      <c r="K648" s="44"/>
      <c r="L648" s="177" t="s">
        <v>1081</v>
      </c>
    </row>
    <row r="649" spans="1:12" ht="15.75" customHeight="1" x14ac:dyDescent="0.25">
      <c r="A649" s="34" t="s">
        <v>32</v>
      </c>
      <c r="B649" s="35" t="s">
        <v>1356</v>
      </c>
      <c r="C649" s="34">
        <v>305</v>
      </c>
      <c r="D649" s="21" t="s">
        <v>2071</v>
      </c>
      <c r="E649" s="21" t="s">
        <v>75</v>
      </c>
      <c r="F649" s="21">
        <v>4</v>
      </c>
      <c r="G649" s="37" t="s">
        <v>2058</v>
      </c>
      <c r="H649" s="34">
        <v>5</v>
      </c>
      <c r="I649" s="34"/>
      <c r="J649" s="44" t="s">
        <v>202</v>
      </c>
      <c r="K649" s="44"/>
      <c r="L649" s="178" t="s">
        <v>203</v>
      </c>
    </row>
    <row r="650" spans="1:12" ht="15.75" customHeight="1" x14ac:dyDescent="0.25">
      <c r="A650" s="34" t="s">
        <v>32</v>
      </c>
      <c r="B650" s="35" t="s">
        <v>28</v>
      </c>
      <c r="C650" s="34">
        <v>305</v>
      </c>
      <c r="D650" s="21" t="s">
        <v>2072</v>
      </c>
      <c r="E650" s="21" t="s">
        <v>75</v>
      </c>
      <c r="F650" s="21">
        <v>4</v>
      </c>
      <c r="G650" s="37" t="s">
        <v>2058</v>
      </c>
      <c r="H650" s="34">
        <v>5</v>
      </c>
      <c r="I650" s="34"/>
      <c r="J650" s="44" t="s">
        <v>202</v>
      </c>
      <c r="K650" s="44"/>
      <c r="L650" s="178" t="s">
        <v>203</v>
      </c>
    </row>
    <row r="651" spans="1:12" ht="15.75" customHeight="1" x14ac:dyDescent="0.25">
      <c r="A651" s="34" t="s">
        <v>32</v>
      </c>
      <c r="B651" s="35" t="s">
        <v>20</v>
      </c>
      <c r="C651" s="34">
        <v>305</v>
      </c>
      <c r="D651" s="21" t="s">
        <v>2073</v>
      </c>
      <c r="E651" s="21" t="s">
        <v>75</v>
      </c>
      <c r="F651" s="21">
        <v>4</v>
      </c>
      <c r="G651" s="37" t="s">
        <v>2058</v>
      </c>
      <c r="H651" s="34">
        <v>5</v>
      </c>
      <c r="I651" s="34"/>
      <c r="J651" s="44" t="s">
        <v>202</v>
      </c>
      <c r="K651" s="44"/>
      <c r="L651" s="178" t="s">
        <v>203</v>
      </c>
    </row>
    <row r="652" spans="1:12" ht="15.75" customHeight="1" x14ac:dyDescent="0.25">
      <c r="A652" s="34" t="s">
        <v>55</v>
      </c>
      <c r="B652" s="35" t="s">
        <v>26</v>
      </c>
      <c r="C652" s="34">
        <v>305</v>
      </c>
      <c r="D652" s="34" t="s">
        <v>2074</v>
      </c>
      <c r="E652" s="21" t="s">
        <v>75</v>
      </c>
      <c r="F652" s="21">
        <v>4</v>
      </c>
      <c r="G652" s="37" t="s">
        <v>2058</v>
      </c>
      <c r="H652" s="34">
        <v>5</v>
      </c>
      <c r="I652" s="34"/>
      <c r="J652" s="181" t="s">
        <v>199</v>
      </c>
      <c r="K652" s="181"/>
      <c r="L652" s="201" t="s">
        <v>200</v>
      </c>
    </row>
    <row r="653" spans="1:12" ht="15.75" customHeight="1" x14ac:dyDescent="0.25">
      <c r="A653" s="34" t="s">
        <v>55</v>
      </c>
      <c r="B653" s="35" t="s">
        <v>20</v>
      </c>
      <c r="C653" s="34">
        <v>305</v>
      </c>
      <c r="D653" s="34" t="s">
        <v>2075</v>
      </c>
      <c r="E653" s="21" t="s">
        <v>75</v>
      </c>
      <c r="F653" s="21">
        <v>4</v>
      </c>
      <c r="G653" s="37" t="s">
        <v>2058</v>
      </c>
      <c r="H653" s="34">
        <v>5</v>
      </c>
      <c r="I653" s="34"/>
      <c r="J653" s="181" t="s">
        <v>199</v>
      </c>
      <c r="K653" s="181"/>
      <c r="L653" s="201" t="s">
        <v>200</v>
      </c>
    </row>
    <row r="654" spans="1:12" ht="15.75" customHeight="1" x14ac:dyDescent="0.25">
      <c r="A654" s="34" t="s">
        <v>32</v>
      </c>
      <c r="B654" s="35" t="s">
        <v>26</v>
      </c>
      <c r="C654" s="34">
        <v>305</v>
      </c>
      <c r="D654" s="21" t="s">
        <v>2076</v>
      </c>
      <c r="E654" s="21" t="s">
        <v>75</v>
      </c>
      <c r="F654" s="21">
        <v>4</v>
      </c>
      <c r="G654" s="37" t="s">
        <v>2058</v>
      </c>
      <c r="H654" s="34">
        <v>5</v>
      </c>
      <c r="I654" s="34"/>
      <c r="J654" s="181" t="s">
        <v>199</v>
      </c>
      <c r="K654" s="181"/>
      <c r="L654" s="201" t="s">
        <v>200</v>
      </c>
    </row>
    <row r="655" spans="1:12" ht="15.75" customHeight="1" x14ac:dyDescent="0.25">
      <c r="A655" s="34" t="s">
        <v>65</v>
      </c>
      <c r="B655" s="35" t="s">
        <v>26</v>
      </c>
      <c r="C655" s="34">
        <v>305</v>
      </c>
      <c r="D655" s="21" t="s">
        <v>2077</v>
      </c>
      <c r="E655" s="21" t="s">
        <v>75</v>
      </c>
      <c r="F655" s="21">
        <v>4</v>
      </c>
      <c r="G655" s="37" t="s">
        <v>2058</v>
      </c>
      <c r="H655" s="34">
        <v>5</v>
      </c>
      <c r="I655" s="34"/>
      <c r="J655" s="70" t="s">
        <v>1230</v>
      </c>
      <c r="K655" s="70"/>
      <c r="L655" s="177" t="s">
        <v>1231</v>
      </c>
    </row>
    <row r="656" spans="1:12" ht="15.75" customHeight="1" x14ac:dyDescent="0.25">
      <c r="A656" s="34" t="s">
        <v>65</v>
      </c>
      <c r="B656" s="35" t="s">
        <v>20</v>
      </c>
      <c r="C656" s="34">
        <v>305</v>
      </c>
      <c r="D656" s="21" t="s">
        <v>2078</v>
      </c>
      <c r="E656" s="21" t="s">
        <v>75</v>
      </c>
      <c r="F656" s="21">
        <v>4</v>
      </c>
      <c r="G656" s="37" t="s">
        <v>2058</v>
      </c>
      <c r="H656" s="34">
        <v>5</v>
      </c>
      <c r="I656" s="34"/>
      <c r="J656" s="70" t="s">
        <v>1230</v>
      </c>
      <c r="K656" s="70"/>
      <c r="L656" s="177" t="s">
        <v>1231</v>
      </c>
    </row>
    <row r="657" spans="1:12" ht="15.75" customHeight="1" x14ac:dyDescent="0.25">
      <c r="A657" s="153" t="s">
        <v>65</v>
      </c>
      <c r="B657" s="183" t="s">
        <v>1356</v>
      </c>
      <c r="C657" s="153">
        <v>305</v>
      </c>
      <c r="D657" s="23" t="s">
        <v>2079</v>
      </c>
      <c r="E657" s="23" t="s">
        <v>75</v>
      </c>
      <c r="F657" s="23">
        <v>4</v>
      </c>
      <c r="G657" s="28" t="s">
        <v>2058</v>
      </c>
      <c r="H657" s="34">
        <v>5</v>
      </c>
      <c r="I657" s="34"/>
      <c r="J657" s="70" t="s">
        <v>1230</v>
      </c>
      <c r="K657" s="38"/>
      <c r="L657" s="177" t="s">
        <v>1231</v>
      </c>
    </row>
    <row r="658" spans="1:12" ht="15.75" customHeight="1" x14ac:dyDescent="0.25">
      <c r="A658" s="34" t="s">
        <v>55</v>
      </c>
      <c r="B658" s="35" t="s">
        <v>20</v>
      </c>
      <c r="C658" s="34">
        <v>110</v>
      </c>
      <c r="D658" s="21" t="s">
        <v>2080</v>
      </c>
      <c r="E658" s="21" t="s">
        <v>3</v>
      </c>
      <c r="F658" s="21">
        <v>2</v>
      </c>
      <c r="G658" s="30" t="s">
        <v>727</v>
      </c>
      <c r="H658" s="34">
        <v>5</v>
      </c>
      <c r="I658" s="34"/>
      <c r="J658" s="181" t="s">
        <v>46</v>
      </c>
      <c r="K658" s="181"/>
      <c r="L658" s="182" t="s">
        <v>47</v>
      </c>
    </row>
    <row r="659" spans="1:12" ht="15.75" customHeight="1" x14ac:dyDescent="0.25">
      <c r="A659" s="34" t="s">
        <v>65</v>
      </c>
      <c r="B659" s="35" t="s">
        <v>26</v>
      </c>
      <c r="C659" s="34">
        <v>108</v>
      </c>
      <c r="D659" s="34" t="s">
        <v>2081</v>
      </c>
      <c r="E659" s="34" t="s">
        <v>3</v>
      </c>
      <c r="F659" s="34">
        <v>2</v>
      </c>
      <c r="G659" s="37" t="s">
        <v>727</v>
      </c>
      <c r="H659" s="34">
        <v>5</v>
      </c>
      <c r="I659" s="34"/>
      <c r="J659" s="181" t="s">
        <v>46</v>
      </c>
      <c r="K659" s="181"/>
      <c r="L659" s="182" t="s">
        <v>47</v>
      </c>
    </row>
    <row r="660" spans="1:12" ht="15.75" customHeight="1" x14ac:dyDescent="0.25">
      <c r="A660" s="34" t="s">
        <v>42</v>
      </c>
      <c r="B660" s="35" t="s">
        <v>20</v>
      </c>
      <c r="C660" s="34">
        <v>104</v>
      </c>
      <c r="D660" s="34" t="s">
        <v>2082</v>
      </c>
      <c r="E660" s="34" t="s">
        <v>75</v>
      </c>
      <c r="F660" s="34">
        <v>2</v>
      </c>
      <c r="G660" s="37" t="s">
        <v>1160</v>
      </c>
      <c r="H660" s="34">
        <v>5</v>
      </c>
      <c r="I660" s="34"/>
      <c r="J660" s="44" t="s">
        <v>1151</v>
      </c>
      <c r="K660" s="44"/>
      <c r="L660" s="177" t="s">
        <v>1152</v>
      </c>
    </row>
    <row r="661" spans="1:12" ht="15.75" customHeight="1" x14ac:dyDescent="0.25">
      <c r="A661" s="34" t="s">
        <v>42</v>
      </c>
      <c r="B661" s="35" t="s">
        <v>26</v>
      </c>
      <c r="C661" s="34">
        <v>104</v>
      </c>
      <c r="D661" s="34" t="s">
        <v>2083</v>
      </c>
      <c r="E661" s="34" t="s">
        <v>75</v>
      </c>
      <c r="F661" s="34">
        <v>2</v>
      </c>
      <c r="G661" s="37" t="s">
        <v>1160</v>
      </c>
      <c r="H661" s="34">
        <v>5</v>
      </c>
      <c r="I661" s="34"/>
      <c r="J661" s="70" t="s">
        <v>819</v>
      </c>
      <c r="K661" s="70"/>
      <c r="L661" s="177" t="s">
        <v>820</v>
      </c>
    </row>
    <row r="662" spans="1:12" ht="15.75" customHeight="1" x14ac:dyDescent="0.25">
      <c r="A662" s="34" t="s">
        <v>42</v>
      </c>
      <c r="B662" s="35" t="s">
        <v>1356</v>
      </c>
      <c r="C662" s="34">
        <v>104</v>
      </c>
      <c r="D662" s="34" t="s">
        <v>2084</v>
      </c>
      <c r="E662" s="34" t="s">
        <v>75</v>
      </c>
      <c r="F662" s="34">
        <v>2</v>
      </c>
      <c r="G662" s="37" t="s">
        <v>1160</v>
      </c>
      <c r="H662" s="34">
        <v>5</v>
      </c>
      <c r="I662" s="34"/>
      <c r="J662" s="70" t="s">
        <v>819</v>
      </c>
      <c r="K662" s="70"/>
      <c r="L662" s="177" t="s">
        <v>820</v>
      </c>
    </row>
    <row r="663" spans="1:12" ht="15.75" customHeight="1" x14ac:dyDescent="0.25">
      <c r="A663" s="34" t="s">
        <v>65</v>
      </c>
      <c r="B663" s="35" t="s">
        <v>26</v>
      </c>
      <c r="C663" s="34">
        <v>104</v>
      </c>
      <c r="D663" s="34" t="s">
        <v>2085</v>
      </c>
      <c r="E663" s="34" t="s">
        <v>75</v>
      </c>
      <c r="F663" s="34">
        <v>2</v>
      </c>
      <c r="G663" s="37" t="s">
        <v>1160</v>
      </c>
      <c r="H663" s="34">
        <v>5</v>
      </c>
      <c r="I663" s="34"/>
      <c r="J663" s="70" t="s">
        <v>819</v>
      </c>
      <c r="K663" s="70"/>
      <c r="L663" s="177" t="s">
        <v>820</v>
      </c>
    </row>
    <row r="664" spans="1:12" ht="15.75" customHeight="1" x14ac:dyDescent="0.25">
      <c r="A664" s="34" t="s">
        <v>65</v>
      </c>
      <c r="B664" s="35" t="s">
        <v>20</v>
      </c>
      <c r="C664" s="34">
        <v>104</v>
      </c>
      <c r="D664" s="34" t="s">
        <v>2086</v>
      </c>
      <c r="E664" s="34" t="s">
        <v>75</v>
      </c>
      <c r="F664" s="34">
        <v>2</v>
      </c>
      <c r="G664" s="37" t="s">
        <v>1160</v>
      </c>
      <c r="H664" s="34">
        <v>5</v>
      </c>
      <c r="I664" s="34"/>
      <c r="J664" s="70" t="s">
        <v>819</v>
      </c>
      <c r="K664" s="70"/>
      <c r="L664" s="177" t="s">
        <v>820</v>
      </c>
    </row>
    <row r="665" spans="1:12" ht="15.75" customHeight="1" x14ac:dyDescent="0.25">
      <c r="A665" s="34" t="s">
        <v>65</v>
      </c>
      <c r="B665" s="35" t="s">
        <v>1356</v>
      </c>
      <c r="C665" s="34">
        <v>104</v>
      </c>
      <c r="D665" s="34" t="s">
        <v>2087</v>
      </c>
      <c r="E665" s="34" t="s">
        <v>75</v>
      </c>
      <c r="F665" s="34">
        <v>2</v>
      </c>
      <c r="G665" s="37" t="s">
        <v>1160</v>
      </c>
      <c r="H665" s="34">
        <v>5</v>
      </c>
      <c r="I665" s="34"/>
      <c r="J665" s="70" t="s">
        <v>819</v>
      </c>
      <c r="K665" s="70"/>
      <c r="L665" s="177" t="s">
        <v>820</v>
      </c>
    </row>
    <row r="666" spans="1:12" ht="15.75" customHeight="1" x14ac:dyDescent="0.25">
      <c r="A666" s="34" t="s">
        <v>65</v>
      </c>
      <c r="B666" s="35" t="s">
        <v>28</v>
      </c>
      <c r="C666" s="34">
        <v>104</v>
      </c>
      <c r="D666" s="34" t="s">
        <v>2088</v>
      </c>
      <c r="E666" s="34" t="s">
        <v>75</v>
      </c>
      <c r="F666" s="34">
        <v>2</v>
      </c>
      <c r="G666" s="37" t="s">
        <v>1160</v>
      </c>
      <c r="H666" s="34">
        <v>5</v>
      </c>
      <c r="I666" s="34"/>
      <c r="J666" s="70" t="s">
        <v>819</v>
      </c>
      <c r="K666" s="70"/>
      <c r="L666" s="177" t="s">
        <v>820</v>
      </c>
    </row>
    <row r="667" spans="1:12" ht="15.75" customHeight="1" x14ac:dyDescent="0.25">
      <c r="A667" s="34" t="s">
        <v>55</v>
      </c>
      <c r="B667" s="35" t="s">
        <v>26</v>
      </c>
      <c r="C667" s="34">
        <v>104</v>
      </c>
      <c r="D667" s="34" t="s">
        <v>2089</v>
      </c>
      <c r="E667" s="34" t="s">
        <v>75</v>
      </c>
      <c r="F667" s="34">
        <v>2</v>
      </c>
      <c r="G667" s="37" t="s">
        <v>1160</v>
      </c>
      <c r="H667" s="34">
        <v>5</v>
      </c>
      <c r="I667" s="34"/>
      <c r="J667" s="70" t="s">
        <v>819</v>
      </c>
      <c r="K667" s="70"/>
      <c r="L667" s="177" t="s">
        <v>820</v>
      </c>
    </row>
    <row r="668" spans="1:12" ht="15.75" customHeight="1" x14ac:dyDescent="0.25">
      <c r="A668" s="34" t="s">
        <v>55</v>
      </c>
      <c r="B668" s="35" t="s">
        <v>20</v>
      </c>
      <c r="C668" s="34">
        <v>104</v>
      </c>
      <c r="D668" s="34" t="s">
        <v>2090</v>
      </c>
      <c r="E668" s="34" t="s">
        <v>75</v>
      </c>
      <c r="F668" s="34">
        <v>2</v>
      </c>
      <c r="G668" s="37" t="s">
        <v>1160</v>
      </c>
      <c r="H668" s="34">
        <v>5</v>
      </c>
      <c r="I668" s="34"/>
      <c r="J668" s="70" t="s">
        <v>819</v>
      </c>
      <c r="K668" s="70"/>
      <c r="L668" s="177" t="s">
        <v>820</v>
      </c>
    </row>
    <row r="669" spans="1:12" ht="15.75" customHeight="1" x14ac:dyDescent="0.25">
      <c r="A669" s="34" t="s">
        <v>55</v>
      </c>
      <c r="B669" s="35" t="s">
        <v>28</v>
      </c>
      <c r="C669" s="34">
        <v>104</v>
      </c>
      <c r="D669" s="34" t="s">
        <v>2091</v>
      </c>
      <c r="E669" s="34" t="s">
        <v>75</v>
      </c>
      <c r="F669" s="34">
        <v>2</v>
      </c>
      <c r="G669" s="37" t="s">
        <v>1160</v>
      </c>
      <c r="H669" s="34">
        <v>5</v>
      </c>
      <c r="I669" s="34"/>
      <c r="J669" s="44" t="s">
        <v>819</v>
      </c>
      <c r="K669" s="44"/>
      <c r="L669" s="177" t="s">
        <v>820</v>
      </c>
    </row>
    <row r="670" spans="1:12" ht="15.75" customHeight="1" x14ac:dyDescent="0.25">
      <c r="A670" s="34" t="s">
        <v>55</v>
      </c>
      <c r="B670" s="35" t="s">
        <v>56</v>
      </c>
      <c r="C670" s="34">
        <v>104</v>
      </c>
      <c r="D670" s="34" t="s">
        <v>2092</v>
      </c>
      <c r="E670" s="34" t="s">
        <v>75</v>
      </c>
      <c r="F670" s="34">
        <v>2</v>
      </c>
      <c r="G670" s="37" t="s">
        <v>1160</v>
      </c>
      <c r="H670" s="34">
        <v>5</v>
      </c>
      <c r="I670" s="34"/>
      <c r="J670" s="44" t="s">
        <v>819</v>
      </c>
      <c r="K670" s="44"/>
      <c r="L670" s="177" t="s">
        <v>820</v>
      </c>
    </row>
    <row r="671" spans="1:12" ht="15.75" customHeight="1" x14ac:dyDescent="0.25">
      <c r="A671" s="34" t="s">
        <v>42</v>
      </c>
      <c r="B671" s="35" t="s">
        <v>20</v>
      </c>
      <c r="C671" s="34" t="s">
        <v>33</v>
      </c>
      <c r="D671" s="34" t="s">
        <v>2093</v>
      </c>
      <c r="E671" s="34" t="s">
        <v>3</v>
      </c>
      <c r="F671" s="34">
        <v>2</v>
      </c>
      <c r="G671" s="44" t="s">
        <v>2094</v>
      </c>
      <c r="H671" s="34">
        <v>5</v>
      </c>
      <c r="I671" s="34"/>
      <c r="J671" s="70" t="s">
        <v>819</v>
      </c>
      <c r="K671" s="70"/>
      <c r="L671" s="177" t="s">
        <v>820</v>
      </c>
    </row>
    <row r="672" spans="1:12" ht="15.75" customHeight="1" x14ac:dyDescent="0.25">
      <c r="A672" s="34" t="s">
        <v>65</v>
      </c>
      <c r="B672" s="35" t="s">
        <v>1356</v>
      </c>
      <c r="C672" s="34" t="s">
        <v>168</v>
      </c>
      <c r="D672" s="34" t="s">
        <v>2095</v>
      </c>
      <c r="E672" s="21" t="s">
        <v>75</v>
      </c>
      <c r="F672" s="21">
        <v>4</v>
      </c>
      <c r="G672" s="37" t="s">
        <v>2096</v>
      </c>
      <c r="H672" s="34">
        <v>5</v>
      </c>
      <c r="I672" s="34"/>
      <c r="J672" s="44" t="s">
        <v>342</v>
      </c>
      <c r="K672" s="44"/>
      <c r="L672" s="177" t="s">
        <v>343</v>
      </c>
    </row>
    <row r="673" spans="1:12" ht="15.75" customHeight="1" x14ac:dyDescent="0.25">
      <c r="A673" s="34" t="s">
        <v>65</v>
      </c>
      <c r="B673" s="35" t="s">
        <v>28</v>
      </c>
      <c r="C673" s="34" t="s">
        <v>168</v>
      </c>
      <c r="D673" s="34" t="s">
        <v>2097</v>
      </c>
      <c r="E673" s="21" t="s">
        <v>75</v>
      </c>
      <c r="F673" s="21">
        <v>4</v>
      </c>
      <c r="G673" s="37" t="s">
        <v>2096</v>
      </c>
      <c r="H673" s="34">
        <v>5</v>
      </c>
      <c r="I673" s="34"/>
      <c r="J673" s="44" t="s">
        <v>342</v>
      </c>
      <c r="K673" s="44"/>
      <c r="L673" s="177" t="s">
        <v>343</v>
      </c>
    </row>
    <row r="674" spans="1:12" ht="15.75" customHeight="1" x14ac:dyDescent="0.25">
      <c r="A674" s="34" t="s">
        <v>19</v>
      </c>
      <c r="B674" s="35" t="s">
        <v>20</v>
      </c>
      <c r="C674" s="34" t="s">
        <v>168</v>
      </c>
      <c r="D674" s="34" t="s">
        <v>2098</v>
      </c>
      <c r="E674" s="21" t="s">
        <v>75</v>
      </c>
      <c r="F674" s="21">
        <v>4</v>
      </c>
      <c r="G674" s="37" t="s">
        <v>2096</v>
      </c>
      <c r="H674" s="34">
        <v>5</v>
      </c>
      <c r="I674" s="34"/>
      <c r="J674" s="44" t="s">
        <v>685</v>
      </c>
      <c r="K674" s="44"/>
      <c r="L674" s="177" t="s">
        <v>686</v>
      </c>
    </row>
    <row r="675" spans="1:12" ht="15.75" customHeight="1" x14ac:dyDescent="0.25">
      <c r="A675" s="34" t="s">
        <v>19</v>
      </c>
      <c r="B675" s="35" t="s">
        <v>1356</v>
      </c>
      <c r="C675" s="34" t="s">
        <v>168</v>
      </c>
      <c r="D675" s="34" t="s">
        <v>2099</v>
      </c>
      <c r="E675" s="21" t="s">
        <v>75</v>
      </c>
      <c r="F675" s="21">
        <v>4</v>
      </c>
      <c r="G675" s="37" t="s">
        <v>2096</v>
      </c>
      <c r="H675" s="34">
        <v>5</v>
      </c>
      <c r="I675" s="34"/>
      <c r="J675" s="44" t="s">
        <v>685</v>
      </c>
      <c r="K675" s="44"/>
      <c r="L675" s="177" t="s">
        <v>686</v>
      </c>
    </row>
    <row r="676" spans="1:12" ht="15.75" customHeight="1" x14ac:dyDescent="0.25">
      <c r="A676" s="34" t="s">
        <v>19</v>
      </c>
      <c r="B676" s="35" t="s">
        <v>28</v>
      </c>
      <c r="C676" s="34" t="s">
        <v>168</v>
      </c>
      <c r="D676" s="34" t="s">
        <v>2100</v>
      </c>
      <c r="E676" s="21" t="s">
        <v>75</v>
      </c>
      <c r="F676" s="21">
        <v>4</v>
      </c>
      <c r="G676" s="37" t="s">
        <v>2096</v>
      </c>
      <c r="H676" s="34">
        <v>5</v>
      </c>
      <c r="I676" s="34"/>
      <c r="J676" s="44" t="s">
        <v>685</v>
      </c>
      <c r="K676" s="44"/>
      <c r="L676" s="177" t="s">
        <v>686</v>
      </c>
    </row>
    <row r="677" spans="1:12" ht="15.75" customHeight="1" x14ac:dyDescent="0.25">
      <c r="A677" s="34" t="s">
        <v>19</v>
      </c>
      <c r="B677" s="35" t="s">
        <v>26</v>
      </c>
      <c r="C677" s="34" t="s">
        <v>168</v>
      </c>
      <c r="D677" s="34" t="s">
        <v>2101</v>
      </c>
      <c r="E677" s="21" t="s">
        <v>75</v>
      </c>
      <c r="F677" s="21">
        <v>4</v>
      </c>
      <c r="G677" s="37" t="s">
        <v>2096</v>
      </c>
      <c r="H677" s="34">
        <v>5</v>
      </c>
      <c r="I677" s="34"/>
      <c r="J677" s="44" t="s">
        <v>685</v>
      </c>
      <c r="K677" s="203"/>
      <c r="L677" s="177" t="s">
        <v>686</v>
      </c>
    </row>
    <row r="678" spans="1:12" ht="15.75" customHeight="1" x14ac:dyDescent="0.25">
      <c r="A678" s="34" t="s">
        <v>55</v>
      </c>
      <c r="B678" s="35" t="s">
        <v>20</v>
      </c>
      <c r="C678" s="34" t="s">
        <v>168</v>
      </c>
      <c r="D678" s="34" t="s">
        <v>2102</v>
      </c>
      <c r="E678" s="21" t="s">
        <v>75</v>
      </c>
      <c r="F678" s="21">
        <v>4</v>
      </c>
      <c r="G678" s="37" t="s">
        <v>2096</v>
      </c>
      <c r="H678" s="34">
        <v>5</v>
      </c>
      <c r="I678" s="34"/>
      <c r="J678" s="44" t="s">
        <v>685</v>
      </c>
      <c r="K678" s="44"/>
      <c r="L678" s="177" t="s">
        <v>686</v>
      </c>
    </row>
    <row r="679" spans="1:12" ht="15.75" customHeight="1" x14ac:dyDescent="0.25">
      <c r="A679" s="34" t="s">
        <v>55</v>
      </c>
      <c r="B679" s="35" t="s">
        <v>26</v>
      </c>
      <c r="C679" s="34" t="s">
        <v>168</v>
      </c>
      <c r="D679" s="34" t="s">
        <v>2103</v>
      </c>
      <c r="E679" s="21" t="s">
        <v>75</v>
      </c>
      <c r="F679" s="21">
        <v>4</v>
      </c>
      <c r="G679" s="37" t="s">
        <v>2096</v>
      </c>
      <c r="H679" s="34">
        <v>5</v>
      </c>
      <c r="I679" s="34"/>
      <c r="J679" s="44" t="s">
        <v>685</v>
      </c>
      <c r="K679" s="44"/>
      <c r="L679" s="177" t="s">
        <v>686</v>
      </c>
    </row>
    <row r="680" spans="1:12" ht="15.75" customHeight="1" x14ac:dyDescent="0.25">
      <c r="A680" s="34" t="s">
        <v>32</v>
      </c>
      <c r="B680" s="35" t="s">
        <v>1356</v>
      </c>
      <c r="C680" s="34" t="s">
        <v>168</v>
      </c>
      <c r="D680" s="34" t="s">
        <v>2104</v>
      </c>
      <c r="E680" s="21" t="s">
        <v>75</v>
      </c>
      <c r="F680" s="21">
        <v>4</v>
      </c>
      <c r="G680" s="37" t="s">
        <v>2096</v>
      </c>
      <c r="H680" s="34">
        <v>5</v>
      </c>
      <c r="I680" s="130"/>
      <c r="J680" s="44" t="s">
        <v>728</v>
      </c>
      <c r="K680" s="38"/>
      <c r="L680" s="177" t="s">
        <v>729</v>
      </c>
    </row>
    <row r="681" spans="1:12" ht="15.75" customHeight="1" x14ac:dyDescent="0.25">
      <c r="A681" s="34" t="s">
        <v>32</v>
      </c>
      <c r="B681" s="35" t="s">
        <v>20</v>
      </c>
      <c r="C681" s="34" t="s">
        <v>168</v>
      </c>
      <c r="D681" s="34" t="s">
        <v>2105</v>
      </c>
      <c r="E681" s="21" t="s">
        <v>75</v>
      </c>
      <c r="F681" s="21">
        <v>4</v>
      </c>
      <c r="G681" s="37" t="s">
        <v>2096</v>
      </c>
      <c r="H681" s="34">
        <v>5</v>
      </c>
      <c r="I681" s="34"/>
      <c r="J681" s="44" t="s">
        <v>857</v>
      </c>
      <c r="K681" s="44"/>
      <c r="L681" s="177" t="s">
        <v>858</v>
      </c>
    </row>
    <row r="682" spans="1:12" ht="15.75" customHeight="1" x14ac:dyDescent="0.25">
      <c r="A682" s="34" t="s">
        <v>32</v>
      </c>
      <c r="B682" s="35" t="s">
        <v>26</v>
      </c>
      <c r="C682" s="34" t="s">
        <v>168</v>
      </c>
      <c r="D682" s="34" t="s">
        <v>2106</v>
      </c>
      <c r="E682" s="21" t="s">
        <v>75</v>
      </c>
      <c r="F682" s="21">
        <v>4</v>
      </c>
      <c r="G682" s="37" t="s">
        <v>2096</v>
      </c>
      <c r="H682" s="34">
        <v>5</v>
      </c>
      <c r="I682" s="34"/>
      <c r="J682" s="44" t="s">
        <v>857</v>
      </c>
      <c r="K682" s="44"/>
      <c r="L682" s="177" t="s">
        <v>858</v>
      </c>
    </row>
    <row r="683" spans="1:12" ht="15.75" customHeight="1" x14ac:dyDescent="0.25">
      <c r="A683" s="34" t="s">
        <v>65</v>
      </c>
      <c r="B683" s="35" t="s">
        <v>20</v>
      </c>
      <c r="C683" s="34" t="s">
        <v>168</v>
      </c>
      <c r="D683" s="34" t="s">
        <v>2107</v>
      </c>
      <c r="E683" s="21" t="s">
        <v>75</v>
      </c>
      <c r="F683" s="21">
        <v>4</v>
      </c>
      <c r="G683" s="37" t="s">
        <v>2096</v>
      </c>
      <c r="H683" s="34">
        <v>5</v>
      </c>
      <c r="I683" s="34"/>
      <c r="J683" s="44" t="s">
        <v>857</v>
      </c>
      <c r="K683" s="44"/>
      <c r="L683" s="177" t="s">
        <v>858</v>
      </c>
    </row>
    <row r="684" spans="1:12" ht="15.75" customHeight="1" x14ac:dyDescent="0.25">
      <c r="A684" s="34" t="s">
        <v>65</v>
      </c>
      <c r="B684" s="35" t="s">
        <v>26</v>
      </c>
      <c r="C684" s="34" t="s">
        <v>168</v>
      </c>
      <c r="D684" s="34" t="s">
        <v>2108</v>
      </c>
      <c r="E684" s="21" t="s">
        <v>75</v>
      </c>
      <c r="F684" s="21">
        <v>4</v>
      </c>
      <c r="G684" s="37" t="s">
        <v>2096</v>
      </c>
      <c r="H684" s="34">
        <v>5</v>
      </c>
      <c r="I684" s="34"/>
      <c r="J684" s="44" t="s">
        <v>857</v>
      </c>
      <c r="K684" s="44"/>
      <c r="L684" s="177" t="s">
        <v>858</v>
      </c>
    </row>
    <row r="685" spans="1:12" ht="15.75" customHeight="1" x14ac:dyDescent="0.25">
      <c r="A685" s="34" t="s">
        <v>55</v>
      </c>
      <c r="B685" s="35" t="s">
        <v>28</v>
      </c>
      <c r="C685" s="34" t="s">
        <v>168</v>
      </c>
      <c r="D685" s="34" t="s">
        <v>2109</v>
      </c>
      <c r="E685" s="21" t="s">
        <v>75</v>
      </c>
      <c r="F685" s="21">
        <v>4</v>
      </c>
      <c r="G685" s="37" t="s">
        <v>2096</v>
      </c>
      <c r="H685" s="34">
        <v>5</v>
      </c>
      <c r="I685" s="34"/>
      <c r="J685" s="40" t="s">
        <v>1238</v>
      </c>
      <c r="K685" s="40"/>
      <c r="L685" s="177" t="s">
        <v>1239</v>
      </c>
    </row>
    <row r="686" spans="1:12" ht="15.75" customHeight="1" x14ac:dyDescent="0.25">
      <c r="A686" s="34" t="s">
        <v>55</v>
      </c>
      <c r="B686" s="35" t="s">
        <v>56</v>
      </c>
      <c r="C686" s="34" t="s">
        <v>168</v>
      </c>
      <c r="D686" s="34" t="s">
        <v>2110</v>
      </c>
      <c r="E686" s="21" t="s">
        <v>75</v>
      </c>
      <c r="F686" s="21">
        <v>4</v>
      </c>
      <c r="G686" s="37" t="s">
        <v>2096</v>
      </c>
      <c r="H686" s="34">
        <v>5</v>
      </c>
      <c r="I686" s="34"/>
      <c r="J686" s="40" t="s">
        <v>1238</v>
      </c>
      <c r="K686" s="40"/>
      <c r="L686" s="177" t="s">
        <v>1239</v>
      </c>
    </row>
    <row r="687" spans="1:12" ht="15.75" customHeight="1" x14ac:dyDescent="0.25">
      <c r="A687" s="34" t="s">
        <v>32</v>
      </c>
      <c r="B687" s="35" t="s">
        <v>28</v>
      </c>
      <c r="C687" s="34" t="s">
        <v>95</v>
      </c>
      <c r="D687" s="34" t="s">
        <v>2111</v>
      </c>
      <c r="E687" s="34" t="s">
        <v>1</v>
      </c>
      <c r="F687" s="34">
        <v>6</v>
      </c>
      <c r="G687" s="37" t="s">
        <v>2112</v>
      </c>
      <c r="H687" s="34">
        <v>40</v>
      </c>
      <c r="I687" s="34"/>
      <c r="J687" s="44" t="s">
        <v>728</v>
      </c>
      <c r="K687" s="40"/>
      <c r="L687" s="177" t="s">
        <v>729</v>
      </c>
    </row>
    <row r="688" spans="1:12" ht="15.75" customHeight="1" x14ac:dyDescent="0.25">
      <c r="A688" s="34" t="s">
        <v>32</v>
      </c>
      <c r="B688" s="35" t="s">
        <v>26</v>
      </c>
      <c r="C688" s="34" t="s">
        <v>95</v>
      </c>
      <c r="D688" s="34" t="s">
        <v>2113</v>
      </c>
      <c r="E688" s="34" t="s">
        <v>1</v>
      </c>
      <c r="F688" s="34">
        <v>6</v>
      </c>
      <c r="G688" s="37" t="s">
        <v>2112</v>
      </c>
      <c r="H688" s="34">
        <v>40</v>
      </c>
      <c r="I688" s="34"/>
      <c r="J688" s="40" t="s">
        <v>1238</v>
      </c>
      <c r="K688" s="40"/>
      <c r="L688" s="177" t="s">
        <v>1239</v>
      </c>
    </row>
    <row r="689" spans="1:12" ht="15.75" customHeight="1" x14ac:dyDescent="0.25">
      <c r="A689" s="34" t="s">
        <v>32</v>
      </c>
      <c r="B689" s="35" t="s">
        <v>20</v>
      </c>
      <c r="C689" s="34" t="s">
        <v>95</v>
      </c>
      <c r="D689" s="34" t="s">
        <v>2114</v>
      </c>
      <c r="E689" s="34" t="s">
        <v>1</v>
      </c>
      <c r="F689" s="34">
        <v>6</v>
      </c>
      <c r="G689" s="37" t="s">
        <v>2112</v>
      </c>
      <c r="H689" s="34">
        <v>40</v>
      </c>
      <c r="I689" s="34"/>
      <c r="J689" s="40" t="s">
        <v>1238</v>
      </c>
      <c r="K689" s="40"/>
      <c r="L689" s="177" t="s">
        <v>1239</v>
      </c>
    </row>
    <row r="690" spans="1:12" ht="15.75" customHeight="1" x14ac:dyDescent="0.25">
      <c r="A690" s="34" t="s">
        <v>32</v>
      </c>
      <c r="B690" s="35" t="s">
        <v>1356</v>
      </c>
      <c r="C690" s="34" t="s">
        <v>95</v>
      </c>
      <c r="D690" s="34" t="s">
        <v>2115</v>
      </c>
      <c r="E690" s="34" t="s">
        <v>1</v>
      </c>
      <c r="F690" s="34">
        <v>6</v>
      </c>
      <c r="G690" s="37" t="s">
        <v>2112</v>
      </c>
      <c r="H690" s="34">
        <v>40</v>
      </c>
      <c r="I690" s="34"/>
      <c r="J690" s="40" t="s">
        <v>1238</v>
      </c>
      <c r="K690" s="40"/>
      <c r="L690" s="177" t="s">
        <v>1239</v>
      </c>
    </row>
    <row r="691" spans="1:12" ht="15.75" customHeight="1" x14ac:dyDescent="0.25">
      <c r="A691" s="34" t="s">
        <v>42</v>
      </c>
      <c r="B691" s="35" t="s">
        <v>1356</v>
      </c>
      <c r="C691" s="34" t="s">
        <v>21</v>
      </c>
      <c r="D691" s="34" t="s">
        <v>2116</v>
      </c>
      <c r="E691" s="34" t="s">
        <v>1</v>
      </c>
      <c r="F691" s="34">
        <v>2</v>
      </c>
      <c r="G691" s="37" t="s">
        <v>569</v>
      </c>
      <c r="H691" s="34">
        <v>5</v>
      </c>
      <c r="I691" s="34"/>
      <c r="J691" s="44" t="s">
        <v>376</v>
      </c>
      <c r="K691" s="44"/>
      <c r="L691" s="177" t="s">
        <v>377</v>
      </c>
    </row>
    <row r="692" spans="1:12" ht="15.75" customHeight="1" x14ac:dyDescent="0.25">
      <c r="A692" s="34" t="s">
        <v>42</v>
      </c>
      <c r="B692" s="35" t="s">
        <v>28</v>
      </c>
      <c r="C692" s="34" t="s">
        <v>21</v>
      </c>
      <c r="D692" s="34" t="s">
        <v>2117</v>
      </c>
      <c r="E692" s="34" t="s">
        <v>1</v>
      </c>
      <c r="F692" s="34">
        <v>2</v>
      </c>
      <c r="G692" s="37" t="s">
        <v>569</v>
      </c>
      <c r="H692" s="34">
        <v>5</v>
      </c>
      <c r="I692" s="34"/>
      <c r="J692" s="44" t="s">
        <v>376</v>
      </c>
      <c r="K692" s="44"/>
      <c r="L692" s="177" t="s">
        <v>377</v>
      </c>
    </row>
    <row r="693" spans="1:12" ht="15.75" customHeight="1" x14ac:dyDescent="0.25">
      <c r="A693" s="34" t="s">
        <v>55</v>
      </c>
      <c r="B693" s="35" t="s">
        <v>28</v>
      </c>
      <c r="C693" s="34" t="s">
        <v>310</v>
      </c>
      <c r="D693" s="153" t="s">
        <v>2118</v>
      </c>
      <c r="E693" s="153" t="s">
        <v>1</v>
      </c>
      <c r="F693" s="153">
        <v>2</v>
      </c>
      <c r="G693" s="28" t="s">
        <v>569</v>
      </c>
      <c r="H693" s="34">
        <v>5</v>
      </c>
      <c r="I693" s="34"/>
      <c r="J693" s="190" t="s">
        <v>2119</v>
      </c>
      <c r="K693" s="191"/>
      <c r="L693" s="177" t="s">
        <v>1669</v>
      </c>
    </row>
    <row r="694" spans="1:12" ht="15.75" customHeight="1" x14ac:dyDescent="0.25">
      <c r="A694" s="34" t="s">
        <v>55</v>
      </c>
      <c r="B694" s="35" t="s">
        <v>56</v>
      </c>
      <c r="C694" s="34" t="s">
        <v>310</v>
      </c>
      <c r="D694" s="153" t="s">
        <v>2120</v>
      </c>
      <c r="E694" s="153" t="s">
        <v>1</v>
      </c>
      <c r="F694" s="153">
        <v>2</v>
      </c>
      <c r="G694" s="28" t="s">
        <v>569</v>
      </c>
      <c r="H694" s="34">
        <v>5</v>
      </c>
      <c r="I694" s="34"/>
      <c r="J694" s="190" t="s">
        <v>2119</v>
      </c>
      <c r="K694" s="191"/>
      <c r="L694" s="177" t="s">
        <v>1669</v>
      </c>
    </row>
    <row r="695" spans="1:12" ht="15.75" customHeight="1" x14ac:dyDescent="0.25">
      <c r="A695" s="34" t="s">
        <v>65</v>
      </c>
      <c r="B695" s="35" t="s">
        <v>26</v>
      </c>
      <c r="C695" s="34" t="s">
        <v>62</v>
      </c>
      <c r="D695" s="153" t="s">
        <v>2121</v>
      </c>
      <c r="E695" s="153" t="s">
        <v>1</v>
      </c>
      <c r="F695" s="153">
        <v>2</v>
      </c>
      <c r="G695" s="28" t="s">
        <v>569</v>
      </c>
      <c r="H695" s="34">
        <v>40</v>
      </c>
      <c r="I695" s="34"/>
      <c r="J695" s="70" t="s">
        <v>570</v>
      </c>
      <c r="K695" s="70"/>
      <c r="L695" s="177" t="s">
        <v>571</v>
      </c>
    </row>
    <row r="696" spans="1:12" ht="15.75" customHeight="1" x14ac:dyDescent="0.25">
      <c r="A696" s="34" t="s">
        <v>65</v>
      </c>
      <c r="B696" s="35" t="s">
        <v>20</v>
      </c>
      <c r="C696" s="34" t="s">
        <v>62</v>
      </c>
      <c r="D696" s="153" t="s">
        <v>2122</v>
      </c>
      <c r="E696" s="153" t="s">
        <v>1</v>
      </c>
      <c r="F696" s="153">
        <v>2</v>
      </c>
      <c r="G696" s="28" t="s">
        <v>569</v>
      </c>
      <c r="H696" s="34">
        <v>40</v>
      </c>
      <c r="I696" s="34"/>
      <c r="J696" s="70" t="s">
        <v>570</v>
      </c>
      <c r="K696" s="70"/>
      <c r="L696" s="177" t="s">
        <v>571</v>
      </c>
    </row>
    <row r="697" spans="1:12" ht="15.75" customHeight="1" x14ac:dyDescent="0.25">
      <c r="A697" s="34" t="s">
        <v>65</v>
      </c>
      <c r="B697" s="35" t="s">
        <v>1356</v>
      </c>
      <c r="C697" s="34" t="s">
        <v>62</v>
      </c>
      <c r="D697" s="153" t="s">
        <v>2123</v>
      </c>
      <c r="E697" s="153" t="s">
        <v>1</v>
      </c>
      <c r="F697" s="153">
        <v>2</v>
      </c>
      <c r="G697" s="28" t="s">
        <v>569</v>
      </c>
      <c r="H697" s="34">
        <v>40</v>
      </c>
      <c r="I697" s="34"/>
      <c r="J697" s="70" t="s">
        <v>570</v>
      </c>
      <c r="K697" s="70"/>
      <c r="L697" s="177" t="s">
        <v>571</v>
      </c>
    </row>
    <row r="698" spans="1:12" ht="15.75" customHeight="1" x14ac:dyDescent="0.25">
      <c r="A698" s="34" t="s">
        <v>65</v>
      </c>
      <c r="B698" s="35" t="s">
        <v>28</v>
      </c>
      <c r="C698" s="34" t="s">
        <v>62</v>
      </c>
      <c r="D698" s="153" t="s">
        <v>2124</v>
      </c>
      <c r="E698" s="153" t="s">
        <v>1</v>
      </c>
      <c r="F698" s="153">
        <v>2</v>
      </c>
      <c r="G698" s="28" t="s">
        <v>569</v>
      </c>
      <c r="H698" s="34">
        <v>40</v>
      </c>
      <c r="I698" s="34"/>
      <c r="J698" s="70" t="s">
        <v>570</v>
      </c>
      <c r="K698" s="70"/>
      <c r="L698" s="177" t="s">
        <v>571</v>
      </c>
    </row>
    <row r="699" spans="1:12" ht="15.75" customHeight="1" x14ac:dyDescent="0.25">
      <c r="A699" s="34" t="s">
        <v>55</v>
      </c>
      <c r="B699" s="35" t="s">
        <v>26</v>
      </c>
      <c r="C699" s="34" t="s">
        <v>310</v>
      </c>
      <c r="D699" s="153" t="s">
        <v>2125</v>
      </c>
      <c r="E699" s="153" t="s">
        <v>1</v>
      </c>
      <c r="F699" s="153">
        <v>2</v>
      </c>
      <c r="G699" s="28" t="s">
        <v>569</v>
      </c>
      <c r="H699" s="34">
        <v>40</v>
      </c>
      <c r="I699" s="34"/>
      <c r="J699" s="70" t="s">
        <v>570</v>
      </c>
      <c r="K699" s="70"/>
      <c r="L699" s="177" t="s">
        <v>571</v>
      </c>
    </row>
    <row r="700" spans="1:12" ht="15.75" customHeight="1" x14ac:dyDescent="0.25">
      <c r="A700" s="34" t="s">
        <v>55</v>
      </c>
      <c r="B700" s="35" t="s">
        <v>20</v>
      </c>
      <c r="C700" s="34" t="s">
        <v>310</v>
      </c>
      <c r="D700" s="153" t="s">
        <v>2126</v>
      </c>
      <c r="E700" s="153" t="s">
        <v>1</v>
      </c>
      <c r="F700" s="153">
        <v>2</v>
      </c>
      <c r="G700" s="28" t="s">
        <v>569</v>
      </c>
      <c r="H700" s="34">
        <v>40</v>
      </c>
      <c r="I700" s="34"/>
      <c r="J700" s="70" t="s">
        <v>570</v>
      </c>
      <c r="K700" s="70"/>
      <c r="L700" s="177" t="s">
        <v>571</v>
      </c>
    </row>
    <row r="701" spans="1:12" ht="15.75" customHeight="1" x14ac:dyDescent="0.25">
      <c r="A701" s="34" t="s">
        <v>65</v>
      </c>
      <c r="B701" s="35" t="s">
        <v>1356</v>
      </c>
      <c r="C701" s="34" t="s">
        <v>21</v>
      </c>
      <c r="D701" s="34" t="s">
        <v>2127</v>
      </c>
      <c r="E701" s="34" t="s">
        <v>1</v>
      </c>
      <c r="F701" s="34">
        <v>2</v>
      </c>
      <c r="G701" s="37" t="s">
        <v>569</v>
      </c>
      <c r="H701" s="34">
        <v>5</v>
      </c>
      <c r="I701" s="34"/>
      <c r="J701" s="44" t="s">
        <v>728</v>
      </c>
      <c r="K701" s="44"/>
      <c r="L701" s="177" t="s">
        <v>729</v>
      </c>
    </row>
    <row r="702" spans="1:12" ht="15.75" customHeight="1" x14ac:dyDescent="0.25">
      <c r="A702" s="34" t="s">
        <v>65</v>
      </c>
      <c r="B702" s="35" t="s">
        <v>28</v>
      </c>
      <c r="C702" s="34" t="s">
        <v>21</v>
      </c>
      <c r="D702" s="34" t="s">
        <v>2128</v>
      </c>
      <c r="E702" s="34" t="s">
        <v>1</v>
      </c>
      <c r="F702" s="34">
        <v>2</v>
      </c>
      <c r="G702" s="37" t="s">
        <v>569</v>
      </c>
      <c r="H702" s="34">
        <v>5</v>
      </c>
      <c r="I702" s="34"/>
      <c r="J702" s="44" t="s">
        <v>728</v>
      </c>
      <c r="K702" s="44"/>
      <c r="L702" s="177" t="s">
        <v>729</v>
      </c>
    </row>
    <row r="703" spans="1:12" ht="15.75" customHeight="1" x14ac:dyDescent="0.25">
      <c r="A703" s="34" t="s">
        <v>65</v>
      </c>
      <c r="B703" s="35" t="s">
        <v>26</v>
      </c>
      <c r="C703" s="34" t="s">
        <v>21</v>
      </c>
      <c r="D703" s="34" t="s">
        <v>2129</v>
      </c>
      <c r="E703" s="34" t="s">
        <v>1</v>
      </c>
      <c r="F703" s="34">
        <v>2</v>
      </c>
      <c r="G703" s="37" t="s">
        <v>569</v>
      </c>
      <c r="H703" s="34">
        <v>5</v>
      </c>
      <c r="I703" s="34"/>
      <c r="J703" s="44" t="s">
        <v>728</v>
      </c>
      <c r="K703" s="44"/>
      <c r="L703" s="177" t="s">
        <v>729</v>
      </c>
    </row>
    <row r="704" spans="1:12" ht="15.75" customHeight="1" x14ac:dyDescent="0.25">
      <c r="A704" s="34" t="s">
        <v>65</v>
      </c>
      <c r="B704" s="35" t="s">
        <v>20</v>
      </c>
      <c r="C704" s="34" t="s">
        <v>21</v>
      </c>
      <c r="D704" s="34" t="s">
        <v>2130</v>
      </c>
      <c r="E704" s="34" t="s">
        <v>1</v>
      </c>
      <c r="F704" s="34">
        <v>2</v>
      </c>
      <c r="G704" s="37" t="s">
        <v>569</v>
      </c>
      <c r="H704" s="34">
        <v>5</v>
      </c>
      <c r="I704" s="34"/>
      <c r="J704" s="44" t="s">
        <v>728</v>
      </c>
      <c r="K704" s="44"/>
      <c r="L704" s="177" t="s">
        <v>729</v>
      </c>
    </row>
    <row r="705" spans="1:12" ht="15.75" customHeight="1" x14ac:dyDescent="0.25">
      <c r="A705" s="34" t="s">
        <v>55</v>
      </c>
      <c r="B705" s="35" t="s">
        <v>28</v>
      </c>
      <c r="C705" s="34">
        <v>201</v>
      </c>
      <c r="D705" s="34" t="s">
        <v>2131</v>
      </c>
      <c r="E705" s="34" t="s">
        <v>2</v>
      </c>
      <c r="F705" s="34">
        <v>4</v>
      </c>
      <c r="G705" s="37" t="s">
        <v>2132</v>
      </c>
      <c r="H705" s="34">
        <v>40</v>
      </c>
      <c r="I705" s="34"/>
      <c r="J705" s="44" t="s">
        <v>440</v>
      </c>
      <c r="K705" s="44"/>
      <c r="L705" s="177" t="s">
        <v>441</v>
      </c>
    </row>
    <row r="706" spans="1:12" ht="15.75" customHeight="1" x14ac:dyDescent="0.25">
      <c r="A706" s="34" t="s">
        <v>19</v>
      </c>
      <c r="B706" s="35" t="s">
        <v>26</v>
      </c>
      <c r="C706" s="34" t="s">
        <v>725</v>
      </c>
      <c r="D706" s="34" t="s">
        <v>2133</v>
      </c>
      <c r="E706" s="34" t="s">
        <v>3</v>
      </c>
      <c r="F706" s="34">
        <v>2</v>
      </c>
      <c r="G706" s="37" t="s">
        <v>392</v>
      </c>
      <c r="H706" s="34">
        <v>5</v>
      </c>
      <c r="I706" s="34"/>
      <c r="J706" s="70" t="s">
        <v>909</v>
      </c>
      <c r="K706" s="70"/>
      <c r="L706" s="177" t="s">
        <v>910</v>
      </c>
    </row>
    <row r="707" spans="1:12" ht="15.75" customHeight="1" x14ac:dyDescent="0.25">
      <c r="A707" s="34" t="s">
        <v>42</v>
      </c>
      <c r="B707" s="35" t="s">
        <v>28</v>
      </c>
      <c r="C707" s="34" t="s">
        <v>204</v>
      </c>
      <c r="D707" s="34" t="s">
        <v>2134</v>
      </c>
      <c r="E707" s="21" t="s">
        <v>1</v>
      </c>
      <c r="F707" s="21">
        <v>4</v>
      </c>
      <c r="G707" s="40" t="s">
        <v>2135</v>
      </c>
      <c r="H707" s="34">
        <v>5</v>
      </c>
      <c r="I707" s="34"/>
      <c r="J707" s="44" t="s">
        <v>180</v>
      </c>
      <c r="K707" s="44"/>
      <c r="L707" s="177" t="s">
        <v>181</v>
      </c>
    </row>
    <row r="708" spans="1:12" ht="15.75" customHeight="1" x14ac:dyDescent="0.25">
      <c r="A708" s="34" t="s">
        <v>42</v>
      </c>
      <c r="B708" s="35" t="s">
        <v>26</v>
      </c>
      <c r="C708" s="34" t="s">
        <v>204</v>
      </c>
      <c r="D708" s="34" t="s">
        <v>2136</v>
      </c>
      <c r="E708" s="21" t="s">
        <v>1</v>
      </c>
      <c r="F708" s="21">
        <v>4</v>
      </c>
      <c r="G708" s="40" t="s">
        <v>2135</v>
      </c>
      <c r="H708" s="34">
        <v>5</v>
      </c>
      <c r="I708" s="34"/>
      <c r="J708" s="44" t="s">
        <v>180</v>
      </c>
      <c r="K708" s="44"/>
      <c r="L708" s="177" t="s">
        <v>181</v>
      </c>
    </row>
    <row r="709" spans="1:12" ht="15.75" customHeight="1" x14ac:dyDescent="0.25">
      <c r="A709" s="34" t="s">
        <v>42</v>
      </c>
      <c r="B709" s="35" t="s">
        <v>20</v>
      </c>
      <c r="C709" s="34" t="s">
        <v>204</v>
      </c>
      <c r="D709" s="34" t="s">
        <v>2137</v>
      </c>
      <c r="E709" s="21" t="s">
        <v>1</v>
      </c>
      <c r="F709" s="21">
        <v>4</v>
      </c>
      <c r="G709" s="40" t="s">
        <v>2135</v>
      </c>
      <c r="H709" s="34">
        <v>5</v>
      </c>
      <c r="I709" s="34"/>
      <c r="J709" s="44" t="s">
        <v>180</v>
      </c>
      <c r="K709" s="44"/>
      <c r="L709" s="177" t="s">
        <v>181</v>
      </c>
    </row>
    <row r="710" spans="1:12" ht="15.75" customHeight="1" x14ac:dyDescent="0.25">
      <c r="A710" s="34" t="s">
        <v>32</v>
      </c>
      <c r="B710" s="35" t="s">
        <v>1356</v>
      </c>
      <c r="C710" s="34" t="s">
        <v>204</v>
      </c>
      <c r="D710" s="34" t="s">
        <v>2138</v>
      </c>
      <c r="E710" s="21" t="s">
        <v>1</v>
      </c>
      <c r="F710" s="21">
        <v>4</v>
      </c>
      <c r="G710" s="40" t="s">
        <v>2135</v>
      </c>
      <c r="H710" s="34">
        <v>5</v>
      </c>
      <c r="I710" s="34"/>
      <c r="J710" s="44" t="s">
        <v>180</v>
      </c>
      <c r="K710" s="44"/>
      <c r="L710" s="177" t="s">
        <v>181</v>
      </c>
    </row>
    <row r="711" spans="1:12" ht="15.75" customHeight="1" x14ac:dyDescent="0.25">
      <c r="A711" s="34" t="s">
        <v>32</v>
      </c>
      <c r="B711" s="35" t="s">
        <v>28</v>
      </c>
      <c r="C711" s="34" t="s">
        <v>204</v>
      </c>
      <c r="D711" s="34" t="s">
        <v>2139</v>
      </c>
      <c r="E711" s="21" t="s">
        <v>1</v>
      </c>
      <c r="F711" s="21">
        <v>4</v>
      </c>
      <c r="G711" s="40" t="s">
        <v>2135</v>
      </c>
      <c r="H711" s="34">
        <v>5</v>
      </c>
      <c r="I711" s="34"/>
      <c r="J711" s="44" t="s">
        <v>180</v>
      </c>
      <c r="K711" s="44"/>
      <c r="L711" s="177" t="s">
        <v>181</v>
      </c>
    </row>
    <row r="712" spans="1:12" ht="15.75" customHeight="1" x14ac:dyDescent="0.25">
      <c r="A712" s="34" t="s">
        <v>32</v>
      </c>
      <c r="B712" s="35" t="s">
        <v>26</v>
      </c>
      <c r="C712" s="34" t="s">
        <v>204</v>
      </c>
      <c r="D712" s="34" t="s">
        <v>2140</v>
      </c>
      <c r="E712" s="21" t="s">
        <v>1</v>
      </c>
      <c r="F712" s="21">
        <v>4</v>
      </c>
      <c r="G712" s="40" t="s">
        <v>2135</v>
      </c>
      <c r="H712" s="34">
        <v>5</v>
      </c>
      <c r="I712" s="34"/>
      <c r="J712" s="44" t="s">
        <v>180</v>
      </c>
      <c r="K712" s="44"/>
      <c r="L712" s="177" t="s">
        <v>181</v>
      </c>
    </row>
    <row r="713" spans="1:12" ht="15.75" customHeight="1" x14ac:dyDescent="0.25">
      <c r="A713" s="34" t="s">
        <v>32</v>
      </c>
      <c r="B713" s="35" t="s">
        <v>20</v>
      </c>
      <c r="C713" s="34" t="s">
        <v>204</v>
      </c>
      <c r="D713" s="34" t="s">
        <v>2141</v>
      </c>
      <c r="E713" s="21" t="s">
        <v>1</v>
      </c>
      <c r="F713" s="21">
        <v>4</v>
      </c>
      <c r="G713" s="40" t="s">
        <v>2135</v>
      </c>
      <c r="H713" s="34">
        <v>5</v>
      </c>
      <c r="I713" s="34"/>
      <c r="J713" s="44" t="s">
        <v>180</v>
      </c>
      <c r="K713" s="44"/>
      <c r="L713" s="177" t="s">
        <v>181</v>
      </c>
    </row>
    <row r="714" spans="1:12" ht="15.75" customHeight="1" x14ac:dyDescent="0.25">
      <c r="A714" s="34" t="s">
        <v>42</v>
      </c>
      <c r="B714" s="35" t="s">
        <v>1356</v>
      </c>
      <c r="C714" s="34" t="s">
        <v>204</v>
      </c>
      <c r="D714" s="34" t="s">
        <v>2142</v>
      </c>
      <c r="E714" s="21" t="s">
        <v>1</v>
      </c>
      <c r="F714" s="21">
        <v>4</v>
      </c>
      <c r="G714" s="40" t="s">
        <v>2135</v>
      </c>
      <c r="H714" s="34">
        <v>5</v>
      </c>
      <c r="I714" s="34"/>
      <c r="J714" s="40" t="s">
        <v>1058</v>
      </c>
      <c r="K714" s="44"/>
      <c r="L714" s="177" t="s">
        <v>1059</v>
      </c>
    </row>
    <row r="715" spans="1:12" ht="15.75" customHeight="1" x14ac:dyDescent="0.25">
      <c r="A715" s="34" t="s">
        <v>65</v>
      </c>
      <c r="B715" s="35" t="s">
        <v>20</v>
      </c>
      <c r="C715" s="34" t="s">
        <v>285</v>
      </c>
      <c r="D715" s="34" t="s">
        <v>2143</v>
      </c>
      <c r="E715" s="21" t="s">
        <v>1</v>
      </c>
      <c r="F715" s="21">
        <v>4</v>
      </c>
      <c r="G715" s="40" t="s">
        <v>2135</v>
      </c>
      <c r="H715" s="34">
        <v>5</v>
      </c>
      <c r="I715" s="34"/>
      <c r="J715" s="40" t="s">
        <v>1058</v>
      </c>
      <c r="K715" s="44"/>
      <c r="L715" s="177" t="s">
        <v>1059</v>
      </c>
    </row>
    <row r="716" spans="1:12" ht="15.75" customHeight="1" x14ac:dyDescent="0.25">
      <c r="A716" s="34" t="s">
        <v>65</v>
      </c>
      <c r="B716" s="35" t="s">
        <v>20</v>
      </c>
      <c r="C716" s="34" t="s">
        <v>43</v>
      </c>
      <c r="D716" s="34" t="s">
        <v>2144</v>
      </c>
      <c r="E716" s="21" t="s">
        <v>75</v>
      </c>
      <c r="F716" s="21">
        <v>6</v>
      </c>
      <c r="G716" s="40" t="s">
        <v>2135</v>
      </c>
      <c r="H716" s="34">
        <v>40</v>
      </c>
      <c r="I716" s="34"/>
      <c r="J716" s="44" t="s">
        <v>180</v>
      </c>
      <c r="K716" s="44"/>
      <c r="L716" s="178" t="s">
        <v>181</v>
      </c>
    </row>
    <row r="717" spans="1:12" ht="15.75" customHeight="1" x14ac:dyDescent="0.25">
      <c r="A717" s="34" t="s">
        <v>65</v>
      </c>
      <c r="B717" s="35" t="s">
        <v>26</v>
      </c>
      <c r="C717" s="34" t="s">
        <v>43</v>
      </c>
      <c r="D717" s="34" t="s">
        <v>2145</v>
      </c>
      <c r="E717" s="21" t="s">
        <v>75</v>
      </c>
      <c r="F717" s="21">
        <v>6</v>
      </c>
      <c r="G717" s="40" t="s">
        <v>2135</v>
      </c>
      <c r="H717" s="34">
        <v>40</v>
      </c>
      <c r="I717" s="34"/>
      <c r="J717" s="44" t="s">
        <v>993</v>
      </c>
      <c r="K717" s="44"/>
      <c r="L717" s="177" t="s">
        <v>994</v>
      </c>
    </row>
    <row r="718" spans="1:12" ht="15.75" customHeight="1" x14ac:dyDescent="0.25">
      <c r="A718" s="34" t="s">
        <v>65</v>
      </c>
      <c r="B718" s="35" t="s">
        <v>1356</v>
      </c>
      <c r="C718" s="34" t="s">
        <v>43</v>
      </c>
      <c r="D718" s="34" t="s">
        <v>2146</v>
      </c>
      <c r="E718" s="21" t="s">
        <v>75</v>
      </c>
      <c r="F718" s="21">
        <v>6</v>
      </c>
      <c r="G718" s="40" t="s">
        <v>2135</v>
      </c>
      <c r="H718" s="34">
        <v>40</v>
      </c>
      <c r="I718" s="34"/>
      <c r="J718" s="44" t="s">
        <v>1095</v>
      </c>
      <c r="K718" s="44"/>
      <c r="L718" s="177" t="s">
        <v>1096</v>
      </c>
    </row>
    <row r="719" spans="1:12" ht="15.75" customHeight="1" x14ac:dyDescent="0.25">
      <c r="A719" s="34" t="s">
        <v>65</v>
      </c>
      <c r="B719" s="35" t="s">
        <v>28</v>
      </c>
      <c r="C719" s="34" t="s">
        <v>43</v>
      </c>
      <c r="D719" s="34" t="s">
        <v>2147</v>
      </c>
      <c r="E719" s="21" t="s">
        <v>75</v>
      </c>
      <c r="F719" s="21">
        <v>6</v>
      </c>
      <c r="G719" s="40" t="s">
        <v>2135</v>
      </c>
      <c r="H719" s="34">
        <v>40</v>
      </c>
      <c r="I719" s="34"/>
      <c r="J719" s="44" t="s">
        <v>1095</v>
      </c>
      <c r="K719" s="44"/>
      <c r="L719" s="177" t="s">
        <v>1096</v>
      </c>
    </row>
    <row r="720" spans="1:12" ht="15.75" customHeight="1" x14ac:dyDescent="0.25">
      <c r="A720" s="34" t="s">
        <v>42</v>
      </c>
      <c r="B720" s="35" t="s">
        <v>26</v>
      </c>
      <c r="C720" s="34" t="s">
        <v>709</v>
      </c>
      <c r="D720" s="34" t="s">
        <v>2148</v>
      </c>
      <c r="E720" s="21" t="s">
        <v>75</v>
      </c>
      <c r="F720" s="21">
        <v>6</v>
      </c>
      <c r="G720" s="40" t="s">
        <v>2135</v>
      </c>
      <c r="H720" s="34">
        <v>40</v>
      </c>
      <c r="I720" s="34"/>
      <c r="J720" s="44" t="s">
        <v>1095</v>
      </c>
      <c r="K720" s="44"/>
      <c r="L720" s="177" t="s">
        <v>1096</v>
      </c>
    </row>
    <row r="721" spans="1:12" ht="15.75" customHeight="1" x14ac:dyDescent="0.25">
      <c r="A721" s="34" t="s">
        <v>42</v>
      </c>
      <c r="B721" s="35" t="s">
        <v>20</v>
      </c>
      <c r="C721" s="34" t="s">
        <v>709</v>
      </c>
      <c r="D721" s="34" t="s">
        <v>2149</v>
      </c>
      <c r="E721" s="21" t="s">
        <v>75</v>
      </c>
      <c r="F721" s="21">
        <v>6</v>
      </c>
      <c r="G721" s="40" t="s">
        <v>2135</v>
      </c>
      <c r="H721" s="34">
        <v>40</v>
      </c>
      <c r="I721" s="34"/>
      <c r="J721" s="44" t="s">
        <v>1095</v>
      </c>
      <c r="K721" s="44"/>
      <c r="L721" s="177" t="s">
        <v>1096</v>
      </c>
    </row>
    <row r="722" spans="1:12" ht="15.75" customHeight="1" x14ac:dyDescent="0.25">
      <c r="A722" s="34" t="s">
        <v>32</v>
      </c>
      <c r="B722" s="35" t="s">
        <v>26</v>
      </c>
      <c r="C722" s="34" t="s">
        <v>709</v>
      </c>
      <c r="D722" s="34" t="s">
        <v>2150</v>
      </c>
      <c r="E722" s="21" t="s">
        <v>75</v>
      </c>
      <c r="F722" s="21">
        <v>6</v>
      </c>
      <c r="G722" s="40" t="s">
        <v>2135</v>
      </c>
      <c r="H722" s="34">
        <v>40</v>
      </c>
      <c r="I722" s="34"/>
      <c r="J722" s="44" t="s">
        <v>1095</v>
      </c>
      <c r="K722" s="44"/>
      <c r="L722" s="177" t="s">
        <v>1096</v>
      </c>
    </row>
    <row r="723" spans="1:12" ht="15.75" customHeight="1" x14ac:dyDescent="0.25">
      <c r="A723" s="34" t="s">
        <v>32</v>
      </c>
      <c r="B723" s="35" t="s">
        <v>20</v>
      </c>
      <c r="C723" s="34" t="s">
        <v>709</v>
      </c>
      <c r="D723" s="34" t="s">
        <v>2151</v>
      </c>
      <c r="E723" s="21" t="s">
        <v>75</v>
      </c>
      <c r="F723" s="21">
        <v>6</v>
      </c>
      <c r="G723" s="40" t="s">
        <v>2135</v>
      </c>
      <c r="H723" s="34">
        <v>40</v>
      </c>
      <c r="I723" s="34"/>
      <c r="J723" s="44" t="s">
        <v>1095</v>
      </c>
      <c r="K723" s="44"/>
      <c r="L723" s="177" t="s">
        <v>1096</v>
      </c>
    </row>
    <row r="724" spans="1:12" ht="15.75" customHeight="1" x14ac:dyDescent="0.25">
      <c r="A724" s="34" t="s">
        <v>32</v>
      </c>
      <c r="B724" s="35" t="s">
        <v>1356</v>
      </c>
      <c r="C724" s="34" t="s">
        <v>709</v>
      </c>
      <c r="D724" s="34" t="s">
        <v>2152</v>
      </c>
      <c r="E724" s="21" t="s">
        <v>75</v>
      </c>
      <c r="F724" s="21">
        <v>6</v>
      </c>
      <c r="G724" s="40" t="s">
        <v>2135</v>
      </c>
      <c r="H724" s="34">
        <v>40</v>
      </c>
      <c r="I724" s="34"/>
      <c r="J724" s="44" t="s">
        <v>1095</v>
      </c>
      <c r="K724" s="44"/>
      <c r="L724" s="177" t="s">
        <v>1096</v>
      </c>
    </row>
    <row r="725" spans="1:12" ht="15.75" customHeight="1" x14ac:dyDescent="0.25">
      <c r="A725" s="34" t="s">
        <v>42</v>
      </c>
      <c r="B725" s="35" t="s">
        <v>1356</v>
      </c>
      <c r="C725" s="34" t="s">
        <v>709</v>
      </c>
      <c r="D725" s="34" t="s">
        <v>2153</v>
      </c>
      <c r="E725" s="21" t="s">
        <v>75</v>
      </c>
      <c r="F725" s="21">
        <v>6</v>
      </c>
      <c r="G725" s="40" t="s">
        <v>2135</v>
      </c>
      <c r="H725" s="34">
        <v>40</v>
      </c>
      <c r="I725" s="34"/>
      <c r="J725" s="40" t="s">
        <v>1238</v>
      </c>
      <c r="K725" s="40"/>
      <c r="L725" s="177" t="s">
        <v>1239</v>
      </c>
    </row>
    <row r="726" spans="1:12" ht="15.75" customHeight="1" x14ac:dyDescent="0.25">
      <c r="A726" s="34" t="s">
        <v>42</v>
      </c>
      <c r="B726" s="35" t="s">
        <v>28</v>
      </c>
      <c r="C726" s="34" t="s">
        <v>709</v>
      </c>
      <c r="D726" s="34" t="s">
        <v>2154</v>
      </c>
      <c r="E726" s="21" t="s">
        <v>75</v>
      </c>
      <c r="F726" s="21">
        <v>6</v>
      </c>
      <c r="G726" s="40" t="s">
        <v>2135</v>
      </c>
      <c r="H726" s="34">
        <v>40</v>
      </c>
      <c r="I726" s="34"/>
      <c r="J726" s="40" t="s">
        <v>1238</v>
      </c>
      <c r="K726" s="40"/>
      <c r="L726" s="177" t="s">
        <v>1239</v>
      </c>
    </row>
    <row r="727" spans="1:12" ht="15.75" customHeight="1" x14ac:dyDescent="0.25">
      <c r="A727" s="34" t="s">
        <v>19</v>
      </c>
      <c r="B727" s="35" t="s">
        <v>20</v>
      </c>
      <c r="C727" s="34" t="s">
        <v>257</v>
      </c>
      <c r="D727" s="34" t="s">
        <v>2155</v>
      </c>
      <c r="E727" s="34" t="s">
        <v>3</v>
      </c>
      <c r="F727" s="34">
        <v>4</v>
      </c>
      <c r="G727" s="65" t="s">
        <v>2156</v>
      </c>
      <c r="H727" s="34">
        <v>40</v>
      </c>
      <c r="I727" s="34"/>
      <c r="J727" s="44" t="s">
        <v>857</v>
      </c>
      <c r="K727" s="44"/>
      <c r="L727" s="177" t="s">
        <v>858</v>
      </c>
    </row>
    <row r="728" spans="1:12" ht="15.75" customHeight="1" x14ac:dyDescent="0.25">
      <c r="A728" s="34" t="s">
        <v>55</v>
      </c>
      <c r="B728" s="35" t="s">
        <v>56</v>
      </c>
      <c r="C728" s="34" t="s">
        <v>89</v>
      </c>
      <c r="D728" s="34" t="s">
        <v>2157</v>
      </c>
      <c r="E728" s="34" t="s">
        <v>1</v>
      </c>
      <c r="F728" s="34">
        <v>4</v>
      </c>
      <c r="G728" s="37" t="s">
        <v>2158</v>
      </c>
      <c r="H728" s="34">
        <v>5</v>
      </c>
      <c r="I728" s="34"/>
      <c r="J728" s="44" t="s">
        <v>495</v>
      </c>
      <c r="K728" s="44"/>
      <c r="L728" s="177" t="s">
        <v>496</v>
      </c>
    </row>
    <row r="729" spans="1:12" ht="15.75" customHeight="1" x14ac:dyDescent="0.25">
      <c r="A729" s="34" t="s">
        <v>55</v>
      </c>
      <c r="B729" s="35" t="s">
        <v>26</v>
      </c>
      <c r="C729" s="34" t="s">
        <v>89</v>
      </c>
      <c r="D729" s="34" t="s">
        <v>2159</v>
      </c>
      <c r="E729" s="34" t="s">
        <v>1</v>
      </c>
      <c r="F729" s="34">
        <v>4</v>
      </c>
      <c r="G729" s="37" t="s">
        <v>2158</v>
      </c>
      <c r="H729" s="34">
        <v>5</v>
      </c>
      <c r="I729" s="34"/>
      <c r="J729" s="44" t="s">
        <v>495</v>
      </c>
      <c r="K729" s="44"/>
      <c r="L729" s="177" t="s">
        <v>496</v>
      </c>
    </row>
    <row r="730" spans="1:12" ht="15.75" customHeight="1" x14ac:dyDescent="0.25">
      <c r="A730" s="34" t="s">
        <v>55</v>
      </c>
      <c r="B730" s="35" t="s">
        <v>20</v>
      </c>
      <c r="C730" s="34" t="s">
        <v>89</v>
      </c>
      <c r="D730" s="34" t="s">
        <v>2160</v>
      </c>
      <c r="E730" s="34" t="s">
        <v>1</v>
      </c>
      <c r="F730" s="34">
        <v>4</v>
      </c>
      <c r="G730" s="37" t="s">
        <v>2158</v>
      </c>
      <c r="H730" s="34">
        <v>5</v>
      </c>
      <c r="I730" s="34"/>
      <c r="J730" s="44" t="s">
        <v>495</v>
      </c>
      <c r="K730" s="44"/>
      <c r="L730" s="177" t="s">
        <v>496</v>
      </c>
    </row>
    <row r="731" spans="1:12" ht="15.75" customHeight="1" x14ac:dyDescent="0.25">
      <c r="A731" s="34" t="s">
        <v>55</v>
      </c>
      <c r="B731" s="35" t="s">
        <v>28</v>
      </c>
      <c r="C731" s="34" t="s">
        <v>89</v>
      </c>
      <c r="D731" s="34" t="s">
        <v>2161</v>
      </c>
      <c r="E731" s="34" t="s">
        <v>1</v>
      </c>
      <c r="F731" s="34">
        <v>4</v>
      </c>
      <c r="G731" s="37" t="s">
        <v>2158</v>
      </c>
      <c r="H731" s="34">
        <v>5</v>
      </c>
      <c r="I731" s="34"/>
      <c r="J731" s="44" t="s">
        <v>495</v>
      </c>
      <c r="K731" s="44"/>
      <c r="L731" s="177" t="s">
        <v>496</v>
      </c>
    </row>
    <row r="732" spans="1:12" ht="15.75" customHeight="1" x14ac:dyDescent="0.25">
      <c r="A732" s="34" t="s">
        <v>19</v>
      </c>
      <c r="B732" s="35" t="s">
        <v>28</v>
      </c>
      <c r="C732" s="34" t="s">
        <v>89</v>
      </c>
      <c r="D732" s="34" t="s">
        <v>2162</v>
      </c>
      <c r="E732" s="34" t="s">
        <v>1</v>
      </c>
      <c r="F732" s="34">
        <v>4</v>
      </c>
      <c r="G732" s="37" t="s">
        <v>2158</v>
      </c>
      <c r="H732" s="34">
        <v>5</v>
      </c>
      <c r="I732" s="34"/>
      <c r="J732" s="44" t="s">
        <v>712</v>
      </c>
      <c r="K732" s="44"/>
      <c r="L732" s="177" t="s">
        <v>713</v>
      </c>
    </row>
    <row r="733" spans="1:12" ht="15.75" customHeight="1" x14ac:dyDescent="0.25">
      <c r="A733" s="34" t="s">
        <v>19</v>
      </c>
      <c r="B733" s="35" t="s">
        <v>1356</v>
      </c>
      <c r="C733" s="34" t="s">
        <v>89</v>
      </c>
      <c r="D733" s="34" t="s">
        <v>2163</v>
      </c>
      <c r="E733" s="34" t="s">
        <v>1</v>
      </c>
      <c r="F733" s="34">
        <v>4</v>
      </c>
      <c r="G733" s="37" t="s">
        <v>2158</v>
      </c>
      <c r="H733" s="34">
        <v>5</v>
      </c>
      <c r="I733" s="34"/>
      <c r="J733" s="44" t="s">
        <v>712</v>
      </c>
      <c r="K733" s="44"/>
      <c r="L733" s="177" t="s">
        <v>713</v>
      </c>
    </row>
    <row r="734" spans="1:12" ht="15.75" customHeight="1" x14ac:dyDescent="0.25">
      <c r="A734" s="34" t="s">
        <v>19</v>
      </c>
      <c r="B734" s="35" t="s">
        <v>26</v>
      </c>
      <c r="C734" s="34" t="s">
        <v>89</v>
      </c>
      <c r="D734" s="34" t="s">
        <v>2164</v>
      </c>
      <c r="E734" s="34" t="s">
        <v>1</v>
      </c>
      <c r="F734" s="34">
        <v>4</v>
      </c>
      <c r="G734" s="37" t="s">
        <v>2158</v>
      </c>
      <c r="H734" s="34">
        <v>5</v>
      </c>
      <c r="I734" s="34"/>
      <c r="J734" s="44" t="s">
        <v>876</v>
      </c>
      <c r="K734" s="44"/>
      <c r="L734" s="177" t="s">
        <v>877</v>
      </c>
    </row>
    <row r="735" spans="1:12" ht="15.75" customHeight="1" x14ac:dyDescent="0.25">
      <c r="A735" s="34" t="s">
        <v>19</v>
      </c>
      <c r="B735" s="35" t="s">
        <v>20</v>
      </c>
      <c r="C735" s="34" t="s">
        <v>89</v>
      </c>
      <c r="D735" s="34" t="s">
        <v>2165</v>
      </c>
      <c r="E735" s="34" t="s">
        <v>1</v>
      </c>
      <c r="F735" s="34">
        <v>4</v>
      </c>
      <c r="G735" s="37" t="s">
        <v>2158</v>
      </c>
      <c r="H735" s="34">
        <v>5</v>
      </c>
      <c r="I735" s="34"/>
      <c r="J735" s="44" t="s">
        <v>876</v>
      </c>
      <c r="K735" s="44"/>
      <c r="L735" s="177" t="s">
        <v>877</v>
      </c>
    </row>
    <row r="736" spans="1:12" ht="15.75" customHeight="1" x14ac:dyDescent="0.25">
      <c r="A736" s="34" t="s">
        <v>65</v>
      </c>
      <c r="B736" s="35" t="s">
        <v>1356</v>
      </c>
      <c r="C736" s="34" t="s">
        <v>285</v>
      </c>
      <c r="D736" s="34" t="s">
        <v>2166</v>
      </c>
      <c r="E736" s="34" t="s">
        <v>1</v>
      </c>
      <c r="F736" s="21">
        <v>4</v>
      </c>
      <c r="G736" s="37" t="s">
        <v>2158</v>
      </c>
      <c r="H736" s="34">
        <v>5</v>
      </c>
      <c r="I736" s="34"/>
      <c r="J736" s="70" t="s">
        <v>306</v>
      </c>
      <c r="K736" s="181"/>
      <c r="L736" s="177" t="s">
        <v>303</v>
      </c>
    </row>
    <row r="737" spans="1:12" ht="15.75" customHeight="1" x14ac:dyDescent="0.25">
      <c r="A737" s="34" t="s">
        <v>42</v>
      </c>
      <c r="B737" s="35" t="s">
        <v>26</v>
      </c>
      <c r="C737" s="34" t="s">
        <v>257</v>
      </c>
      <c r="D737" s="21" t="s">
        <v>2167</v>
      </c>
      <c r="E737" s="21" t="s">
        <v>75</v>
      </c>
      <c r="F737" s="21">
        <v>4</v>
      </c>
      <c r="G737" s="40" t="s">
        <v>2168</v>
      </c>
      <c r="H737" s="34">
        <v>5</v>
      </c>
      <c r="I737" s="34"/>
      <c r="J737" s="70" t="s">
        <v>306</v>
      </c>
      <c r="K737" s="70"/>
      <c r="L737" s="177" t="s">
        <v>303</v>
      </c>
    </row>
    <row r="738" spans="1:12" ht="15.75" customHeight="1" x14ac:dyDescent="0.25">
      <c r="A738" s="34" t="s">
        <v>42</v>
      </c>
      <c r="B738" s="35" t="s">
        <v>20</v>
      </c>
      <c r="C738" s="34" t="s">
        <v>257</v>
      </c>
      <c r="D738" s="21" t="s">
        <v>2169</v>
      </c>
      <c r="E738" s="21" t="s">
        <v>75</v>
      </c>
      <c r="F738" s="21">
        <v>4</v>
      </c>
      <c r="G738" s="40" t="s">
        <v>2168</v>
      </c>
      <c r="H738" s="34">
        <v>5</v>
      </c>
      <c r="I738" s="34"/>
      <c r="J738" s="70" t="s">
        <v>306</v>
      </c>
      <c r="K738" s="70"/>
      <c r="L738" s="177" t="s">
        <v>303</v>
      </c>
    </row>
    <row r="739" spans="1:12" ht="15.75" customHeight="1" x14ac:dyDescent="0.25">
      <c r="A739" s="34" t="s">
        <v>65</v>
      </c>
      <c r="B739" s="35" t="s">
        <v>26</v>
      </c>
      <c r="C739" s="34" t="s">
        <v>257</v>
      </c>
      <c r="D739" s="21" t="s">
        <v>2170</v>
      </c>
      <c r="E739" s="21" t="s">
        <v>75</v>
      </c>
      <c r="F739" s="21">
        <v>4</v>
      </c>
      <c r="G739" s="40" t="s">
        <v>2168</v>
      </c>
      <c r="H739" s="34">
        <v>5</v>
      </c>
      <c r="I739" s="34"/>
      <c r="J739" s="70" t="s">
        <v>306</v>
      </c>
      <c r="K739" s="70"/>
      <c r="L739" s="177" t="s">
        <v>303</v>
      </c>
    </row>
    <row r="740" spans="1:12" ht="15.75" customHeight="1" x14ac:dyDescent="0.25">
      <c r="A740" s="34" t="s">
        <v>65</v>
      </c>
      <c r="B740" s="35" t="s">
        <v>1356</v>
      </c>
      <c r="C740" s="34" t="s">
        <v>257</v>
      </c>
      <c r="D740" s="21" t="s">
        <v>2171</v>
      </c>
      <c r="E740" s="21" t="s">
        <v>75</v>
      </c>
      <c r="F740" s="21">
        <v>4</v>
      </c>
      <c r="G740" s="40" t="s">
        <v>2168</v>
      </c>
      <c r="H740" s="34">
        <v>5</v>
      </c>
      <c r="I740" s="34"/>
      <c r="J740" s="40" t="s">
        <v>272</v>
      </c>
      <c r="K740" s="40"/>
      <c r="L740" s="177" t="s">
        <v>273</v>
      </c>
    </row>
    <row r="741" spans="1:12" ht="15.75" customHeight="1" x14ac:dyDescent="0.25">
      <c r="A741" s="34" t="s">
        <v>65</v>
      </c>
      <c r="B741" s="35" t="s">
        <v>28</v>
      </c>
      <c r="C741" s="34" t="s">
        <v>257</v>
      </c>
      <c r="D741" s="21" t="s">
        <v>2172</v>
      </c>
      <c r="E741" s="21" t="s">
        <v>75</v>
      </c>
      <c r="F741" s="21">
        <v>4</v>
      </c>
      <c r="G741" s="40" t="s">
        <v>2168</v>
      </c>
      <c r="H741" s="34">
        <v>5</v>
      </c>
      <c r="I741" s="34"/>
      <c r="J741" s="40" t="s">
        <v>272</v>
      </c>
      <c r="K741" s="40"/>
      <c r="L741" s="177" t="s">
        <v>273</v>
      </c>
    </row>
    <row r="742" spans="1:12" ht="15.75" customHeight="1" x14ac:dyDescent="0.25">
      <c r="A742" s="34" t="s">
        <v>65</v>
      </c>
      <c r="B742" s="35" t="s">
        <v>20</v>
      </c>
      <c r="C742" s="34" t="s">
        <v>257</v>
      </c>
      <c r="D742" s="21" t="s">
        <v>2173</v>
      </c>
      <c r="E742" s="21" t="s">
        <v>75</v>
      </c>
      <c r="F742" s="21">
        <v>4</v>
      </c>
      <c r="G742" s="40" t="s">
        <v>2168</v>
      </c>
      <c r="H742" s="34">
        <v>5</v>
      </c>
      <c r="I742" s="34"/>
      <c r="J742" s="70" t="s">
        <v>272</v>
      </c>
      <c r="K742" s="70"/>
      <c r="L742" s="177" t="s">
        <v>273</v>
      </c>
    </row>
    <row r="743" spans="1:12" ht="15.75" customHeight="1" x14ac:dyDescent="0.25">
      <c r="A743" s="34" t="s">
        <v>19</v>
      </c>
      <c r="B743" s="35" t="s">
        <v>1356</v>
      </c>
      <c r="C743" s="34" t="s">
        <v>257</v>
      </c>
      <c r="D743" s="21" t="s">
        <v>2174</v>
      </c>
      <c r="E743" s="21" t="s">
        <v>75</v>
      </c>
      <c r="F743" s="21">
        <v>4</v>
      </c>
      <c r="G743" s="40" t="s">
        <v>2168</v>
      </c>
      <c r="H743" s="34">
        <v>5</v>
      </c>
      <c r="I743" s="34"/>
      <c r="J743" s="70" t="s">
        <v>272</v>
      </c>
      <c r="K743" s="70"/>
      <c r="L743" s="177" t="s">
        <v>273</v>
      </c>
    </row>
    <row r="744" spans="1:12" ht="15.75" customHeight="1" x14ac:dyDescent="0.25">
      <c r="A744" s="34" t="s">
        <v>19</v>
      </c>
      <c r="B744" s="35" t="s">
        <v>28</v>
      </c>
      <c r="C744" s="34" t="s">
        <v>257</v>
      </c>
      <c r="D744" s="21" t="s">
        <v>2175</v>
      </c>
      <c r="E744" s="21" t="s">
        <v>75</v>
      </c>
      <c r="F744" s="21">
        <v>4</v>
      </c>
      <c r="G744" s="40" t="s">
        <v>2168</v>
      </c>
      <c r="H744" s="34">
        <v>5</v>
      </c>
      <c r="I744" s="34"/>
      <c r="J744" s="70" t="s">
        <v>272</v>
      </c>
      <c r="K744" s="70"/>
      <c r="L744" s="177" t="s">
        <v>273</v>
      </c>
    </row>
    <row r="745" spans="1:12" ht="15.75" customHeight="1" x14ac:dyDescent="0.25">
      <c r="A745" s="34" t="s">
        <v>19</v>
      </c>
      <c r="B745" s="35" t="s">
        <v>20</v>
      </c>
      <c r="C745" s="34" t="s">
        <v>437</v>
      </c>
      <c r="D745" s="21" t="s">
        <v>2176</v>
      </c>
      <c r="E745" s="21" t="s">
        <v>75</v>
      </c>
      <c r="F745" s="21">
        <v>4</v>
      </c>
      <c r="G745" s="40" t="s">
        <v>2168</v>
      </c>
      <c r="H745" s="34">
        <v>5</v>
      </c>
      <c r="I745" s="34"/>
      <c r="J745" s="70" t="s">
        <v>306</v>
      </c>
      <c r="K745" s="38"/>
      <c r="L745" s="177" t="s">
        <v>303</v>
      </c>
    </row>
    <row r="746" spans="1:12" ht="15.75" customHeight="1" x14ac:dyDescent="0.25">
      <c r="A746" s="34" t="s">
        <v>55</v>
      </c>
      <c r="B746" s="35" t="s">
        <v>26</v>
      </c>
      <c r="C746" s="34">
        <v>315</v>
      </c>
      <c r="D746" s="187" t="s">
        <v>2177</v>
      </c>
      <c r="E746" s="187" t="s">
        <v>2</v>
      </c>
      <c r="F746" s="187">
        <v>2</v>
      </c>
      <c r="G746" s="26" t="s">
        <v>2168</v>
      </c>
      <c r="H746" s="34">
        <v>5</v>
      </c>
      <c r="I746" s="34"/>
      <c r="J746" s="44" t="s">
        <v>876</v>
      </c>
      <c r="K746" s="44"/>
      <c r="L746" s="177" t="s">
        <v>877</v>
      </c>
    </row>
    <row r="747" spans="1:12" ht="15.75" customHeight="1" x14ac:dyDescent="0.25">
      <c r="A747" s="34" t="s">
        <v>55</v>
      </c>
      <c r="B747" s="35" t="s">
        <v>20</v>
      </c>
      <c r="C747" s="34">
        <v>315</v>
      </c>
      <c r="D747" s="187" t="s">
        <v>2178</v>
      </c>
      <c r="E747" s="187" t="s">
        <v>2</v>
      </c>
      <c r="F747" s="187">
        <v>2</v>
      </c>
      <c r="G747" s="26" t="s">
        <v>2168</v>
      </c>
      <c r="H747" s="34">
        <v>5</v>
      </c>
      <c r="I747" s="34"/>
      <c r="J747" s="44" t="s">
        <v>876</v>
      </c>
      <c r="K747" s="44"/>
      <c r="L747" s="177" t="s">
        <v>877</v>
      </c>
    </row>
    <row r="748" spans="1:12" ht="15.75" customHeight="1" x14ac:dyDescent="0.25">
      <c r="A748" s="34" t="s">
        <v>65</v>
      </c>
      <c r="B748" s="35" t="s">
        <v>26</v>
      </c>
      <c r="C748" s="34">
        <v>315</v>
      </c>
      <c r="D748" s="187" t="s">
        <v>2179</v>
      </c>
      <c r="E748" s="187" t="s">
        <v>2</v>
      </c>
      <c r="F748" s="187">
        <v>2</v>
      </c>
      <c r="G748" s="26" t="s">
        <v>2168</v>
      </c>
      <c r="H748" s="34">
        <v>5</v>
      </c>
      <c r="I748" s="34"/>
      <c r="J748" s="44" t="s">
        <v>876</v>
      </c>
      <c r="K748" s="44"/>
      <c r="L748" s="177" t="s">
        <v>877</v>
      </c>
    </row>
    <row r="749" spans="1:12" ht="15.75" customHeight="1" x14ac:dyDescent="0.25">
      <c r="A749" s="34" t="s">
        <v>65</v>
      </c>
      <c r="B749" s="35" t="s">
        <v>20</v>
      </c>
      <c r="C749" s="34">
        <v>315</v>
      </c>
      <c r="D749" s="187" t="s">
        <v>2180</v>
      </c>
      <c r="E749" s="187" t="s">
        <v>2</v>
      </c>
      <c r="F749" s="187">
        <v>2</v>
      </c>
      <c r="G749" s="26" t="s">
        <v>2168</v>
      </c>
      <c r="H749" s="34">
        <v>5</v>
      </c>
      <c r="I749" s="34"/>
      <c r="J749" s="44" t="s">
        <v>876</v>
      </c>
      <c r="K749" s="44"/>
      <c r="L749" s="177" t="s">
        <v>877</v>
      </c>
    </row>
    <row r="750" spans="1:12" ht="15.75" customHeight="1" x14ac:dyDescent="0.25">
      <c r="A750" s="34" t="s">
        <v>42</v>
      </c>
      <c r="B750" s="35" t="s">
        <v>1356</v>
      </c>
      <c r="C750" s="34" t="s">
        <v>257</v>
      </c>
      <c r="D750" s="21" t="s">
        <v>2181</v>
      </c>
      <c r="E750" s="21" t="s">
        <v>75</v>
      </c>
      <c r="F750" s="21">
        <v>4</v>
      </c>
      <c r="G750" s="40" t="s">
        <v>2168</v>
      </c>
      <c r="H750" s="34">
        <v>5</v>
      </c>
      <c r="I750" s="34"/>
      <c r="J750" s="44" t="s">
        <v>876</v>
      </c>
      <c r="K750" s="44"/>
      <c r="L750" s="177" t="s">
        <v>877</v>
      </c>
    </row>
    <row r="751" spans="1:12" ht="15.75" customHeight="1" x14ac:dyDescent="0.25">
      <c r="A751" s="34" t="s">
        <v>42</v>
      </c>
      <c r="B751" s="35" t="s">
        <v>28</v>
      </c>
      <c r="C751" s="34" t="s">
        <v>257</v>
      </c>
      <c r="D751" s="21" t="s">
        <v>2182</v>
      </c>
      <c r="E751" s="21" t="s">
        <v>75</v>
      </c>
      <c r="F751" s="21">
        <v>4</v>
      </c>
      <c r="G751" s="40" t="s">
        <v>2168</v>
      </c>
      <c r="H751" s="34">
        <v>5</v>
      </c>
      <c r="I751" s="34"/>
      <c r="J751" s="44" t="s">
        <v>876</v>
      </c>
      <c r="K751" s="44"/>
      <c r="L751" s="177" t="s">
        <v>877</v>
      </c>
    </row>
    <row r="752" spans="1:12" ht="15.75" customHeight="1" x14ac:dyDescent="0.25">
      <c r="A752" s="34" t="s">
        <v>55</v>
      </c>
      <c r="B752" s="35" t="s">
        <v>28</v>
      </c>
      <c r="C752" s="34" t="s">
        <v>257</v>
      </c>
      <c r="D752" s="21" t="s">
        <v>2183</v>
      </c>
      <c r="E752" s="21" t="s">
        <v>75</v>
      </c>
      <c r="F752" s="21">
        <v>4</v>
      </c>
      <c r="G752" s="40" t="s">
        <v>2168</v>
      </c>
      <c r="H752" s="34">
        <v>5</v>
      </c>
      <c r="I752" s="34"/>
      <c r="J752" s="70" t="s">
        <v>1068</v>
      </c>
      <c r="K752" s="70"/>
      <c r="L752" s="177" t="s">
        <v>1069</v>
      </c>
    </row>
    <row r="753" spans="1:12" ht="15.75" customHeight="1" x14ac:dyDescent="0.25">
      <c r="A753" s="34" t="s">
        <v>55</v>
      </c>
      <c r="B753" s="35" t="s">
        <v>56</v>
      </c>
      <c r="C753" s="34" t="s">
        <v>257</v>
      </c>
      <c r="D753" s="21" t="s">
        <v>2184</v>
      </c>
      <c r="E753" s="21" t="s">
        <v>75</v>
      </c>
      <c r="F753" s="21">
        <v>4</v>
      </c>
      <c r="G753" s="40" t="s">
        <v>2168</v>
      </c>
      <c r="H753" s="34">
        <v>5</v>
      </c>
      <c r="I753" s="34"/>
      <c r="J753" s="70" t="s">
        <v>1068</v>
      </c>
      <c r="K753" s="70"/>
      <c r="L753" s="177" t="s">
        <v>1069</v>
      </c>
    </row>
    <row r="754" spans="1:12" ht="15.75" customHeight="1" x14ac:dyDescent="0.25">
      <c r="A754" s="34" t="s">
        <v>55</v>
      </c>
      <c r="B754" s="35" t="s">
        <v>26</v>
      </c>
      <c r="C754" s="34" t="s">
        <v>257</v>
      </c>
      <c r="D754" s="21" t="s">
        <v>2185</v>
      </c>
      <c r="E754" s="21" t="s">
        <v>75</v>
      </c>
      <c r="F754" s="21">
        <v>4</v>
      </c>
      <c r="G754" s="40" t="s">
        <v>2168</v>
      </c>
      <c r="H754" s="34">
        <v>5</v>
      </c>
      <c r="I754" s="34"/>
      <c r="J754" s="70" t="s">
        <v>1068</v>
      </c>
      <c r="K754" s="70"/>
      <c r="L754" s="177" t="s">
        <v>1069</v>
      </c>
    </row>
    <row r="755" spans="1:12" ht="15.75" customHeight="1" x14ac:dyDescent="0.25">
      <c r="A755" s="34" t="s">
        <v>55</v>
      </c>
      <c r="B755" s="35" t="s">
        <v>20</v>
      </c>
      <c r="C755" s="34" t="s">
        <v>257</v>
      </c>
      <c r="D755" s="21" t="s">
        <v>2186</v>
      </c>
      <c r="E755" s="21" t="s">
        <v>75</v>
      </c>
      <c r="F755" s="21">
        <v>4</v>
      </c>
      <c r="G755" s="40" t="s">
        <v>2168</v>
      </c>
      <c r="H755" s="34">
        <v>5</v>
      </c>
      <c r="I755" s="34"/>
      <c r="J755" s="70" t="s">
        <v>1068</v>
      </c>
      <c r="K755" s="70"/>
      <c r="L755" s="177" t="s">
        <v>1069</v>
      </c>
    </row>
    <row r="756" spans="1:12" ht="15.75" customHeight="1" x14ac:dyDescent="0.25">
      <c r="A756" s="34" t="s">
        <v>32</v>
      </c>
      <c r="B756" s="35" t="s">
        <v>20</v>
      </c>
      <c r="C756" s="34">
        <v>105</v>
      </c>
      <c r="D756" s="34" t="s">
        <v>2187</v>
      </c>
      <c r="E756" s="34" t="s">
        <v>75</v>
      </c>
      <c r="F756" s="34">
        <v>2</v>
      </c>
      <c r="G756" s="37" t="s">
        <v>163</v>
      </c>
      <c r="H756" s="34">
        <v>5</v>
      </c>
      <c r="I756" s="34"/>
      <c r="J756" s="40" t="s">
        <v>695</v>
      </c>
      <c r="K756" s="40"/>
      <c r="L756" s="177" t="s">
        <v>696</v>
      </c>
    </row>
    <row r="757" spans="1:12" ht="15.75" customHeight="1" x14ac:dyDescent="0.25">
      <c r="A757" s="34" t="s">
        <v>32</v>
      </c>
      <c r="B757" s="35" t="s">
        <v>1356</v>
      </c>
      <c r="C757" s="34">
        <v>105</v>
      </c>
      <c r="D757" s="34" t="s">
        <v>2188</v>
      </c>
      <c r="E757" s="34" t="s">
        <v>75</v>
      </c>
      <c r="F757" s="34">
        <v>2</v>
      </c>
      <c r="G757" s="37" t="s">
        <v>163</v>
      </c>
      <c r="H757" s="34">
        <v>5</v>
      </c>
      <c r="I757" s="34"/>
      <c r="J757" s="40" t="s">
        <v>695</v>
      </c>
      <c r="K757" s="40"/>
      <c r="L757" s="177" t="s">
        <v>696</v>
      </c>
    </row>
    <row r="758" spans="1:12" ht="15.75" customHeight="1" x14ac:dyDescent="0.25">
      <c r="A758" s="34" t="s">
        <v>32</v>
      </c>
      <c r="B758" s="35" t="s">
        <v>26</v>
      </c>
      <c r="C758" s="34">
        <v>105</v>
      </c>
      <c r="D758" s="34" t="s">
        <v>2189</v>
      </c>
      <c r="E758" s="34" t="s">
        <v>75</v>
      </c>
      <c r="F758" s="34">
        <v>2</v>
      </c>
      <c r="G758" s="37" t="s">
        <v>163</v>
      </c>
      <c r="H758" s="34">
        <v>5</v>
      </c>
      <c r="I758" s="34"/>
      <c r="J758" s="40" t="s">
        <v>695</v>
      </c>
      <c r="K758" s="40"/>
      <c r="L758" s="177" t="s">
        <v>696</v>
      </c>
    </row>
    <row r="759" spans="1:12" ht="15.75" customHeight="1" x14ac:dyDescent="0.25">
      <c r="A759" s="34" t="s">
        <v>42</v>
      </c>
      <c r="B759" s="35" t="s">
        <v>1356</v>
      </c>
      <c r="C759" s="34">
        <v>105</v>
      </c>
      <c r="D759" s="34" t="s">
        <v>2190</v>
      </c>
      <c r="E759" s="34" t="s">
        <v>75</v>
      </c>
      <c r="F759" s="34">
        <v>2</v>
      </c>
      <c r="G759" s="37" t="s">
        <v>163</v>
      </c>
      <c r="H759" s="34">
        <v>5</v>
      </c>
      <c r="I759" s="34"/>
      <c r="J759" s="179" t="s">
        <v>1142</v>
      </c>
      <c r="K759" s="179"/>
      <c r="L759" s="177" t="s">
        <v>1143</v>
      </c>
    </row>
    <row r="760" spans="1:12" ht="15.75" customHeight="1" x14ac:dyDescent="0.25">
      <c r="A760" s="34" t="s">
        <v>42</v>
      </c>
      <c r="B760" s="35" t="s">
        <v>28</v>
      </c>
      <c r="C760" s="34">
        <v>105</v>
      </c>
      <c r="D760" s="34" t="s">
        <v>2191</v>
      </c>
      <c r="E760" s="34" t="s">
        <v>75</v>
      </c>
      <c r="F760" s="34">
        <v>2</v>
      </c>
      <c r="G760" s="37" t="s">
        <v>163</v>
      </c>
      <c r="H760" s="34">
        <v>5</v>
      </c>
      <c r="I760" s="34"/>
      <c r="J760" s="179" t="s">
        <v>1142</v>
      </c>
      <c r="K760" s="179"/>
      <c r="L760" s="177" t="s">
        <v>1143</v>
      </c>
    </row>
    <row r="761" spans="1:12" ht="15.75" customHeight="1" x14ac:dyDescent="0.25">
      <c r="A761" s="34" t="s">
        <v>42</v>
      </c>
      <c r="B761" s="35" t="s">
        <v>20</v>
      </c>
      <c r="C761" s="34">
        <v>105</v>
      </c>
      <c r="D761" s="34" t="s">
        <v>2192</v>
      </c>
      <c r="E761" s="34" t="s">
        <v>75</v>
      </c>
      <c r="F761" s="34">
        <v>2</v>
      </c>
      <c r="G761" s="37" t="s">
        <v>163</v>
      </c>
      <c r="H761" s="34">
        <v>5</v>
      </c>
      <c r="I761" s="34"/>
      <c r="J761" s="179" t="s">
        <v>1142</v>
      </c>
      <c r="K761" s="179"/>
      <c r="L761" s="177" t="s">
        <v>1143</v>
      </c>
    </row>
    <row r="762" spans="1:12" ht="15.75" customHeight="1" x14ac:dyDescent="0.25">
      <c r="A762" s="34" t="s">
        <v>65</v>
      </c>
      <c r="B762" s="35" t="s">
        <v>20</v>
      </c>
      <c r="C762" s="34">
        <v>105</v>
      </c>
      <c r="D762" s="34" t="s">
        <v>2193</v>
      </c>
      <c r="E762" s="34" t="s">
        <v>75</v>
      </c>
      <c r="F762" s="34">
        <v>2</v>
      </c>
      <c r="G762" s="37" t="s">
        <v>163</v>
      </c>
      <c r="H762" s="34">
        <v>5</v>
      </c>
      <c r="I762" s="34"/>
      <c r="J762" s="179" t="s">
        <v>1142</v>
      </c>
      <c r="K762" s="179"/>
      <c r="L762" s="177" t="s">
        <v>1143</v>
      </c>
    </row>
    <row r="763" spans="1:12" ht="15.75" customHeight="1" x14ac:dyDescent="0.25">
      <c r="A763" s="34" t="s">
        <v>65</v>
      </c>
      <c r="B763" s="35" t="s">
        <v>28</v>
      </c>
      <c r="C763" s="34">
        <v>105</v>
      </c>
      <c r="D763" s="34" t="s">
        <v>2194</v>
      </c>
      <c r="E763" s="34" t="s">
        <v>75</v>
      </c>
      <c r="F763" s="34">
        <v>2</v>
      </c>
      <c r="G763" s="37" t="s">
        <v>163</v>
      </c>
      <c r="H763" s="34">
        <v>5</v>
      </c>
      <c r="I763" s="34"/>
      <c r="J763" s="179" t="s">
        <v>1142</v>
      </c>
      <c r="K763" s="179"/>
      <c r="L763" s="177" t="s">
        <v>1143</v>
      </c>
    </row>
    <row r="764" spans="1:12" ht="15.75" customHeight="1" x14ac:dyDescent="0.25">
      <c r="A764" s="34" t="s">
        <v>65</v>
      </c>
      <c r="B764" s="35" t="s">
        <v>1356</v>
      </c>
      <c r="C764" s="34">
        <v>105</v>
      </c>
      <c r="D764" s="34" t="s">
        <v>2195</v>
      </c>
      <c r="E764" s="34" t="s">
        <v>75</v>
      </c>
      <c r="F764" s="34">
        <v>2</v>
      </c>
      <c r="G764" s="37" t="s">
        <v>163</v>
      </c>
      <c r="H764" s="34">
        <v>5</v>
      </c>
      <c r="I764" s="34"/>
      <c r="J764" s="179" t="s">
        <v>1142</v>
      </c>
      <c r="K764" s="179"/>
      <c r="L764" s="177" t="s">
        <v>1143</v>
      </c>
    </row>
    <row r="765" spans="1:12" ht="15.75" customHeight="1" x14ac:dyDescent="0.25">
      <c r="A765" s="34" t="s">
        <v>19</v>
      </c>
      <c r="B765" s="35" t="s">
        <v>20</v>
      </c>
      <c r="C765" s="34">
        <v>105</v>
      </c>
      <c r="D765" s="34" t="s">
        <v>2196</v>
      </c>
      <c r="E765" s="34" t="s">
        <v>75</v>
      </c>
      <c r="F765" s="34">
        <v>2</v>
      </c>
      <c r="G765" s="37" t="s">
        <v>163</v>
      </c>
      <c r="H765" s="34">
        <v>5</v>
      </c>
      <c r="I765" s="34"/>
      <c r="J765" s="179" t="s">
        <v>1142</v>
      </c>
      <c r="K765" s="179"/>
      <c r="L765" s="177" t="s">
        <v>1143</v>
      </c>
    </row>
    <row r="766" spans="1:12" ht="15.75" customHeight="1" x14ac:dyDescent="0.25">
      <c r="A766" s="34" t="s">
        <v>32</v>
      </c>
      <c r="B766" s="35" t="s">
        <v>28</v>
      </c>
      <c r="C766" s="34">
        <v>105</v>
      </c>
      <c r="D766" s="34" t="s">
        <v>2197</v>
      </c>
      <c r="E766" s="34" t="s">
        <v>75</v>
      </c>
      <c r="F766" s="34">
        <v>2</v>
      </c>
      <c r="G766" s="37" t="s">
        <v>163</v>
      </c>
      <c r="H766" s="34">
        <v>5</v>
      </c>
      <c r="I766" s="34"/>
      <c r="J766" s="180" t="s">
        <v>1601</v>
      </c>
      <c r="K766" s="181"/>
      <c r="L766" s="182" t="s">
        <v>1267</v>
      </c>
    </row>
    <row r="767" spans="1:12" ht="15.75" customHeight="1" x14ac:dyDescent="0.25">
      <c r="A767" s="34" t="s">
        <v>19</v>
      </c>
      <c r="B767" s="35" t="s">
        <v>20</v>
      </c>
      <c r="C767" s="34" t="s">
        <v>725</v>
      </c>
      <c r="D767" s="34" t="s">
        <v>2198</v>
      </c>
      <c r="E767" s="34" t="s">
        <v>3</v>
      </c>
      <c r="F767" s="34">
        <v>2</v>
      </c>
      <c r="G767" s="37" t="s">
        <v>900</v>
      </c>
      <c r="H767" s="34">
        <v>5</v>
      </c>
      <c r="I767" s="34"/>
      <c r="J767" s="70" t="s">
        <v>890</v>
      </c>
      <c r="K767" s="70"/>
      <c r="L767" s="177" t="s">
        <v>891</v>
      </c>
    </row>
    <row r="768" spans="1:12" ht="15.75" customHeight="1" x14ac:dyDescent="0.25">
      <c r="A768" s="34" t="s">
        <v>32</v>
      </c>
      <c r="B768" s="35" t="s">
        <v>20</v>
      </c>
      <c r="C768" s="34">
        <v>204</v>
      </c>
      <c r="D768" s="21" t="s">
        <v>2199</v>
      </c>
      <c r="E768" s="34" t="s">
        <v>75</v>
      </c>
      <c r="F768" s="34">
        <v>2</v>
      </c>
      <c r="G768" s="37" t="s">
        <v>2200</v>
      </c>
      <c r="H768" s="34">
        <v>5</v>
      </c>
      <c r="I768" s="34"/>
      <c r="J768" s="40" t="s">
        <v>1058</v>
      </c>
      <c r="K768" s="40"/>
      <c r="L768" s="177" t="s">
        <v>1059</v>
      </c>
    </row>
    <row r="769" spans="1:12" ht="15.75" customHeight="1" x14ac:dyDescent="0.25">
      <c r="A769" s="34" t="s">
        <v>32</v>
      </c>
      <c r="B769" s="35" t="s">
        <v>1356</v>
      </c>
      <c r="C769" s="34">
        <v>204</v>
      </c>
      <c r="D769" s="21" t="s">
        <v>2201</v>
      </c>
      <c r="E769" s="34" t="s">
        <v>75</v>
      </c>
      <c r="F769" s="34">
        <v>2</v>
      </c>
      <c r="G769" s="37" t="s">
        <v>2200</v>
      </c>
      <c r="H769" s="34">
        <v>5</v>
      </c>
      <c r="I769" s="34"/>
      <c r="J769" s="40" t="s">
        <v>1058</v>
      </c>
      <c r="K769" s="40"/>
      <c r="L769" s="177" t="s">
        <v>1059</v>
      </c>
    </row>
    <row r="770" spans="1:12" ht="15.75" customHeight="1" x14ac:dyDescent="0.25">
      <c r="A770" s="34" t="s">
        <v>65</v>
      </c>
      <c r="B770" s="35" t="s">
        <v>26</v>
      </c>
      <c r="C770" s="34">
        <v>204</v>
      </c>
      <c r="D770" s="21" t="s">
        <v>2202</v>
      </c>
      <c r="E770" s="34" t="s">
        <v>75</v>
      </c>
      <c r="F770" s="34">
        <v>2</v>
      </c>
      <c r="G770" s="37" t="s">
        <v>2200</v>
      </c>
      <c r="H770" s="34">
        <v>40</v>
      </c>
      <c r="I770" s="34"/>
      <c r="J770" s="40" t="s">
        <v>1058</v>
      </c>
      <c r="K770" s="38"/>
      <c r="L770" s="177" t="s">
        <v>1059</v>
      </c>
    </row>
    <row r="771" spans="1:12" ht="15.75" customHeight="1" x14ac:dyDescent="0.25">
      <c r="A771" s="34" t="s">
        <v>32</v>
      </c>
      <c r="B771" s="35" t="s">
        <v>26</v>
      </c>
      <c r="C771" s="34">
        <v>204</v>
      </c>
      <c r="D771" s="21" t="s">
        <v>2203</v>
      </c>
      <c r="E771" s="34" t="s">
        <v>75</v>
      </c>
      <c r="F771" s="34">
        <v>2</v>
      </c>
      <c r="G771" s="37" t="s">
        <v>2200</v>
      </c>
      <c r="H771" s="34">
        <v>5</v>
      </c>
      <c r="I771" s="34"/>
      <c r="J771" s="44" t="s">
        <v>456</v>
      </c>
      <c r="K771" s="40"/>
      <c r="L771" s="177" t="s">
        <v>457</v>
      </c>
    </row>
    <row r="772" spans="1:12" ht="15.75" customHeight="1" x14ac:dyDescent="0.25">
      <c r="A772" s="34" t="s">
        <v>19</v>
      </c>
      <c r="B772" s="35" t="s">
        <v>26</v>
      </c>
      <c r="C772" s="34">
        <v>204</v>
      </c>
      <c r="D772" s="21" t="s">
        <v>2204</v>
      </c>
      <c r="E772" s="34" t="s">
        <v>75</v>
      </c>
      <c r="F772" s="34">
        <v>2</v>
      </c>
      <c r="G772" s="37" t="s">
        <v>2200</v>
      </c>
      <c r="H772" s="34">
        <v>5</v>
      </c>
      <c r="I772" s="34"/>
      <c r="J772" s="44" t="s">
        <v>890</v>
      </c>
      <c r="K772" s="44"/>
      <c r="L772" s="177" t="s">
        <v>891</v>
      </c>
    </row>
    <row r="773" spans="1:12" ht="15.75" customHeight="1" x14ac:dyDescent="0.25">
      <c r="A773" s="34" t="s">
        <v>19</v>
      </c>
      <c r="B773" s="35" t="s">
        <v>1356</v>
      </c>
      <c r="C773" s="34">
        <v>204</v>
      </c>
      <c r="D773" s="21" t="s">
        <v>2205</v>
      </c>
      <c r="E773" s="34" t="s">
        <v>75</v>
      </c>
      <c r="F773" s="34">
        <v>2</v>
      </c>
      <c r="G773" s="37" t="s">
        <v>2200</v>
      </c>
      <c r="H773" s="34">
        <v>5</v>
      </c>
      <c r="I773" s="34"/>
      <c r="J773" s="70" t="s">
        <v>890</v>
      </c>
      <c r="K773" s="70"/>
      <c r="L773" s="177" t="s">
        <v>891</v>
      </c>
    </row>
    <row r="774" spans="1:12" ht="15.75" customHeight="1" x14ac:dyDescent="0.25">
      <c r="A774" s="34" t="s">
        <v>19</v>
      </c>
      <c r="B774" s="35" t="s">
        <v>28</v>
      </c>
      <c r="C774" s="34">
        <v>204</v>
      </c>
      <c r="D774" s="21" t="s">
        <v>2206</v>
      </c>
      <c r="E774" s="34" t="s">
        <v>75</v>
      </c>
      <c r="F774" s="34">
        <v>2</v>
      </c>
      <c r="G774" s="37" t="s">
        <v>2200</v>
      </c>
      <c r="H774" s="34">
        <v>5</v>
      </c>
      <c r="I774" s="34"/>
      <c r="J774" s="70" t="s">
        <v>890</v>
      </c>
      <c r="K774" s="70"/>
      <c r="L774" s="177" t="s">
        <v>891</v>
      </c>
    </row>
    <row r="775" spans="1:12" ht="15.75" customHeight="1" x14ac:dyDescent="0.25">
      <c r="A775" s="34" t="s">
        <v>42</v>
      </c>
      <c r="B775" s="35" t="s">
        <v>26</v>
      </c>
      <c r="C775" s="34">
        <v>204</v>
      </c>
      <c r="D775" s="21" t="s">
        <v>2207</v>
      </c>
      <c r="E775" s="34" t="s">
        <v>75</v>
      </c>
      <c r="F775" s="34">
        <v>2</v>
      </c>
      <c r="G775" s="37" t="s">
        <v>2200</v>
      </c>
      <c r="H775" s="34">
        <v>5</v>
      </c>
      <c r="I775" s="34"/>
      <c r="J775" s="70" t="s">
        <v>890</v>
      </c>
      <c r="K775" s="70"/>
      <c r="L775" s="177" t="s">
        <v>891</v>
      </c>
    </row>
    <row r="776" spans="1:12" ht="15.75" customHeight="1" x14ac:dyDescent="0.25">
      <c r="A776" s="34" t="s">
        <v>42</v>
      </c>
      <c r="B776" s="35" t="s">
        <v>20</v>
      </c>
      <c r="C776" s="34">
        <v>204</v>
      </c>
      <c r="D776" s="21" t="s">
        <v>2208</v>
      </c>
      <c r="E776" s="34" t="s">
        <v>75</v>
      </c>
      <c r="F776" s="34">
        <v>2</v>
      </c>
      <c r="G776" s="37" t="s">
        <v>2200</v>
      </c>
      <c r="H776" s="34">
        <v>5</v>
      </c>
      <c r="I776" s="34"/>
      <c r="J776" s="70" t="s">
        <v>890</v>
      </c>
      <c r="K776" s="70"/>
      <c r="L776" s="177" t="s">
        <v>891</v>
      </c>
    </row>
    <row r="777" spans="1:12" ht="15.75" customHeight="1" x14ac:dyDescent="0.25">
      <c r="A777" s="34" t="s">
        <v>55</v>
      </c>
      <c r="B777" s="35" t="s">
        <v>56</v>
      </c>
      <c r="C777" s="34" t="s">
        <v>204</v>
      </c>
      <c r="D777" s="21" t="s">
        <v>2209</v>
      </c>
      <c r="E777" s="34" t="s">
        <v>75</v>
      </c>
      <c r="F777" s="34">
        <v>2</v>
      </c>
      <c r="G777" s="37" t="s">
        <v>2200</v>
      </c>
      <c r="H777" s="34">
        <v>40</v>
      </c>
      <c r="I777" s="34"/>
      <c r="J777" s="44" t="s">
        <v>890</v>
      </c>
      <c r="K777" s="44"/>
      <c r="L777" s="177" t="s">
        <v>891</v>
      </c>
    </row>
    <row r="778" spans="1:12" ht="15.75" customHeight="1" x14ac:dyDescent="0.25">
      <c r="A778" s="34" t="s">
        <v>42</v>
      </c>
      <c r="B778" s="35" t="s">
        <v>1356</v>
      </c>
      <c r="C778" s="34">
        <v>204</v>
      </c>
      <c r="D778" s="21" t="s">
        <v>2210</v>
      </c>
      <c r="E778" s="34" t="s">
        <v>75</v>
      </c>
      <c r="F778" s="34">
        <v>2</v>
      </c>
      <c r="G778" s="37" t="s">
        <v>2200</v>
      </c>
      <c r="H778" s="34">
        <v>5</v>
      </c>
      <c r="I778" s="34"/>
      <c r="J778" s="44" t="s">
        <v>1129</v>
      </c>
      <c r="K778" s="44"/>
      <c r="L778" s="177" t="s">
        <v>1130</v>
      </c>
    </row>
    <row r="779" spans="1:12" ht="15.75" customHeight="1" x14ac:dyDescent="0.25">
      <c r="A779" s="34" t="s">
        <v>42</v>
      </c>
      <c r="B779" s="35" t="s">
        <v>28</v>
      </c>
      <c r="C779" s="34">
        <v>204</v>
      </c>
      <c r="D779" s="21" t="s">
        <v>2211</v>
      </c>
      <c r="E779" s="34" t="s">
        <v>75</v>
      </c>
      <c r="F779" s="34">
        <v>2</v>
      </c>
      <c r="G779" s="37" t="s">
        <v>2200</v>
      </c>
      <c r="H779" s="34">
        <v>5</v>
      </c>
      <c r="I779" s="34"/>
      <c r="J779" s="44" t="s">
        <v>1129</v>
      </c>
      <c r="K779" s="44"/>
      <c r="L779" s="177" t="s">
        <v>1130</v>
      </c>
    </row>
    <row r="780" spans="1:12" ht="15.75" customHeight="1" x14ac:dyDescent="0.25">
      <c r="A780" s="34" t="s">
        <v>55</v>
      </c>
      <c r="B780" s="35" t="s">
        <v>26</v>
      </c>
      <c r="C780" s="34" t="s">
        <v>204</v>
      </c>
      <c r="D780" s="21" t="s">
        <v>2212</v>
      </c>
      <c r="E780" s="34" t="s">
        <v>75</v>
      </c>
      <c r="F780" s="34">
        <v>2</v>
      </c>
      <c r="G780" s="37" t="s">
        <v>2200</v>
      </c>
      <c r="H780" s="34">
        <v>40</v>
      </c>
      <c r="I780" s="34"/>
      <c r="J780" s="44" t="s">
        <v>1129</v>
      </c>
      <c r="K780" s="44"/>
      <c r="L780" s="177" t="s">
        <v>1130</v>
      </c>
    </row>
    <row r="781" spans="1:12" ht="15.75" customHeight="1" x14ac:dyDescent="0.25">
      <c r="A781" s="34" t="s">
        <v>55</v>
      </c>
      <c r="B781" s="35" t="s">
        <v>20</v>
      </c>
      <c r="C781" s="34" t="s">
        <v>204</v>
      </c>
      <c r="D781" s="21" t="s">
        <v>2213</v>
      </c>
      <c r="E781" s="34" t="s">
        <v>75</v>
      </c>
      <c r="F781" s="34">
        <v>2</v>
      </c>
      <c r="G781" s="37" t="s">
        <v>2200</v>
      </c>
      <c r="H781" s="34">
        <v>40</v>
      </c>
      <c r="I781" s="34"/>
      <c r="J781" s="44" t="s">
        <v>1129</v>
      </c>
      <c r="K781" s="44"/>
      <c r="L781" s="177" t="s">
        <v>1130</v>
      </c>
    </row>
    <row r="782" spans="1:12" ht="15.75" customHeight="1" x14ac:dyDescent="0.25">
      <c r="A782" s="34" t="s">
        <v>55</v>
      </c>
      <c r="B782" s="35" t="s">
        <v>28</v>
      </c>
      <c r="C782" s="34" t="s">
        <v>204</v>
      </c>
      <c r="D782" s="21" t="s">
        <v>2214</v>
      </c>
      <c r="E782" s="34" t="s">
        <v>75</v>
      </c>
      <c r="F782" s="34">
        <v>2</v>
      </c>
      <c r="G782" s="37" t="s">
        <v>2200</v>
      </c>
      <c r="H782" s="34">
        <v>40</v>
      </c>
      <c r="I782" s="34"/>
      <c r="J782" s="44" t="s">
        <v>1129</v>
      </c>
      <c r="K782" s="44"/>
      <c r="L782" s="177" t="s">
        <v>1130</v>
      </c>
    </row>
    <row r="783" spans="1:12" ht="15.75" customHeight="1" x14ac:dyDescent="0.25">
      <c r="A783" s="34" t="s">
        <v>19</v>
      </c>
      <c r="B783" s="35" t="s">
        <v>20</v>
      </c>
      <c r="C783" s="34">
        <v>204</v>
      </c>
      <c r="D783" s="21" t="s">
        <v>2215</v>
      </c>
      <c r="E783" s="34" t="s">
        <v>75</v>
      </c>
      <c r="F783" s="34">
        <v>2</v>
      </c>
      <c r="G783" s="28" t="s">
        <v>2200</v>
      </c>
      <c r="H783" s="34">
        <v>5</v>
      </c>
      <c r="I783" s="34"/>
      <c r="J783" s="44" t="s">
        <v>1183</v>
      </c>
      <c r="K783" s="70"/>
      <c r="L783" s="177" t="s">
        <v>1184</v>
      </c>
    </row>
    <row r="784" spans="1:12" ht="15.75" customHeight="1" x14ac:dyDescent="0.25">
      <c r="A784" s="34" t="s">
        <v>65</v>
      </c>
      <c r="B784" s="35" t="s">
        <v>1356</v>
      </c>
      <c r="C784" s="34" t="s">
        <v>204</v>
      </c>
      <c r="D784" s="34" t="s">
        <v>2216</v>
      </c>
      <c r="E784" s="34" t="s">
        <v>1</v>
      </c>
      <c r="F784" s="34">
        <v>6</v>
      </c>
      <c r="G784" s="37" t="s">
        <v>2217</v>
      </c>
      <c r="H784" s="34">
        <v>40</v>
      </c>
      <c r="I784" s="34"/>
      <c r="J784" s="44" t="s">
        <v>753</v>
      </c>
      <c r="K784" s="44"/>
      <c r="L784" s="177" t="s">
        <v>754</v>
      </c>
    </row>
    <row r="785" spans="1:12" ht="15.75" customHeight="1" x14ac:dyDescent="0.25">
      <c r="A785" s="34" t="s">
        <v>65</v>
      </c>
      <c r="B785" s="35" t="s">
        <v>28</v>
      </c>
      <c r="C785" s="34" t="s">
        <v>204</v>
      </c>
      <c r="D785" s="34" t="s">
        <v>2218</v>
      </c>
      <c r="E785" s="34" t="s">
        <v>1</v>
      </c>
      <c r="F785" s="34">
        <v>6</v>
      </c>
      <c r="G785" s="37" t="s">
        <v>2217</v>
      </c>
      <c r="H785" s="34">
        <v>40</v>
      </c>
      <c r="I785" s="34"/>
      <c r="J785" s="44" t="s">
        <v>753</v>
      </c>
      <c r="K785" s="44"/>
      <c r="L785" s="177" t="s">
        <v>754</v>
      </c>
    </row>
    <row r="786" spans="1:12" ht="15.75" customHeight="1" x14ac:dyDescent="0.25">
      <c r="A786" s="34" t="s">
        <v>65</v>
      </c>
      <c r="B786" s="35" t="s">
        <v>26</v>
      </c>
      <c r="C786" s="34" t="s">
        <v>204</v>
      </c>
      <c r="D786" s="34" t="s">
        <v>2219</v>
      </c>
      <c r="E786" s="34" t="s">
        <v>1</v>
      </c>
      <c r="F786" s="34">
        <v>6</v>
      </c>
      <c r="G786" s="37" t="s">
        <v>2217</v>
      </c>
      <c r="H786" s="34">
        <v>40</v>
      </c>
      <c r="I786" s="34"/>
      <c r="J786" s="44" t="s">
        <v>753</v>
      </c>
      <c r="K786" s="44"/>
      <c r="L786" s="177" t="s">
        <v>754</v>
      </c>
    </row>
    <row r="787" spans="1:12" ht="15.75" customHeight="1" x14ac:dyDescent="0.25">
      <c r="A787" s="34" t="s">
        <v>65</v>
      </c>
      <c r="B787" s="35" t="s">
        <v>20</v>
      </c>
      <c r="C787" s="34" t="s">
        <v>204</v>
      </c>
      <c r="D787" s="34" t="s">
        <v>2220</v>
      </c>
      <c r="E787" s="34" t="s">
        <v>1</v>
      </c>
      <c r="F787" s="34">
        <v>6</v>
      </c>
      <c r="G787" s="37" t="s">
        <v>2217</v>
      </c>
      <c r="H787" s="34">
        <v>40</v>
      </c>
      <c r="I787" s="34"/>
      <c r="J787" s="44" t="s">
        <v>753</v>
      </c>
      <c r="K787" s="44"/>
      <c r="L787" s="177" t="s">
        <v>754</v>
      </c>
    </row>
    <row r="788" spans="1:12" ht="15.75" customHeight="1" x14ac:dyDescent="0.25">
      <c r="A788" s="34" t="s">
        <v>19</v>
      </c>
      <c r="B788" s="35" t="s">
        <v>1356</v>
      </c>
      <c r="C788" s="34" t="s">
        <v>204</v>
      </c>
      <c r="D788" s="34" t="s">
        <v>2221</v>
      </c>
      <c r="E788" s="34" t="s">
        <v>1</v>
      </c>
      <c r="F788" s="34">
        <v>6</v>
      </c>
      <c r="G788" s="37" t="s">
        <v>2217</v>
      </c>
      <c r="H788" s="34">
        <v>40</v>
      </c>
      <c r="I788" s="34"/>
      <c r="J788" s="44" t="s">
        <v>1010</v>
      </c>
      <c r="K788" s="44"/>
      <c r="L788" s="177" t="s">
        <v>1011</v>
      </c>
    </row>
    <row r="789" spans="1:12" ht="15.75" customHeight="1" x14ac:dyDescent="0.25">
      <c r="A789" s="34" t="s">
        <v>19</v>
      </c>
      <c r="B789" s="35" t="s">
        <v>28</v>
      </c>
      <c r="C789" s="34" t="s">
        <v>204</v>
      </c>
      <c r="D789" s="34" t="s">
        <v>2222</v>
      </c>
      <c r="E789" s="34" t="s">
        <v>1</v>
      </c>
      <c r="F789" s="34">
        <v>6</v>
      </c>
      <c r="G789" s="37" t="s">
        <v>2217</v>
      </c>
      <c r="H789" s="34">
        <v>40</v>
      </c>
      <c r="I789" s="34"/>
      <c r="J789" s="44" t="s">
        <v>1010</v>
      </c>
      <c r="K789" s="44"/>
      <c r="L789" s="177" t="s">
        <v>1011</v>
      </c>
    </row>
    <row r="790" spans="1:12" ht="15.75" customHeight="1" x14ac:dyDescent="0.25">
      <c r="A790" s="34" t="s">
        <v>19</v>
      </c>
      <c r="B790" s="35" t="s">
        <v>26</v>
      </c>
      <c r="C790" s="34" t="s">
        <v>204</v>
      </c>
      <c r="D790" s="34" t="s">
        <v>2223</v>
      </c>
      <c r="E790" s="34" t="s">
        <v>1</v>
      </c>
      <c r="F790" s="34">
        <v>6</v>
      </c>
      <c r="G790" s="37" t="s">
        <v>2217</v>
      </c>
      <c r="H790" s="34">
        <v>40</v>
      </c>
      <c r="I790" s="34"/>
      <c r="J790" s="44" t="s">
        <v>1010</v>
      </c>
      <c r="K790" s="44"/>
      <c r="L790" s="177" t="s">
        <v>1011</v>
      </c>
    </row>
    <row r="791" spans="1:12" ht="15.75" customHeight="1" x14ac:dyDescent="0.25">
      <c r="A791" s="34" t="s">
        <v>19</v>
      </c>
      <c r="B791" s="35" t="s">
        <v>20</v>
      </c>
      <c r="C791" s="34" t="s">
        <v>204</v>
      </c>
      <c r="D791" s="34" t="s">
        <v>2224</v>
      </c>
      <c r="E791" s="34" t="s">
        <v>1</v>
      </c>
      <c r="F791" s="34">
        <v>6</v>
      </c>
      <c r="G791" s="37" t="s">
        <v>2217</v>
      </c>
      <c r="H791" s="34">
        <v>40</v>
      </c>
      <c r="I791" s="34"/>
      <c r="J791" s="44" t="s">
        <v>1010</v>
      </c>
      <c r="K791" s="44"/>
      <c r="L791" s="177" t="s">
        <v>1011</v>
      </c>
    </row>
    <row r="792" spans="1:12" ht="15.75" customHeight="1" x14ac:dyDescent="0.25">
      <c r="A792" s="34" t="s">
        <v>65</v>
      </c>
      <c r="B792" s="35" t="s">
        <v>28</v>
      </c>
      <c r="C792" s="34" t="s">
        <v>346</v>
      </c>
      <c r="D792" s="34" t="s">
        <v>2225</v>
      </c>
      <c r="E792" s="34" t="s">
        <v>1</v>
      </c>
      <c r="F792" s="34">
        <v>6</v>
      </c>
      <c r="G792" s="37" t="s">
        <v>2226</v>
      </c>
      <c r="H792" s="34">
        <v>40</v>
      </c>
      <c r="I792" s="34"/>
      <c r="J792" s="44" t="s">
        <v>119</v>
      </c>
      <c r="K792" s="44"/>
      <c r="L792" s="177" t="s">
        <v>120</v>
      </c>
    </row>
    <row r="793" spans="1:12" ht="15.75" customHeight="1" x14ac:dyDescent="0.25">
      <c r="A793" s="34" t="s">
        <v>65</v>
      </c>
      <c r="B793" s="35" t="s">
        <v>26</v>
      </c>
      <c r="C793" s="34" t="s">
        <v>346</v>
      </c>
      <c r="D793" s="34" t="s">
        <v>2227</v>
      </c>
      <c r="E793" s="34" t="s">
        <v>1</v>
      </c>
      <c r="F793" s="34">
        <v>6</v>
      </c>
      <c r="G793" s="37" t="s">
        <v>2226</v>
      </c>
      <c r="H793" s="34">
        <v>40</v>
      </c>
      <c r="I793" s="34"/>
      <c r="J793" s="44" t="s">
        <v>119</v>
      </c>
      <c r="K793" s="44"/>
      <c r="L793" s="177" t="s">
        <v>120</v>
      </c>
    </row>
    <row r="794" spans="1:12" ht="16.5" customHeight="1" x14ac:dyDescent="0.25">
      <c r="A794" s="34" t="s">
        <v>65</v>
      </c>
      <c r="B794" s="35" t="s">
        <v>20</v>
      </c>
      <c r="C794" s="34" t="s">
        <v>346</v>
      </c>
      <c r="D794" s="34" t="s">
        <v>2228</v>
      </c>
      <c r="E794" s="34" t="s">
        <v>1</v>
      </c>
      <c r="F794" s="34">
        <v>6</v>
      </c>
      <c r="G794" s="37" t="s">
        <v>2226</v>
      </c>
      <c r="H794" s="34">
        <v>40</v>
      </c>
      <c r="I794" s="34"/>
      <c r="J794" s="44" t="s">
        <v>119</v>
      </c>
      <c r="K794" s="44"/>
      <c r="L794" s="177" t="s">
        <v>120</v>
      </c>
    </row>
    <row r="795" spans="1:12" ht="16.5" customHeight="1" x14ac:dyDescent="0.25">
      <c r="A795" s="34" t="s">
        <v>65</v>
      </c>
      <c r="B795" s="35" t="s">
        <v>1356</v>
      </c>
      <c r="C795" s="34" t="s">
        <v>346</v>
      </c>
      <c r="D795" s="34" t="s">
        <v>2229</v>
      </c>
      <c r="E795" s="34" t="s">
        <v>1</v>
      </c>
      <c r="F795" s="34">
        <v>6</v>
      </c>
      <c r="G795" s="37" t="s">
        <v>2226</v>
      </c>
      <c r="H795" s="34">
        <v>40</v>
      </c>
      <c r="I795" s="34"/>
      <c r="J795" s="44" t="s">
        <v>119</v>
      </c>
      <c r="K795" s="44"/>
      <c r="L795" s="177" t="s">
        <v>120</v>
      </c>
    </row>
    <row r="796" spans="1:12" ht="16.5" customHeight="1" x14ac:dyDescent="0.25">
      <c r="A796" s="34" t="s">
        <v>19</v>
      </c>
      <c r="B796" s="35" t="s">
        <v>28</v>
      </c>
      <c r="C796" s="34" t="s">
        <v>346</v>
      </c>
      <c r="D796" s="34" t="s">
        <v>2230</v>
      </c>
      <c r="E796" s="34" t="s">
        <v>1</v>
      </c>
      <c r="F796" s="34">
        <v>6</v>
      </c>
      <c r="G796" s="37" t="s">
        <v>2226</v>
      </c>
      <c r="H796" s="204">
        <v>40</v>
      </c>
      <c r="I796" s="34"/>
      <c r="J796" s="44" t="s">
        <v>993</v>
      </c>
      <c r="K796" s="44"/>
      <c r="L796" s="177" t="s">
        <v>994</v>
      </c>
    </row>
    <row r="797" spans="1:12" ht="16.5" customHeight="1" x14ac:dyDescent="0.25">
      <c r="A797" s="34" t="s">
        <v>19</v>
      </c>
      <c r="B797" s="35" t="s">
        <v>26</v>
      </c>
      <c r="C797" s="34" t="s">
        <v>346</v>
      </c>
      <c r="D797" s="34" t="s">
        <v>2231</v>
      </c>
      <c r="E797" s="34" t="s">
        <v>1</v>
      </c>
      <c r="F797" s="34">
        <v>6</v>
      </c>
      <c r="G797" s="37" t="s">
        <v>2226</v>
      </c>
      <c r="H797" s="204">
        <v>40</v>
      </c>
      <c r="I797" s="34"/>
      <c r="J797" s="44" t="s">
        <v>993</v>
      </c>
      <c r="K797" s="44"/>
      <c r="L797" s="177" t="s">
        <v>994</v>
      </c>
    </row>
    <row r="798" spans="1:12" ht="16.5" customHeight="1" x14ac:dyDescent="0.25">
      <c r="A798" s="34" t="s">
        <v>19</v>
      </c>
      <c r="B798" s="35" t="s">
        <v>20</v>
      </c>
      <c r="C798" s="34" t="s">
        <v>346</v>
      </c>
      <c r="D798" s="34" t="s">
        <v>2232</v>
      </c>
      <c r="E798" s="34" t="s">
        <v>1</v>
      </c>
      <c r="F798" s="34">
        <v>6</v>
      </c>
      <c r="G798" s="37" t="s">
        <v>2226</v>
      </c>
      <c r="H798" s="204">
        <v>40</v>
      </c>
      <c r="I798" s="34"/>
      <c r="J798" s="44" t="s">
        <v>993</v>
      </c>
      <c r="K798" s="44"/>
      <c r="L798" s="177" t="s">
        <v>994</v>
      </c>
    </row>
    <row r="799" spans="1:12" ht="16.5" customHeight="1" x14ac:dyDescent="0.25">
      <c r="A799" s="34" t="s">
        <v>19</v>
      </c>
      <c r="B799" s="35" t="s">
        <v>1356</v>
      </c>
      <c r="C799" s="34" t="s">
        <v>346</v>
      </c>
      <c r="D799" s="34" t="s">
        <v>2233</v>
      </c>
      <c r="E799" s="34" t="s">
        <v>1</v>
      </c>
      <c r="F799" s="34">
        <v>6</v>
      </c>
      <c r="G799" s="37" t="s">
        <v>2226</v>
      </c>
      <c r="H799" s="204">
        <v>40</v>
      </c>
      <c r="I799" s="34"/>
      <c r="J799" s="44" t="s">
        <v>993</v>
      </c>
      <c r="K799" s="44"/>
      <c r="L799" s="177" t="s">
        <v>994</v>
      </c>
    </row>
    <row r="800" spans="1:12" ht="16.5" customHeight="1" x14ac:dyDescent="0.25">
      <c r="A800" s="34" t="s">
        <v>32</v>
      </c>
      <c r="B800" s="35" t="s">
        <v>20</v>
      </c>
      <c r="C800" s="34">
        <v>203</v>
      </c>
      <c r="D800" s="34" t="s">
        <v>2234</v>
      </c>
      <c r="E800" s="21" t="s">
        <v>1</v>
      </c>
      <c r="F800" s="21">
        <v>4</v>
      </c>
      <c r="G800" s="65" t="s">
        <v>2235</v>
      </c>
      <c r="H800" s="204">
        <v>5</v>
      </c>
      <c r="I800" s="34"/>
      <c r="J800" s="44" t="s">
        <v>155</v>
      </c>
      <c r="K800" s="44"/>
      <c r="L800" s="177" t="s">
        <v>156</v>
      </c>
    </row>
    <row r="801" spans="1:12" ht="15" customHeight="1" x14ac:dyDescent="0.25">
      <c r="A801" s="34" t="s">
        <v>32</v>
      </c>
      <c r="B801" s="35" t="s">
        <v>1356</v>
      </c>
      <c r="C801" s="34">
        <v>203</v>
      </c>
      <c r="D801" s="34" t="s">
        <v>2236</v>
      </c>
      <c r="E801" s="21" t="s">
        <v>1</v>
      </c>
      <c r="F801" s="21">
        <v>4</v>
      </c>
      <c r="G801" s="65" t="s">
        <v>2235</v>
      </c>
      <c r="H801" s="204">
        <v>5</v>
      </c>
      <c r="I801" s="34"/>
      <c r="J801" s="44" t="s">
        <v>155</v>
      </c>
      <c r="K801" s="44"/>
      <c r="L801" s="177" t="s">
        <v>156</v>
      </c>
    </row>
    <row r="802" spans="1:12" ht="15" customHeight="1" x14ac:dyDescent="0.25">
      <c r="A802" s="34" t="s">
        <v>32</v>
      </c>
      <c r="B802" s="35" t="s">
        <v>28</v>
      </c>
      <c r="C802" s="34">
        <v>203</v>
      </c>
      <c r="D802" s="34" t="s">
        <v>2237</v>
      </c>
      <c r="E802" s="21" t="s">
        <v>1</v>
      </c>
      <c r="F802" s="21">
        <v>4</v>
      </c>
      <c r="G802" s="65" t="s">
        <v>2235</v>
      </c>
      <c r="H802" s="204">
        <v>5</v>
      </c>
      <c r="I802" s="34"/>
      <c r="J802" s="44" t="s">
        <v>155</v>
      </c>
      <c r="K802" s="44"/>
      <c r="L802" s="177" t="s">
        <v>156</v>
      </c>
    </row>
    <row r="803" spans="1:12" x14ac:dyDescent="0.25">
      <c r="A803" s="34" t="s">
        <v>32</v>
      </c>
      <c r="B803" s="35" t="s">
        <v>26</v>
      </c>
      <c r="C803" s="34">
        <v>203</v>
      </c>
      <c r="D803" s="34" t="s">
        <v>2238</v>
      </c>
      <c r="E803" s="21" t="s">
        <v>1</v>
      </c>
      <c r="F803" s="21">
        <v>4</v>
      </c>
      <c r="G803" s="65" t="s">
        <v>2235</v>
      </c>
      <c r="H803" s="204">
        <v>5</v>
      </c>
      <c r="I803" s="34"/>
      <c r="J803" s="44" t="s">
        <v>155</v>
      </c>
      <c r="K803" s="44"/>
      <c r="L803" s="177" t="s">
        <v>156</v>
      </c>
    </row>
    <row r="804" spans="1:12" x14ac:dyDescent="0.25">
      <c r="A804" s="34" t="s">
        <v>42</v>
      </c>
      <c r="B804" s="35" t="s">
        <v>28</v>
      </c>
      <c r="C804" s="34">
        <v>203</v>
      </c>
      <c r="D804" s="34" t="s">
        <v>2239</v>
      </c>
      <c r="E804" s="21" t="s">
        <v>1</v>
      </c>
      <c r="F804" s="21">
        <v>4</v>
      </c>
      <c r="G804" s="65" t="s">
        <v>2235</v>
      </c>
      <c r="H804" s="204">
        <v>5</v>
      </c>
      <c r="I804" s="34"/>
      <c r="J804" s="44" t="s">
        <v>890</v>
      </c>
      <c r="K804" s="44"/>
      <c r="L804" s="177" t="s">
        <v>891</v>
      </c>
    </row>
    <row r="805" spans="1:12" x14ac:dyDescent="0.25">
      <c r="A805" s="34" t="s">
        <v>42</v>
      </c>
      <c r="B805" s="35" t="s">
        <v>20</v>
      </c>
      <c r="C805" s="34">
        <v>203</v>
      </c>
      <c r="D805" s="34" t="s">
        <v>2240</v>
      </c>
      <c r="E805" s="21" t="s">
        <v>1</v>
      </c>
      <c r="F805" s="21">
        <v>4</v>
      </c>
      <c r="G805" s="65" t="s">
        <v>2235</v>
      </c>
      <c r="H805" s="204">
        <v>5</v>
      </c>
      <c r="I805" s="34"/>
      <c r="J805" s="44" t="s">
        <v>1080</v>
      </c>
      <c r="K805" s="44"/>
      <c r="L805" s="177" t="s">
        <v>1081</v>
      </c>
    </row>
    <row r="806" spans="1:12" x14ac:dyDescent="0.25">
      <c r="A806" s="34" t="s">
        <v>42</v>
      </c>
      <c r="B806" s="35" t="s">
        <v>26</v>
      </c>
      <c r="C806" s="34">
        <v>203</v>
      </c>
      <c r="D806" s="34" t="s">
        <v>2241</v>
      </c>
      <c r="E806" s="21" t="s">
        <v>1</v>
      </c>
      <c r="F806" s="21">
        <v>4</v>
      </c>
      <c r="G806" s="65" t="s">
        <v>2235</v>
      </c>
      <c r="H806" s="204">
        <v>5</v>
      </c>
      <c r="I806" s="34"/>
      <c r="J806" s="44" t="s">
        <v>1080</v>
      </c>
      <c r="K806" s="44"/>
      <c r="L806" s="177" t="s">
        <v>1081</v>
      </c>
    </row>
    <row r="807" spans="1:12" x14ac:dyDescent="0.25">
      <c r="A807" s="34" t="s">
        <v>42</v>
      </c>
      <c r="B807" s="35" t="s">
        <v>1356</v>
      </c>
      <c r="C807" s="34">
        <v>203</v>
      </c>
      <c r="D807" s="34" t="s">
        <v>2242</v>
      </c>
      <c r="E807" s="21" t="s">
        <v>1</v>
      </c>
      <c r="F807" s="21">
        <v>4</v>
      </c>
      <c r="G807" s="65" t="s">
        <v>2235</v>
      </c>
      <c r="H807" s="204">
        <v>5</v>
      </c>
      <c r="I807" s="34"/>
      <c r="J807" s="70" t="s">
        <v>1230</v>
      </c>
      <c r="K807" s="70"/>
      <c r="L807" s="177" t="s">
        <v>1231</v>
      </c>
    </row>
    <row r="808" spans="1:12" x14ac:dyDescent="0.25">
      <c r="E808" s="142" t="s">
        <v>35</v>
      </c>
      <c r="F808" s="142">
        <v>1</v>
      </c>
    </row>
    <row r="809" spans="1:12" x14ac:dyDescent="0.25">
      <c r="E809" s="142" t="s">
        <v>37</v>
      </c>
      <c r="F809" s="142">
        <v>2</v>
      </c>
      <c r="I809" s="132"/>
    </row>
    <row r="810" spans="1:12" x14ac:dyDescent="0.25">
      <c r="E810" s="142" t="s">
        <v>39</v>
      </c>
      <c r="F810" s="142">
        <v>3</v>
      </c>
    </row>
    <row r="811" spans="1:12" x14ac:dyDescent="0.25">
      <c r="E811" s="142" t="s">
        <v>41</v>
      </c>
      <c r="F811" s="142">
        <v>4</v>
      </c>
    </row>
    <row r="812" spans="1:12" x14ac:dyDescent="0.25">
      <c r="E812" s="142" t="s">
        <v>70</v>
      </c>
      <c r="F812" s="142">
        <v>5</v>
      </c>
    </row>
    <row r="813" spans="1:12" x14ac:dyDescent="0.25">
      <c r="E813" s="142" t="s">
        <v>52</v>
      </c>
      <c r="F813" s="142">
        <v>6</v>
      </c>
    </row>
    <row r="814" spans="1:12" x14ac:dyDescent="0.25">
      <c r="E814" s="142" t="s">
        <v>54</v>
      </c>
      <c r="F814" s="142">
        <v>7</v>
      </c>
      <c r="J814" s="205"/>
      <c r="K814" s="205"/>
      <c r="L814" s="206"/>
    </row>
    <row r="815" spans="1:12" x14ac:dyDescent="0.25">
      <c r="E815" s="142" t="s">
        <v>83</v>
      </c>
      <c r="F815" s="142">
        <v>8</v>
      </c>
    </row>
    <row r="816" spans="1:12" x14ac:dyDescent="0.25">
      <c r="E816" s="142" t="s">
        <v>188</v>
      </c>
      <c r="F816" s="142">
        <v>9</v>
      </c>
    </row>
    <row r="817" spans="5:6" x14ac:dyDescent="0.25">
      <c r="E817" s="142" t="s">
        <v>85</v>
      </c>
      <c r="F817" s="142">
        <v>10</v>
      </c>
    </row>
    <row r="818" spans="5:6" x14ac:dyDescent="0.25">
      <c r="E818" s="142" t="s">
        <v>87</v>
      </c>
      <c r="F818" s="142">
        <v>11</v>
      </c>
    </row>
    <row r="819" spans="5:6" x14ac:dyDescent="0.25">
      <c r="E819" s="142" t="s">
        <v>191</v>
      </c>
      <c r="F819" s="142">
        <v>12</v>
      </c>
    </row>
    <row r="820" spans="5:6" x14ac:dyDescent="0.25">
      <c r="E820" s="142" t="s">
        <v>97</v>
      </c>
      <c r="F820" s="142">
        <v>13</v>
      </c>
    </row>
    <row r="821" spans="5:6" x14ac:dyDescent="0.25">
      <c r="E821" s="142" t="s">
        <v>100</v>
      </c>
      <c r="F821" s="142">
        <v>14</v>
      </c>
    </row>
  </sheetData>
  <autoFilter ref="A6:L821" xr:uid="{00000000-0009-0000-0000-000000000000}">
    <sortState xmlns:xlrd2="http://schemas.microsoft.com/office/spreadsheetml/2017/richdata2" ref="A7:L821">
      <sortCondition ref="G6:G821"/>
    </sortState>
  </autoFilter>
  <mergeCells count="1">
    <mergeCell ref="J5:L5"/>
  </mergeCells>
  <conditionalFormatting sqref="J342">
    <cfRule type="uniqueValues" dxfId="35" priority="3"/>
  </conditionalFormatting>
  <conditionalFormatting sqref="J674 J230:K231 J330:J331">
    <cfRule type="uniqueValues" dxfId="34" priority="4"/>
  </conditionalFormatting>
  <conditionalFormatting sqref="J685">
    <cfRule type="uniqueValues" dxfId="33" priority="2"/>
  </conditionalFormatting>
  <conditionalFormatting sqref="J798">
    <cfRule type="uniqueValues" dxfId="32" priority="1"/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EC75-6AA9-4999-A30F-793B05D5CEE7}">
  <dimension ref="A1:M951"/>
  <sheetViews>
    <sheetView topLeftCell="I1" zoomScale="98" zoomScaleNormal="98" workbookViewId="0">
      <selection activeCell="O8" sqref="O8"/>
    </sheetView>
  </sheetViews>
  <sheetFormatPr defaultRowHeight="15" x14ac:dyDescent="0.25"/>
  <cols>
    <col min="2" max="2" width="13.140625" bestFit="1" customWidth="1"/>
    <col min="4" max="4" width="17" customWidth="1"/>
    <col min="5" max="5" width="11.140625" customWidth="1"/>
    <col min="6" max="6" width="9.85546875" customWidth="1"/>
    <col min="7" max="7" width="9.140625" customWidth="1"/>
    <col min="8" max="8" width="17.7109375" customWidth="1"/>
    <col min="9" max="9" width="42.140625" bestFit="1" customWidth="1"/>
    <col min="10" max="10" width="15.28515625" customWidth="1"/>
    <col min="11" max="11" width="18.140625" customWidth="1"/>
    <col min="12" max="12" width="14" bestFit="1" customWidth="1"/>
    <col min="13" max="13" width="43.140625" bestFit="1" customWidth="1"/>
    <col min="14" max="14" width="12.85546875" bestFit="1" customWidth="1"/>
  </cols>
  <sheetData>
    <row r="1" spans="1:13" ht="15.75" x14ac:dyDescent="0.25">
      <c r="A1" s="299" t="s">
        <v>8</v>
      </c>
      <c r="B1" s="300" t="s">
        <v>9</v>
      </c>
      <c r="C1" s="301" t="s">
        <v>10</v>
      </c>
      <c r="D1" s="300" t="s">
        <v>11</v>
      </c>
      <c r="E1" s="300" t="s">
        <v>2518</v>
      </c>
      <c r="F1" s="300" t="s">
        <v>12</v>
      </c>
      <c r="G1" s="300" t="s">
        <v>13</v>
      </c>
      <c r="H1" s="302" t="s">
        <v>14</v>
      </c>
      <c r="I1" s="300" t="s">
        <v>15</v>
      </c>
      <c r="J1" s="300" t="s">
        <v>1353</v>
      </c>
      <c r="K1" s="300" t="s">
        <v>2519</v>
      </c>
      <c r="L1" s="300" t="s">
        <v>2520</v>
      </c>
      <c r="M1" s="300" t="s">
        <v>2521</v>
      </c>
    </row>
    <row r="2" spans="1:13" ht="15.75" x14ac:dyDescent="0.25">
      <c r="A2" s="303" t="s">
        <v>19</v>
      </c>
      <c r="B2" s="304" t="s">
        <v>20</v>
      </c>
      <c r="C2" s="286" t="s">
        <v>89</v>
      </c>
      <c r="D2" s="286" t="s">
        <v>2522</v>
      </c>
      <c r="E2" s="286"/>
      <c r="F2" s="286" t="s">
        <v>2353</v>
      </c>
      <c r="G2" s="286">
        <v>1</v>
      </c>
      <c r="H2" s="286">
        <v>40</v>
      </c>
      <c r="I2" s="305" t="s">
        <v>2523</v>
      </c>
      <c r="J2" s="306">
        <v>40</v>
      </c>
      <c r="K2" s="307">
        <f t="shared" ref="K2:K34" si="0">IF(A2="Senin",1,IF(A2="Selasa",2,IF(A2="Rabu",3,IF(A2="Kamis",4,IF(A2="Jumat",5,6)))))</f>
        <v>4</v>
      </c>
      <c r="L2" s="308" t="s">
        <v>2369</v>
      </c>
      <c r="M2" s="309" t="s">
        <v>1503</v>
      </c>
    </row>
    <row r="3" spans="1:13" ht="15.75" x14ac:dyDescent="0.25">
      <c r="A3" s="303" t="s">
        <v>32</v>
      </c>
      <c r="B3" s="304" t="s">
        <v>26</v>
      </c>
      <c r="C3" s="286" t="s">
        <v>168</v>
      </c>
      <c r="D3" s="311" t="s">
        <v>2524</v>
      </c>
      <c r="E3" s="286"/>
      <c r="F3" s="286" t="s">
        <v>2353</v>
      </c>
      <c r="G3" s="286">
        <v>1</v>
      </c>
      <c r="H3" s="286">
        <v>40</v>
      </c>
      <c r="I3" s="271" t="s">
        <v>2523</v>
      </c>
      <c r="J3" s="306">
        <v>40</v>
      </c>
      <c r="K3" s="307">
        <f t="shared" si="0"/>
        <v>2</v>
      </c>
      <c r="L3" s="308" t="s">
        <v>2369</v>
      </c>
      <c r="M3" s="224" t="s">
        <v>1503</v>
      </c>
    </row>
    <row r="4" spans="1:13" ht="15.75" x14ac:dyDescent="0.25">
      <c r="A4" s="312" t="s">
        <v>42</v>
      </c>
      <c r="B4" s="313" t="s">
        <v>28</v>
      </c>
      <c r="C4" s="314" t="s">
        <v>310</v>
      </c>
      <c r="D4" s="315" t="s">
        <v>2525</v>
      </c>
      <c r="E4" s="314"/>
      <c r="F4" s="314" t="s">
        <v>2353</v>
      </c>
      <c r="G4" s="314">
        <v>1</v>
      </c>
      <c r="H4" s="286">
        <v>40</v>
      </c>
      <c r="I4" s="316" t="s">
        <v>58</v>
      </c>
      <c r="J4" s="306">
        <v>40</v>
      </c>
      <c r="K4" s="317">
        <f t="shared" si="0"/>
        <v>1</v>
      </c>
      <c r="L4" s="318" t="s">
        <v>60</v>
      </c>
      <c r="M4" s="224" t="s">
        <v>59</v>
      </c>
    </row>
    <row r="5" spans="1:13" ht="15.75" x14ac:dyDescent="0.25">
      <c r="A5" s="303" t="s">
        <v>42</v>
      </c>
      <c r="B5" s="304" t="s">
        <v>20</v>
      </c>
      <c r="C5" s="286" t="s">
        <v>310</v>
      </c>
      <c r="D5" s="311" t="s">
        <v>2526</v>
      </c>
      <c r="E5" s="286"/>
      <c r="F5" s="286" t="s">
        <v>2353</v>
      </c>
      <c r="G5" s="286">
        <v>1</v>
      </c>
      <c r="H5" s="286">
        <v>40</v>
      </c>
      <c r="I5" s="271" t="s">
        <v>2527</v>
      </c>
      <c r="J5" s="306">
        <v>40</v>
      </c>
      <c r="K5" s="307">
        <f t="shared" si="0"/>
        <v>1</v>
      </c>
      <c r="L5" s="318" t="s">
        <v>616</v>
      </c>
      <c r="M5" s="224" t="s">
        <v>615</v>
      </c>
    </row>
    <row r="6" spans="1:13" ht="15.75" x14ac:dyDescent="0.25">
      <c r="A6" s="303" t="s">
        <v>65</v>
      </c>
      <c r="B6" s="304" t="s">
        <v>30</v>
      </c>
      <c r="C6" s="286" t="s">
        <v>168</v>
      </c>
      <c r="D6" s="311" t="s">
        <v>2528</v>
      </c>
      <c r="E6" s="286"/>
      <c r="F6" s="286" t="s">
        <v>2353</v>
      </c>
      <c r="G6" s="286">
        <v>1</v>
      </c>
      <c r="H6" s="286">
        <v>40</v>
      </c>
      <c r="I6" s="271" t="s">
        <v>2529</v>
      </c>
      <c r="J6" s="306">
        <v>40</v>
      </c>
      <c r="K6" s="307">
        <f t="shared" si="0"/>
        <v>3</v>
      </c>
      <c r="L6" s="319" t="s">
        <v>2431</v>
      </c>
      <c r="M6" s="224" t="s">
        <v>1505</v>
      </c>
    </row>
    <row r="7" spans="1:13" ht="15.75" x14ac:dyDescent="0.25">
      <c r="A7" s="320" t="s">
        <v>19</v>
      </c>
      <c r="B7" s="321" t="s">
        <v>30</v>
      </c>
      <c r="C7" s="307" t="s">
        <v>89</v>
      </c>
      <c r="D7" s="311" t="s">
        <v>2530</v>
      </c>
      <c r="E7" s="286"/>
      <c r="F7" s="307" t="s">
        <v>2353</v>
      </c>
      <c r="G7" s="307">
        <v>1</v>
      </c>
      <c r="H7" s="286">
        <v>40</v>
      </c>
      <c r="I7" s="271" t="s">
        <v>2531</v>
      </c>
      <c r="J7" s="306">
        <v>40</v>
      </c>
      <c r="K7" s="307">
        <f t="shared" si="0"/>
        <v>4</v>
      </c>
      <c r="L7" s="322" t="s">
        <v>2532</v>
      </c>
      <c r="M7" s="323" t="s">
        <v>1968</v>
      </c>
    </row>
    <row r="8" spans="1:13" ht="15.75" x14ac:dyDescent="0.25">
      <c r="A8" s="303" t="s">
        <v>32</v>
      </c>
      <c r="B8" s="304" t="s">
        <v>30</v>
      </c>
      <c r="C8" s="286" t="s">
        <v>21</v>
      </c>
      <c r="D8" s="311" t="s">
        <v>2533</v>
      </c>
      <c r="E8" s="286"/>
      <c r="F8" s="286" t="s">
        <v>2353</v>
      </c>
      <c r="G8" s="286">
        <v>1</v>
      </c>
      <c r="H8" s="286">
        <v>40</v>
      </c>
      <c r="I8" s="271" t="s">
        <v>2531</v>
      </c>
      <c r="J8" s="306">
        <v>40</v>
      </c>
      <c r="K8" s="307">
        <f t="shared" si="0"/>
        <v>2</v>
      </c>
      <c r="L8" s="322" t="s">
        <v>2532</v>
      </c>
      <c r="M8" s="323" t="s">
        <v>1968</v>
      </c>
    </row>
    <row r="9" spans="1:13" ht="15.75" x14ac:dyDescent="0.25">
      <c r="A9" s="312" t="s">
        <v>65</v>
      </c>
      <c r="B9" s="313" t="s">
        <v>26</v>
      </c>
      <c r="C9" s="314" t="s">
        <v>168</v>
      </c>
      <c r="D9" s="315" t="s">
        <v>2534</v>
      </c>
      <c r="E9" s="314"/>
      <c r="F9" s="314" t="s">
        <v>2353</v>
      </c>
      <c r="G9" s="314">
        <v>1</v>
      </c>
      <c r="H9" s="286">
        <v>40</v>
      </c>
      <c r="I9" s="316" t="s">
        <v>2535</v>
      </c>
      <c r="J9" s="306">
        <v>40</v>
      </c>
      <c r="K9" s="317">
        <f t="shared" si="0"/>
        <v>3</v>
      </c>
      <c r="L9" s="319" t="s">
        <v>2428</v>
      </c>
      <c r="M9" s="262" t="s">
        <v>1481</v>
      </c>
    </row>
    <row r="10" spans="1:13" ht="15.75" x14ac:dyDescent="0.25">
      <c r="A10" s="303" t="s">
        <v>65</v>
      </c>
      <c r="B10" s="304" t="s">
        <v>20</v>
      </c>
      <c r="C10" s="286" t="s">
        <v>168</v>
      </c>
      <c r="D10" s="311" t="s">
        <v>2536</v>
      </c>
      <c r="E10" s="286"/>
      <c r="F10" s="286" t="s">
        <v>2353</v>
      </c>
      <c r="G10" s="286">
        <v>1</v>
      </c>
      <c r="H10" s="286">
        <v>40</v>
      </c>
      <c r="I10" s="271" t="s">
        <v>2537</v>
      </c>
      <c r="J10" s="306">
        <v>40</v>
      </c>
      <c r="K10" s="307">
        <f t="shared" si="0"/>
        <v>3</v>
      </c>
      <c r="L10" s="308" t="s">
        <v>2380</v>
      </c>
      <c r="M10" s="325" t="s">
        <v>1478</v>
      </c>
    </row>
    <row r="11" spans="1:13" ht="15.75" x14ac:dyDescent="0.25">
      <c r="A11" s="303" t="s">
        <v>42</v>
      </c>
      <c r="B11" s="304" t="s">
        <v>26</v>
      </c>
      <c r="C11" s="286" t="s">
        <v>310</v>
      </c>
      <c r="D11" s="311" t="s">
        <v>2538</v>
      </c>
      <c r="E11" s="286"/>
      <c r="F11" s="286" t="s">
        <v>2353</v>
      </c>
      <c r="G11" s="286">
        <v>1</v>
      </c>
      <c r="H11" s="286">
        <v>40</v>
      </c>
      <c r="I11" s="271" t="s">
        <v>1213</v>
      </c>
      <c r="J11" s="306">
        <v>40</v>
      </c>
      <c r="K11" s="307">
        <f t="shared" si="0"/>
        <v>1</v>
      </c>
      <c r="L11" s="318" t="s">
        <v>60</v>
      </c>
      <c r="M11" s="224" t="s">
        <v>59</v>
      </c>
    </row>
    <row r="12" spans="1:13" ht="31.5" x14ac:dyDescent="0.25">
      <c r="A12" s="320" t="s">
        <v>32</v>
      </c>
      <c r="B12" s="321" t="s">
        <v>20</v>
      </c>
      <c r="C12" s="307" t="s">
        <v>21</v>
      </c>
      <c r="D12" s="311" t="s">
        <v>2539</v>
      </c>
      <c r="E12" s="286"/>
      <c r="F12" s="307" t="s">
        <v>2353</v>
      </c>
      <c r="G12" s="307">
        <v>1</v>
      </c>
      <c r="H12" s="286">
        <v>40</v>
      </c>
      <c r="I12" s="271" t="s">
        <v>2540</v>
      </c>
      <c r="J12" s="306">
        <v>40</v>
      </c>
      <c r="K12" s="307">
        <f t="shared" si="0"/>
        <v>2</v>
      </c>
      <c r="L12" s="326" t="s">
        <v>2541</v>
      </c>
      <c r="M12" s="327" t="s">
        <v>2269</v>
      </c>
    </row>
    <row r="13" spans="1:13" ht="15.75" x14ac:dyDescent="0.25">
      <c r="A13" s="312" t="s">
        <v>19</v>
      </c>
      <c r="B13" s="313" t="s">
        <v>28</v>
      </c>
      <c r="C13" s="314">
        <v>104</v>
      </c>
      <c r="D13" s="314" t="s">
        <v>476</v>
      </c>
      <c r="E13" s="314" t="s">
        <v>35</v>
      </c>
      <c r="F13" s="314" t="str">
        <f>IF(MID(D13,2,1)="D","MI",IF(MID(D13,2,1)="S","SI","TI"))</f>
        <v>MI</v>
      </c>
      <c r="G13" s="314">
        <v>1</v>
      </c>
      <c r="H13" s="286">
        <v>40</v>
      </c>
      <c r="I13" s="328" t="s">
        <v>413</v>
      </c>
      <c r="J13" s="306">
        <v>40</v>
      </c>
      <c r="K13" s="317">
        <f t="shared" si="0"/>
        <v>4</v>
      </c>
      <c r="L13" s="329" t="s">
        <v>472</v>
      </c>
      <c r="M13" s="330" t="s">
        <v>471</v>
      </c>
    </row>
    <row r="14" spans="1:13" ht="15.75" x14ac:dyDescent="0.25">
      <c r="A14" s="303" t="s">
        <v>19</v>
      </c>
      <c r="B14" s="304" t="s">
        <v>30</v>
      </c>
      <c r="C14" s="286">
        <v>104</v>
      </c>
      <c r="D14" s="286" t="s">
        <v>477</v>
      </c>
      <c r="E14" s="286" t="s">
        <v>37</v>
      </c>
      <c r="F14" s="286" t="str">
        <f>IF(MID(D14,2,1)="D","MI",IF(MID(D14,2,1)="S","SI","TI"))</f>
        <v>MI</v>
      </c>
      <c r="G14" s="286">
        <v>1</v>
      </c>
      <c r="H14" s="286">
        <v>40</v>
      </c>
      <c r="I14" s="305" t="s">
        <v>413</v>
      </c>
      <c r="J14" s="306">
        <v>40</v>
      </c>
      <c r="K14" s="307">
        <f t="shared" si="0"/>
        <v>4</v>
      </c>
      <c r="L14" s="329" t="s">
        <v>472</v>
      </c>
      <c r="M14" s="330" t="s">
        <v>471</v>
      </c>
    </row>
    <row r="15" spans="1:13" ht="15.75" x14ac:dyDescent="0.25">
      <c r="A15" s="303" t="s">
        <v>55</v>
      </c>
      <c r="B15" s="304" t="s">
        <v>20</v>
      </c>
      <c r="C15" s="286" t="s">
        <v>864</v>
      </c>
      <c r="D15" s="286" t="s">
        <v>1313</v>
      </c>
      <c r="E15" s="286" t="s">
        <v>35</v>
      </c>
      <c r="F15" s="286" t="s">
        <v>2</v>
      </c>
      <c r="G15" s="286">
        <v>1</v>
      </c>
      <c r="H15" s="286">
        <v>40</v>
      </c>
      <c r="I15" s="331" t="s">
        <v>1310</v>
      </c>
      <c r="J15" s="306">
        <v>40</v>
      </c>
      <c r="K15" s="307">
        <f t="shared" si="0"/>
        <v>5</v>
      </c>
      <c r="L15" s="329" t="s">
        <v>2515</v>
      </c>
      <c r="M15" s="235" t="s">
        <v>1311</v>
      </c>
    </row>
    <row r="16" spans="1:13" ht="15.75" x14ac:dyDescent="0.25">
      <c r="A16" s="320" t="s">
        <v>55</v>
      </c>
      <c r="B16" s="321" t="s">
        <v>20</v>
      </c>
      <c r="C16" s="307" t="s">
        <v>725</v>
      </c>
      <c r="D16" s="286" t="s">
        <v>750</v>
      </c>
      <c r="E16" s="286" t="s">
        <v>35</v>
      </c>
      <c r="F16" s="286" t="s">
        <v>2</v>
      </c>
      <c r="G16" s="307">
        <v>1</v>
      </c>
      <c r="H16" s="286">
        <v>40</v>
      </c>
      <c r="I16" s="277" t="s">
        <v>745</v>
      </c>
      <c r="J16" s="306">
        <v>40</v>
      </c>
      <c r="K16" s="307">
        <f t="shared" si="0"/>
        <v>5</v>
      </c>
      <c r="L16" s="329" t="s">
        <v>2403</v>
      </c>
      <c r="M16" s="228" t="s">
        <v>746</v>
      </c>
    </row>
    <row r="17" spans="1:13" ht="15.75" x14ac:dyDescent="0.25">
      <c r="A17" s="332" t="s">
        <v>19</v>
      </c>
      <c r="B17" s="333" t="s">
        <v>28</v>
      </c>
      <c r="C17" s="286">
        <v>314</v>
      </c>
      <c r="D17" s="286" t="s">
        <v>702</v>
      </c>
      <c r="E17" s="286">
        <v>2</v>
      </c>
      <c r="F17" s="286" t="str">
        <f>IF(MID(D17,2,1)="D","MI",IF(MID(D17,2,1)="S","SI","TI"))</f>
        <v>MI</v>
      </c>
      <c r="G17" s="286">
        <v>1</v>
      </c>
      <c r="H17" s="286">
        <v>40</v>
      </c>
      <c r="I17" s="334" t="s">
        <v>699</v>
      </c>
      <c r="J17" s="306">
        <v>40</v>
      </c>
      <c r="K17" s="307">
        <f t="shared" si="0"/>
        <v>4</v>
      </c>
      <c r="L17" s="318" t="s">
        <v>25</v>
      </c>
      <c r="M17" s="224" t="s">
        <v>24</v>
      </c>
    </row>
    <row r="18" spans="1:13" ht="15.75" x14ac:dyDescent="0.25">
      <c r="A18" s="335" t="s">
        <v>42</v>
      </c>
      <c r="B18" s="336" t="s">
        <v>28</v>
      </c>
      <c r="C18" s="314">
        <v>314</v>
      </c>
      <c r="D18" s="314" t="s">
        <v>700</v>
      </c>
      <c r="E18" s="314" t="s">
        <v>37</v>
      </c>
      <c r="F18" s="314" t="str">
        <f>IF(MID(D18,2,1)="D","MI",IF(MID(D18,2,1)="S","SI","TI"))</f>
        <v>MI</v>
      </c>
      <c r="G18" s="314">
        <v>1</v>
      </c>
      <c r="H18" s="286">
        <v>40</v>
      </c>
      <c r="I18" s="337" t="s">
        <v>699</v>
      </c>
      <c r="J18" s="306">
        <v>40</v>
      </c>
      <c r="K18" s="317">
        <f t="shared" si="0"/>
        <v>1</v>
      </c>
      <c r="L18" s="318" t="s">
        <v>25</v>
      </c>
      <c r="M18" s="224" t="s">
        <v>24</v>
      </c>
    </row>
    <row r="19" spans="1:13" ht="15.75" x14ac:dyDescent="0.25">
      <c r="A19" s="335" t="s">
        <v>65</v>
      </c>
      <c r="B19" s="336" t="s">
        <v>30</v>
      </c>
      <c r="C19" s="314">
        <v>111</v>
      </c>
      <c r="D19" s="314" t="s">
        <v>939</v>
      </c>
      <c r="E19" s="314">
        <v>3</v>
      </c>
      <c r="F19" s="314" t="str">
        <f>IF(MID(D19,2,1)="D","MI",IF(MID(D19,2,1)="S","SI","TI"))</f>
        <v>SI</v>
      </c>
      <c r="G19" s="314">
        <v>1</v>
      </c>
      <c r="H19" s="286">
        <v>40</v>
      </c>
      <c r="I19" s="328" t="s">
        <v>935</v>
      </c>
      <c r="J19" s="306">
        <v>40</v>
      </c>
      <c r="K19" s="317">
        <f t="shared" si="0"/>
        <v>3</v>
      </c>
      <c r="L19" s="318" t="s">
        <v>25</v>
      </c>
      <c r="M19" s="224" t="s">
        <v>24</v>
      </c>
    </row>
    <row r="20" spans="1:13" ht="15.75" x14ac:dyDescent="0.25">
      <c r="A20" s="332" t="s">
        <v>42</v>
      </c>
      <c r="B20" s="333" t="s">
        <v>30</v>
      </c>
      <c r="C20" s="286">
        <v>110</v>
      </c>
      <c r="D20" s="286" t="s">
        <v>942</v>
      </c>
      <c r="E20" s="286" t="s">
        <v>39</v>
      </c>
      <c r="F20" s="286" t="str">
        <f>IF(MID(D20,2,1)="D","MI",IF(MID(D20,2,1)="S","SI","TI"))</f>
        <v>SI</v>
      </c>
      <c r="G20" s="286">
        <v>1</v>
      </c>
      <c r="H20" s="286">
        <v>40</v>
      </c>
      <c r="I20" s="305" t="s">
        <v>935</v>
      </c>
      <c r="J20" s="306">
        <v>40</v>
      </c>
      <c r="K20" s="307">
        <f t="shared" si="0"/>
        <v>1</v>
      </c>
      <c r="L20" s="318" t="s">
        <v>25</v>
      </c>
      <c r="M20" s="224" t="s">
        <v>24</v>
      </c>
    </row>
    <row r="21" spans="1:13" ht="15.75" x14ac:dyDescent="0.25">
      <c r="A21" s="303" t="s">
        <v>55</v>
      </c>
      <c r="B21" s="304" t="s">
        <v>28</v>
      </c>
      <c r="C21" s="286" t="s">
        <v>320</v>
      </c>
      <c r="D21" s="286" t="s">
        <v>321</v>
      </c>
      <c r="E21" s="286" t="s">
        <v>35</v>
      </c>
      <c r="F21" s="286" t="s">
        <v>2</v>
      </c>
      <c r="G21" s="286">
        <v>1</v>
      </c>
      <c r="H21" s="286">
        <v>40</v>
      </c>
      <c r="I21" s="331" t="s">
        <v>322</v>
      </c>
      <c r="J21" s="306">
        <v>40</v>
      </c>
      <c r="K21" s="307">
        <f t="shared" si="0"/>
        <v>5</v>
      </c>
      <c r="L21" s="318" t="s">
        <v>324</v>
      </c>
      <c r="M21" s="250" t="s">
        <v>323</v>
      </c>
    </row>
    <row r="22" spans="1:13" ht="15.75" x14ac:dyDescent="0.25">
      <c r="A22" s="312" t="s">
        <v>55</v>
      </c>
      <c r="B22" s="313" t="s">
        <v>56</v>
      </c>
      <c r="C22" s="314" t="s">
        <v>320</v>
      </c>
      <c r="D22" s="314" t="s">
        <v>325</v>
      </c>
      <c r="E22" s="314" t="s">
        <v>37</v>
      </c>
      <c r="F22" s="314" t="s">
        <v>2</v>
      </c>
      <c r="G22" s="314">
        <v>1</v>
      </c>
      <c r="H22" s="286">
        <v>40</v>
      </c>
      <c r="I22" s="338" t="s">
        <v>322</v>
      </c>
      <c r="J22" s="306">
        <v>40</v>
      </c>
      <c r="K22" s="317">
        <f t="shared" si="0"/>
        <v>5</v>
      </c>
      <c r="L22" s="318" t="s">
        <v>324</v>
      </c>
      <c r="M22" s="250" t="s">
        <v>323</v>
      </c>
    </row>
    <row r="23" spans="1:13" ht="15.75" x14ac:dyDescent="0.25">
      <c r="A23" s="312" t="s">
        <v>55</v>
      </c>
      <c r="B23" s="313" t="s">
        <v>26</v>
      </c>
      <c r="C23" s="314">
        <v>314</v>
      </c>
      <c r="D23" s="314" t="s">
        <v>1056</v>
      </c>
      <c r="E23" s="314">
        <v>1</v>
      </c>
      <c r="F23" s="314" t="str">
        <f>IF(MID(D23,2,1)="D","MI",IF(MID(D23,2,1)="S","SI","TI"))</f>
        <v>MI</v>
      </c>
      <c r="G23" s="314">
        <v>1</v>
      </c>
      <c r="H23" s="286">
        <v>40</v>
      </c>
      <c r="I23" s="339" t="s">
        <v>1057</v>
      </c>
      <c r="J23" s="306">
        <v>40</v>
      </c>
      <c r="K23" s="317">
        <f t="shared" si="0"/>
        <v>5</v>
      </c>
      <c r="L23" s="322" t="s">
        <v>2532</v>
      </c>
      <c r="M23" s="265" t="s">
        <v>1968</v>
      </c>
    </row>
    <row r="24" spans="1:13" ht="15.75" x14ac:dyDescent="0.25">
      <c r="A24" s="303" t="s">
        <v>55</v>
      </c>
      <c r="B24" s="304" t="s">
        <v>20</v>
      </c>
      <c r="C24" s="286">
        <v>314</v>
      </c>
      <c r="D24" s="286" t="s">
        <v>1060</v>
      </c>
      <c r="E24" s="286">
        <v>2</v>
      </c>
      <c r="F24" s="286" t="str">
        <f>IF(MID(D24,2,1)="D","MI",IF(MID(D24,2,1)="S","SI","TI"))</f>
        <v>MI</v>
      </c>
      <c r="G24" s="286">
        <v>1</v>
      </c>
      <c r="H24" s="286">
        <v>40</v>
      </c>
      <c r="I24" s="340" t="s">
        <v>1057</v>
      </c>
      <c r="J24" s="306">
        <v>40</v>
      </c>
      <c r="K24" s="307">
        <f t="shared" si="0"/>
        <v>5</v>
      </c>
      <c r="L24" s="322" t="s">
        <v>2532</v>
      </c>
      <c r="M24" s="265" t="s">
        <v>1968</v>
      </c>
    </row>
    <row r="25" spans="1:13" ht="15.75" x14ac:dyDescent="0.25">
      <c r="A25" s="303" t="s">
        <v>65</v>
      </c>
      <c r="B25" s="304" t="s">
        <v>26</v>
      </c>
      <c r="C25" s="286">
        <v>314</v>
      </c>
      <c r="D25" s="286" t="s">
        <v>1061</v>
      </c>
      <c r="E25" s="286" t="s">
        <v>35</v>
      </c>
      <c r="F25" s="286" t="str">
        <f>IF(MID(D25,2,1)="D","MI",IF(MID(D25,2,1)="S","SI","TI"))</f>
        <v>MI</v>
      </c>
      <c r="G25" s="286">
        <v>1</v>
      </c>
      <c r="H25" s="286">
        <v>40</v>
      </c>
      <c r="I25" s="340" t="s">
        <v>1057</v>
      </c>
      <c r="J25" s="306">
        <v>40</v>
      </c>
      <c r="K25" s="307">
        <f t="shared" si="0"/>
        <v>3</v>
      </c>
      <c r="L25" s="322" t="s">
        <v>2532</v>
      </c>
      <c r="M25" s="265" t="s">
        <v>1968</v>
      </c>
    </row>
    <row r="26" spans="1:13" ht="15.75" x14ac:dyDescent="0.25">
      <c r="A26" s="312" t="s">
        <v>65</v>
      </c>
      <c r="B26" s="313" t="s">
        <v>20</v>
      </c>
      <c r="C26" s="314">
        <v>314</v>
      </c>
      <c r="D26" s="314" t="s">
        <v>1062</v>
      </c>
      <c r="E26" s="314" t="s">
        <v>37</v>
      </c>
      <c r="F26" s="314" t="str">
        <f>IF(MID(D26,2,1)="D","MI",IF(MID(D26,2,1)="S","SI","TI"))</f>
        <v>MI</v>
      </c>
      <c r="G26" s="314">
        <v>1</v>
      </c>
      <c r="H26" s="286">
        <v>40</v>
      </c>
      <c r="I26" s="339" t="s">
        <v>1057</v>
      </c>
      <c r="J26" s="306">
        <v>40</v>
      </c>
      <c r="K26" s="317">
        <f t="shared" si="0"/>
        <v>3</v>
      </c>
      <c r="L26" s="322" t="s">
        <v>2532</v>
      </c>
      <c r="M26" s="265" t="s">
        <v>1968</v>
      </c>
    </row>
    <row r="27" spans="1:13" ht="15.75" x14ac:dyDescent="0.25">
      <c r="A27" s="312" t="s">
        <v>65</v>
      </c>
      <c r="B27" s="313" t="s">
        <v>20</v>
      </c>
      <c r="C27" s="314" t="s">
        <v>89</v>
      </c>
      <c r="D27" s="314" t="s">
        <v>875</v>
      </c>
      <c r="E27" s="314" t="s">
        <v>35</v>
      </c>
      <c r="F27" s="314" t="s">
        <v>2</v>
      </c>
      <c r="G27" s="314">
        <v>1</v>
      </c>
      <c r="H27" s="286">
        <v>40</v>
      </c>
      <c r="I27" s="328" t="s">
        <v>684</v>
      </c>
      <c r="J27" s="306">
        <v>40</v>
      </c>
      <c r="K27" s="317">
        <f t="shared" si="0"/>
        <v>3</v>
      </c>
      <c r="L27" s="318" t="s">
        <v>877</v>
      </c>
      <c r="M27" s="224" t="s">
        <v>876</v>
      </c>
    </row>
    <row r="28" spans="1:13" ht="15.75" x14ac:dyDescent="0.25">
      <c r="A28" s="303" t="s">
        <v>65</v>
      </c>
      <c r="B28" s="304" t="s">
        <v>26</v>
      </c>
      <c r="C28" s="286" t="s">
        <v>89</v>
      </c>
      <c r="D28" s="286" t="s">
        <v>878</v>
      </c>
      <c r="E28" s="286" t="s">
        <v>37</v>
      </c>
      <c r="F28" s="286" t="s">
        <v>2</v>
      </c>
      <c r="G28" s="286">
        <v>1</v>
      </c>
      <c r="H28" s="286">
        <v>40</v>
      </c>
      <c r="I28" s="305" t="s">
        <v>684</v>
      </c>
      <c r="J28" s="306">
        <v>40</v>
      </c>
      <c r="K28" s="307">
        <f t="shared" si="0"/>
        <v>3</v>
      </c>
      <c r="L28" s="318" t="s">
        <v>877</v>
      </c>
      <c r="M28" s="224" t="s">
        <v>876</v>
      </c>
    </row>
    <row r="29" spans="1:13" ht="15.75" x14ac:dyDescent="0.25">
      <c r="A29" s="332" t="s">
        <v>65</v>
      </c>
      <c r="B29" s="333" t="s">
        <v>30</v>
      </c>
      <c r="C29" s="286" t="s">
        <v>89</v>
      </c>
      <c r="D29" s="286" t="s">
        <v>1220</v>
      </c>
      <c r="E29" s="286" t="s">
        <v>35</v>
      </c>
      <c r="F29" s="286" t="s">
        <v>2</v>
      </c>
      <c r="G29" s="286">
        <v>1</v>
      </c>
      <c r="H29" s="286">
        <v>40</v>
      </c>
      <c r="I29" s="331" t="s">
        <v>71</v>
      </c>
      <c r="J29" s="306">
        <v>40</v>
      </c>
      <c r="K29" s="307">
        <f t="shared" si="0"/>
        <v>3</v>
      </c>
      <c r="L29" s="341" t="s">
        <v>60</v>
      </c>
      <c r="M29" s="224" t="s">
        <v>59</v>
      </c>
    </row>
    <row r="30" spans="1:13" ht="15.75" x14ac:dyDescent="0.25">
      <c r="A30" s="312" t="s">
        <v>65</v>
      </c>
      <c r="B30" s="313" t="s">
        <v>28</v>
      </c>
      <c r="C30" s="314" t="s">
        <v>89</v>
      </c>
      <c r="D30" s="314" t="s">
        <v>1221</v>
      </c>
      <c r="E30" s="314" t="s">
        <v>37</v>
      </c>
      <c r="F30" s="314" t="s">
        <v>2</v>
      </c>
      <c r="G30" s="314">
        <v>1</v>
      </c>
      <c r="H30" s="286">
        <v>40</v>
      </c>
      <c r="I30" s="338" t="s">
        <v>71</v>
      </c>
      <c r="J30" s="306">
        <v>40</v>
      </c>
      <c r="K30" s="317">
        <f t="shared" si="0"/>
        <v>3</v>
      </c>
      <c r="L30" s="341" t="s">
        <v>1215</v>
      </c>
      <c r="M30" s="228" t="s">
        <v>1214</v>
      </c>
    </row>
    <row r="31" spans="1:13" ht="15.75" x14ac:dyDescent="0.25">
      <c r="A31" s="303" t="s">
        <v>42</v>
      </c>
      <c r="B31" s="304" t="s">
        <v>26</v>
      </c>
      <c r="C31" s="286">
        <v>314</v>
      </c>
      <c r="D31" s="286" t="s">
        <v>1272</v>
      </c>
      <c r="E31" s="286" t="s">
        <v>35</v>
      </c>
      <c r="F31" s="286" t="s">
        <v>2</v>
      </c>
      <c r="G31" s="286">
        <v>1</v>
      </c>
      <c r="H31" s="286">
        <v>40</v>
      </c>
      <c r="I31" s="340" t="s">
        <v>1273</v>
      </c>
      <c r="J31" s="306">
        <v>40</v>
      </c>
      <c r="K31" s="307">
        <f t="shared" si="0"/>
        <v>1</v>
      </c>
      <c r="L31" s="329" t="s">
        <v>2542</v>
      </c>
      <c r="M31" s="242" t="s">
        <v>2543</v>
      </c>
    </row>
    <row r="32" spans="1:13" ht="15.75" x14ac:dyDescent="0.25">
      <c r="A32" s="312" t="s">
        <v>42</v>
      </c>
      <c r="B32" s="313" t="s">
        <v>20</v>
      </c>
      <c r="C32" s="314">
        <v>314</v>
      </c>
      <c r="D32" s="314" t="s">
        <v>1274</v>
      </c>
      <c r="E32" s="314" t="s">
        <v>37</v>
      </c>
      <c r="F32" s="314" t="s">
        <v>2</v>
      </c>
      <c r="G32" s="314">
        <v>1</v>
      </c>
      <c r="H32" s="286">
        <v>40</v>
      </c>
      <c r="I32" s="339" t="s">
        <v>1273</v>
      </c>
      <c r="J32" s="306">
        <v>40</v>
      </c>
      <c r="K32" s="317">
        <f t="shared" si="0"/>
        <v>1</v>
      </c>
      <c r="L32" s="329" t="s">
        <v>2542</v>
      </c>
      <c r="M32" s="242" t="s">
        <v>2543</v>
      </c>
    </row>
    <row r="33" spans="1:13" ht="15.75" x14ac:dyDescent="0.25">
      <c r="A33" s="312" t="s">
        <v>19</v>
      </c>
      <c r="B33" s="313" t="s">
        <v>26</v>
      </c>
      <c r="C33" s="314">
        <v>314</v>
      </c>
      <c r="D33" s="314" t="s">
        <v>1159</v>
      </c>
      <c r="E33" s="314" t="s">
        <v>35</v>
      </c>
      <c r="F33" s="314" t="s">
        <v>2</v>
      </c>
      <c r="G33" s="314">
        <v>1</v>
      </c>
      <c r="H33" s="286">
        <v>40</v>
      </c>
      <c r="I33" s="339" t="s">
        <v>1160</v>
      </c>
      <c r="J33" s="306">
        <v>40</v>
      </c>
      <c r="K33" s="317">
        <f t="shared" si="0"/>
        <v>4</v>
      </c>
      <c r="L33" s="318" t="s">
        <v>1130</v>
      </c>
      <c r="M33" s="224" t="s">
        <v>1129</v>
      </c>
    </row>
    <row r="34" spans="1:13" ht="15.75" x14ac:dyDescent="0.25">
      <c r="A34" s="303" t="s">
        <v>19</v>
      </c>
      <c r="B34" s="304" t="s">
        <v>20</v>
      </c>
      <c r="C34" s="286">
        <v>314</v>
      </c>
      <c r="D34" s="286" t="s">
        <v>1161</v>
      </c>
      <c r="E34" s="286" t="s">
        <v>37</v>
      </c>
      <c r="F34" s="286" t="s">
        <v>2</v>
      </c>
      <c r="G34" s="286">
        <v>1</v>
      </c>
      <c r="H34" s="286">
        <v>40</v>
      </c>
      <c r="I34" s="340" t="s">
        <v>1160</v>
      </c>
      <c r="J34" s="306">
        <v>40</v>
      </c>
      <c r="K34" s="307">
        <f t="shared" si="0"/>
        <v>4</v>
      </c>
      <c r="L34" s="318" t="s">
        <v>1130</v>
      </c>
      <c r="M34" s="224" t="s">
        <v>1129</v>
      </c>
    </row>
    <row r="35" spans="1:13" ht="15.75" x14ac:dyDescent="0.25">
      <c r="A35" s="312" t="s">
        <v>65</v>
      </c>
      <c r="B35" s="313" t="s">
        <v>30</v>
      </c>
      <c r="C35" s="314">
        <v>314</v>
      </c>
      <c r="D35" s="314" t="s">
        <v>2544</v>
      </c>
      <c r="E35" s="314"/>
      <c r="F35" s="314" t="s">
        <v>2</v>
      </c>
      <c r="G35" s="314">
        <v>1</v>
      </c>
      <c r="H35" s="286">
        <v>40</v>
      </c>
      <c r="I35" s="339" t="s">
        <v>1160</v>
      </c>
      <c r="J35" s="306">
        <v>40</v>
      </c>
      <c r="K35" s="342">
        <v>5</v>
      </c>
      <c r="L35" s="318" t="s">
        <v>1130</v>
      </c>
      <c r="M35" s="224" t="s">
        <v>1129</v>
      </c>
    </row>
    <row r="36" spans="1:13" ht="15.75" x14ac:dyDescent="0.25">
      <c r="A36" s="312" t="s">
        <v>19</v>
      </c>
      <c r="B36" s="313" t="s">
        <v>30</v>
      </c>
      <c r="C36" s="314" t="s">
        <v>68</v>
      </c>
      <c r="D36" s="314" t="s">
        <v>2545</v>
      </c>
      <c r="E36" s="314"/>
      <c r="F36" s="314" t="s">
        <v>2546</v>
      </c>
      <c r="G36" s="314">
        <v>1</v>
      </c>
      <c r="H36" s="286">
        <v>40</v>
      </c>
      <c r="I36" s="328" t="s">
        <v>2547</v>
      </c>
      <c r="J36" s="306">
        <v>40</v>
      </c>
      <c r="K36" s="317">
        <f t="shared" ref="K36:K99" si="1">IF(A36="Senin",1,IF(A36="Selasa",2,IF(A36="Rabu",3,IF(A36="Kamis",4,IF(A36="Jumat",5,6)))))</f>
        <v>4</v>
      </c>
      <c r="L36" s="343" t="s">
        <v>2254</v>
      </c>
      <c r="M36" s="323" t="s">
        <v>2253</v>
      </c>
    </row>
    <row r="37" spans="1:13" ht="15.75" x14ac:dyDescent="0.25">
      <c r="A37" s="303" t="s">
        <v>65</v>
      </c>
      <c r="B37" s="304" t="s">
        <v>20</v>
      </c>
      <c r="C37" s="286" t="s">
        <v>89</v>
      </c>
      <c r="D37" s="307" t="s">
        <v>2548</v>
      </c>
      <c r="E37" s="286"/>
      <c r="F37" s="286" t="s">
        <v>2546</v>
      </c>
      <c r="G37" s="286">
        <v>1</v>
      </c>
      <c r="H37" s="286">
        <v>40</v>
      </c>
      <c r="I37" s="271" t="s">
        <v>2549</v>
      </c>
      <c r="J37" s="306">
        <v>40</v>
      </c>
      <c r="K37" s="307">
        <f t="shared" si="1"/>
        <v>3</v>
      </c>
      <c r="L37" s="308" t="s">
        <v>2351</v>
      </c>
      <c r="M37" s="344" t="s">
        <v>1445</v>
      </c>
    </row>
    <row r="38" spans="1:13" ht="15.75" x14ac:dyDescent="0.25">
      <c r="A38" s="312" t="s">
        <v>55</v>
      </c>
      <c r="B38" s="313" t="s">
        <v>20</v>
      </c>
      <c r="C38" s="314" t="s">
        <v>21</v>
      </c>
      <c r="D38" s="317" t="s">
        <v>2550</v>
      </c>
      <c r="E38" s="314"/>
      <c r="F38" s="314" t="s">
        <v>2546</v>
      </c>
      <c r="G38" s="314">
        <v>1</v>
      </c>
      <c r="H38" s="286">
        <v>40</v>
      </c>
      <c r="I38" s="316" t="s">
        <v>2551</v>
      </c>
      <c r="J38" s="306">
        <v>40</v>
      </c>
      <c r="K38" s="317">
        <f t="shared" si="1"/>
        <v>5</v>
      </c>
      <c r="L38" s="308" t="s">
        <v>2376</v>
      </c>
      <c r="M38" s="325" t="s">
        <v>1597</v>
      </c>
    </row>
    <row r="39" spans="1:13" ht="15.75" x14ac:dyDescent="0.25">
      <c r="A39" s="303" t="s">
        <v>55</v>
      </c>
      <c r="B39" s="304" t="s">
        <v>26</v>
      </c>
      <c r="C39" s="286" t="s">
        <v>62</v>
      </c>
      <c r="D39" s="307" t="s">
        <v>2552</v>
      </c>
      <c r="E39" s="286"/>
      <c r="F39" s="286" t="s">
        <v>2546</v>
      </c>
      <c r="G39" s="286">
        <v>1</v>
      </c>
      <c r="H39" s="286">
        <v>40</v>
      </c>
      <c r="I39" s="271" t="s">
        <v>2553</v>
      </c>
      <c r="J39" s="306">
        <v>40</v>
      </c>
      <c r="K39" s="307">
        <f t="shared" si="1"/>
        <v>5</v>
      </c>
      <c r="L39" s="308" t="s">
        <v>2347</v>
      </c>
      <c r="M39" s="325" t="s">
        <v>2119</v>
      </c>
    </row>
    <row r="40" spans="1:13" ht="15.75" x14ac:dyDescent="0.25">
      <c r="A40" s="312" t="s">
        <v>19</v>
      </c>
      <c r="B40" s="313" t="s">
        <v>20</v>
      </c>
      <c r="C40" s="314" t="s">
        <v>68</v>
      </c>
      <c r="D40" s="317" t="s">
        <v>2554</v>
      </c>
      <c r="E40" s="314"/>
      <c r="F40" s="314" t="s">
        <v>2546</v>
      </c>
      <c r="G40" s="314">
        <v>1</v>
      </c>
      <c r="H40" s="286">
        <v>40</v>
      </c>
      <c r="I40" s="316" t="s">
        <v>2555</v>
      </c>
      <c r="J40" s="306">
        <v>40</v>
      </c>
      <c r="K40" s="317">
        <f t="shared" si="1"/>
        <v>4</v>
      </c>
      <c r="L40" s="318" t="s">
        <v>1215</v>
      </c>
      <c r="M40" s="262" t="s">
        <v>1214</v>
      </c>
    </row>
    <row r="41" spans="1:13" ht="15.75" x14ac:dyDescent="0.25">
      <c r="A41" s="332" t="s">
        <v>65</v>
      </c>
      <c r="B41" s="333" t="s">
        <v>26</v>
      </c>
      <c r="C41" s="286" t="s">
        <v>168</v>
      </c>
      <c r="D41" s="307" t="s">
        <v>2556</v>
      </c>
      <c r="E41" s="286"/>
      <c r="F41" s="286" t="s">
        <v>2546</v>
      </c>
      <c r="G41" s="286">
        <v>1</v>
      </c>
      <c r="H41" s="286">
        <v>40</v>
      </c>
      <c r="I41" s="271" t="s">
        <v>58</v>
      </c>
      <c r="J41" s="306">
        <v>40</v>
      </c>
      <c r="K41" s="307">
        <f t="shared" si="1"/>
        <v>3</v>
      </c>
      <c r="L41" s="318" t="s">
        <v>60</v>
      </c>
      <c r="M41" s="224" t="s">
        <v>59</v>
      </c>
    </row>
    <row r="42" spans="1:13" ht="15.75" x14ac:dyDescent="0.25">
      <c r="A42" s="312" t="s">
        <v>55</v>
      </c>
      <c r="B42" s="313" t="s">
        <v>28</v>
      </c>
      <c r="C42" s="314">
        <v>310</v>
      </c>
      <c r="D42" s="317" t="s">
        <v>2557</v>
      </c>
      <c r="E42" s="314"/>
      <c r="F42" s="314" t="s">
        <v>2546</v>
      </c>
      <c r="G42" s="314">
        <v>1</v>
      </c>
      <c r="H42" s="286">
        <v>40</v>
      </c>
      <c r="I42" s="316" t="s">
        <v>2558</v>
      </c>
      <c r="J42" s="306">
        <v>40</v>
      </c>
      <c r="K42" s="317">
        <f t="shared" si="1"/>
        <v>5</v>
      </c>
      <c r="L42" s="341" t="s">
        <v>377</v>
      </c>
      <c r="M42" s="224" t="s">
        <v>376</v>
      </c>
    </row>
    <row r="43" spans="1:13" ht="15.75" x14ac:dyDescent="0.25">
      <c r="A43" s="312" t="s">
        <v>32</v>
      </c>
      <c r="B43" s="313" t="s">
        <v>30</v>
      </c>
      <c r="C43" s="314">
        <v>310</v>
      </c>
      <c r="D43" s="317" t="s">
        <v>2559</v>
      </c>
      <c r="E43" s="314"/>
      <c r="F43" s="314" t="s">
        <v>2546</v>
      </c>
      <c r="G43" s="314">
        <v>1</v>
      </c>
      <c r="H43" s="286">
        <v>40</v>
      </c>
      <c r="I43" s="316" t="s">
        <v>2558</v>
      </c>
      <c r="J43" s="306">
        <v>40</v>
      </c>
      <c r="K43" s="317">
        <f t="shared" si="1"/>
        <v>2</v>
      </c>
      <c r="L43" s="341" t="s">
        <v>377</v>
      </c>
      <c r="M43" s="224" t="s">
        <v>376</v>
      </c>
    </row>
    <row r="44" spans="1:13" ht="15.75" x14ac:dyDescent="0.25">
      <c r="A44" s="303" t="s">
        <v>55</v>
      </c>
      <c r="B44" s="304" t="s">
        <v>56</v>
      </c>
      <c r="C44" s="286">
        <v>310</v>
      </c>
      <c r="D44" s="307" t="s">
        <v>2560</v>
      </c>
      <c r="E44" s="286"/>
      <c r="F44" s="286" t="s">
        <v>2546</v>
      </c>
      <c r="G44" s="286">
        <v>1</v>
      </c>
      <c r="H44" s="286">
        <v>40</v>
      </c>
      <c r="I44" s="271" t="s">
        <v>2561</v>
      </c>
      <c r="J44" s="306">
        <v>40</v>
      </c>
      <c r="K44" s="307">
        <f t="shared" si="1"/>
        <v>5</v>
      </c>
      <c r="L44" s="308" t="s">
        <v>2376</v>
      </c>
      <c r="M44" s="325" t="s">
        <v>1597</v>
      </c>
    </row>
    <row r="45" spans="1:13" ht="15.75" x14ac:dyDescent="0.25">
      <c r="A45" s="303" t="s">
        <v>65</v>
      </c>
      <c r="B45" s="304" t="s">
        <v>28</v>
      </c>
      <c r="C45" s="286" t="s">
        <v>168</v>
      </c>
      <c r="D45" s="307" t="s">
        <v>2562</v>
      </c>
      <c r="E45" s="286"/>
      <c r="F45" s="286" t="s">
        <v>2546</v>
      </c>
      <c r="G45" s="286">
        <v>1</v>
      </c>
      <c r="H45" s="286">
        <v>40</v>
      </c>
      <c r="I45" s="271" t="s">
        <v>2563</v>
      </c>
      <c r="J45" s="306">
        <v>40</v>
      </c>
      <c r="K45" s="307">
        <f t="shared" si="1"/>
        <v>3</v>
      </c>
      <c r="L45" s="341" t="s">
        <v>404</v>
      </c>
      <c r="M45" s="224" t="s">
        <v>403</v>
      </c>
    </row>
    <row r="46" spans="1:13" ht="15.75" x14ac:dyDescent="0.25">
      <c r="A46" s="312" t="s">
        <v>19</v>
      </c>
      <c r="B46" s="313" t="s">
        <v>26</v>
      </c>
      <c r="C46" s="314" t="s">
        <v>68</v>
      </c>
      <c r="D46" s="317" t="s">
        <v>2564</v>
      </c>
      <c r="E46" s="314"/>
      <c r="F46" s="314" t="s">
        <v>2546</v>
      </c>
      <c r="G46" s="314">
        <v>1</v>
      </c>
      <c r="H46" s="286">
        <v>40</v>
      </c>
      <c r="I46" s="316" t="s">
        <v>759</v>
      </c>
      <c r="J46" s="306">
        <v>40</v>
      </c>
      <c r="K46" s="317">
        <f t="shared" si="1"/>
        <v>4</v>
      </c>
      <c r="L46" s="345" t="s">
        <v>2264</v>
      </c>
      <c r="M46" s="228" t="s">
        <v>2263</v>
      </c>
    </row>
    <row r="47" spans="1:13" ht="15.75" x14ac:dyDescent="0.25">
      <c r="A47" s="332" t="s">
        <v>65</v>
      </c>
      <c r="B47" s="336" t="s">
        <v>30</v>
      </c>
      <c r="C47" s="314" t="s">
        <v>168</v>
      </c>
      <c r="D47" s="317" t="s">
        <v>2565</v>
      </c>
      <c r="E47" s="314"/>
      <c r="F47" s="314" t="s">
        <v>2546</v>
      </c>
      <c r="G47" s="314">
        <v>1</v>
      </c>
      <c r="H47" s="286">
        <v>40</v>
      </c>
      <c r="I47" s="316" t="s">
        <v>1213</v>
      </c>
      <c r="J47" s="306">
        <v>40</v>
      </c>
      <c r="K47" s="317">
        <f t="shared" si="1"/>
        <v>3</v>
      </c>
      <c r="L47" s="318" t="s">
        <v>1215</v>
      </c>
      <c r="M47" s="262" t="s">
        <v>1214</v>
      </c>
    </row>
    <row r="48" spans="1:13" ht="15.75" x14ac:dyDescent="0.25">
      <c r="A48" s="303" t="s">
        <v>19</v>
      </c>
      <c r="B48" s="304" t="s">
        <v>20</v>
      </c>
      <c r="C48" s="286">
        <v>102</v>
      </c>
      <c r="D48" s="286" t="s">
        <v>157</v>
      </c>
      <c r="E48" s="286">
        <v>2</v>
      </c>
      <c r="F48" s="286" t="s">
        <v>75</v>
      </c>
      <c r="G48" s="286">
        <v>1</v>
      </c>
      <c r="H48" s="286">
        <v>40</v>
      </c>
      <c r="I48" s="331" t="s">
        <v>154</v>
      </c>
      <c r="J48" s="306">
        <v>40</v>
      </c>
      <c r="K48" s="307">
        <f t="shared" si="1"/>
        <v>4</v>
      </c>
      <c r="L48" s="318" t="s">
        <v>25</v>
      </c>
      <c r="M48" s="224" t="s">
        <v>24</v>
      </c>
    </row>
    <row r="49" spans="1:13" ht="15.75" x14ac:dyDescent="0.25">
      <c r="A49" s="312" t="s">
        <v>55</v>
      </c>
      <c r="B49" s="313" t="s">
        <v>28</v>
      </c>
      <c r="C49" s="314">
        <v>102</v>
      </c>
      <c r="D49" s="314" t="s">
        <v>1164</v>
      </c>
      <c r="E49" s="314">
        <v>7</v>
      </c>
      <c r="F49" s="314" t="s">
        <v>75</v>
      </c>
      <c r="G49" s="314">
        <v>1</v>
      </c>
      <c r="H49" s="286">
        <v>40</v>
      </c>
      <c r="I49" s="338" t="s">
        <v>154</v>
      </c>
      <c r="J49" s="306">
        <v>40</v>
      </c>
      <c r="K49" s="317">
        <f t="shared" si="1"/>
        <v>5</v>
      </c>
      <c r="L49" s="318" t="s">
        <v>25</v>
      </c>
      <c r="M49" s="224" t="s">
        <v>24</v>
      </c>
    </row>
    <row r="50" spans="1:13" ht="15.75" customHeight="1" x14ac:dyDescent="0.25">
      <c r="A50" s="303" t="s">
        <v>65</v>
      </c>
      <c r="B50" s="304" t="s">
        <v>30</v>
      </c>
      <c r="C50" s="286" t="s">
        <v>124</v>
      </c>
      <c r="D50" s="286" t="s">
        <v>626</v>
      </c>
      <c r="E50" s="286" t="s">
        <v>35</v>
      </c>
      <c r="F50" s="286" t="s">
        <v>3</v>
      </c>
      <c r="G50" s="286">
        <v>1</v>
      </c>
      <c r="H50" s="286">
        <v>40</v>
      </c>
      <c r="I50" s="331" t="s">
        <v>2527</v>
      </c>
      <c r="J50" s="306">
        <v>40</v>
      </c>
      <c r="K50" s="307">
        <f t="shared" si="1"/>
        <v>3</v>
      </c>
      <c r="L50" s="341" t="s">
        <v>616</v>
      </c>
      <c r="M50" s="224" t="s">
        <v>615</v>
      </c>
    </row>
    <row r="51" spans="1:13" ht="17.25" customHeight="1" x14ac:dyDescent="0.25">
      <c r="A51" s="312" t="s">
        <v>65</v>
      </c>
      <c r="B51" s="313" t="s">
        <v>20</v>
      </c>
      <c r="C51" s="314" t="s">
        <v>297</v>
      </c>
      <c r="D51" s="314" t="s">
        <v>452</v>
      </c>
      <c r="E51" s="314" t="s">
        <v>35</v>
      </c>
      <c r="F51" s="314" t="s">
        <v>3</v>
      </c>
      <c r="G51" s="314">
        <v>1</v>
      </c>
      <c r="H51" s="286">
        <v>40</v>
      </c>
      <c r="I51" s="338" t="s">
        <v>439</v>
      </c>
      <c r="J51" s="306">
        <v>40</v>
      </c>
      <c r="K51" s="317">
        <f t="shared" si="1"/>
        <v>3</v>
      </c>
      <c r="L51" s="341" t="s">
        <v>441</v>
      </c>
      <c r="M51" s="224" t="s">
        <v>440</v>
      </c>
    </row>
    <row r="52" spans="1:13" ht="15.75" x14ac:dyDescent="0.25">
      <c r="A52" s="312" t="s">
        <v>32</v>
      </c>
      <c r="B52" s="313" t="s">
        <v>28</v>
      </c>
      <c r="C52" s="314" t="s">
        <v>124</v>
      </c>
      <c r="D52" s="314" t="s">
        <v>777</v>
      </c>
      <c r="E52" s="314" t="s">
        <v>35</v>
      </c>
      <c r="F52" s="314" t="s">
        <v>3</v>
      </c>
      <c r="G52" s="314">
        <v>1</v>
      </c>
      <c r="H52" s="286">
        <v>40</v>
      </c>
      <c r="I52" s="338" t="s">
        <v>58</v>
      </c>
      <c r="J52" s="306">
        <v>40</v>
      </c>
      <c r="K52" s="317">
        <f t="shared" si="1"/>
        <v>2</v>
      </c>
      <c r="L52" s="341" t="s">
        <v>766</v>
      </c>
      <c r="M52" s="224" t="s">
        <v>765</v>
      </c>
    </row>
    <row r="53" spans="1:13" ht="15.75" x14ac:dyDescent="0.25">
      <c r="A53" s="303" t="s">
        <v>32</v>
      </c>
      <c r="B53" s="304" t="s">
        <v>20</v>
      </c>
      <c r="C53" s="286" t="s">
        <v>116</v>
      </c>
      <c r="D53" s="286" t="s">
        <v>317</v>
      </c>
      <c r="E53" s="286" t="s">
        <v>35</v>
      </c>
      <c r="F53" s="286" t="s">
        <v>3</v>
      </c>
      <c r="G53" s="286">
        <v>1</v>
      </c>
      <c r="H53" s="286">
        <v>40</v>
      </c>
      <c r="I53" s="331" t="s">
        <v>318</v>
      </c>
      <c r="J53" s="306">
        <v>40</v>
      </c>
      <c r="K53" s="307">
        <f t="shared" si="1"/>
        <v>2</v>
      </c>
      <c r="L53" s="341" t="s">
        <v>303</v>
      </c>
      <c r="M53" s="224" t="s">
        <v>306</v>
      </c>
    </row>
    <row r="54" spans="1:13" ht="15.75" x14ac:dyDescent="0.25">
      <c r="A54" s="312" t="s">
        <v>42</v>
      </c>
      <c r="B54" s="313" t="s">
        <v>20</v>
      </c>
      <c r="C54" s="314" t="s">
        <v>161</v>
      </c>
      <c r="D54" s="314" t="s">
        <v>1212</v>
      </c>
      <c r="E54" s="314" t="s">
        <v>35</v>
      </c>
      <c r="F54" s="314" t="s">
        <v>3</v>
      </c>
      <c r="G54" s="314">
        <v>1</v>
      </c>
      <c r="H54" s="286">
        <v>40</v>
      </c>
      <c r="I54" s="337" t="s">
        <v>1213</v>
      </c>
      <c r="J54" s="306">
        <v>40</v>
      </c>
      <c r="K54" s="317">
        <f t="shared" si="1"/>
        <v>1</v>
      </c>
      <c r="L54" s="341" t="s">
        <v>1215</v>
      </c>
      <c r="M54" s="228" t="s">
        <v>1214</v>
      </c>
    </row>
    <row r="55" spans="1:13" ht="15.75" x14ac:dyDescent="0.25">
      <c r="A55" s="312" t="s">
        <v>19</v>
      </c>
      <c r="B55" s="313" t="s">
        <v>30</v>
      </c>
      <c r="C55" s="314">
        <v>315</v>
      </c>
      <c r="D55" s="314" t="s">
        <v>895</v>
      </c>
      <c r="E55" s="314" t="s">
        <v>35</v>
      </c>
      <c r="F55" s="314" t="s">
        <v>3</v>
      </c>
      <c r="G55" s="314">
        <v>1</v>
      </c>
      <c r="H55" s="286">
        <v>40</v>
      </c>
      <c r="I55" s="337" t="s">
        <v>694</v>
      </c>
      <c r="J55" s="306">
        <v>40</v>
      </c>
      <c r="K55" s="317">
        <f t="shared" si="1"/>
        <v>4</v>
      </c>
      <c r="L55" s="341" t="s">
        <v>994</v>
      </c>
      <c r="M55" s="241" t="s">
        <v>993</v>
      </c>
    </row>
    <row r="56" spans="1:13" ht="18" customHeight="1" x14ac:dyDescent="0.25">
      <c r="A56" s="303" t="s">
        <v>32</v>
      </c>
      <c r="B56" s="304" t="s">
        <v>30</v>
      </c>
      <c r="C56" s="286">
        <v>303</v>
      </c>
      <c r="D56" s="286" t="s">
        <v>896</v>
      </c>
      <c r="E56" s="286" t="s">
        <v>188</v>
      </c>
      <c r="F56" s="286" t="s">
        <v>3</v>
      </c>
      <c r="G56" s="286">
        <v>1</v>
      </c>
      <c r="H56" s="286">
        <v>40</v>
      </c>
      <c r="I56" s="334" t="s">
        <v>694</v>
      </c>
      <c r="J56" s="306">
        <v>40</v>
      </c>
      <c r="K56" s="307">
        <f t="shared" si="1"/>
        <v>2</v>
      </c>
      <c r="L56" s="341" t="s">
        <v>994</v>
      </c>
      <c r="M56" s="241" t="s">
        <v>993</v>
      </c>
    </row>
    <row r="57" spans="1:13" ht="15.75" x14ac:dyDescent="0.25">
      <c r="A57" s="314" t="s">
        <v>42</v>
      </c>
      <c r="B57" s="304" t="s">
        <v>26</v>
      </c>
      <c r="C57" s="314">
        <v>314</v>
      </c>
      <c r="D57" s="314" t="s">
        <v>971</v>
      </c>
      <c r="E57" s="314" t="s">
        <v>35</v>
      </c>
      <c r="F57" s="314" t="s">
        <v>3</v>
      </c>
      <c r="G57" s="314">
        <v>1</v>
      </c>
      <c r="H57" s="286">
        <v>40</v>
      </c>
      <c r="I57" s="338" t="s">
        <v>970</v>
      </c>
      <c r="J57" s="306">
        <v>40</v>
      </c>
      <c r="K57" s="317">
        <f t="shared" si="1"/>
        <v>1</v>
      </c>
      <c r="L57" s="341" t="s">
        <v>962</v>
      </c>
      <c r="M57" s="250" t="s">
        <v>961</v>
      </c>
    </row>
    <row r="58" spans="1:13" ht="15.75" x14ac:dyDescent="0.25">
      <c r="A58" s="286" t="s">
        <v>19</v>
      </c>
      <c r="B58" s="304" t="s">
        <v>20</v>
      </c>
      <c r="C58" s="286">
        <v>309</v>
      </c>
      <c r="D58" s="286" t="s">
        <v>969</v>
      </c>
      <c r="E58" s="286">
        <v>1</v>
      </c>
      <c r="F58" s="286" t="s">
        <v>3</v>
      </c>
      <c r="G58" s="286">
        <v>1</v>
      </c>
      <c r="H58" s="286">
        <v>40</v>
      </c>
      <c r="I58" s="331" t="s">
        <v>970</v>
      </c>
      <c r="J58" s="306">
        <v>40</v>
      </c>
      <c r="K58" s="307">
        <f t="shared" si="1"/>
        <v>4</v>
      </c>
      <c r="L58" s="341" t="s">
        <v>962</v>
      </c>
      <c r="M58" s="250" t="s">
        <v>961</v>
      </c>
    </row>
    <row r="59" spans="1:13" ht="14.25" customHeight="1" x14ac:dyDescent="0.25">
      <c r="A59" s="303" t="s">
        <v>19</v>
      </c>
      <c r="B59" s="304" t="s">
        <v>26</v>
      </c>
      <c r="C59" s="286">
        <v>104</v>
      </c>
      <c r="D59" s="286" t="s">
        <v>479</v>
      </c>
      <c r="E59" s="286" t="s">
        <v>35</v>
      </c>
      <c r="F59" s="286" t="s">
        <v>3</v>
      </c>
      <c r="G59" s="286">
        <v>1</v>
      </c>
      <c r="H59" s="286">
        <v>40</v>
      </c>
      <c r="I59" s="331" t="s">
        <v>413</v>
      </c>
      <c r="J59" s="306">
        <v>40</v>
      </c>
      <c r="K59" s="307">
        <f t="shared" si="1"/>
        <v>4</v>
      </c>
      <c r="L59" s="329" t="s">
        <v>472</v>
      </c>
      <c r="M59" s="228" t="s">
        <v>471</v>
      </c>
    </row>
    <row r="60" spans="1:13" ht="15.75" x14ac:dyDescent="0.25">
      <c r="A60" s="312" t="s">
        <v>55</v>
      </c>
      <c r="B60" s="313" t="s">
        <v>20</v>
      </c>
      <c r="C60" s="314" t="s">
        <v>864</v>
      </c>
      <c r="D60" s="314" t="s">
        <v>1312</v>
      </c>
      <c r="E60" s="314" t="s">
        <v>35</v>
      </c>
      <c r="F60" s="314" t="s">
        <v>3</v>
      </c>
      <c r="G60" s="314">
        <v>1</v>
      </c>
      <c r="H60" s="286">
        <v>40</v>
      </c>
      <c r="I60" s="338" t="s">
        <v>1310</v>
      </c>
      <c r="J60" s="306">
        <v>40</v>
      </c>
      <c r="K60" s="317">
        <f t="shared" si="1"/>
        <v>5</v>
      </c>
      <c r="L60" s="329" t="s">
        <v>2515</v>
      </c>
      <c r="M60" s="235" t="s">
        <v>1311</v>
      </c>
    </row>
    <row r="61" spans="1:13" ht="15.75" x14ac:dyDescent="0.25">
      <c r="A61" s="335" t="s">
        <v>55</v>
      </c>
      <c r="B61" s="333" t="s">
        <v>26</v>
      </c>
      <c r="C61" s="314" t="s">
        <v>168</v>
      </c>
      <c r="D61" s="314" t="s">
        <v>751</v>
      </c>
      <c r="E61" s="314"/>
      <c r="F61" s="314" t="s">
        <v>3</v>
      </c>
      <c r="G61" s="314">
        <v>1</v>
      </c>
      <c r="H61" s="286">
        <v>40</v>
      </c>
      <c r="I61" s="316" t="s">
        <v>745</v>
      </c>
      <c r="J61" s="306">
        <v>40</v>
      </c>
      <c r="K61" s="317">
        <f t="shared" si="1"/>
        <v>5</v>
      </c>
      <c r="L61" s="329" t="s">
        <v>2403</v>
      </c>
      <c r="M61" s="228" t="s">
        <v>746</v>
      </c>
    </row>
    <row r="62" spans="1:13" ht="15.75" x14ac:dyDescent="0.25">
      <c r="A62" s="312" t="s">
        <v>42</v>
      </c>
      <c r="B62" s="313" t="s">
        <v>30</v>
      </c>
      <c r="C62" s="314" t="s">
        <v>437</v>
      </c>
      <c r="D62" s="314" t="s">
        <v>907</v>
      </c>
      <c r="E62" s="314" t="s">
        <v>35</v>
      </c>
      <c r="F62" s="314" t="s">
        <v>3</v>
      </c>
      <c r="G62" s="314">
        <v>1</v>
      </c>
      <c r="H62" s="286">
        <v>40</v>
      </c>
      <c r="I62" s="338" t="s">
        <v>908</v>
      </c>
      <c r="J62" s="306">
        <v>40</v>
      </c>
      <c r="K62" s="317">
        <f t="shared" si="1"/>
        <v>1</v>
      </c>
      <c r="L62" s="341" t="s">
        <v>181</v>
      </c>
      <c r="M62" s="224" t="s">
        <v>180</v>
      </c>
    </row>
    <row r="63" spans="1:13" ht="15.75" x14ac:dyDescent="0.25">
      <c r="A63" s="312" t="s">
        <v>32</v>
      </c>
      <c r="B63" s="313" t="s">
        <v>30</v>
      </c>
      <c r="C63" s="314" t="s">
        <v>400</v>
      </c>
      <c r="D63" s="314" t="s">
        <v>401</v>
      </c>
      <c r="E63" s="314" t="s">
        <v>35</v>
      </c>
      <c r="F63" s="314" t="str">
        <f t="shared" ref="F63:F68" si="2">IF(MID(D63,2,1)="D","MI",IF(MID(D63,2,1)="S","SI","TI"))</f>
        <v>SI</v>
      </c>
      <c r="G63" s="314">
        <v>1</v>
      </c>
      <c r="H63" s="286">
        <v>40</v>
      </c>
      <c r="I63" s="328" t="s">
        <v>402</v>
      </c>
      <c r="J63" s="306">
        <v>40</v>
      </c>
      <c r="K63" s="317">
        <f t="shared" si="1"/>
        <v>2</v>
      </c>
      <c r="L63" s="318" t="s">
        <v>419</v>
      </c>
      <c r="M63" s="224" t="s">
        <v>418</v>
      </c>
    </row>
    <row r="64" spans="1:13" ht="15.75" x14ac:dyDescent="0.25">
      <c r="A64" s="303" t="s">
        <v>32</v>
      </c>
      <c r="B64" s="304" t="s">
        <v>28</v>
      </c>
      <c r="C64" s="286" t="s">
        <v>400</v>
      </c>
      <c r="D64" s="286" t="s">
        <v>405</v>
      </c>
      <c r="E64" s="286" t="s">
        <v>37</v>
      </c>
      <c r="F64" s="286" t="str">
        <f t="shared" si="2"/>
        <v>SI</v>
      </c>
      <c r="G64" s="286">
        <v>1</v>
      </c>
      <c r="H64" s="286">
        <v>40</v>
      </c>
      <c r="I64" s="305" t="s">
        <v>402</v>
      </c>
      <c r="J64" s="306">
        <v>40</v>
      </c>
      <c r="K64" s="307">
        <f t="shared" si="1"/>
        <v>2</v>
      </c>
      <c r="L64" s="318" t="s">
        <v>419</v>
      </c>
      <c r="M64" s="224" t="s">
        <v>418</v>
      </c>
    </row>
    <row r="65" spans="1:13" ht="15.75" x14ac:dyDescent="0.25">
      <c r="A65" s="312" t="s">
        <v>32</v>
      </c>
      <c r="B65" s="313" t="s">
        <v>26</v>
      </c>
      <c r="C65" s="314" t="s">
        <v>400</v>
      </c>
      <c r="D65" s="314" t="s">
        <v>406</v>
      </c>
      <c r="E65" s="314" t="s">
        <v>39</v>
      </c>
      <c r="F65" s="314" t="str">
        <f t="shared" si="2"/>
        <v>SI</v>
      </c>
      <c r="G65" s="314">
        <v>1</v>
      </c>
      <c r="H65" s="286">
        <v>40</v>
      </c>
      <c r="I65" s="328" t="s">
        <v>402</v>
      </c>
      <c r="J65" s="306">
        <v>40</v>
      </c>
      <c r="K65" s="317">
        <f t="shared" si="1"/>
        <v>2</v>
      </c>
      <c r="L65" s="346" t="s">
        <v>404</v>
      </c>
      <c r="M65" s="309" t="s">
        <v>403</v>
      </c>
    </row>
    <row r="66" spans="1:13" ht="15.75" x14ac:dyDescent="0.25">
      <c r="A66" s="303" t="s">
        <v>32</v>
      </c>
      <c r="B66" s="304" t="s">
        <v>20</v>
      </c>
      <c r="C66" s="286" t="s">
        <v>400</v>
      </c>
      <c r="D66" s="286" t="s">
        <v>407</v>
      </c>
      <c r="E66" s="286" t="s">
        <v>41</v>
      </c>
      <c r="F66" s="286" t="str">
        <f t="shared" si="2"/>
        <v>SI</v>
      </c>
      <c r="G66" s="286">
        <v>1</v>
      </c>
      <c r="H66" s="286">
        <v>40</v>
      </c>
      <c r="I66" s="305" t="s">
        <v>402</v>
      </c>
      <c r="J66" s="306">
        <v>40</v>
      </c>
      <c r="K66" s="307">
        <f t="shared" si="1"/>
        <v>2</v>
      </c>
      <c r="L66" s="346" t="s">
        <v>404</v>
      </c>
      <c r="M66" s="309" t="s">
        <v>403</v>
      </c>
    </row>
    <row r="67" spans="1:13" ht="15.75" x14ac:dyDescent="0.25">
      <c r="A67" s="312" t="s">
        <v>65</v>
      </c>
      <c r="B67" s="313" t="s">
        <v>30</v>
      </c>
      <c r="C67" s="314" t="s">
        <v>400</v>
      </c>
      <c r="D67" s="314" t="s">
        <v>417</v>
      </c>
      <c r="E67" s="314" t="s">
        <v>70</v>
      </c>
      <c r="F67" s="314" t="str">
        <f t="shared" si="2"/>
        <v>SI</v>
      </c>
      <c r="G67" s="314">
        <v>1</v>
      </c>
      <c r="H67" s="286">
        <v>40</v>
      </c>
      <c r="I67" s="328" t="s">
        <v>402</v>
      </c>
      <c r="J67" s="306">
        <v>40</v>
      </c>
      <c r="K67" s="317">
        <f t="shared" si="1"/>
        <v>3</v>
      </c>
      <c r="L67" s="346" t="s">
        <v>404</v>
      </c>
      <c r="M67" s="309" t="s">
        <v>403</v>
      </c>
    </row>
    <row r="68" spans="1:13" ht="15.75" x14ac:dyDescent="0.25">
      <c r="A68" s="303" t="s">
        <v>65</v>
      </c>
      <c r="B68" s="304" t="s">
        <v>20</v>
      </c>
      <c r="C68" s="286" t="s">
        <v>400</v>
      </c>
      <c r="D68" s="286" t="s">
        <v>420</v>
      </c>
      <c r="E68" s="286" t="s">
        <v>52</v>
      </c>
      <c r="F68" s="286" t="str">
        <f t="shared" si="2"/>
        <v>SI</v>
      </c>
      <c r="G68" s="286">
        <v>1</v>
      </c>
      <c r="H68" s="286">
        <v>40</v>
      </c>
      <c r="I68" s="305" t="s">
        <v>402</v>
      </c>
      <c r="J68" s="306">
        <v>40</v>
      </c>
      <c r="K68" s="307">
        <f t="shared" si="1"/>
        <v>3</v>
      </c>
      <c r="L68" s="346" t="s">
        <v>404</v>
      </c>
      <c r="M68" s="309" t="s">
        <v>403</v>
      </c>
    </row>
    <row r="69" spans="1:13" ht="15.75" x14ac:dyDescent="0.25">
      <c r="A69" s="303" t="s">
        <v>55</v>
      </c>
      <c r="B69" s="304" t="s">
        <v>56</v>
      </c>
      <c r="C69" s="286">
        <v>102</v>
      </c>
      <c r="D69" s="286" t="s">
        <v>1091</v>
      </c>
      <c r="E69" s="286">
        <v>8</v>
      </c>
      <c r="F69" s="286" t="s">
        <v>75</v>
      </c>
      <c r="G69" s="286">
        <v>1</v>
      </c>
      <c r="H69" s="286">
        <v>40</v>
      </c>
      <c r="I69" s="331" t="s">
        <v>154</v>
      </c>
      <c r="J69" s="306">
        <v>40</v>
      </c>
      <c r="K69" s="307">
        <f t="shared" si="1"/>
        <v>5</v>
      </c>
      <c r="L69" s="318" t="s">
        <v>25</v>
      </c>
      <c r="M69" s="224" t="s">
        <v>24</v>
      </c>
    </row>
    <row r="70" spans="1:13" ht="15.75" x14ac:dyDescent="0.25">
      <c r="A70" s="303" t="s">
        <v>42</v>
      </c>
      <c r="B70" s="304" t="s">
        <v>20</v>
      </c>
      <c r="C70" s="286">
        <v>101</v>
      </c>
      <c r="D70" s="286" t="s">
        <v>159</v>
      </c>
      <c r="E70" s="286" t="s">
        <v>37</v>
      </c>
      <c r="F70" s="286" t="s">
        <v>75</v>
      </c>
      <c r="G70" s="286">
        <v>1</v>
      </c>
      <c r="H70" s="286">
        <v>40</v>
      </c>
      <c r="I70" s="331" t="s">
        <v>154</v>
      </c>
      <c r="J70" s="306">
        <v>40</v>
      </c>
      <c r="K70" s="307">
        <f t="shared" si="1"/>
        <v>1</v>
      </c>
      <c r="L70" s="318" t="s">
        <v>25</v>
      </c>
      <c r="M70" s="224" t="s">
        <v>24</v>
      </c>
    </row>
    <row r="71" spans="1:13" ht="15.75" x14ac:dyDescent="0.25">
      <c r="A71" s="303" t="s">
        <v>32</v>
      </c>
      <c r="B71" s="304" t="s">
        <v>30</v>
      </c>
      <c r="C71" s="286">
        <v>101</v>
      </c>
      <c r="D71" s="286" t="s">
        <v>1158</v>
      </c>
      <c r="E71" s="286" t="s">
        <v>54</v>
      </c>
      <c r="F71" s="286" t="s">
        <v>75</v>
      </c>
      <c r="G71" s="286">
        <v>1</v>
      </c>
      <c r="H71" s="286">
        <v>40</v>
      </c>
      <c r="I71" s="331" t="s">
        <v>154</v>
      </c>
      <c r="J71" s="306">
        <v>40</v>
      </c>
      <c r="K71" s="307">
        <f t="shared" si="1"/>
        <v>2</v>
      </c>
      <c r="L71" s="318" t="s">
        <v>25</v>
      </c>
      <c r="M71" s="224" t="s">
        <v>24</v>
      </c>
    </row>
    <row r="72" spans="1:13" ht="15.75" customHeight="1" x14ac:dyDescent="0.25">
      <c r="A72" s="312" t="s">
        <v>32</v>
      </c>
      <c r="B72" s="313" t="s">
        <v>28</v>
      </c>
      <c r="C72" s="314">
        <v>101</v>
      </c>
      <c r="D72" s="314" t="s">
        <v>1092</v>
      </c>
      <c r="E72" s="314" t="s">
        <v>83</v>
      </c>
      <c r="F72" s="314" t="s">
        <v>75</v>
      </c>
      <c r="G72" s="314">
        <v>1</v>
      </c>
      <c r="H72" s="286">
        <v>40</v>
      </c>
      <c r="I72" s="338" t="s">
        <v>154</v>
      </c>
      <c r="J72" s="306">
        <v>40</v>
      </c>
      <c r="K72" s="317">
        <f t="shared" si="1"/>
        <v>2</v>
      </c>
      <c r="L72" s="318" t="s">
        <v>25</v>
      </c>
      <c r="M72" s="224" t="s">
        <v>24</v>
      </c>
    </row>
    <row r="73" spans="1:13" ht="15.75" x14ac:dyDescent="0.25">
      <c r="A73" s="312" t="s">
        <v>19</v>
      </c>
      <c r="B73" s="313" t="s">
        <v>26</v>
      </c>
      <c r="C73" s="314">
        <v>111</v>
      </c>
      <c r="D73" s="286" t="s">
        <v>1085</v>
      </c>
      <c r="E73" s="314">
        <v>5</v>
      </c>
      <c r="F73" s="314" t="str">
        <f>IF(MID(D73,2,1)="D","MI",IF(MID(D73,2,1)="S","SI","TI"))</f>
        <v>SI</v>
      </c>
      <c r="G73" s="314">
        <v>1</v>
      </c>
      <c r="H73" s="286">
        <v>40</v>
      </c>
      <c r="I73" s="328" t="s">
        <v>935</v>
      </c>
      <c r="J73" s="306">
        <v>40</v>
      </c>
      <c r="K73" s="317">
        <f t="shared" si="1"/>
        <v>4</v>
      </c>
      <c r="L73" s="318" t="s">
        <v>156</v>
      </c>
      <c r="M73" s="224" t="s">
        <v>155</v>
      </c>
    </row>
    <row r="74" spans="1:13" ht="15.75" x14ac:dyDescent="0.25">
      <c r="A74" s="303" t="s">
        <v>19</v>
      </c>
      <c r="B74" s="304" t="s">
        <v>20</v>
      </c>
      <c r="C74" s="286">
        <v>111</v>
      </c>
      <c r="D74" s="286" t="s">
        <v>1086</v>
      </c>
      <c r="E74" s="286">
        <v>6</v>
      </c>
      <c r="F74" s="286" t="str">
        <f>IF(MID(D74,2,1)="D","MI",IF(MID(D74,2,1)="S","SI","TI"))</f>
        <v>SI</v>
      </c>
      <c r="G74" s="286">
        <v>1</v>
      </c>
      <c r="H74" s="286">
        <v>40</v>
      </c>
      <c r="I74" s="305" t="s">
        <v>935</v>
      </c>
      <c r="J74" s="306">
        <v>40</v>
      </c>
      <c r="K74" s="307">
        <f t="shared" si="1"/>
        <v>4</v>
      </c>
      <c r="L74" s="318" t="s">
        <v>156</v>
      </c>
      <c r="M74" s="224" t="s">
        <v>155</v>
      </c>
    </row>
    <row r="75" spans="1:13" ht="15.75" x14ac:dyDescent="0.25">
      <c r="A75" s="312" t="s">
        <v>32</v>
      </c>
      <c r="B75" s="313" t="s">
        <v>26</v>
      </c>
      <c r="C75" s="314">
        <v>110</v>
      </c>
      <c r="D75" s="286" t="s">
        <v>1088</v>
      </c>
      <c r="E75" s="314" t="s">
        <v>70</v>
      </c>
      <c r="F75" s="314" t="str">
        <f>IF(MID(D75,2,1)="D","MI",IF(MID(D75,2,1)="S","SI","TI"))</f>
        <v>SI</v>
      </c>
      <c r="G75" s="314">
        <v>1</v>
      </c>
      <c r="H75" s="286">
        <v>40</v>
      </c>
      <c r="I75" s="328" t="s">
        <v>935</v>
      </c>
      <c r="J75" s="306">
        <v>40</v>
      </c>
      <c r="K75" s="317">
        <f t="shared" si="1"/>
        <v>2</v>
      </c>
      <c r="L75" s="318" t="s">
        <v>156</v>
      </c>
      <c r="M75" s="224" t="s">
        <v>155</v>
      </c>
    </row>
    <row r="76" spans="1:13" ht="15.75" x14ac:dyDescent="0.25">
      <c r="A76" s="303" t="s">
        <v>32</v>
      </c>
      <c r="B76" s="304" t="s">
        <v>20</v>
      </c>
      <c r="C76" s="286">
        <v>110</v>
      </c>
      <c r="D76" s="286" t="s">
        <v>1089</v>
      </c>
      <c r="E76" s="286" t="s">
        <v>52</v>
      </c>
      <c r="F76" s="286" t="str">
        <f>IF(MID(D76,2,1)="D","MI",IF(MID(D76,2,1)="S","SI","TI"))</f>
        <v>SI</v>
      </c>
      <c r="G76" s="286">
        <v>1</v>
      </c>
      <c r="H76" s="286">
        <v>40</v>
      </c>
      <c r="I76" s="305" t="s">
        <v>935</v>
      </c>
      <c r="J76" s="306">
        <v>40</v>
      </c>
      <c r="K76" s="307">
        <f t="shared" si="1"/>
        <v>2</v>
      </c>
      <c r="L76" s="318" t="s">
        <v>156</v>
      </c>
      <c r="M76" s="224" t="s">
        <v>155</v>
      </c>
    </row>
    <row r="77" spans="1:13" ht="15.75" x14ac:dyDescent="0.25">
      <c r="A77" s="303" t="s">
        <v>19</v>
      </c>
      <c r="B77" s="304" t="s">
        <v>30</v>
      </c>
      <c r="C77" s="286">
        <v>101</v>
      </c>
      <c r="D77" s="286" t="s">
        <v>818</v>
      </c>
      <c r="E77" s="286">
        <v>11</v>
      </c>
      <c r="F77" s="286" t="s">
        <v>75</v>
      </c>
      <c r="G77" s="286">
        <v>1</v>
      </c>
      <c r="H77" s="286">
        <v>40</v>
      </c>
      <c r="I77" s="331" t="s">
        <v>154</v>
      </c>
      <c r="J77" s="306">
        <v>40</v>
      </c>
      <c r="K77" s="307">
        <f t="shared" si="1"/>
        <v>4</v>
      </c>
      <c r="L77" s="318" t="s">
        <v>696</v>
      </c>
      <c r="M77" s="224" t="s">
        <v>695</v>
      </c>
    </row>
    <row r="78" spans="1:13" ht="15.75" x14ac:dyDescent="0.25">
      <c r="A78" s="312" t="s">
        <v>42</v>
      </c>
      <c r="B78" s="313" t="s">
        <v>30</v>
      </c>
      <c r="C78" s="314">
        <v>102</v>
      </c>
      <c r="D78" s="314" t="s">
        <v>823</v>
      </c>
      <c r="E78" s="314" t="s">
        <v>87</v>
      </c>
      <c r="F78" s="314" t="s">
        <v>75</v>
      </c>
      <c r="G78" s="314">
        <v>1</v>
      </c>
      <c r="H78" s="286">
        <v>40</v>
      </c>
      <c r="I78" s="338" t="s">
        <v>154</v>
      </c>
      <c r="J78" s="306">
        <v>40</v>
      </c>
      <c r="K78" s="317">
        <f t="shared" si="1"/>
        <v>1</v>
      </c>
      <c r="L78" s="318" t="s">
        <v>696</v>
      </c>
      <c r="M78" s="224" t="s">
        <v>695</v>
      </c>
    </row>
    <row r="79" spans="1:13" ht="15.75" x14ac:dyDescent="0.25">
      <c r="A79" s="312" t="s">
        <v>65</v>
      </c>
      <c r="B79" s="313" t="s">
        <v>20</v>
      </c>
      <c r="C79" s="314">
        <v>111</v>
      </c>
      <c r="D79" s="314" t="s">
        <v>938</v>
      </c>
      <c r="E79" s="314">
        <v>2</v>
      </c>
      <c r="F79" s="314" t="str">
        <f t="shared" ref="F79:F92" si="3">IF(MID(D79,2,1)="D","MI",IF(MID(D79,2,1)="S","SI","TI"))</f>
        <v>SI</v>
      </c>
      <c r="G79" s="314">
        <v>1</v>
      </c>
      <c r="H79" s="286">
        <v>40</v>
      </c>
      <c r="I79" s="328" t="s">
        <v>935</v>
      </c>
      <c r="J79" s="306">
        <v>40</v>
      </c>
      <c r="K79" s="317">
        <f t="shared" si="1"/>
        <v>3</v>
      </c>
      <c r="L79" s="346" t="s">
        <v>820</v>
      </c>
      <c r="M79" s="309" t="s">
        <v>819</v>
      </c>
    </row>
    <row r="80" spans="1:13" ht="15.75" x14ac:dyDescent="0.25">
      <c r="A80" s="303" t="s">
        <v>65</v>
      </c>
      <c r="B80" s="304" t="s">
        <v>28</v>
      </c>
      <c r="C80" s="286">
        <v>111</v>
      </c>
      <c r="D80" s="286" t="s">
        <v>1229</v>
      </c>
      <c r="E80" s="286">
        <v>4</v>
      </c>
      <c r="F80" s="286" t="str">
        <f t="shared" si="3"/>
        <v>SI</v>
      </c>
      <c r="G80" s="286">
        <v>1</v>
      </c>
      <c r="H80" s="286">
        <v>40</v>
      </c>
      <c r="I80" s="305" t="s">
        <v>935</v>
      </c>
      <c r="J80" s="306">
        <v>40</v>
      </c>
      <c r="K80" s="307">
        <f t="shared" si="1"/>
        <v>3</v>
      </c>
      <c r="L80" s="346" t="s">
        <v>820</v>
      </c>
      <c r="M80" s="309" t="s">
        <v>819</v>
      </c>
    </row>
    <row r="81" spans="1:13" ht="15.75" x14ac:dyDescent="0.25">
      <c r="A81" s="312" t="s">
        <v>42</v>
      </c>
      <c r="B81" s="313" t="s">
        <v>30</v>
      </c>
      <c r="C81" s="314" t="s">
        <v>168</v>
      </c>
      <c r="D81" s="314" t="s">
        <v>520</v>
      </c>
      <c r="E81" s="314" t="s">
        <v>35</v>
      </c>
      <c r="F81" s="314" t="str">
        <f t="shared" si="3"/>
        <v>SI</v>
      </c>
      <c r="G81" s="314">
        <v>1</v>
      </c>
      <c r="H81" s="286">
        <v>40</v>
      </c>
      <c r="I81" s="328" t="s">
        <v>521</v>
      </c>
      <c r="J81" s="306">
        <v>40</v>
      </c>
      <c r="K81" s="317">
        <f t="shared" si="1"/>
        <v>1</v>
      </c>
      <c r="L81" s="308" t="s">
        <v>2351</v>
      </c>
      <c r="M81" s="250" t="s">
        <v>1445</v>
      </c>
    </row>
    <row r="82" spans="1:13" ht="17.25" customHeight="1" x14ac:dyDescent="0.25">
      <c r="A82" s="303" t="s">
        <v>42</v>
      </c>
      <c r="B82" s="304" t="s">
        <v>28</v>
      </c>
      <c r="C82" s="286" t="s">
        <v>168</v>
      </c>
      <c r="D82" s="286" t="s">
        <v>524</v>
      </c>
      <c r="E82" s="286" t="s">
        <v>37</v>
      </c>
      <c r="F82" s="286" t="str">
        <f t="shared" si="3"/>
        <v>SI</v>
      </c>
      <c r="G82" s="286">
        <v>1</v>
      </c>
      <c r="H82" s="286">
        <v>40</v>
      </c>
      <c r="I82" s="305" t="s">
        <v>521</v>
      </c>
      <c r="J82" s="306">
        <v>40</v>
      </c>
      <c r="K82" s="307">
        <f t="shared" si="1"/>
        <v>1</v>
      </c>
      <c r="L82" s="341" t="s">
        <v>616</v>
      </c>
      <c r="M82" s="224" t="s">
        <v>615</v>
      </c>
    </row>
    <row r="83" spans="1:13" ht="15.75" x14ac:dyDescent="0.25">
      <c r="A83" s="312" t="s">
        <v>42</v>
      </c>
      <c r="B83" s="313" t="s">
        <v>26</v>
      </c>
      <c r="C83" s="314" t="s">
        <v>168</v>
      </c>
      <c r="D83" s="314" t="s">
        <v>525</v>
      </c>
      <c r="E83" s="314" t="s">
        <v>39</v>
      </c>
      <c r="F83" s="314" t="str">
        <f t="shared" si="3"/>
        <v>SI</v>
      </c>
      <c r="G83" s="314">
        <v>1</v>
      </c>
      <c r="H83" s="286">
        <v>40</v>
      </c>
      <c r="I83" s="328" t="s">
        <v>521</v>
      </c>
      <c r="J83" s="306">
        <v>40</v>
      </c>
      <c r="K83" s="317">
        <f t="shared" si="1"/>
        <v>1</v>
      </c>
      <c r="L83" s="341" t="s">
        <v>616</v>
      </c>
      <c r="M83" s="224" t="s">
        <v>615</v>
      </c>
    </row>
    <row r="84" spans="1:13" ht="15.75" x14ac:dyDescent="0.25">
      <c r="A84" s="303" t="s">
        <v>42</v>
      </c>
      <c r="B84" s="304" t="s">
        <v>20</v>
      </c>
      <c r="C84" s="286" t="s">
        <v>168</v>
      </c>
      <c r="D84" s="286" t="s">
        <v>526</v>
      </c>
      <c r="E84" s="286" t="s">
        <v>41</v>
      </c>
      <c r="F84" s="286" t="str">
        <f t="shared" si="3"/>
        <v>SI</v>
      </c>
      <c r="G84" s="286">
        <v>1</v>
      </c>
      <c r="H84" s="286">
        <v>40</v>
      </c>
      <c r="I84" s="305" t="s">
        <v>521</v>
      </c>
      <c r="J84" s="306">
        <v>40</v>
      </c>
      <c r="K84" s="307">
        <f t="shared" si="1"/>
        <v>1</v>
      </c>
      <c r="L84" s="308" t="s">
        <v>2351</v>
      </c>
      <c r="M84" s="250" t="s">
        <v>1445</v>
      </c>
    </row>
    <row r="85" spans="1:13" ht="15.75" x14ac:dyDescent="0.25">
      <c r="A85" s="303" t="s">
        <v>32</v>
      </c>
      <c r="B85" s="304" t="s">
        <v>30</v>
      </c>
      <c r="C85" s="286" t="s">
        <v>168</v>
      </c>
      <c r="D85" s="286" t="s">
        <v>617</v>
      </c>
      <c r="E85" s="286" t="s">
        <v>70</v>
      </c>
      <c r="F85" s="286" t="str">
        <f t="shared" si="3"/>
        <v>SI</v>
      </c>
      <c r="G85" s="286">
        <v>1</v>
      </c>
      <c r="H85" s="286">
        <v>40</v>
      </c>
      <c r="I85" s="305" t="s">
        <v>521</v>
      </c>
      <c r="J85" s="306">
        <v>40</v>
      </c>
      <c r="K85" s="307">
        <f t="shared" si="1"/>
        <v>2</v>
      </c>
      <c r="L85" s="318" t="s">
        <v>523</v>
      </c>
      <c r="M85" s="250" t="s">
        <v>522</v>
      </c>
    </row>
    <row r="86" spans="1:13" ht="15.75" x14ac:dyDescent="0.25">
      <c r="A86" s="312" t="s">
        <v>32</v>
      </c>
      <c r="B86" s="313" t="s">
        <v>28</v>
      </c>
      <c r="C86" s="314" t="s">
        <v>168</v>
      </c>
      <c r="D86" s="314" t="s">
        <v>618</v>
      </c>
      <c r="E86" s="314" t="s">
        <v>52</v>
      </c>
      <c r="F86" s="314" t="str">
        <f t="shared" si="3"/>
        <v>SI</v>
      </c>
      <c r="G86" s="314">
        <v>1</v>
      </c>
      <c r="H86" s="286">
        <v>40</v>
      </c>
      <c r="I86" s="328" t="s">
        <v>521</v>
      </c>
      <c r="J86" s="306">
        <v>40</v>
      </c>
      <c r="K86" s="317">
        <f t="shared" si="1"/>
        <v>2</v>
      </c>
      <c r="L86" s="318" t="s">
        <v>523</v>
      </c>
      <c r="M86" s="250" t="s">
        <v>522</v>
      </c>
    </row>
    <row r="87" spans="1:13" ht="18.75" customHeight="1" x14ac:dyDescent="0.25">
      <c r="A87" s="312" t="s">
        <v>42</v>
      </c>
      <c r="B87" s="313" t="s">
        <v>28</v>
      </c>
      <c r="C87" s="314" t="s">
        <v>62</v>
      </c>
      <c r="D87" s="314" t="s">
        <v>573</v>
      </c>
      <c r="E87" s="314" t="s">
        <v>35</v>
      </c>
      <c r="F87" s="314" t="str">
        <f t="shared" si="3"/>
        <v>SI</v>
      </c>
      <c r="G87" s="314">
        <v>1</v>
      </c>
      <c r="H87" s="286">
        <v>40</v>
      </c>
      <c r="I87" s="328" t="s">
        <v>574</v>
      </c>
      <c r="J87" s="306">
        <v>40</v>
      </c>
      <c r="K87" s="317">
        <f t="shared" si="1"/>
        <v>1</v>
      </c>
      <c r="L87" s="318" t="s">
        <v>910</v>
      </c>
      <c r="M87" s="224" t="s">
        <v>909</v>
      </c>
    </row>
    <row r="88" spans="1:13" ht="15.75" x14ac:dyDescent="0.25">
      <c r="A88" s="312" t="s">
        <v>32</v>
      </c>
      <c r="B88" s="313" t="s">
        <v>30</v>
      </c>
      <c r="C88" s="314" t="s">
        <v>62</v>
      </c>
      <c r="D88" s="314" t="s">
        <v>578</v>
      </c>
      <c r="E88" s="314" t="s">
        <v>37</v>
      </c>
      <c r="F88" s="314" t="str">
        <f t="shared" si="3"/>
        <v>SI</v>
      </c>
      <c r="G88" s="314">
        <v>1</v>
      </c>
      <c r="H88" s="286">
        <v>40</v>
      </c>
      <c r="I88" s="328" t="s">
        <v>574</v>
      </c>
      <c r="J88" s="306">
        <v>40</v>
      </c>
      <c r="K88" s="317">
        <f t="shared" si="1"/>
        <v>2</v>
      </c>
      <c r="L88" s="318" t="s">
        <v>910</v>
      </c>
      <c r="M88" s="224" t="s">
        <v>909</v>
      </c>
    </row>
    <row r="89" spans="1:13" ht="15.75" x14ac:dyDescent="0.25">
      <c r="A89" s="303" t="s">
        <v>32</v>
      </c>
      <c r="B89" s="304" t="s">
        <v>28</v>
      </c>
      <c r="C89" s="286" t="s">
        <v>62</v>
      </c>
      <c r="D89" s="286" t="s">
        <v>579</v>
      </c>
      <c r="E89" s="286" t="s">
        <v>39</v>
      </c>
      <c r="F89" s="286" t="str">
        <f t="shared" si="3"/>
        <v>SI</v>
      </c>
      <c r="G89" s="286">
        <v>1</v>
      </c>
      <c r="H89" s="286">
        <v>40</v>
      </c>
      <c r="I89" s="305" t="s">
        <v>574</v>
      </c>
      <c r="J89" s="306">
        <v>40</v>
      </c>
      <c r="K89" s="307">
        <f t="shared" si="1"/>
        <v>2</v>
      </c>
      <c r="L89" s="318" t="s">
        <v>910</v>
      </c>
      <c r="M89" s="224" t="s">
        <v>909</v>
      </c>
    </row>
    <row r="90" spans="1:13" ht="15.75" x14ac:dyDescent="0.25">
      <c r="A90" s="312" t="s">
        <v>32</v>
      </c>
      <c r="B90" s="313" t="s">
        <v>26</v>
      </c>
      <c r="C90" s="314" t="s">
        <v>62</v>
      </c>
      <c r="D90" s="314" t="s">
        <v>575</v>
      </c>
      <c r="E90" s="314" t="s">
        <v>41</v>
      </c>
      <c r="F90" s="314" t="str">
        <f t="shared" si="3"/>
        <v>SI</v>
      </c>
      <c r="G90" s="314">
        <v>1</v>
      </c>
      <c r="H90" s="286">
        <v>40</v>
      </c>
      <c r="I90" s="328" t="s">
        <v>574</v>
      </c>
      <c r="J90" s="306">
        <v>40</v>
      </c>
      <c r="K90" s="317">
        <f t="shared" si="1"/>
        <v>2</v>
      </c>
      <c r="L90" s="318" t="s">
        <v>910</v>
      </c>
      <c r="M90" s="224" t="s">
        <v>909</v>
      </c>
    </row>
    <row r="91" spans="1:13" ht="15.75" x14ac:dyDescent="0.25">
      <c r="A91" s="303" t="s">
        <v>65</v>
      </c>
      <c r="B91" s="304" t="s">
        <v>20</v>
      </c>
      <c r="C91" s="286" t="s">
        <v>62</v>
      </c>
      <c r="D91" s="286" t="s">
        <v>580</v>
      </c>
      <c r="E91" s="286" t="s">
        <v>70</v>
      </c>
      <c r="F91" s="286" t="str">
        <f t="shared" si="3"/>
        <v>SI</v>
      </c>
      <c r="G91" s="286">
        <v>1</v>
      </c>
      <c r="H91" s="286">
        <v>40</v>
      </c>
      <c r="I91" s="305" t="s">
        <v>574</v>
      </c>
      <c r="J91" s="306">
        <v>40</v>
      </c>
      <c r="K91" s="307">
        <f t="shared" si="1"/>
        <v>3</v>
      </c>
      <c r="L91" s="318" t="s">
        <v>910</v>
      </c>
      <c r="M91" s="224" t="s">
        <v>909</v>
      </c>
    </row>
    <row r="92" spans="1:13" ht="15.75" x14ac:dyDescent="0.25">
      <c r="A92" s="312" t="s">
        <v>65</v>
      </c>
      <c r="B92" s="313" t="s">
        <v>30</v>
      </c>
      <c r="C92" s="314" t="s">
        <v>62</v>
      </c>
      <c r="D92" s="314" t="s">
        <v>581</v>
      </c>
      <c r="E92" s="314" t="s">
        <v>52</v>
      </c>
      <c r="F92" s="314" t="str">
        <f t="shared" si="3"/>
        <v>SI</v>
      </c>
      <c r="G92" s="314">
        <v>1</v>
      </c>
      <c r="H92" s="286">
        <v>40</v>
      </c>
      <c r="I92" s="328" t="s">
        <v>574</v>
      </c>
      <c r="J92" s="306">
        <v>40</v>
      </c>
      <c r="K92" s="317">
        <f t="shared" si="1"/>
        <v>3</v>
      </c>
      <c r="L92" s="318" t="s">
        <v>910</v>
      </c>
      <c r="M92" s="224" t="s">
        <v>909</v>
      </c>
    </row>
    <row r="93" spans="1:13" ht="15.75" x14ac:dyDescent="0.25">
      <c r="A93" s="303" t="s">
        <v>55</v>
      </c>
      <c r="B93" s="304" t="s">
        <v>28</v>
      </c>
      <c r="C93" s="286">
        <v>305</v>
      </c>
      <c r="D93" s="286" t="s">
        <v>427</v>
      </c>
      <c r="E93" s="286" t="s">
        <v>35</v>
      </c>
      <c r="F93" s="286" t="s">
        <v>1</v>
      </c>
      <c r="G93" s="286">
        <v>1</v>
      </c>
      <c r="H93" s="286">
        <v>40</v>
      </c>
      <c r="I93" s="331" t="s">
        <v>300</v>
      </c>
      <c r="J93" s="306">
        <v>40</v>
      </c>
      <c r="K93" s="307">
        <f t="shared" si="1"/>
        <v>5</v>
      </c>
      <c r="L93" s="319" t="s">
        <v>2428</v>
      </c>
      <c r="M93" s="228" t="s">
        <v>1481</v>
      </c>
    </row>
    <row r="94" spans="1:13" ht="15.75" x14ac:dyDescent="0.25">
      <c r="A94" s="312" t="s">
        <v>55</v>
      </c>
      <c r="B94" s="313" t="s">
        <v>56</v>
      </c>
      <c r="C94" s="314">
        <v>305</v>
      </c>
      <c r="D94" s="314" t="s">
        <v>428</v>
      </c>
      <c r="E94" s="314" t="s">
        <v>37</v>
      </c>
      <c r="F94" s="314" t="s">
        <v>1</v>
      </c>
      <c r="G94" s="314">
        <v>1</v>
      </c>
      <c r="H94" s="286">
        <v>40</v>
      </c>
      <c r="I94" s="338" t="s">
        <v>300</v>
      </c>
      <c r="J94" s="306">
        <v>40</v>
      </c>
      <c r="K94" s="317">
        <f t="shared" si="1"/>
        <v>5</v>
      </c>
      <c r="L94" s="319" t="s">
        <v>2428</v>
      </c>
      <c r="M94" s="228" t="s">
        <v>1481</v>
      </c>
    </row>
    <row r="95" spans="1:13" ht="15.75" x14ac:dyDescent="0.25">
      <c r="A95" s="303" t="s">
        <v>55</v>
      </c>
      <c r="B95" s="304" t="s">
        <v>26</v>
      </c>
      <c r="C95" s="286">
        <v>306</v>
      </c>
      <c r="D95" s="286" t="s">
        <v>302</v>
      </c>
      <c r="E95" s="286" t="s">
        <v>39</v>
      </c>
      <c r="F95" s="286" t="s">
        <v>1</v>
      </c>
      <c r="G95" s="286">
        <v>1</v>
      </c>
      <c r="H95" s="286">
        <v>40</v>
      </c>
      <c r="I95" s="331" t="s">
        <v>300</v>
      </c>
      <c r="J95" s="306">
        <v>40</v>
      </c>
      <c r="K95" s="307">
        <f t="shared" si="1"/>
        <v>5</v>
      </c>
      <c r="L95" s="319" t="s">
        <v>2254</v>
      </c>
      <c r="M95" s="235" t="s">
        <v>2253</v>
      </c>
    </row>
    <row r="96" spans="1:13" ht="15.75" x14ac:dyDescent="0.25">
      <c r="A96" s="312" t="s">
        <v>55</v>
      </c>
      <c r="B96" s="313" t="s">
        <v>20</v>
      </c>
      <c r="C96" s="314">
        <v>306</v>
      </c>
      <c r="D96" s="314" t="s">
        <v>430</v>
      </c>
      <c r="E96" s="314" t="s">
        <v>41</v>
      </c>
      <c r="F96" s="314" t="s">
        <v>1</v>
      </c>
      <c r="G96" s="314">
        <v>1</v>
      </c>
      <c r="H96" s="286">
        <v>40</v>
      </c>
      <c r="I96" s="338" t="s">
        <v>300</v>
      </c>
      <c r="J96" s="306">
        <v>40</v>
      </c>
      <c r="K96" s="317">
        <f t="shared" si="1"/>
        <v>5</v>
      </c>
      <c r="L96" s="319" t="s">
        <v>2428</v>
      </c>
      <c r="M96" s="228" t="s">
        <v>1481</v>
      </c>
    </row>
    <row r="97" spans="1:13" ht="15.75" x14ac:dyDescent="0.25">
      <c r="A97" s="303" t="s">
        <v>65</v>
      </c>
      <c r="B97" s="304" t="s">
        <v>28</v>
      </c>
      <c r="C97" s="286">
        <v>305</v>
      </c>
      <c r="D97" s="286" t="s">
        <v>429</v>
      </c>
      <c r="E97" s="286" t="s">
        <v>70</v>
      </c>
      <c r="F97" s="286" t="s">
        <v>1</v>
      </c>
      <c r="G97" s="286">
        <v>1</v>
      </c>
      <c r="H97" s="286">
        <v>40</v>
      </c>
      <c r="I97" s="331" t="s">
        <v>300</v>
      </c>
      <c r="J97" s="306">
        <v>40</v>
      </c>
      <c r="K97" s="307">
        <f t="shared" si="1"/>
        <v>3</v>
      </c>
      <c r="L97" s="318" t="s">
        <v>419</v>
      </c>
      <c r="M97" s="224" t="s">
        <v>418</v>
      </c>
    </row>
    <row r="98" spans="1:13" ht="15.75" x14ac:dyDescent="0.25">
      <c r="A98" s="312" t="s">
        <v>42</v>
      </c>
      <c r="B98" s="313" t="s">
        <v>26</v>
      </c>
      <c r="C98" s="314">
        <v>315</v>
      </c>
      <c r="D98" s="314" t="s">
        <v>299</v>
      </c>
      <c r="E98" s="314" t="s">
        <v>52</v>
      </c>
      <c r="F98" s="314" t="s">
        <v>1</v>
      </c>
      <c r="G98" s="314">
        <v>1</v>
      </c>
      <c r="H98" s="286">
        <v>40</v>
      </c>
      <c r="I98" s="338" t="s">
        <v>300</v>
      </c>
      <c r="J98" s="306">
        <v>40</v>
      </c>
      <c r="K98" s="317">
        <f t="shared" si="1"/>
        <v>1</v>
      </c>
      <c r="L98" s="345" t="s">
        <v>2264</v>
      </c>
      <c r="M98" s="228" t="s">
        <v>2263</v>
      </c>
    </row>
    <row r="99" spans="1:13" ht="15.75" x14ac:dyDescent="0.25">
      <c r="A99" s="332" t="s">
        <v>42</v>
      </c>
      <c r="B99" s="333" t="s">
        <v>30</v>
      </c>
      <c r="C99" s="347">
        <v>315</v>
      </c>
      <c r="D99" s="347" t="s">
        <v>301</v>
      </c>
      <c r="E99" s="348"/>
      <c r="F99" s="349" t="s">
        <v>1</v>
      </c>
      <c r="G99" s="350">
        <v>5</v>
      </c>
      <c r="H99" s="286">
        <v>40</v>
      </c>
      <c r="I99" s="351" t="s">
        <v>300</v>
      </c>
      <c r="J99" s="306">
        <v>40</v>
      </c>
      <c r="K99" s="317">
        <f t="shared" si="1"/>
        <v>1</v>
      </c>
      <c r="L99" s="345" t="s">
        <v>2264</v>
      </c>
      <c r="M99" s="228" t="s">
        <v>2263</v>
      </c>
    </row>
    <row r="100" spans="1:13" ht="15.75" x14ac:dyDescent="0.25">
      <c r="A100" s="303" t="s">
        <v>19</v>
      </c>
      <c r="B100" s="304" t="s">
        <v>26</v>
      </c>
      <c r="C100" s="286">
        <v>310</v>
      </c>
      <c r="D100" s="286" t="s">
        <v>388</v>
      </c>
      <c r="E100" s="286">
        <v>1</v>
      </c>
      <c r="F100" s="286" t="s">
        <v>1</v>
      </c>
      <c r="G100" s="286">
        <v>1</v>
      </c>
      <c r="H100" s="286">
        <v>40</v>
      </c>
      <c r="I100" s="331" t="s">
        <v>385</v>
      </c>
      <c r="J100" s="306">
        <v>40</v>
      </c>
      <c r="K100" s="307">
        <f t="shared" ref="K100:K163" si="4">IF(A100="Senin",1,IF(A100="Selasa",2,IF(A100="Rabu",3,IF(A100="Kamis",4,IF(A100="Jumat",5,6)))))</f>
        <v>4</v>
      </c>
      <c r="L100" s="318" t="s">
        <v>858</v>
      </c>
      <c r="M100" s="224" t="s">
        <v>857</v>
      </c>
    </row>
    <row r="101" spans="1:13" ht="15.75" x14ac:dyDescent="0.25">
      <c r="A101" s="312" t="s">
        <v>19</v>
      </c>
      <c r="B101" s="313" t="s">
        <v>20</v>
      </c>
      <c r="C101" s="314">
        <v>310</v>
      </c>
      <c r="D101" s="314" t="s">
        <v>389</v>
      </c>
      <c r="E101" s="314">
        <v>2</v>
      </c>
      <c r="F101" s="314" t="s">
        <v>1</v>
      </c>
      <c r="G101" s="314">
        <v>1</v>
      </c>
      <c r="H101" s="286">
        <v>40</v>
      </c>
      <c r="I101" s="338" t="s">
        <v>385</v>
      </c>
      <c r="J101" s="306">
        <v>40</v>
      </c>
      <c r="K101" s="317">
        <f t="shared" si="4"/>
        <v>4</v>
      </c>
      <c r="L101" s="318" t="s">
        <v>910</v>
      </c>
      <c r="M101" s="224" t="s">
        <v>909</v>
      </c>
    </row>
    <row r="102" spans="1:13" ht="15.75" x14ac:dyDescent="0.25">
      <c r="A102" s="335" t="s">
        <v>65</v>
      </c>
      <c r="B102" s="333" t="s">
        <v>26</v>
      </c>
      <c r="C102" s="314">
        <v>310</v>
      </c>
      <c r="D102" s="314" t="s">
        <v>390</v>
      </c>
      <c r="E102" s="314">
        <v>3</v>
      </c>
      <c r="F102" s="314" t="s">
        <v>1</v>
      </c>
      <c r="G102" s="314">
        <v>1</v>
      </c>
      <c r="H102" s="286">
        <v>40</v>
      </c>
      <c r="I102" s="338" t="s">
        <v>385</v>
      </c>
      <c r="J102" s="306">
        <v>40</v>
      </c>
      <c r="K102" s="317">
        <f t="shared" si="4"/>
        <v>3</v>
      </c>
      <c r="L102" s="352" t="s">
        <v>891</v>
      </c>
      <c r="M102" s="258" t="s">
        <v>890</v>
      </c>
    </row>
    <row r="103" spans="1:13" ht="15.75" x14ac:dyDescent="0.25">
      <c r="A103" s="303" t="s">
        <v>19</v>
      </c>
      <c r="B103" s="304" t="s">
        <v>28</v>
      </c>
      <c r="C103" s="286">
        <v>310</v>
      </c>
      <c r="D103" s="286" t="s">
        <v>707</v>
      </c>
      <c r="E103" s="286">
        <v>4</v>
      </c>
      <c r="F103" s="286" t="s">
        <v>1</v>
      </c>
      <c r="G103" s="286">
        <v>1</v>
      </c>
      <c r="H103" s="286">
        <v>40</v>
      </c>
      <c r="I103" s="331" t="s">
        <v>385</v>
      </c>
      <c r="J103" s="306">
        <v>40</v>
      </c>
      <c r="K103" s="307">
        <f t="shared" si="4"/>
        <v>4</v>
      </c>
      <c r="L103" s="318" t="s">
        <v>994</v>
      </c>
      <c r="M103" s="241" t="s">
        <v>993</v>
      </c>
    </row>
    <row r="104" spans="1:13" ht="15.75" x14ac:dyDescent="0.25">
      <c r="A104" s="303" t="s">
        <v>55</v>
      </c>
      <c r="B104" s="304" t="s">
        <v>26</v>
      </c>
      <c r="C104" s="286">
        <v>306</v>
      </c>
      <c r="D104" s="286" t="s">
        <v>873</v>
      </c>
      <c r="E104" s="286">
        <v>5</v>
      </c>
      <c r="F104" s="286" t="s">
        <v>1</v>
      </c>
      <c r="G104" s="286">
        <v>1</v>
      </c>
      <c r="H104" s="286">
        <v>40</v>
      </c>
      <c r="I104" s="331" t="s">
        <v>385</v>
      </c>
      <c r="J104" s="306">
        <v>40</v>
      </c>
      <c r="K104" s="307">
        <f t="shared" si="4"/>
        <v>5</v>
      </c>
      <c r="L104" s="318" t="s">
        <v>994</v>
      </c>
      <c r="M104" s="241" t="s">
        <v>993</v>
      </c>
    </row>
    <row r="105" spans="1:13" ht="15.75" x14ac:dyDescent="0.25">
      <c r="A105" s="312" t="s">
        <v>55</v>
      </c>
      <c r="B105" s="313" t="s">
        <v>20</v>
      </c>
      <c r="C105" s="314">
        <v>306</v>
      </c>
      <c r="D105" s="314" t="s">
        <v>1079</v>
      </c>
      <c r="E105" s="314">
        <v>6</v>
      </c>
      <c r="F105" s="314" t="s">
        <v>1</v>
      </c>
      <c r="G105" s="314">
        <v>1</v>
      </c>
      <c r="H105" s="286">
        <v>40</v>
      </c>
      <c r="I105" s="338" t="s">
        <v>385</v>
      </c>
      <c r="J105" s="306">
        <v>40</v>
      </c>
      <c r="K105" s="317">
        <f t="shared" si="4"/>
        <v>5</v>
      </c>
      <c r="L105" s="318" t="s">
        <v>25</v>
      </c>
      <c r="M105" s="224" t="s">
        <v>24</v>
      </c>
    </row>
    <row r="106" spans="1:13" ht="15.75" x14ac:dyDescent="0.25">
      <c r="A106" s="303" t="s">
        <v>32</v>
      </c>
      <c r="B106" s="304" t="s">
        <v>26</v>
      </c>
      <c r="C106" s="286">
        <v>305</v>
      </c>
      <c r="D106" s="286" t="s">
        <v>384</v>
      </c>
      <c r="E106" s="286" t="s">
        <v>35</v>
      </c>
      <c r="F106" s="286" t="s">
        <v>1</v>
      </c>
      <c r="G106" s="286">
        <v>1</v>
      </c>
      <c r="H106" s="286">
        <v>40</v>
      </c>
      <c r="I106" s="331" t="s">
        <v>385</v>
      </c>
      <c r="J106" s="306">
        <v>40</v>
      </c>
      <c r="K106" s="307">
        <f t="shared" si="4"/>
        <v>2</v>
      </c>
      <c r="L106" s="318" t="s">
        <v>858</v>
      </c>
      <c r="M106" s="224" t="s">
        <v>857</v>
      </c>
    </row>
    <row r="107" spans="1:13" ht="15.75" x14ac:dyDescent="0.25">
      <c r="A107" s="312" t="s">
        <v>32</v>
      </c>
      <c r="B107" s="313" t="s">
        <v>20</v>
      </c>
      <c r="C107" s="314">
        <v>305</v>
      </c>
      <c r="D107" s="314" t="s">
        <v>386</v>
      </c>
      <c r="E107" s="314" t="s">
        <v>37</v>
      </c>
      <c r="F107" s="314" t="s">
        <v>1</v>
      </c>
      <c r="G107" s="314">
        <v>1</v>
      </c>
      <c r="H107" s="286">
        <v>40</v>
      </c>
      <c r="I107" s="338" t="s">
        <v>385</v>
      </c>
      <c r="J107" s="306">
        <v>40</v>
      </c>
      <c r="K107" s="317">
        <f t="shared" si="4"/>
        <v>2</v>
      </c>
      <c r="L107" s="318" t="s">
        <v>910</v>
      </c>
      <c r="M107" s="224" t="s">
        <v>909</v>
      </c>
    </row>
    <row r="108" spans="1:13" ht="15.75" x14ac:dyDescent="0.25">
      <c r="A108" s="303" t="s">
        <v>32</v>
      </c>
      <c r="B108" s="304" t="s">
        <v>30</v>
      </c>
      <c r="C108" s="286">
        <v>305</v>
      </c>
      <c r="D108" s="286" t="s">
        <v>387</v>
      </c>
      <c r="E108" s="286" t="s">
        <v>39</v>
      </c>
      <c r="F108" s="286" t="s">
        <v>1</v>
      </c>
      <c r="G108" s="286">
        <v>1</v>
      </c>
      <c r="H108" s="286">
        <v>40</v>
      </c>
      <c r="I108" s="331" t="s">
        <v>385</v>
      </c>
      <c r="J108" s="306">
        <v>40</v>
      </c>
      <c r="K108" s="307">
        <f t="shared" si="4"/>
        <v>2</v>
      </c>
      <c r="L108" s="352" t="s">
        <v>891</v>
      </c>
      <c r="M108" s="258" t="s">
        <v>890</v>
      </c>
    </row>
    <row r="109" spans="1:13" ht="15.75" x14ac:dyDescent="0.25">
      <c r="A109" s="312" t="s">
        <v>32</v>
      </c>
      <c r="B109" s="313" t="s">
        <v>28</v>
      </c>
      <c r="C109" s="314">
        <v>305</v>
      </c>
      <c r="D109" s="314" t="s">
        <v>708</v>
      </c>
      <c r="E109" s="314" t="s">
        <v>41</v>
      </c>
      <c r="F109" s="314" t="s">
        <v>1</v>
      </c>
      <c r="G109" s="314">
        <v>1</v>
      </c>
      <c r="H109" s="286">
        <v>40</v>
      </c>
      <c r="I109" s="338" t="s">
        <v>385</v>
      </c>
      <c r="J109" s="306">
        <v>40</v>
      </c>
      <c r="K109" s="317">
        <f t="shared" si="4"/>
        <v>2</v>
      </c>
      <c r="L109" s="318" t="s">
        <v>994</v>
      </c>
      <c r="M109" s="241" t="s">
        <v>993</v>
      </c>
    </row>
    <row r="110" spans="1:13" ht="15.75" x14ac:dyDescent="0.25">
      <c r="A110" s="303" t="s">
        <v>32</v>
      </c>
      <c r="B110" s="333" t="s">
        <v>20</v>
      </c>
      <c r="C110" s="286">
        <v>305</v>
      </c>
      <c r="D110" s="286" t="s">
        <v>874</v>
      </c>
      <c r="E110" s="286" t="s">
        <v>70</v>
      </c>
      <c r="F110" s="286" t="s">
        <v>1</v>
      </c>
      <c r="G110" s="286">
        <v>1</v>
      </c>
      <c r="H110" s="286">
        <v>40</v>
      </c>
      <c r="I110" s="331" t="s">
        <v>385</v>
      </c>
      <c r="J110" s="306">
        <v>40</v>
      </c>
      <c r="K110" s="307">
        <f t="shared" si="4"/>
        <v>2</v>
      </c>
      <c r="L110" s="318" t="s">
        <v>994</v>
      </c>
      <c r="M110" s="241" t="s">
        <v>993</v>
      </c>
    </row>
    <row r="111" spans="1:13" ht="15.75" x14ac:dyDescent="0.25">
      <c r="A111" s="312" t="s">
        <v>65</v>
      </c>
      <c r="B111" s="313" t="s">
        <v>28</v>
      </c>
      <c r="C111" s="314">
        <v>306</v>
      </c>
      <c r="D111" s="314" t="s">
        <v>1083</v>
      </c>
      <c r="E111" s="314" t="s">
        <v>52</v>
      </c>
      <c r="F111" s="314" t="s">
        <v>1</v>
      </c>
      <c r="G111" s="314">
        <v>1</v>
      </c>
      <c r="H111" s="286">
        <v>40</v>
      </c>
      <c r="I111" s="338" t="s">
        <v>385</v>
      </c>
      <c r="J111" s="306">
        <v>40</v>
      </c>
      <c r="K111" s="317">
        <f t="shared" si="4"/>
        <v>3</v>
      </c>
      <c r="L111" s="318" t="s">
        <v>25</v>
      </c>
      <c r="M111" s="224" t="s">
        <v>24</v>
      </c>
    </row>
    <row r="112" spans="1:13" ht="15.75" x14ac:dyDescent="0.25">
      <c r="A112" s="312" t="s">
        <v>65</v>
      </c>
      <c r="B112" s="313" t="s">
        <v>20</v>
      </c>
      <c r="C112" s="314">
        <v>311</v>
      </c>
      <c r="D112" s="314" t="s">
        <v>743</v>
      </c>
      <c r="E112" s="314">
        <v>1</v>
      </c>
      <c r="F112" s="314" t="s">
        <v>1</v>
      </c>
      <c r="G112" s="314">
        <v>1</v>
      </c>
      <c r="H112" s="286">
        <v>40</v>
      </c>
      <c r="I112" s="338" t="s">
        <v>130</v>
      </c>
      <c r="J112" s="306">
        <v>40</v>
      </c>
      <c r="K112" s="317">
        <f t="shared" si="4"/>
        <v>3</v>
      </c>
      <c r="L112" s="318" t="s">
        <v>483</v>
      </c>
      <c r="M112" s="224" t="s">
        <v>482</v>
      </c>
    </row>
    <row r="113" spans="1:13" ht="15.75" x14ac:dyDescent="0.25">
      <c r="A113" s="314" t="s">
        <v>65</v>
      </c>
      <c r="B113" s="313" t="s">
        <v>30</v>
      </c>
      <c r="C113" s="324">
        <v>311</v>
      </c>
      <c r="D113" s="314" t="s">
        <v>738</v>
      </c>
      <c r="E113" s="314">
        <v>2</v>
      </c>
      <c r="F113" s="314" t="s">
        <v>1</v>
      </c>
      <c r="G113" s="314">
        <v>1</v>
      </c>
      <c r="H113" s="286">
        <v>40</v>
      </c>
      <c r="I113" s="338" t="s">
        <v>130</v>
      </c>
      <c r="J113" s="306">
        <v>40</v>
      </c>
      <c r="K113" s="317">
        <f t="shared" si="4"/>
        <v>3</v>
      </c>
      <c r="L113" s="318" t="s">
        <v>483</v>
      </c>
      <c r="M113" s="224" t="s">
        <v>482</v>
      </c>
    </row>
    <row r="114" spans="1:13" ht="15.75" x14ac:dyDescent="0.25">
      <c r="A114" s="303" t="s">
        <v>65</v>
      </c>
      <c r="B114" s="304" t="s">
        <v>28</v>
      </c>
      <c r="C114" s="286">
        <v>311</v>
      </c>
      <c r="D114" s="286" t="s">
        <v>739</v>
      </c>
      <c r="E114" s="286">
        <v>3</v>
      </c>
      <c r="F114" s="286" t="s">
        <v>1</v>
      </c>
      <c r="G114" s="286">
        <v>1</v>
      </c>
      <c r="H114" s="286">
        <v>40</v>
      </c>
      <c r="I114" s="331" t="s">
        <v>130</v>
      </c>
      <c r="J114" s="306">
        <v>40</v>
      </c>
      <c r="K114" s="307">
        <f t="shared" si="4"/>
        <v>3</v>
      </c>
      <c r="L114" s="318" t="s">
        <v>377</v>
      </c>
      <c r="M114" s="224" t="s">
        <v>376</v>
      </c>
    </row>
    <row r="115" spans="1:13" ht="15.75" x14ac:dyDescent="0.25">
      <c r="A115" s="286" t="s">
        <v>65</v>
      </c>
      <c r="B115" s="304" t="s">
        <v>26</v>
      </c>
      <c r="C115" s="310">
        <v>311</v>
      </c>
      <c r="D115" s="286" t="s">
        <v>1174</v>
      </c>
      <c r="E115" s="286">
        <v>4</v>
      </c>
      <c r="F115" s="286" t="s">
        <v>1</v>
      </c>
      <c r="G115" s="286">
        <v>1</v>
      </c>
      <c r="H115" s="286">
        <v>40</v>
      </c>
      <c r="I115" s="331" t="s">
        <v>130</v>
      </c>
      <c r="J115" s="306">
        <v>40</v>
      </c>
      <c r="K115" s="307">
        <f t="shared" si="4"/>
        <v>3</v>
      </c>
      <c r="L115" s="318" t="s">
        <v>1020</v>
      </c>
      <c r="M115" s="224" t="s">
        <v>1019</v>
      </c>
    </row>
    <row r="116" spans="1:13" ht="15.75" x14ac:dyDescent="0.25">
      <c r="A116" s="303" t="s">
        <v>65</v>
      </c>
      <c r="B116" s="336" t="s">
        <v>26</v>
      </c>
      <c r="C116" s="286">
        <v>311</v>
      </c>
      <c r="D116" s="286" t="s">
        <v>586</v>
      </c>
      <c r="E116" s="286">
        <v>5</v>
      </c>
      <c r="F116" s="286" t="s">
        <v>1</v>
      </c>
      <c r="G116" s="286">
        <v>1</v>
      </c>
      <c r="H116" s="286">
        <v>40</v>
      </c>
      <c r="I116" s="331" t="s">
        <v>130</v>
      </c>
      <c r="J116" s="306">
        <v>40</v>
      </c>
      <c r="K116" s="307">
        <f t="shared" si="4"/>
        <v>3</v>
      </c>
      <c r="L116" s="318" t="s">
        <v>120</v>
      </c>
      <c r="M116" s="224" t="s">
        <v>119</v>
      </c>
    </row>
    <row r="117" spans="1:13" ht="15.75" x14ac:dyDescent="0.25">
      <c r="A117" s="312" t="s">
        <v>32</v>
      </c>
      <c r="B117" s="313" t="s">
        <v>30</v>
      </c>
      <c r="C117" s="314">
        <v>310</v>
      </c>
      <c r="D117" s="314" t="s">
        <v>583</v>
      </c>
      <c r="E117" s="314">
        <v>6</v>
      </c>
      <c r="F117" s="314" t="s">
        <v>1</v>
      </c>
      <c r="G117" s="314">
        <v>1</v>
      </c>
      <c r="H117" s="286">
        <v>40</v>
      </c>
      <c r="I117" s="338" t="s">
        <v>130</v>
      </c>
      <c r="J117" s="306">
        <v>40</v>
      </c>
      <c r="K117" s="317">
        <f t="shared" si="4"/>
        <v>2</v>
      </c>
      <c r="L117" s="318" t="s">
        <v>1020</v>
      </c>
      <c r="M117" s="224" t="s">
        <v>1019</v>
      </c>
    </row>
    <row r="118" spans="1:13" ht="15.75" x14ac:dyDescent="0.25">
      <c r="A118" s="312" t="s">
        <v>42</v>
      </c>
      <c r="B118" s="313" t="s">
        <v>20</v>
      </c>
      <c r="C118" s="314">
        <v>310</v>
      </c>
      <c r="D118" s="314" t="s">
        <v>740</v>
      </c>
      <c r="E118" s="314" t="s">
        <v>35</v>
      </c>
      <c r="F118" s="314" t="s">
        <v>1</v>
      </c>
      <c r="G118" s="314">
        <v>1</v>
      </c>
      <c r="H118" s="286">
        <v>40</v>
      </c>
      <c r="I118" s="338" t="s">
        <v>130</v>
      </c>
      <c r="J118" s="306">
        <v>40</v>
      </c>
      <c r="K118" s="317">
        <f t="shared" si="4"/>
        <v>1</v>
      </c>
      <c r="L118" s="318" t="s">
        <v>483</v>
      </c>
      <c r="M118" s="224" t="s">
        <v>482</v>
      </c>
    </row>
    <row r="119" spans="1:13" ht="15.75" x14ac:dyDescent="0.25">
      <c r="A119" s="312" t="s">
        <v>42</v>
      </c>
      <c r="B119" s="313" t="s">
        <v>30</v>
      </c>
      <c r="C119" s="314">
        <v>310</v>
      </c>
      <c r="D119" s="314" t="s">
        <v>741</v>
      </c>
      <c r="E119" s="314" t="s">
        <v>37</v>
      </c>
      <c r="F119" s="314" t="s">
        <v>1</v>
      </c>
      <c r="G119" s="314">
        <v>1</v>
      </c>
      <c r="H119" s="286">
        <v>40</v>
      </c>
      <c r="I119" s="338" t="s">
        <v>130</v>
      </c>
      <c r="J119" s="306">
        <v>40</v>
      </c>
      <c r="K119" s="317">
        <f t="shared" si="4"/>
        <v>1</v>
      </c>
      <c r="L119" s="318" t="s">
        <v>483</v>
      </c>
      <c r="M119" s="224" t="s">
        <v>482</v>
      </c>
    </row>
    <row r="120" spans="1:13" ht="15.75" x14ac:dyDescent="0.25">
      <c r="A120" s="303" t="s">
        <v>42</v>
      </c>
      <c r="B120" s="304" t="s">
        <v>28</v>
      </c>
      <c r="C120" s="286">
        <v>310</v>
      </c>
      <c r="D120" s="286" t="s">
        <v>742</v>
      </c>
      <c r="E120" s="286" t="s">
        <v>39</v>
      </c>
      <c r="F120" s="286" t="s">
        <v>1</v>
      </c>
      <c r="G120" s="286">
        <v>1</v>
      </c>
      <c r="H120" s="286">
        <v>40</v>
      </c>
      <c r="I120" s="331" t="s">
        <v>130</v>
      </c>
      <c r="J120" s="306">
        <v>40</v>
      </c>
      <c r="K120" s="307">
        <f t="shared" si="4"/>
        <v>1</v>
      </c>
      <c r="L120" s="318" t="s">
        <v>377</v>
      </c>
      <c r="M120" s="224" t="s">
        <v>376</v>
      </c>
    </row>
    <row r="121" spans="1:13" ht="15.75" x14ac:dyDescent="0.25">
      <c r="A121" s="312" t="s">
        <v>42</v>
      </c>
      <c r="B121" s="313" t="s">
        <v>26</v>
      </c>
      <c r="C121" s="314">
        <v>310</v>
      </c>
      <c r="D121" s="314" t="s">
        <v>1165</v>
      </c>
      <c r="E121" s="314" t="s">
        <v>41</v>
      </c>
      <c r="F121" s="314" t="s">
        <v>1</v>
      </c>
      <c r="G121" s="314">
        <v>1</v>
      </c>
      <c r="H121" s="286">
        <v>40</v>
      </c>
      <c r="I121" s="338" t="s">
        <v>130</v>
      </c>
      <c r="J121" s="306">
        <v>40</v>
      </c>
      <c r="K121" s="317">
        <f t="shared" si="4"/>
        <v>1</v>
      </c>
      <c r="L121" s="318" t="s">
        <v>1020</v>
      </c>
      <c r="M121" s="224" t="s">
        <v>1019</v>
      </c>
    </row>
    <row r="122" spans="1:13" ht="18" customHeight="1" x14ac:dyDescent="0.25">
      <c r="A122" s="303" t="s">
        <v>42</v>
      </c>
      <c r="B122" s="333" t="s">
        <v>28</v>
      </c>
      <c r="C122" s="286">
        <v>310</v>
      </c>
      <c r="D122" s="286" t="s">
        <v>585</v>
      </c>
      <c r="E122" s="286" t="s">
        <v>70</v>
      </c>
      <c r="F122" s="286" t="s">
        <v>1</v>
      </c>
      <c r="G122" s="286">
        <v>1</v>
      </c>
      <c r="H122" s="286">
        <v>40</v>
      </c>
      <c r="I122" s="331" t="s">
        <v>130</v>
      </c>
      <c r="J122" s="306">
        <v>40</v>
      </c>
      <c r="K122" s="307">
        <f t="shared" si="4"/>
        <v>1</v>
      </c>
      <c r="L122" s="318" t="s">
        <v>120</v>
      </c>
      <c r="M122" s="224" t="s">
        <v>119</v>
      </c>
    </row>
    <row r="123" spans="1:13" ht="15.75" x14ac:dyDescent="0.25">
      <c r="A123" s="303" t="s">
        <v>42</v>
      </c>
      <c r="B123" s="304" t="s">
        <v>30</v>
      </c>
      <c r="C123" s="286">
        <v>311</v>
      </c>
      <c r="D123" s="286" t="s">
        <v>584</v>
      </c>
      <c r="E123" s="286" t="s">
        <v>52</v>
      </c>
      <c r="F123" s="286" t="s">
        <v>1</v>
      </c>
      <c r="G123" s="286">
        <v>1</v>
      </c>
      <c r="H123" s="286">
        <v>40</v>
      </c>
      <c r="I123" s="331" t="s">
        <v>130</v>
      </c>
      <c r="J123" s="306">
        <v>40</v>
      </c>
      <c r="K123" s="307">
        <f t="shared" si="4"/>
        <v>1</v>
      </c>
      <c r="L123" s="318" t="s">
        <v>1020</v>
      </c>
      <c r="M123" s="224" t="s">
        <v>1019</v>
      </c>
    </row>
    <row r="124" spans="1:13" ht="15.75" x14ac:dyDescent="0.25">
      <c r="A124" s="312" t="s">
        <v>42</v>
      </c>
      <c r="B124" s="313" t="s">
        <v>28</v>
      </c>
      <c r="C124" s="314" t="s">
        <v>21</v>
      </c>
      <c r="D124" s="314" t="s">
        <v>2566</v>
      </c>
      <c r="E124" s="314" t="s">
        <v>35</v>
      </c>
      <c r="F124" s="314" t="s">
        <v>1</v>
      </c>
      <c r="G124" s="314">
        <v>1</v>
      </c>
      <c r="H124" s="286">
        <v>40</v>
      </c>
      <c r="I124" s="338" t="s">
        <v>759</v>
      </c>
      <c r="J124" s="306">
        <v>40</v>
      </c>
      <c r="K124" s="317">
        <f t="shared" si="4"/>
        <v>1</v>
      </c>
      <c r="L124" s="318" t="s">
        <v>842</v>
      </c>
      <c r="M124" s="228" t="s">
        <v>841</v>
      </c>
    </row>
    <row r="125" spans="1:13" ht="15.75" x14ac:dyDescent="0.25">
      <c r="A125" s="303" t="s">
        <v>42</v>
      </c>
      <c r="B125" s="304" t="s">
        <v>26</v>
      </c>
      <c r="C125" s="286" t="s">
        <v>21</v>
      </c>
      <c r="D125" s="286" t="s">
        <v>2567</v>
      </c>
      <c r="E125" s="286" t="s">
        <v>37</v>
      </c>
      <c r="F125" s="286" t="s">
        <v>1</v>
      </c>
      <c r="G125" s="286">
        <v>1</v>
      </c>
      <c r="H125" s="286">
        <v>40</v>
      </c>
      <c r="I125" s="331" t="s">
        <v>759</v>
      </c>
      <c r="J125" s="306">
        <v>40</v>
      </c>
      <c r="K125" s="307">
        <f t="shared" si="4"/>
        <v>1</v>
      </c>
      <c r="L125" s="318" t="s">
        <v>842</v>
      </c>
      <c r="M125" s="228" t="s">
        <v>841</v>
      </c>
    </row>
    <row r="126" spans="1:13" ht="15.75" x14ac:dyDescent="0.25">
      <c r="A126" s="312" t="s">
        <v>42</v>
      </c>
      <c r="B126" s="313" t="s">
        <v>20</v>
      </c>
      <c r="C126" s="314" t="s">
        <v>21</v>
      </c>
      <c r="D126" s="314" t="s">
        <v>2568</v>
      </c>
      <c r="E126" s="314" t="s">
        <v>39</v>
      </c>
      <c r="F126" s="314" t="s">
        <v>1</v>
      </c>
      <c r="G126" s="314">
        <v>1</v>
      </c>
      <c r="H126" s="286">
        <v>40</v>
      </c>
      <c r="I126" s="338" t="s">
        <v>759</v>
      </c>
      <c r="J126" s="306">
        <v>40</v>
      </c>
      <c r="K126" s="317">
        <f t="shared" si="4"/>
        <v>1</v>
      </c>
      <c r="L126" s="318" t="s">
        <v>842</v>
      </c>
      <c r="M126" s="228" t="s">
        <v>841</v>
      </c>
    </row>
    <row r="127" spans="1:13" ht="15.75" x14ac:dyDescent="0.25">
      <c r="A127" s="303" t="s">
        <v>42</v>
      </c>
      <c r="B127" s="304" t="s">
        <v>30</v>
      </c>
      <c r="C127" s="286" t="s">
        <v>21</v>
      </c>
      <c r="D127" s="286" t="s">
        <v>2569</v>
      </c>
      <c r="E127" s="286" t="s">
        <v>41</v>
      </c>
      <c r="F127" s="286" t="s">
        <v>1</v>
      </c>
      <c r="G127" s="286">
        <v>1</v>
      </c>
      <c r="H127" s="286">
        <v>40</v>
      </c>
      <c r="I127" s="331" t="s">
        <v>759</v>
      </c>
      <c r="J127" s="306">
        <v>40</v>
      </c>
      <c r="K127" s="307">
        <f t="shared" si="4"/>
        <v>1</v>
      </c>
      <c r="L127" s="318" t="s">
        <v>842</v>
      </c>
      <c r="M127" s="228" t="s">
        <v>841</v>
      </c>
    </row>
    <row r="128" spans="1:13" ht="15.75" x14ac:dyDescent="0.25">
      <c r="A128" s="312" t="s">
        <v>32</v>
      </c>
      <c r="B128" s="313" t="s">
        <v>28</v>
      </c>
      <c r="C128" s="314" t="s">
        <v>21</v>
      </c>
      <c r="D128" s="314" t="s">
        <v>2570</v>
      </c>
      <c r="E128" s="314" t="s">
        <v>70</v>
      </c>
      <c r="F128" s="314" t="s">
        <v>1</v>
      </c>
      <c r="G128" s="314">
        <v>1</v>
      </c>
      <c r="H128" s="286">
        <v>40</v>
      </c>
      <c r="I128" s="338" t="s">
        <v>759</v>
      </c>
      <c r="J128" s="306">
        <v>40</v>
      </c>
      <c r="K128" s="317">
        <f t="shared" si="4"/>
        <v>2</v>
      </c>
      <c r="L128" s="318" t="s">
        <v>842</v>
      </c>
      <c r="M128" s="228" t="s">
        <v>841</v>
      </c>
    </row>
    <row r="129" spans="1:13" ht="15.75" x14ac:dyDescent="0.25">
      <c r="A129" s="303" t="s">
        <v>32</v>
      </c>
      <c r="B129" s="304" t="s">
        <v>26</v>
      </c>
      <c r="C129" s="286" t="s">
        <v>21</v>
      </c>
      <c r="D129" s="286" t="s">
        <v>2571</v>
      </c>
      <c r="E129" s="286" t="s">
        <v>52</v>
      </c>
      <c r="F129" s="286" t="s">
        <v>1</v>
      </c>
      <c r="G129" s="286">
        <v>1</v>
      </c>
      <c r="H129" s="286">
        <v>40</v>
      </c>
      <c r="I129" s="331" t="s">
        <v>759</v>
      </c>
      <c r="J129" s="306">
        <v>40</v>
      </c>
      <c r="K129" s="307">
        <f t="shared" si="4"/>
        <v>2</v>
      </c>
      <c r="L129" s="318" t="s">
        <v>842</v>
      </c>
      <c r="M129" s="228" t="s">
        <v>841</v>
      </c>
    </row>
    <row r="130" spans="1:13" ht="15.75" x14ac:dyDescent="0.25">
      <c r="A130" s="303" t="s">
        <v>19</v>
      </c>
      <c r="B130" s="304" t="s">
        <v>28</v>
      </c>
      <c r="C130" s="286" t="s">
        <v>33</v>
      </c>
      <c r="D130" s="286" t="s">
        <v>683</v>
      </c>
      <c r="E130" s="286" t="s">
        <v>35</v>
      </c>
      <c r="F130" s="286" t="str">
        <f t="shared" ref="F130:F135" si="5">IF(MID(D130,2,1)="D","MI",IF(MID(D130,2,1)="S","SI","TI"))</f>
        <v>SI</v>
      </c>
      <c r="G130" s="286">
        <v>1</v>
      </c>
      <c r="H130" s="286">
        <v>40</v>
      </c>
      <c r="I130" s="305" t="s">
        <v>684</v>
      </c>
      <c r="J130" s="306">
        <v>40</v>
      </c>
      <c r="K130" s="307">
        <f t="shared" si="4"/>
        <v>4</v>
      </c>
      <c r="L130" s="318" t="s">
        <v>686</v>
      </c>
      <c r="M130" s="224" t="s">
        <v>685</v>
      </c>
    </row>
    <row r="131" spans="1:13" ht="15.75" x14ac:dyDescent="0.25">
      <c r="A131" s="312" t="s">
        <v>19</v>
      </c>
      <c r="B131" s="313" t="s">
        <v>26</v>
      </c>
      <c r="C131" s="314" t="s">
        <v>33</v>
      </c>
      <c r="D131" s="314" t="s">
        <v>687</v>
      </c>
      <c r="E131" s="314" t="s">
        <v>37</v>
      </c>
      <c r="F131" s="314" t="str">
        <f t="shared" si="5"/>
        <v>SI</v>
      </c>
      <c r="G131" s="314">
        <v>1</v>
      </c>
      <c r="H131" s="286">
        <v>40</v>
      </c>
      <c r="I131" s="328" t="s">
        <v>684</v>
      </c>
      <c r="J131" s="306">
        <v>40</v>
      </c>
      <c r="K131" s="317">
        <f t="shared" si="4"/>
        <v>4</v>
      </c>
      <c r="L131" s="318" t="s">
        <v>686</v>
      </c>
      <c r="M131" s="224" t="s">
        <v>685</v>
      </c>
    </row>
    <row r="132" spans="1:13" ht="15.75" x14ac:dyDescent="0.25">
      <c r="A132" s="312" t="s">
        <v>19</v>
      </c>
      <c r="B132" s="313" t="s">
        <v>20</v>
      </c>
      <c r="C132" s="314" t="s">
        <v>33</v>
      </c>
      <c r="D132" s="314" t="s">
        <v>688</v>
      </c>
      <c r="E132" s="314" t="s">
        <v>39</v>
      </c>
      <c r="F132" s="314" t="str">
        <f t="shared" si="5"/>
        <v>SI</v>
      </c>
      <c r="G132" s="314">
        <v>1</v>
      </c>
      <c r="H132" s="286">
        <v>40</v>
      </c>
      <c r="I132" s="328" t="s">
        <v>684</v>
      </c>
      <c r="J132" s="306">
        <v>40</v>
      </c>
      <c r="K132" s="317">
        <f t="shared" si="4"/>
        <v>4</v>
      </c>
      <c r="L132" s="318" t="s">
        <v>686</v>
      </c>
      <c r="M132" s="224" t="s">
        <v>685</v>
      </c>
    </row>
    <row r="133" spans="1:13" ht="15.75" x14ac:dyDescent="0.25">
      <c r="A133" s="303" t="s">
        <v>19</v>
      </c>
      <c r="B133" s="304" t="s">
        <v>30</v>
      </c>
      <c r="C133" s="286" t="s">
        <v>33</v>
      </c>
      <c r="D133" s="286" t="s">
        <v>689</v>
      </c>
      <c r="E133" s="286" t="s">
        <v>41</v>
      </c>
      <c r="F133" s="286" t="str">
        <f t="shared" si="5"/>
        <v>SI</v>
      </c>
      <c r="G133" s="286">
        <v>1</v>
      </c>
      <c r="H133" s="286">
        <v>40</v>
      </c>
      <c r="I133" s="305" t="s">
        <v>684</v>
      </c>
      <c r="J133" s="306">
        <v>40</v>
      </c>
      <c r="K133" s="307">
        <f t="shared" si="4"/>
        <v>4</v>
      </c>
      <c r="L133" s="318" t="s">
        <v>686</v>
      </c>
      <c r="M133" s="224" t="s">
        <v>685</v>
      </c>
    </row>
    <row r="134" spans="1:13" ht="15.75" x14ac:dyDescent="0.25">
      <c r="A134" s="312" t="s">
        <v>55</v>
      </c>
      <c r="B134" s="313" t="s">
        <v>56</v>
      </c>
      <c r="C134" s="314" t="s">
        <v>33</v>
      </c>
      <c r="D134" s="314" t="s">
        <v>690</v>
      </c>
      <c r="E134" s="314" t="s">
        <v>70</v>
      </c>
      <c r="F134" s="314" t="str">
        <f t="shared" si="5"/>
        <v>SI</v>
      </c>
      <c r="G134" s="314">
        <v>1</v>
      </c>
      <c r="H134" s="286">
        <v>40</v>
      </c>
      <c r="I134" s="328" t="s">
        <v>684</v>
      </c>
      <c r="J134" s="306">
        <v>40</v>
      </c>
      <c r="K134" s="317">
        <f t="shared" si="4"/>
        <v>5</v>
      </c>
      <c r="L134" s="318" t="s">
        <v>686</v>
      </c>
      <c r="M134" s="224" t="s">
        <v>685</v>
      </c>
    </row>
    <row r="135" spans="1:13" ht="15.75" x14ac:dyDescent="0.25">
      <c r="A135" s="303" t="s">
        <v>55</v>
      </c>
      <c r="B135" s="304" t="s">
        <v>26</v>
      </c>
      <c r="C135" s="286" t="s">
        <v>33</v>
      </c>
      <c r="D135" s="286" t="s">
        <v>691</v>
      </c>
      <c r="E135" s="286" t="s">
        <v>52</v>
      </c>
      <c r="F135" s="286" t="str">
        <f t="shared" si="5"/>
        <v>SI</v>
      </c>
      <c r="G135" s="286">
        <v>1</v>
      </c>
      <c r="H135" s="286">
        <v>40</v>
      </c>
      <c r="I135" s="305" t="s">
        <v>684</v>
      </c>
      <c r="J135" s="306">
        <v>40</v>
      </c>
      <c r="K135" s="307">
        <f t="shared" si="4"/>
        <v>5</v>
      </c>
      <c r="L135" s="318" t="s">
        <v>686</v>
      </c>
      <c r="M135" s="224" t="s">
        <v>685</v>
      </c>
    </row>
    <row r="136" spans="1:13" ht="15.75" x14ac:dyDescent="0.25">
      <c r="A136" s="312" t="s">
        <v>65</v>
      </c>
      <c r="B136" s="313" t="s">
        <v>28</v>
      </c>
      <c r="C136" s="314" t="s">
        <v>437</v>
      </c>
      <c r="D136" s="314" t="s">
        <v>1008</v>
      </c>
      <c r="E136" s="314" t="s">
        <v>35</v>
      </c>
      <c r="F136" s="314" t="s">
        <v>1</v>
      </c>
      <c r="G136" s="314">
        <v>1</v>
      </c>
      <c r="H136" s="286">
        <v>40</v>
      </c>
      <c r="I136" s="338" t="s">
        <v>1009</v>
      </c>
      <c r="J136" s="306">
        <v>40</v>
      </c>
      <c r="K136" s="317">
        <f t="shared" si="4"/>
        <v>3</v>
      </c>
      <c r="L136" s="353" t="s">
        <v>2347</v>
      </c>
      <c r="M136" s="224" t="s">
        <v>2119</v>
      </c>
    </row>
    <row r="137" spans="1:13" ht="15.75" x14ac:dyDescent="0.25">
      <c r="A137" s="312" t="s">
        <v>65</v>
      </c>
      <c r="B137" s="313" t="s">
        <v>26</v>
      </c>
      <c r="C137" s="314" t="s">
        <v>437</v>
      </c>
      <c r="D137" s="314" t="s">
        <v>1012</v>
      </c>
      <c r="E137" s="314" t="s">
        <v>37</v>
      </c>
      <c r="F137" s="314" t="s">
        <v>1</v>
      </c>
      <c r="G137" s="314">
        <v>1</v>
      </c>
      <c r="H137" s="286">
        <v>40</v>
      </c>
      <c r="I137" s="338" t="s">
        <v>1009</v>
      </c>
      <c r="J137" s="306">
        <v>40</v>
      </c>
      <c r="K137" s="317">
        <f t="shared" si="4"/>
        <v>3</v>
      </c>
      <c r="L137" s="354" t="s">
        <v>590</v>
      </c>
      <c r="M137" s="224" t="s">
        <v>2394</v>
      </c>
    </row>
    <row r="138" spans="1:13" ht="15.75" x14ac:dyDescent="0.25">
      <c r="A138" s="303" t="s">
        <v>65</v>
      </c>
      <c r="B138" s="304" t="s">
        <v>20</v>
      </c>
      <c r="C138" s="286" t="s">
        <v>437</v>
      </c>
      <c r="D138" s="286" t="s">
        <v>1013</v>
      </c>
      <c r="E138" s="286" t="s">
        <v>39</v>
      </c>
      <c r="F138" s="286" t="s">
        <v>1</v>
      </c>
      <c r="G138" s="286">
        <v>1</v>
      </c>
      <c r="H138" s="286">
        <v>40</v>
      </c>
      <c r="I138" s="331" t="s">
        <v>1009</v>
      </c>
      <c r="J138" s="306">
        <v>40</v>
      </c>
      <c r="K138" s="307">
        <f t="shared" si="4"/>
        <v>3</v>
      </c>
      <c r="L138" s="354" t="s">
        <v>590</v>
      </c>
      <c r="M138" s="224" t="s">
        <v>2394</v>
      </c>
    </row>
    <row r="139" spans="1:13" ht="15.75" x14ac:dyDescent="0.25">
      <c r="A139" s="303" t="s">
        <v>65</v>
      </c>
      <c r="B139" s="304" t="s">
        <v>30</v>
      </c>
      <c r="C139" s="286" t="s">
        <v>437</v>
      </c>
      <c r="D139" s="286" t="s">
        <v>1014</v>
      </c>
      <c r="E139" s="286" t="s">
        <v>41</v>
      </c>
      <c r="F139" s="286" t="s">
        <v>1</v>
      </c>
      <c r="G139" s="286">
        <v>1</v>
      </c>
      <c r="H139" s="286">
        <v>40</v>
      </c>
      <c r="I139" s="331" t="s">
        <v>1009</v>
      </c>
      <c r="J139" s="306">
        <v>40</v>
      </c>
      <c r="K139" s="307">
        <f t="shared" si="4"/>
        <v>3</v>
      </c>
      <c r="L139" s="354" t="s">
        <v>590</v>
      </c>
      <c r="M139" s="224" t="s">
        <v>2394</v>
      </c>
    </row>
    <row r="140" spans="1:13" ht="15.75" x14ac:dyDescent="0.25">
      <c r="A140" s="303" t="s">
        <v>19</v>
      </c>
      <c r="B140" s="304" t="s">
        <v>28</v>
      </c>
      <c r="C140" s="286" t="s">
        <v>350</v>
      </c>
      <c r="D140" s="286" t="s">
        <v>1015</v>
      </c>
      <c r="E140" s="286" t="s">
        <v>70</v>
      </c>
      <c r="F140" s="286" t="str">
        <f t="shared" ref="F140:F151" si="6">IF(MID(D140,2,1)="D","MI",IF(MID(D140,2,1)="S","SI","TI"))</f>
        <v>SI</v>
      </c>
      <c r="G140" s="286">
        <v>1</v>
      </c>
      <c r="H140" s="286">
        <v>40</v>
      </c>
      <c r="I140" s="331" t="s">
        <v>1009</v>
      </c>
      <c r="J140" s="306">
        <v>40</v>
      </c>
      <c r="K140" s="307">
        <f t="shared" si="4"/>
        <v>4</v>
      </c>
      <c r="L140" s="354" t="s">
        <v>441</v>
      </c>
      <c r="M140" s="224" t="s">
        <v>440</v>
      </c>
    </row>
    <row r="141" spans="1:13" ht="15.75" x14ac:dyDescent="0.25">
      <c r="A141" s="312" t="s">
        <v>19</v>
      </c>
      <c r="B141" s="313" t="s">
        <v>26</v>
      </c>
      <c r="C141" s="314" t="s">
        <v>350</v>
      </c>
      <c r="D141" s="314" t="s">
        <v>1016</v>
      </c>
      <c r="E141" s="314" t="s">
        <v>52</v>
      </c>
      <c r="F141" s="314" t="str">
        <f t="shared" si="6"/>
        <v>SI</v>
      </c>
      <c r="G141" s="314">
        <v>1</v>
      </c>
      <c r="H141" s="286">
        <v>40</v>
      </c>
      <c r="I141" s="338" t="s">
        <v>1009</v>
      </c>
      <c r="J141" s="306">
        <v>40</v>
      </c>
      <c r="K141" s="317">
        <f t="shared" si="4"/>
        <v>4</v>
      </c>
      <c r="L141" s="354" t="s">
        <v>441</v>
      </c>
      <c r="M141" s="224" t="s">
        <v>440</v>
      </c>
    </row>
    <row r="142" spans="1:13" ht="15.75" x14ac:dyDescent="0.25">
      <c r="A142" s="303" t="s">
        <v>32</v>
      </c>
      <c r="B142" s="304" t="s">
        <v>28</v>
      </c>
      <c r="C142" s="286" t="s">
        <v>68</v>
      </c>
      <c r="D142" s="286" t="s">
        <v>1222</v>
      </c>
      <c r="E142" s="286" t="s">
        <v>35</v>
      </c>
      <c r="F142" s="286" t="str">
        <f t="shared" si="6"/>
        <v>SI</v>
      </c>
      <c r="G142" s="286">
        <v>1</v>
      </c>
      <c r="H142" s="286">
        <v>40</v>
      </c>
      <c r="I142" s="331" t="s">
        <v>71</v>
      </c>
      <c r="J142" s="306">
        <v>40</v>
      </c>
      <c r="K142" s="307">
        <f t="shared" si="4"/>
        <v>2</v>
      </c>
      <c r="L142" s="355" t="s">
        <v>60</v>
      </c>
      <c r="M142" s="224" t="s">
        <v>59</v>
      </c>
    </row>
    <row r="143" spans="1:13" ht="15.75" x14ac:dyDescent="0.25">
      <c r="A143" s="303" t="s">
        <v>32</v>
      </c>
      <c r="B143" s="304" t="s">
        <v>26</v>
      </c>
      <c r="C143" s="286" t="s">
        <v>68</v>
      </c>
      <c r="D143" s="286" t="s">
        <v>1223</v>
      </c>
      <c r="E143" s="286" t="s">
        <v>37</v>
      </c>
      <c r="F143" s="286" t="str">
        <f t="shared" si="6"/>
        <v>SI</v>
      </c>
      <c r="G143" s="286">
        <v>1</v>
      </c>
      <c r="H143" s="286">
        <v>40</v>
      </c>
      <c r="I143" s="331" t="s">
        <v>71</v>
      </c>
      <c r="J143" s="306">
        <v>40</v>
      </c>
      <c r="K143" s="307">
        <f t="shared" si="4"/>
        <v>2</v>
      </c>
      <c r="L143" s="355" t="s">
        <v>60</v>
      </c>
      <c r="M143" s="224" t="s">
        <v>59</v>
      </c>
    </row>
    <row r="144" spans="1:13" ht="15.75" x14ac:dyDescent="0.25">
      <c r="A144" s="312" t="s">
        <v>32</v>
      </c>
      <c r="B144" s="313" t="s">
        <v>20</v>
      </c>
      <c r="C144" s="314" t="s">
        <v>68</v>
      </c>
      <c r="D144" s="314" t="s">
        <v>1224</v>
      </c>
      <c r="E144" s="314" t="s">
        <v>39</v>
      </c>
      <c r="F144" s="314" t="str">
        <f t="shared" si="6"/>
        <v>SI</v>
      </c>
      <c r="G144" s="314">
        <v>1</v>
      </c>
      <c r="H144" s="286">
        <v>40</v>
      </c>
      <c r="I144" s="338" t="s">
        <v>71</v>
      </c>
      <c r="J144" s="306">
        <v>40</v>
      </c>
      <c r="K144" s="317">
        <f t="shared" si="4"/>
        <v>2</v>
      </c>
      <c r="L144" s="355" t="s">
        <v>60</v>
      </c>
      <c r="M144" s="224" t="s">
        <v>59</v>
      </c>
    </row>
    <row r="145" spans="1:13" ht="15.75" x14ac:dyDescent="0.25">
      <c r="A145" s="312" t="s">
        <v>42</v>
      </c>
      <c r="B145" s="313" t="s">
        <v>30</v>
      </c>
      <c r="C145" s="314" t="s">
        <v>68</v>
      </c>
      <c r="D145" s="314" t="s">
        <v>1225</v>
      </c>
      <c r="E145" s="314" t="s">
        <v>41</v>
      </c>
      <c r="F145" s="314" t="str">
        <f t="shared" si="6"/>
        <v>SI</v>
      </c>
      <c r="G145" s="314">
        <v>1</v>
      </c>
      <c r="H145" s="286">
        <v>40</v>
      </c>
      <c r="I145" s="338" t="s">
        <v>71</v>
      </c>
      <c r="J145" s="306">
        <v>40</v>
      </c>
      <c r="K145" s="317">
        <f t="shared" si="4"/>
        <v>1</v>
      </c>
      <c r="L145" s="355" t="s">
        <v>1215</v>
      </c>
      <c r="M145" s="228" t="s">
        <v>1214</v>
      </c>
    </row>
    <row r="146" spans="1:13" ht="15.75" x14ac:dyDescent="0.25">
      <c r="A146" s="303" t="s">
        <v>65</v>
      </c>
      <c r="B146" s="304" t="s">
        <v>28</v>
      </c>
      <c r="C146" s="286" t="s">
        <v>68</v>
      </c>
      <c r="D146" s="286" t="s">
        <v>69</v>
      </c>
      <c r="E146" s="286" t="s">
        <v>70</v>
      </c>
      <c r="F146" s="286" t="str">
        <f t="shared" si="6"/>
        <v>SI</v>
      </c>
      <c r="G146" s="286">
        <v>1</v>
      </c>
      <c r="H146" s="286">
        <v>40</v>
      </c>
      <c r="I146" s="331" t="s">
        <v>71</v>
      </c>
      <c r="J146" s="306">
        <v>40</v>
      </c>
      <c r="K146" s="307">
        <f t="shared" si="4"/>
        <v>3</v>
      </c>
      <c r="L146" s="355" t="s">
        <v>60</v>
      </c>
      <c r="M146" s="224" t="s">
        <v>59</v>
      </c>
    </row>
    <row r="147" spans="1:13" ht="15.75" x14ac:dyDescent="0.25">
      <c r="A147" s="312" t="s">
        <v>65</v>
      </c>
      <c r="B147" s="313" t="s">
        <v>26</v>
      </c>
      <c r="C147" s="314" t="s">
        <v>68</v>
      </c>
      <c r="D147" s="314" t="s">
        <v>72</v>
      </c>
      <c r="E147" s="314" t="s">
        <v>52</v>
      </c>
      <c r="F147" s="314" t="str">
        <f t="shared" si="6"/>
        <v>SI</v>
      </c>
      <c r="G147" s="314">
        <v>1</v>
      </c>
      <c r="H147" s="286">
        <v>40</v>
      </c>
      <c r="I147" s="338" t="s">
        <v>71</v>
      </c>
      <c r="J147" s="306">
        <v>40</v>
      </c>
      <c r="K147" s="317">
        <f t="shared" si="4"/>
        <v>3</v>
      </c>
      <c r="L147" s="341" t="s">
        <v>1215</v>
      </c>
      <c r="M147" s="228" t="s">
        <v>1214</v>
      </c>
    </row>
    <row r="148" spans="1:13" ht="15.75" x14ac:dyDescent="0.25">
      <c r="A148" s="303" t="s">
        <v>65</v>
      </c>
      <c r="B148" s="304" t="s">
        <v>26</v>
      </c>
      <c r="C148" s="286" t="s">
        <v>469</v>
      </c>
      <c r="D148" s="286" t="s">
        <v>478</v>
      </c>
      <c r="E148" s="286" t="s">
        <v>35</v>
      </c>
      <c r="F148" s="286" t="str">
        <f t="shared" si="6"/>
        <v>TI</v>
      </c>
      <c r="G148" s="286">
        <v>1</v>
      </c>
      <c r="H148" s="286">
        <v>40</v>
      </c>
      <c r="I148" s="305" t="s">
        <v>413</v>
      </c>
      <c r="J148" s="306">
        <v>40</v>
      </c>
      <c r="K148" s="307">
        <f t="shared" si="4"/>
        <v>3</v>
      </c>
      <c r="L148" s="329" t="s">
        <v>472</v>
      </c>
      <c r="M148" s="235" t="s">
        <v>471</v>
      </c>
    </row>
    <row r="149" spans="1:13" ht="15.75" x14ac:dyDescent="0.25">
      <c r="A149" s="312" t="s">
        <v>65</v>
      </c>
      <c r="B149" s="313" t="s">
        <v>20</v>
      </c>
      <c r="C149" s="314" t="s">
        <v>469</v>
      </c>
      <c r="D149" s="314" t="s">
        <v>470</v>
      </c>
      <c r="E149" s="314" t="s">
        <v>37</v>
      </c>
      <c r="F149" s="314" t="str">
        <f t="shared" si="6"/>
        <v>TI</v>
      </c>
      <c r="G149" s="314">
        <v>1</v>
      </c>
      <c r="H149" s="286">
        <v>40</v>
      </c>
      <c r="I149" s="328" t="s">
        <v>413</v>
      </c>
      <c r="J149" s="306">
        <v>40</v>
      </c>
      <c r="K149" s="317">
        <f t="shared" si="4"/>
        <v>3</v>
      </c>
      <c r="L149" s="329" t="s">
        <v>472</v>
      </c>
      <c r="M149" s="235" t="s">
        <v>471</v>
      </c>
    </row>
    <row r="150" spans="1:13" ht="15.75" x14ac:dyDescent="0.25">
      <c r="A150" s="312" t="s">
        <v>65</v>
      </c>
      <c r="B150" s="313" t="s">
        <v>30</v>
      </c>
      <c r="C150" s="314" t="s">
        <v>469</v>
      </c>
      <c r="D150" s="314" t="s">
        <v>473</v>
      </c>
      <c r="E150" s="314" t="s">
        <v>39</v>
      </c>
      <c r="F150" s="314" t="str">
        <f t="shared" si="6"/>
        <v>TI</v>
      </c>
      <c r="G150" s="314">
        <v>1</v>
      </c>
      <c r="H150" s="286">
        <v>40</v>
      </c>
      <c r="I150" s="328" t="s">
        <v>413</v>
      </c>
      <c r="J150" s="306">
        <v>40</v>
      </c>
      <c r="K150" s="317">
        <f t="shared" si="4"/>
        <v>3</v>
      </c>
      <c r="L150" s="329" t="s">
        <v>472</v>
      </c>
      <c r="M150" s="235" t="s">
        <v>471</v>
      </c>
    </row>
    <row r="151" spans="1:13" ht="15.75" x14ac:dyDescent="0.25">
      <c r="A151" s="286" t="s">
        <v>65</v>
      </c>
      <c r="B151" s="304" t="s">
        <v>28</v>
      </c>
      <c r="C151" s="286" t="s">
        <v>469</v>
      </c>
      <c r="D151" s="286" t="s">
        <v>474</v>
      </c>
      <c r="E151" s="286" t="s">
        <v>41</v>
      </c>
      <c r="F151" s="286" t="str">
        <f t="shared" si="6"/>
        <v>TI</v>
      </c>
      <c r="G151" s="286">
        <v>1</v>
      </c>
      <c r="H151" s="286">
        <v>40</v>
      </c>
      <c r="I151" s="305" t="s">
        <v>413</v>
      </c>
      <c r="J151" s="306">
        <v>40</v>
      </c>
      <c r="K151" s="307">
        <f t="shared" si="4"/>
        <v>3</v>
      </c>
      <c r="L151" s="329" t="s">
        <v>472</v>
      </c>
      <c r="M151" s="235" t="s">
        <v>471</v>
      </c>
    </row>
    <row r="152" spans="1:13" ht="15.75" x14ac:dyDescent="0.25">
      <c r="A152" s="335" t="s">
        <v>19</v>
      </c>
      <c r="B152" s="336" t="s">
        <v>20</v>
      </c>
      <c r="C152" s="314" t="s">
        <v>411</v>
      </c>
      <c r="D152" s="314" t="s">
        <v>412</v>
      </c>
      <c r="E152" s="314" t="s">
        <v>70</v>
      </c>
      <c r="F152" s="314" t="s">
        <v>75</v>
      </c>
      <c r="G152" s="314">
        <v>1</v>
      </c>
      <c r="H152" s="286">
        <v>40</v>
      </c>
      <c r="I152" s="338" t="s">
        <v>413</v>
      </c>
      <c r="J152" s="306">
        <v>40</v>
      </c>
      <c r="K152" s="317">
        <f t="shared" si="4"/>
        <v>4</v>
      </c>
      <c r="L152" s="329" t="s">
        <v>472</v>
      </c>
      <c r="M152" s="235" t="s">
        <v>471</v>
      </c>
    </row>
    <row r="153" spans="1:13" ht="15.75" x14ac:dyDescent="0.25">
      <c r="A153" s="332" t="s">
        <v>2572</v>
      </c>
      <c r="B153" s="333" t="s">
        <v>28</v>
      </c>
      <c r="C153" s="286" t="s">
        <v>411</v>
      </c>
      <c r="D153" s="286" t="s">
        <v>415</v>
      </c>
      <c r="E153" s="286" t="s">
        <v>52</v>
      </c>
      <c r="F153" s="286" t="s">
        <v>75</v>
      </c>
      <c r="G153" s="286">
        <v>1</v>
      </c>
      <c r="H153" s="286">
        <v>40</v>
      </c>
      <c r="I153" s="331" t="s">
        <v>413</v>
      </c>
      <c r="J153" s="306">
        <v>40</v>
      </c>
      <c r="K153" s="307">
        <f t="shared" si="4"/>
        <v>6</v>
      </c>
      <c r="L153" s="329" t="s">
        <v>472</v>
      </c>
      <c r="M153" s="235" t="s">
        <v>471</v>
      </c>
    </row>
    <row r="154" spans="1:13" ht="15.75" x14ac:dyDescent="0.25">
      <c r="A154" s="312" t="s">
        <v>55</v>
      </c>
      <c r="B154" s="313" t="s">
        <v>2573</v>
      </c>
      <c r="C154" s="314" t="s">
        <v>411</v>
      </c>
      <c r="D154" s="314" t="s">
        <v>416</v>
      </c>
      <c r="E154" s="314" t="s">
        <v>54</v>
      </c>
      <c r="F154" s="314" t="s">
        <v>75</v>
      </c>
      <c r="G154" s="314">
        <v>1</v>
      </c>
      <c r="H154" s="286">
        <v>40</v>
      </c>
      <c r="I154" s="338" t="s">
        <v>413</v>
      </c>
      <c r="J154" s="306">
        <v>40</v>
      </c>
      <c r="K154" s="317">
        <f t="shared" si="4"/>
        <v>5</v>
      </c>
      <c r="L154" s="329" t="s">
        <v>472</v>
      </c>
      <c r="M154" s="235" t="s">
        <v>471</v>
      </c>
    </row>
    <row r="155" spans="1:13" ht="15.75" x14ac:dyDescent="0.25">
      <c r="A155" s="303" t="s">
        <v>55</v>
      </c>
      <c r="B155" s="304" t="s">
        <v>26</v>
      </c>
      <c r="C155" s="286" t="s">
        <v>864</v>
      </c>
      <c r="D155" s="286" t="s">
        <v>1309</v>
      </c>
      <c r="E155" s="286" t="s">
        <v>35</v>
      </c>
      <c r="F155" s="286" t="s">
        <v>75</v>
      </c>
      <c r="G155" s="286">
        <v>1</v>
      </c>
      <c r="H155" s="286">
        <v>40</v>
      </c>
      <c r="I155" s="331" t="s">
        <v>1310</v>
      </c>
      <c r="J155" s="306">
        <v>40</v>
      </c>
      <c r="K155" s="307">
        <f t="shared" si="4"/>
        <v>5</v>
      </c>
      <c r="L155" s="329" t="s">
        <v>2515</v>
      </c>
      <c r="M155" s="235" t="s">
        <v>1311</v>
      </c>
    </row>
    <row r="156" spans="1:13" ht="15.75" x14ac:dyDescent="0.25">
      <c r="A156" s="303" t="s">
        <v>65</v>
      </c>
      <c r="B156" s="304" t="s">
        <v>26</v>
      </c>
      <c r="C156" s="286">
        <v>108</v>
      </c>
      <c r="D156" s="286" t="s">
        <v>744</v>
      </c>
      <c r="E156" s="286" t="s">
        <v>39</v>
      </c>
      <c r="F156" s="286" t="s">
        <v>75</v>
      </c>
      <c r="G156" s="286">
        <v>1</v>
      </c>
      <c r="H156" s="286">
        <v>40</v>
      </c>
      <c r="I156" s="331" t="s">
        <v>745</v>
      </c>
      <c r="J156" s="306">
        <v>40</v>
      </c>
      <c r="K156" s="307">
        <f t="shared" si="4"/>
        <v>3</v>
      </c>
      <c r="L156" s="329" t="s">
        <v>2403</v>
      </c>
      <c r="M156" s="228" t="s">
        <v>746</v>
      </c>
    </row>
    <row r="157" spans="1:13" ht="15.75" x14ac:dyDescent="0.25">
      <c r="A157" s="312" t="s">
        <v>65</v>
      </c>
      <c r="B157" s="313" t="s">
        <v>20</v>
      </c>
      <c r="C157" s="314">
        <v>108</v>
      </c>
      <c r="D157" s="314" t="s">
        <v>747</v>
      </c>
      <c r="E157" s="314" t="s">
        <v>41</v>
      </c>
      <c r="F157" s="314" t="s">
        <v>75</v>
      </c>
      <c r="G157" s="314">
        <v>1</v>
      </c>
      <c r="H157" s="314">
        <v>5</v>
      </c>
      <c r="I157" s="338" t="s">
        <v>745</v>
      </c>
      <c r="J157" s="306">
        <v>40</v>
      </c>
      <c r="K157" s="317">
        <f t="shared" si="4"/>
        <v>3</v>
      </c>
      <c r="L157" s="329" t="s">
        <v>2403</v>
      </c>
      <c r="M157" s="228" t="s">
        <v>746</v>
      </c>
    </row>
    <row r="158" spans="1:13" ht="15.75" x14ac:dyDescent="0.25">
      <c r="A158" s="312" t="s">
        <v>65</v>
      </c>
      <c r="B158" s="313" t="s">
        <v>30</v>
      </c>
      <c r="C158" s="314">
        <v>108</v>
      </c>
      <c r="D158" s="314" t="s">
        <v>748</v>
      </c>
      <c r="E158" s="314" t="s">
        <v>37</v>
      </c>
      <c r="F158" s="314" t="s">
        <v>75</v>
      </c>
      <c r="G158" s="314">
        <v>1</v>
      </c>
      <c r="H158" s="286">
        <v>40</v>
      </c>
      <c r="I158" s="338" t="s">
        <v>745</v>
      </c>
      <c r="J158" s="306">
        <v>40</v>
      </c>
      <c r="K158" s="317">
        <f t="shared" si="4"/>
        <v>3</v>
      </c>
      <c r="L158" s="329" t="s">
        <v>2403</v>
      </c>
      <c r="M158" s="228" t="s">
        <v>746</v>
      </c>
    </row>
    <row r="159" spans="1:13" ht="15.75" x14ac:dyDescent="0.25">
      <c r="A159" s="303" t="s">
        <v>65</v>
      </c>
      <c r="B159" s="304" t="s">
        <v>28</v>
      </c>
      <c r="C159" s="286">
        <v>108</v>
      </c>
      <c r="D159" s="286" t="s">
        <v>749</v>
      </c>
      <c r="E159" s="286" t="s">
        <v>35</v>
      </c>
      <c r="F159" s="286" t="s">
        <v>75</v>
      </c>
      <c r="G159" s="286">
        <v>1</v>
      </c>
      <c r="H159" s="286">
        <v>40</v>
      </c>
      <c r="I159" s="331" t="s">
        <v>745</v>
      </c>
      <c r="J159" s="306">
        <v>40</v>
      </c>
      <c r="K159" s="307">
        <f t="shared" si="4"/>
        <v>3</v>
      </c>
      <c r="L159" s="329" t="s">
        <v>2403</v>
      </c>
      <c r="M159" s="228" t="s">
        <v>746</v>
      </c>
    </row>
    <row r="160" spans="1:13" ht="15.75" x14ac:dyDescent="0.25">
      <c r="A160" s="303" t="s">
        <v>42</v>
      </c>
      <c r="B160" s="304" t="s">
        <v>20</v>
      </c>
      <c r="C160" s="286">
        <v>110</v>
      </c>
      <c r="D160" s="286" t="s">
        <v>941</v>
      </c>
      <c r="E160" s="286" t="s">
        <v>37</v>
      </c>
      <c r="F160" s="286" t="str">
        <f>IF(MID(D160,2,1)="D","MI",IF(MID(D160,2,1)="S","SI","TI"))</f>
        <v>SI</v>
      </c>
      <c r="G160" s="286">
        <v>1</v>
      </c>
      <c r="H160" s="286">
        <v>40</v>
      </c>
      <c r="I160" s="305" t="s">
        <v>935</v>
      </c>
      <c r="J160" s="306">
        <v>40</v>
      </c>
      <c r="K160" s="307">
        <f t="shared" si="4"/>
        <v>1</v>
      </c>
      <c r="L160" s="341" t="s">
        <v>820</v>
      </c>
      <c r="M160" s="262" t="s">
        <v>819</v>
      </c>
    </row>
    <row r="161" spans="1:13" ht="15.75" x14ac:dyDescent="0.25">
      <c r="A161" s="312" t="s">
        <v>42</v>
      </c>
      <c r="B161" s="313" t="s">
        <v>28</v>
      </c>
      <c r="C161" s="314">
        <v>110</v>
      </c>
      <c r="D161" s="314" t="s">
        <v>1232</v>
      </c>
      <c r="E161" s="314" t="s">
        <v>41</v>
      </c>
      <c r="F161" s="314" t="str">
        <f>IF(MID(D161,2,1)="D","MI",IF(MID(D161,2,1)="S","SI","TI"))</f>
        <v>SI</v>
      </c>
      <c r="G161" s="314">
        <v>1</v>
      </c>
      <c r="H161" s="286">
        <v>40</v>
      </c>
      <c r="I161" s="328" t="s">
        <v>935</v>
      </c>
      <c r="J161" s="306">
        <v>40</v>
      </c>
      <c r="K161" s="317">
        <f t="shared" si="4"/>
        <v>1</v>
      </c>
      <c r="L161" s="341" t="s">
        <v>820</v>
      </c>
      <c r="M161" s="262" t="s">
        <v>819</v>
      </c>
    </row>
    <row r="162" spans="1:13" ht="15.75" x14ac:dyDescent="0.25">
      <c r="A162" s="335" t="s">
        <v>19</v>
      </c>
      <c r="B162" s="336" t="s">
        <v>30</v>
      </c>
      <c r="C162" s="314">
        <v>102</v>
      </c>
      <c r="D162" s="314" t="s">
        <v>158</v>
      </c>
      <c r="E162" s="314">
        <v>3</v>
      </c>
      <c r="F162" s="314" t="s">
        <v>75</v>
      </c>
      <c r="G162" s="314">
        <v>1</v>
      </c>
      <c r="H162" s="286">
        <v>40</v>
      </c>
      <c r="I162" s="338" t="s">
        <v>154</v>
      </c>
      <c r="J162" s="306">
        <v>40</v>
      </c>
      <c r="K162" s="317">
        <f t="shared" si="4"/>
        <v>4</v>
      </c>
      <c r="L162" s="341" t="s">
        <v>820</v>
      </c>
      <c r="M162" s="356" t="s">
        <v>819</v>
      </c>
    </row>
    <row r="163" spans="1:13" ht="15.75" x14ac:dyDescent="0.25">
      <c r="A163" s="332" t="s">
        <v>55</v>
      </c>
      <c r="B163" s="333" t="s">
        <v>26</v>
      </c>
      <c r="C163" s="357">
        <v>102</v>
      </c>
      <c r="D163" s="357" t="s">
        <v>1162</v>
      </c>
      <c r="E163" s="358">
        <v>5</v>
      </c>
      <c r="F163" s="357" t="s">
        <v>75</v>
      </c>
      <c r="G163" s="357">
        <v>1</v>
      </c>
      <c r="H163" s="286">
        <v>40</v>
      </c>
      <c r="I163" s="359" t="s">
        <v>154</v>
      </c>
      <c r="J163" s="306">
        <v>40</v>
      </c>
      <c r="K163" s="307">
        <f t="shared" si="4"/>
        <v>5</v>
      </c>
      <c r="L163" s="341" t="s">
        <v>820</v>
      </c>
      <c r="M163" s="262" t="s">
        <v>819</v>
      </c>
    </row>
    <row r="164" spans="1:13" ht="15.75" x14ac:dyDescent="0.25">
      <c r="A164" s="312" t="s">
        <v>55</v>
      </c>
      <c r="B164" s="313" t="s">
        <v>20</v>
      </c>
      <c r="C164" s="314">
        <v>102</v>
      </c>
      <c r="D164" s="314" t="s">
        <v>1163</v>
      </c>
      <c r="E164" s="314">
        <v>6</v>
      </c>
      <c r="F164" s="314" t="s">
        <v>75</v>
      </c>
      <c r="G164" s="314">
        <v>1</v>
      </c>
      <c r="H164" s="286">
        <v>40</v>
      </c>
      <c r="I164" s="338" t="s">
        <v>154</v>
      </c>
      <c r="J164" s="306">
        <v>40</v>
      </c>
      <c r="K164" s="317">
        <f t="shared" ref="K164:K227" si="7">IF(A164="Senin",1,IF(A164="Selasa",2,IF(A164="Rabu",3,IF(A164="Kamis",4,IF(A164="Jumat",5,6)))))</f>
        <v>5</v>
      </c>
      <c r="L164" s="341" t="s">
        <v>820</v>
      </c>
      <c r="M164" s="262" t="s">
        <v>819</v>
      </c>
    </row>
    <row r="165" spans="1:13" ht="15.75" x14ac:dyDescent="0.25">
      <c r="A165" s="335" t="s">
        <v>42</v>
      </c>
      <c r="B165" s="336" t="s">
        <v>30</v>
      </c>
      <c r="C165" s="314">
        <v>101</v>
      </c>
      <c r="D165" s="314" t="s">
        <v>160</v>
      </c>
      <c r="E165" s="314" t="s">
        <v>39</v>
      </c>
      <c r="F165" s="314" t="s">
        <v>75</v>
      </c>
      <c r="G165" s="314">
        <v>1</v>
      </c>
      <c r="H165" s="286">
        <v>40</v>
      </c>
      <c r="I165" s="338" t="s">
        <v>154</v>
      </c>
      <c r="J165" s="306">
        <v>40</v>
      </c>
      <c r="K165" s="317">
        <f t="shared" si="7"/>
        <v>1</v>
      </c>
      <c r="L165" s="341" t="s">
        <v>820</v>
      </c>
      <c r="M165" s="262" t="s">
        <v>819</v>
      </c>
    </row>
    <row r="166" spans="1:13" ht="15.75" x14ac:dyDescent="0.25">
      <c r="A166" s="335" t="s">
        <v>32</v>
      </c>
      <c r="B166" s="336" t="s">
        <v>26</v>
      </c>
      <c r="C166" s="314">
        <v>101</v>
      </c>
      <c r="D166" s="314" t="s">
        <v>1156</v>
      </c>
      <c r="E166" s="314" t="s">
        <v>70</v>
      </c>
      <c r="F166" s="314" t="s">
        <v>75</v>
      </c>
      <c r="G166" s="314">
        <v>1</v>
      </c>
      <c r="H166" s="286">
        <v>40</v>
      </c>
      <c r="I166" s="338" t="s">
        <v>154</v>
      </c>
      <c r="J166" s="306">
        <v>40</v>
      </c>
      <c r="K166" s="317">
        <f t="shared" si="7"/>
        <v>2</v>
      </c>
      <c r="L166" s="341" t="s">
        <v>820</v>
      </c>
      <c r="M166" s="262" t="s">
        <v>819</v>
      </c>
    </row>
    <row r="167" spans="1:13" ht="15.75" x14ac:dyDescent="0.25">
      <c r="A167" s="303" t="s">
        <v>32</v>
      </c>
      <c r="B167" s="304" t="s">
        <v>20</v>
      </c>
      <c r="C167" s="286">
        <v>101</v>
      </c>
      <c r="D167" s="286" t="s">
        <v>1157</v>
      </c>
      <c r="E167" s="286" t="s">
        <v>52</v>
      </c>
      <c r="F167" s="286" t="s">
        <v>75</v>
      </c>
      <c r="G167" s="286">
        <v>1</v>
      </c>
      <c r="H167" s="286">
        <v>40</v>
      </c>
      <c r="I167" s="331" t="s">
        <v>154</v>
      </c>
      <c r="J167" s="306">
        <v>40</v>
      </c>
      <c r="K167" s="307">
        <f t="shared" si="7"/>
        <v>2</v>
      </c>
      <c r="L167" s="341" t="s">
        <v>820</v>
      </c>
      <c r="M167" s="262" t="s">
        <v>819</v>
      </c>
    </row>
    <row r="168" spans="1:13" ht="15.75" x14ac:dyDescent="0.25">
      <c r="A168" s="312" t="s">
        <v>19</v>
      </c>
      <c r="B168" s="313" t="s">
        <v>30</v>
      </c>
      <c r="C168" s="314">
        <v>314</v>
      </c>
      <c r="D168" s="314" t="s">
        <v>701</v>
      </c>
      <c r="E168" s="314">
        <v>1</v>
      </c>
      <c r="F168" s="314" t="str">
        <f>IF(MID(D168,2,1)="D","MI",IF(MID(D168,2,1)="S","SI","TI"))</f>
        <v>MI</v>
      </c>
      <c r="G168" s="314">
        <v>1</v>
      </c>
      <c r="H168" s="286">
        <v>40</v>
      </c>
      <c r="I168" s="337" t="s">
        <v>699</v>
      </c>
      <c r="J168" s="306">
        <v>40</v>
      </c>
      <c r="K168" s="317">
        <f t="shared" si="7"/>
        <v>4</v>
      </c>
      <c r="L168" s="318" t="s">
        <v>891</v>
      </c>
      <c r="M168" s="224" t="s">
        <v>890</v>
      </c>
    </row>
    <row r="169" spans="1:13" ht="15.75" x14ac:dyDescent="0.25">
      <c r="A169" s="303" t="s">
        <v>42</v>
      </c>
      <c r="B169" s="304" t="s">
        <v>30</v>
      </c>
      <c r="C169" s="286">
        <v>314</v>
      </c>
      <c r="D169" s="286" t="s">
        <v>698</v>
      </c>
      <c r="E169" s="286" t="s">
        <v>35</v>
      </c>
      <c r="F169" s="286" t="str">
        <f>IF(MID(D169,2,1)="D","MI",IF(MID(D169,2,1)="S","SI","TI"))</f>
        <v>MI</v>
      </c>
      <c r="G169" s="286">
        <v>1</v>
      </c>
      <c r="H169" s="286">
        <v>40</v>
      </c>
      <c r="I169" s="334" t="s">
        <v>699</v>
      </c>
      <c r="J169" s="306">
        <v>40</v>
      </c>
      <c r="K169" s="307">
        <f t="shared" si="7"/>
        <v>1</v>
      </c>
      <c r="L169" s="318" t="s">
        <v>891</v>
      </c>
      <c r="M169" s="224" t="s">
        <v>890</v>
      </c>
    </row>
    <row r="170" spans="1:13" ht="15.75" x14ac:dyDescent="0.25">
      <c r="A170" s="312" t="s">
        <v>19</v>
      </c>
      <c r="B170" s="313" t="s">
        <v>26</v>
      </c>
      <c r="C170" s="314">
        <v>102</v>
      </c>
      <c r="D170" s="314" t="s">
        <v>167</v>
      </c>
      <c r="E170" s="314">
        <v>1</v>
      </c>
      <c r="F170" s="314" t="s">
        <v>75</v>
      </c>
      <c r="G170" s="314">
        <v>1</v>
      </c>
      <c r="H170" s="286">
        <v>40</v>
      </c>
      <c r="I170" s="338" t="s">
        <v>154</v>
      </c>
      <c r="J170" s="306">
        <v>40</v>
      </c>
      <c r="K170" s="317">
        <f t="shared" si="7"/>
        <v>4</v>
      </c>
      <c r="L170" s="318" t="s">
        <v>937</v>
      </c>
      <c r="M170" s="224" t="s">
        <v>936</v>
      </c>
    </row>
    <row r="171" spans="1:13" ht="15.75" x14ac:dyDescent="0.25">
      <c r="A171" s="312" t="s">
        <v>42</v>
      </c>
      <c r="B171" s="313" t="s">
        <v>26</v>
      </c>
      <c r="C171" s="314">
        <v>101</v>
      </c>
      <c r="D171" s="314" t="s">
        <v>153</v>
      </c>
      <c r="E171" s="314" t="s">
        <v>35</v>
      </c>
      <c r="F171" s="314" t="s">
        <v>75</v>
      </c>
      <c r="G171" s="314">
        <v>1</v>
      </c>
      <c r="H171" s="286">
        <v>40</v>
      </c>
      <c r="I171" s="338" t="s">
        <v>154</v>
      </c>
      <c r="J171" s="306">
        <v>40</v>
      </c>
      <c r="K171" s="317">
        <f t="shared" si="7"/>
        <v>1</v>
      </c>
      <c r="L171" s="318" t="s">
        <v>937</v>
      </c>
      <c r="M171" s="224" t="s">
        <v>936</v>
      </c>
    </row>
    <row r="172" spans="1:13" ht="15.75" x14ac:dyDescent="0.25">
      <c r="A172" s="335" t="s">
        <v>19</v>
      </c>
      <c r="B172" s="336" t="s">
        <v>28</v>
      </c>
      <c r="C172" s="314">
        <v>102</v>
      </c>
      <c r="D172" s="314" t="s">
        <v>821</v>
      </c>
      <c r="E172" s="314">
        <v>4</v>
      </c>
      <c r="F172" s="314" t="s">
        <v>75</v>
      </c>
      <c r="G172" s="314">
        <v>1</v>
      </c>
      <c r="H172" s="286">
        <v>40</v>
      </c>
      <c r="I172" s="338" t="s">
        <v>154</v>
      </c>
      <c r="J172" s="306">
        <v>40</v>
      </c>
      <c r="K172" s="317">
        <f t="shared" si="7"/>
        <v>4</v>
      </c>
      <c r="L172" s="318" t="s">
        <v>945</v>
      </c>
      <c r="M172" s="224" t="s">
        <v>944</v>
      </c>
    </row>
    <row r="173" spans="1:13" ht="15.75" x14ac:dyDescent="0.25">
      <c r="A173" s="332" t="s">
        <v>42</v>
      </c>
      <c r="B173" s="333" t="s">
        <v>28</v>
      </c>
      <c r="C173" s="286">
        <v>101</v>
      </c>
      <c r="D173" s="286" t="s">
        <v>822</v>
      </c>
      <c r="E173" s="286" t="s">
        <v>41</v>
      </c>
      <c r="F173" s="286" t="s">
        <v>75</v>
      </c>
      <c r="G173" s="286">
        <v>1</v>
      </c>
      <c r="H173" s="286">
        <v>40</v>
      </c>
      <c r="I173" s="331" t="s">
        <v>154</v>
      </c>
      <c r="J173" s="306">
        <v>40</v>
      </c>
      <c r="K173" s="307">
        <f t="shared" si="7"/>
        <v>1</v>
      </c>
      <c r="L173" s="318" t="s">
        <v>945</v>
      </c>
      <c r="M173" s="224" t="s">
        <v>944</v>
      </c>
    </row>
    <row r="174" spans="1:13" ht="15.75" x14ac:dyDescent="0.25">
      <c r="A174" s="303" t="s">
        <v>65</v>
      </c>
      <c r="B174" s="333" t="s">
        <v>28</v>
      </c>
      <c r="C174" s="286">
        <v>110</v>
      </c>
      <c r="D174" s="286" t="s">
        <v>996</v>
      </c>
      <c r="E174" s="286">
        <v>1</v>
      </c>
      <c r="F174" s="286" t="s">
        <v>3</v>
      </c>
      <c r="G174" s="286">
        <v>1</v>
      </c>
      <c r="H174" s="286">
        <v>40</v>
      </c>
      <c r="I174" s="305" t="s">
        <v>935</v>
      </c>
      <c r="J174" s="306">
        <v>40</v>
      </c>
      <c r="K174" s="307">
        <f t="shared" si="7"/>
        <v>3</v>
      </c>
      <c r="L174" s="318" t="s">
        <v>994</v>
      </c>
      <c r="M174" s="241" t="s">
        <v>993</v>
      </c>
    </row>
    <row r="175" spans="1:13" ht="15.75" x14ac:dyDescent="0.25">
      <c r="A175" s="303" t="s">
        <v>42</v>
      </c>
      <c r="B175" s="333" t="s">
        <v>28</v>
      </c>
      <c r="C175" s="286">
        <v>103</v>
      </c>
      <c r="D175" s="286" t="s">
        <v>992</v>
      </c>
      <c r="E175" s="286" t="s">
        <v>35</v>
      </c>
      <c r="F175" s="286" t="s">
        <v>3</v>
      </c>
      <c r="G175" s="286">
        <v>1</v>
      </c>
      <c r="H175" s="286">
        <v>40</v>
      </c>
      <c r="I175" s="305" t="s">
        <v>935</v>
      </c>
      <c r="J175" s="306">
        <v>40</v>
      </c>
      <c r="K175" s="307">
        <f t="shared" si="7"/>
        <v>1</v>
      </c>
      <c r="L175" s="318" t="s">
        <v>994</v>
      </c>
      <c r="M175" s="361" t="s">
        <v>993</v>
      </c>
    </row>
    <row r="176" spans="1:13" ht="15.75" x14ac:dyDescent="0.25">
      <c r="A176" s="303" t="s">
        <v>19</v>
      </c>
      <c r="B176" s="304" t="s">
        <v>20</v>
      </c>
      <c r="C176" s="286">
        <v>101</v>
      </c>
      <c r="D176" s="286" t="s">
        <v>1233</v>
      </c>
      <c r="E176" s="286">
        <v>10</v>
      </c>
      <c r="F176" s="286" t="s">
        <v>75</v>
      </c>
      <c r="G176" s="286">
        <v>1</v>
      </c>
      <c r="H176" s="286">
        <v>40</v>
      </c>
      <c r="I176" s="331" t="s">
        <v>154</v>
      </c>
      <c r="J176" s="306">
        <v>40</v>
      </c>
      <c r="K176" s="307">
        <f t="shared" si="7"/>
        <v>4</v>
      </c>
      <c r="L176" s="318" t="s">
        <v>1059</v>
      </c>
      <c r="M176" s="224" t="s">
        <v>1058</v>
      </c>
    </row>
    <row r="177" spans="1:13" ht="15.75" x14ac:dyDescent="0.25">
      <c r="A177" s="303" t="s">
        <v>19</v>
      </c>
      <c r="B177" s="304" t="s">
        <v>26</v>
      </c>
      <c r="C177" s="286">
        <v>101</v>
      </c>
      <c r="D177" s="286" t="s">
        <v>1234</v>
      </c>
      <c r="E177" s="286">
        <v>9</v>
      </c>
      <c r="F177" s="286" t="s">
        <v>75</v>
      </c>
      <c r="G177" s="286">
        <v>1</v>
      </c>
      <c r="H177" s="286">
        <v>40</v>
      </c>
      <c r="I177" s="331" t="s">
        <v>154</v>
      </c>
      <c r="J177" s="306">
        <v>40</v>
      </c>
      <c r="K177" s="307">
        <f t="shared" si="7"/>
        <v>4</v>
      </c>
      <c r="L177" s="318" t="s">
        <v>1059</v>
      </c>
      <c r="M177" s="224" t="s">
        <v>1058</v>
      </c>
    </row>
    <row r="178" spans="1:13" ht="15.75" x14ac:dyDescent="0.25">
      <c r="A178" s="312" t="s">
        <v>42</v>
      </c>
      <c r="B178" s="313" t="s">
        <v>26</v>
      </c>
      <c r="C178" s="314">
        <v>102</v>
      </c>
      <c r="D178" s="314" t="s">
        <v>1235</v>
      </c>
      <c r="E178" s="314" t="s">
        <v>188</v>
      </c>
      <c r="F178" s="314" t="s">
        <v>75</v>
      </c>
      <c r="G178" s="314">
        <v>1</v>
      </c>
      <c r="H178" s="286">
        <v>40</v>
      </c>
      <c r="I178" s="338" t="s">
        <v>154</v>
      </c>
      <c r="J178" s="306">
        <v>40</v>
      </c>
      <c r="K178" s="317">
        <f t="shared" si="7"/>
        <v>1</v>
      </c>
      <c r="L178" s="318" t="s">
        <v>1059</v>
      </c>
      <c r="M178" s="224" t="s">
        <v>1058</v>
      </c>
    </row>
    <row r="179" spans="1:13" ht="15.75" x14ac:dyDescent="0.25">
      <c r="A179" s="303" t="s">
        <v>42</v>
      </c>
      <c r="B179" s="304" t="s">
        <v>20</v>
      </c>
      <c r="C179" s="286">
        <v>102</v>
      </c>
      <c r="D179" s="286" t="s">
        <v>1236</v>
      </c>
      <c r="E179" s="286" t="s">
        <v>85</v>
      </c>
      <c r="F179" s="286" t="s">
        <v>75</v>
      </c>
      <c r="G179" s="286">
        <v>1</v>
      </c>
      <c r="H179" s="286">
        <v>40</v>
      </c>
      <c r="I179" s="331" t="s">
        <v>154</v>
      </c>
      <c r="J179" s="306">
        <v>40</v>
      </c>
      <c r="K179" s="307">
        <f t="shared" si="7"/>
        <v>1</v>
      </c>
      <c r="L179" s="318" t="s">
        <v>1059</v>
      </c>
      <c r="M179" s="224" t="s">
        <v>1058</v>
      </c>
    </row>
    <row r="180" spans="1:13" ht="15.75" x14ac:dyDescent="0.25">
      <c r="A180" s="303" t="s">
        <v>65</v>
      </c>
      <c r="B180" s="304" t="s">
        <v>26</v>
      </c>
      <c r="C180" s="286">
        <v>111</v>
      </c>
      <c r="D180" s="286" t="s">
        <v>934</v>
      </c>
      <c r="E180" s="286">
        <v>1</v>
      </c>
      <c r="F180" s="286" t="str">
        <f>IF(MID(D180,2,1)="D","MI",IF(MID(D180,2,1)="S","SI","TI"))</f>
        <v>SI</v>
      </c>
      <c r="G180" s="286">
        <v>1</v>
      </c>
      <c r="H180" s="286">
        <v>40</v>
      </c>
      <c r="I180" s="305" t="s">
        <v>935</v>
      </c>
      <c r="J180" s="306">
        <v>40</v>
      </c>
      <c r="K180" s="307">
        <f t="shared" si="7"/>
        <v>3</v>
      </c>
      <c r="L180" s="341" t="s">
        <v>1081</v>
      </c>
      <c r="M180" s="224" t="s">
        <v>1080</v>
      </c>
    </row>
    <row r="181" spans="1:13" ht="15.75" x14ac:dyDescent="0.25">
      <c r="A181" s="312" t="s">
        <v>42</v>
      </c>
      <c r="B181" s="313" t="s">
        <v>26</v>
      </c>
      <c r="C181" s="314">
        <v>110</v>
      </c>
      <c r="D181" s="314" t="s">
        <v>940</v>
      </c>
      <c r="E181" s="314" t="s">
        <v>35</v>
      </c>
      <c r="F181" s="314" t="str">
        <f>IF(MID(D181,2,1)="D","MI",IF(MID(D181,2,1)="S","SI","TI"))</f>
        <v>SI</v>
      </c>
      <c r="G181" s="314">
        <v>1</v>
      </c>
      <c r="H181" s="286">
        <v>40</v>
      </c>
      <c r="I181" s="328" t="s">
        <v>935</v>
      </c>
      <c r="J181" s="306">
        <v>40</v>
      </c>
      <c r="K181" s="317">
        <f t="shared" si="7"/>
        <v>1</v>
      </c>
      <c r="L181" s="341" t="s">
        <v>1081</v>
      </c>
      <c r="M181" s="224" t="s">
        <v>1080</v>
      </c>
    </row>
    <row r="182" spans="1:13" ht="15.75" x14ac:dyDescent="0.25">
      <c r="A182" s="312" t="s">
        <v>32</v>
      </c>
      <c r="B182" s="313" t="s">
        <v>30</v>
      </c>
      <c r="C182" s="314" t="s">
        <v>89</v>
      </c>
      <c r="D182" s="314" t="s">
        <v>149</v>
      </c>
      <c r="E182" s="314" t="s">
        <v>35</v>
      </c>
      <c r="F182" s="314" t="s">
        <v>75</v>
      </c>
      <c r="G182" s="314">
        <v>1</v>
      </c>
      <c r="H182" s="286">
        <v>40</v>
      </c>
      <c r="I182" s="338" t="s">
        <v>91</v>
      </c>
      <c r="J182" s="306">
        <v>40</v>
      </c>
      <c r="K182" s="317">
        <f t="shared" si="7"/>
        <v>2</v>
      </c>
      <c r="L182" s="318" t="s">
        <v>136</v>
      </c>
      <c r="M182" s="224" t="s">
        <v>135</v>
      </c>
    </row>
    <row r="183" spans="1:13" ht="15.75" x14ac:dyDescent="0.25">
      <c r="A183" s="303" t="s">
        <v>32</v>
      </c>
      <c r="B183" s="304" t="s">
        <v>28</v>
      </c>
      <c r="C183" s="286" t="s">
        <v>89</v>
      </c>
      <c r="D183" s="286" t="s">
        <v>134</v>
      </c>
      <c r="E183" s="286" t="s">
        <v>37</v>
      </c>
      <c r="F183" s="286" t="s">
        <v>75</v>
      </c>
      <c r="G183" s="286">
        <v>1</v>
      </c>
      <c r="H183" s="286">
        <v>40</v>
      </c>
      <c r="I183" s="331" t="s">
        <v>91</v>
      </c>
      <c r="J183" s="306">
        <v>40</v>
      </c>
      <c r="K183" s="307">
        <f t="shared" si="7"/>
        <v>2</v>
      </c>
      <c r="L183" s="318" t="s">
        <v>136</v>
      </c>
      <c r="M183" s="224" t="s">
        <v>135</v>
      </c>
    </row>
    <row r="184" spans="1:13" ht="15.75" x14ac:dyDescent="0.25">
      <c r="A184" s="303" t="s">
        <v>32</v>
      </c>
      <c r="B184" s="304" t="s">
        <v>26</v>
      </c>
      <c r="C184" s="286" t="s">
        <v>89</v>
      </c>
      <c r="D184" s="286" t="s">
        <v>137</v>
      </c>
      <c r="E184" s="286" t="s">
        <v>39</v>
      </c>
      <c r="F184" s="286" t="s">
        <v>75</v>
      </c>
      <c r="G184" s="286">
        <v>1</v>
      </c>
      <c r="H184" s="286">
        <v>40</v>
      </c>
      <c r="I184" s="331" t="s">
        <v>91</v>
      </c>
      <c r="J184" s="306">
        <v>40</v>
      </c>
      <c r="K184" s="307">
        <f t="shared" si="7"/>
        <v>2</v>
      </c>
      <c r="L184" s="318" t="s">
        <v>496</v>
      </c>
      <c r="M184" s="250" t="s">
        <v>495</v>
      </c>
    </row>
    <row r="185" spans="1:13" ht="15.75" x14ac:dyDescent="0.25">
      <c r="A185" s="314" t="s">
        <v>32</v>
      </c>
      <c r="B185" s="313" t="s">
        <v>20</v>
      </c>
      <c r="C185" s="314" t="s">
        <v>89</v>
      </c>
      <c r="D185" s="314" t="s">
        <v>138</v>
      </c>
      <c r="E185" s="314" t="s">
        <v>41</v>
      </c>
      <c r="F185" s="314" t="s">
        <v>75</v>
      </c>
      <c r="G185" s="314">
        <v>1</v>
      </c>
      <c r="H185" s="286">
        <v>40</v>
      </c>
      <c r="I185" s="338" t="s">
        <v>91</v>
      </c>
      <c r="J185" s="306">
        <v>40</v>
      </c>
      <c r="K185" s="317">
        <f t="shared" si="7"/>
        <v>2</v>
      </c>
      <c r="L185" s="318" t="s">
        <v>496</v>
      </c>
      <c r="M185" s="250" t="s">
        <v>495</v>
      </c>
    </row>
    <row r="186" spans="1:13" ht="15.75" x14ac:dyDescent="0.25">
      <c r="A186" s="332" t="s">
        <v>42</v>
      </c>
      <c r="B186" s="333" t="s">
        <v>30</v>
      </c>
      <c r="C186" s="347" t="s">
        <v>89</v>
      </c>
      <c r="D186" s="286" t="s">
        <v>90</v>
      </c>
      <c r="E186" s="286" t="s">
        <v>70</v>
      </c>
      <c r="F186" s="286" t="s">
        <v>75</v>
      </c>
      <c r="G186" s="286">
        <v>1</v>
      </c>
      <c r="H186" s="286">
        <v>40</v>
      </c>
      <c r="I186" s="331" t="s">
        <v>91</v>
      </c>
      <c r="J186" s="306">
        <v>40</v>
      </c>
      <c r="K186" s="307">
        <f t="shared" si="7"/>
        <v>1</v>
      </c>
      <c r="L186" s="318" t="s">
        <v>136</v>
      </c>
      <c r="M186" s="362" t="s">
        <v>135</v>
      </c>
    </row>
    <row r="187" spans="1:13" ht="15.75" x14ac:dyDescent="0.25">
      <c r="A187" s="303" t="s">
        <v>42</v>
      </c>
      <c r="B187" s="304" t="s">
        <v>28</v>
      </c>
      <c r="C187" s="286" t="s">
        <v>89</v>
      </c>
      <c r="D187" s="286" t="s">
        <v>94</v>
      </c>
      <c r="E187" s="286" t="s">
        <v>52</v>
      </c>
      <c r="F187" s="286" t="s">
        <v>75</v>
      </c>
      <c r="G187" s="286">
        <v>1</v>
      </c>
      <c r="H187" s="286">
        <v>40</v>
      </c>
      <c r="I187" s="331" t="s">
        <v>91</v>
      </c>
      <c r="J187" s="306">
        <v>40</v>
      </c>
      <c r="K187" s="307">
        <f t="shared" si="7"/>
        <v>1</v>
      </c>
      <c r="L187" s="318" t="s">
        <v>496</v>
      </c>
      <c r="M187" s="363" t="s">
        <v>495</v>
      </c>
    </row>
    <row r="188" spans="1:13" ht="15.75" x14ac:dyDescent="0.25">
      <c r="A188" s="312" t="s">
        <v>42</v>
      </c>
      <c r="B188" s="313" t="s">
        <v>28</v>
      </c>
      <c r="C188" s="314" t="s">
        <v>89</v>
      </c>
      <c r="D188" s="314" t="s">
        <v>139</v>
      </c>
      <c r="E188" s="314" t="s">
        <v>54</v>
      </c>
      <c r="F188" s="314" t="s">
        <v>75</v>
      </c>
      <c r="G188" s="314">
        <v>1</v>
      </c>
      <c r="H188" s="286">
        <v>40</v>
      </c>
      <c r="I188" s="338" t="s">
        <v>91</v>
      </c>
      <c r="J188" s="306">
        <v>40</v>
      </c>
      <c r="K188" s="317">
        <f t="shared" si="7"/>
        <v>1</v>
      </c>
      <c r="L188" s="318" t="s">
        <v>136</v>
      </c>
      <c r="M188" s="224" t="s">
        <v>135</v>
      </c>
    </row>
    <row r="189" spans="1:13" ht="15.75" x14ac:dyDescent="0.25">
      <c r="A189" s="303" t="s">
        <v>55</v>
      </c>
      <c r="B189" s="304" t="s">
        <v>26</v>
      </c>
      <c r="C189" s="286" t="s">
        <v>89</v>
      </c>
      <c r="D189" s="286" t="s">
        <v>140</v>
      </c>
      <c r="E189" s="286" t="s">
        <v>83</v>
      </c>
      <c r="F189" s="286" t="s">
        <v>75</v>
      </c>
      <c r="G189" s="286">
        <v>1</v>
      </c>
      <c r="H189" s="286">
        <v>40</v>
      </c>
      <c r="I189" s="331" t="s">
        <v>91</v>
      </c>
      <c r="J189" s="306">
        <v>40</v>
      </c>
      <c r="K189" s="307">
        <f t="shared" si="7"/>
        <v>5</v>
      </c>
      <c r="L189" s="318" t="s">
        <v>136</v>
      </c>
      <c r="M189" s="224" t="s">
        <v>135</v>
      </c>
    </row>
    <row r="190" spans="1:13" ht="15.75" x14ac:dyDescent="0.25">
      <c r="A190" s="312" t="s">
        <v>55</v>
      </c>
      <c r="B190" s="313" t="s">
        <v>28</v>
      </c>
      <c r="C190" s="314" t="s">
        <v>89</v>
      </c>
      <c r="D190" s="314" t="s">
        <v>502</v>
      </c>
      <c r="E190" s="314" t="s">
        <v>188</v>
      </c>
      <c r="F190" s="314" t="s">
        <v>75</v>
      </c>
      <c r="G190" s="314">
        <v>1</v>
      </c>
      <c r="H190" s="286">
        <v>40</v>
      </c>
      <c r="I190" s="338" t="s">
        <v>91</v>
      </c>
      <c r="J190" s="306">
        <v>40</v>
      </c>
      <c r="K190" s="317">
        <f t="shared" si="7"/>
        <v>5</v>
      </c>
      <c r="L190" s="318" t="s">
        <v>496</v>
      </c>
      <c r="M190" s="250" t="s">
        <v>495</v>
      </c>
    </row>
    <row r="191" spans="1:13" ht="15.75" x14ac:dyDescent="0.25">
      <c r="A191" s="303" t="s">
        <v>55</v>
      </c>
      <c r="B191" s="304" t="s">
        <v>56</v>
      </c>
      <c r="C191" s="286" t="s">
        <v>89</v>
      </c>
      <c r="D191" s="286" t="s">
        <v>503</v>
      </c>
      <c r="E191" s="286" t="s">
        <v>85</v>
      </c>
      <c r="F191" s="286" t="s">
        <v>75</v>
      </c>
      <c r="G191" s="286">
        <v>1</v>
      </c>
      <c r="H191" s="286">
        <v>40</v>
      </c>
      <c r="I191" s="331" t="s">
        <v>91</v>
      </c>
      <c r="J191" s="306">
        <v>40</v>
      </c>
      <c r="K191" s="307">
        <f t="shared" si="7"/>
        <v>5</v>
      </c>
      <c r="L191" s="319" t="s">
        <v>93</v>
      </c>
      <c r="M191" s="224" t="s">
        <v>92</v>
      </c>
    </row>
    <row r="192" spans="1:13" ht="15.75" x14ac:dyDescent="0.25">
      <c r="A192" s="312" t="s">
        <v>55</v>
      </c>
      <c r="B192" s="313" t="s">
        <v>26</v>
      </c>
      <c r="C192" s="314" t="s">
        <v>89</v>
      </c>
      <c r="D192" s="314" t="s">
        <v>504</v>
      </c>
      <c r="E192" s="314" t="s">
        <v>87</v>
      </c>
      <c r="F192" s="314" t="s">
        <v>75</v>
      </c>
      <c r="G192" s="314">
        <v>1</v>
      </c>
      <c r="H192" s="286">
        <v>40</v>
      </c>
      <c r="I192" s="338" t="s">
        <v>91</v>
      </c>
      <c r="J192" s="306">
        <v>40</v>
      </c>
      <c r="K192" s="317">
        <f t="shared" si="7"/>
        <v>5</v>
      </c>
      <c r="L192" s="318" t="s">
        <v>496</v>
      </c>
      <c r="M192" s="250" t="s">
        <v>495</v>
      </c>
    </row>
    <row r="193" spans="1:13" ht="15.75" x14ac:dyDescent="0.25">
      <c r="A193" s="332" t="s">
        <v>42</v>
      </c>
      <c r="B193" s="333" t="s">
        <v>30</v>
      </c>
      <c r="C193" s="347" t="s">
        <v>89</v>
      </c>
      <c r="D193" s="357" t="s">
        <v>505</v>
      </c>
      <c r="E193" s="314"/>
      <c r="F193" s="314" t="str">
        <f>IF(MID(D193,2,1)="D","MI",IF(MID(D193,2,1)="S","SI","TI"))</f>
        <v>TI</v>
      </c>
      <c r="G193" s="314">
        <v>1</v>
      </c>
      <c r="H193" s="286">
        <v>40</v>
      </c>
      <c r="I193" s="338" t="s">
        <v>91</v>
      </c>
      <c r="J193" s="306">
        <v>40</v>
      </c>
      <c r="K193" s="317">
        <f t="shared" si="7"/>
        <v>1</v>
      </c>
      <c r="L193" s="319" t="s">
        <v>93</v>
      </c>
      <c r="M193" s="224" t="s">
        <v>92</v>
      </c>
    </row>
    <row r="194" spans="1:13" ht="15.75" x14ac:dyDescent="0.25">
      <c r="A194" s="312" t="s">
        <v>42</v>
      </c>
      <c r="B194" s="313" t="s">
        <v>20</v>
      </c>
      <c r="C194" s="314">
        <v>109</v>
      </c>
      <c r="D194" s="314" t="s">
        <v>614</v>
      </c>
      <c r="E194" s="314" t="s">
        <v>35</v>
      </c>
      <c r="F194" s="314" t="s">
        <v>75</v>
      </c>
      <c r="G194" s="314">
        <v>1</v>
      </c>
      <c r="H194" s="286">
        <v>40</v>
      </c>
      <c r="I194" s="328" t="s">
        <v>334</v>
      </c>
      <c r="J194" s="306">
        <v>40</v>
      </c>
      <c r="K194" s="317">
        <f t="shared" si="7"/>
        <v>1</v>
      </c>
      <c r="L194" s="318" t="s">
        <v>523</v>
      </c>
      <c r="M194" s="250" t="s">
        <v>522</v>
      </c>
    </row>
    <row r="195" spans="1:13" ht="15.75" x14ac:dyDescent="0.25">
      <c r="A195" s="303" t="s">
        <v>42</v>
      </c>
      <c r="B195" s="304" t="s">
        <v>30</v>
      </c>
      <c r="C195" s="286">
        <v>109</v>
      </c>
      <c r="D195" s="286" t="s">
        <v>333</v>
      </c>
      <c r="E195" s="286" t="s">
        <v>37</v>
      </c>
      <c r="F195" s="286" t="s">
        <v>75</v>
      </c>
      <c r="G195" s="286">
        <v>1</v>
      </c>
      <c r="H195" s="286">
        <v>40</v>
      </c>
      <c r="I195" s="305" t="s">
        <v>334</v>
      </c>
      <c r="J195" s="306">
        <v>40</v>
      </c>
      <c r="K195" s="307">
        <f t="shared" si="7"/>
        <v>1</v>
      </c>
      <c r="L195" s="318" t="s">
        <v>523</v>
      </c>
      <c r="M195" s="250" t="s">
        <v>522</v>
      </c>
    </row>
    <row r="196" spans="1:13" ht="15.75" x14ac:dyDescent="0.25">
      <c r="A196" s="312" t="s">
        <v>42</v>
      </c>
      <c r="B196" s="313" t="s">
        <v>28</v>
      </c>
      <c r="C196" s="314">
        <v>109</v>
      </c>
      <c r="D196" s="314" t="s">
        <v>335</v>
      </c>
      <c r="E196" s="314" t="s">
        <v>39</v>
      </c>
      <c r="F196" s="314" t="s">
        <v>75</v>
      </c>
      <c r="G196" s="314">
        <v>1</v>
      </c>
      <c r="H196" s="286">
        <v>40</v>
      </c>
      <c r="I196" s="328" t="s">
        <v>334</v>
      </c>
      <c r="J196" s="306">
        <v>40</v>
      </c>
      <c r="K196" s="317">
        <f t="shared" si="7"/>
        <v>1</v>
      </c>
      <c r="L196" s="318" t="s">
        <v>523</v>
      </c>
      <c r="M196" s="250" t="s">
        <v>522</v>
      </c>
    </row>
    <row r="197" spans="1:13" ht="15.75" x14ac:dyDescent="0.25">
      <c r="A197" s="303" t="s">
        <v>42</v>
      </c>
      <c r="B197" s="304" t="s">
        <v>26</v>
      </c>
      <c r="C197" s="286">
        <v>109</v>
      </c>
      <c r="D197" s="286" t="s">
        <v>622</v>
      </c>
      <c r="E197" s="286" t="s">
        <v>41</v>
      </c>
      <c r="F197" s="286" t="s">
        <v>75</v>
      </c>
      <c r="G197" s="286">
        <v>1</v>
      </c>
      <c r="H197" s="286">
        <v>40</v>
      </c>
      <c r="I197" s="305" t="s">
        <v>334</v>
      </c>
      <c r="J197" s="306">
        <v>40</v>
      </c>
      <c r="K197" s="307">
        <f t="shared" si="7"/>
        <v>1</v>
      </c>
      <c r="L197" s="318" t="s">
        <v>523</v>
      </c>
      <c r="M197" s="250" t="s">
        <v>522</v>
      </c>
    </row>
    <row r="198" spans="1:13" ht="15.75" x14ac:dyDescent="0.25">
      <c r="A198" s="312" t="s">
        <v>32</v>
      </c>
      <c r="B198" s="313" t="s">
        <v>20</v>
      </c>
      <c r="C198" s="314">
        <v>109</v>
      </c>
      <c r="D198" s="314" t="s">
        <v>336</v>
      </c>
      <c r="E198" s="314" t="s">
        <v>70</v>
      </c>
      <c r="F198" s="314" t="s">
        <v>75</v>
      </c>
      <c r="G198" s="314">
        <v>1</v>
      </c>
      <c r="H198" s="286">
        <v>40</v>
      </c>
      <c r="I198" s="328" t="s">
        <v>334</v>
      </c>
      <c r="J198" s="306">
        <v>40</v>
      </c>
      <c r="K198" s="317">
        <f t="shared" si="7"/>
        <v>2</v>
      </c>
      <c r="L198" s="341" t="s">
        <v>616</v>
      </c>
      <c r="M198" s="224" t="s">
        <v>615</v>
      </c>
    </row>
    <row r="199" spans="1:13" ht="15.75" x14ac:dyDescent="0.25">
      <c r="A199" s="312" t="s">
        <v>32</v>
      </c>
      <c r="B199" s="313" t="s">
        <v>30</v>
      </c>
      <c r="C199" s="314">
        <v>109</v>
      </c>
      <c r="D199" s="314" t="s">
        <v>337</v>
      </c>
      <c r="E199" s="314" t="s">
        <v>52</v>
      </c>
      <c r="F199" s="314" t="s">
        <v>75</v>
      </c>
      <c r="G199" s="314">
        <v>1</v>
      </c>
      <c r="H199" s="286">
        <v>40</v>
      </c>
      <c r="I199" s="328" t="s">
        <v>334</v>
      </c>
      <c r="J199" s="306">
        <v>40</v>
      </c>
      <c r="K199" s="317">
        <f t="shared" si="7"/>
        <v>2</v>
      </c>
      <c r="L199" s="341" t="s">
        <v>616</v>
      </c>
      <c r="M199" s="224" t="s">
        <v>615</v>
      </c>
    </row>
    <row r="200" spans="1:13" ht="15.75" x14ac:dyDescent="0.25">
      <c r="A200" s="303" t="s">
        <v>32</v>
      </c>
      <c r="B200" s="304" t="s">
        <v>28</v>
      </c>
      <c r="C200" s="286">
        <v>109</v>
      </c>
      <c r="D200" s="286" t="s">
        <v>338</v>
      </c>
      <c r="E200" s="286" t="s">
        <v>54</v>
      </c>
      <c r="F200" s="286" t="s">
        <v>75</v>
      </c>
      <c r="G200" s="286">
        <v>1</v>
      </c>
      <c r="H200" s="286">
        <v>40</v>
      </c>
      <c r="I200" s="305" t="s">
        <v>334</v>
      </c>
      <c r="J200" s="306">
        <v>40</v>
      </c>
      <c r="K200" s="307">
        <f t="shared" si="7"/>
        <v>2</v>
      </c>
      <c r="L200" s="341" t="s">
        <v>616</v>
      </c>
      <c r="M200" s="224" t="s">
        <v>615</v>
      </c>
    </row>
    <row r="201" spans="1:13" ht="15.75" x14ac:dyDescent="0.25">
      <c r="A201" s="303" t="s">
        <v>32</v>
      </c>
      <c r="B201" s="304" t="s">
        <v>26</v>
      </c>
      <c r="C201" s="286">
        <v>109</v>
      </c>
      <c r="D201" s="286" t="s">
        <v>339</v>
      </c>
      <c r="E201" s="286" t="s">
        <v>83</v>
      </c>
      <c r="F201" s="286" t="s">
        <v>75</v>
      </c>
      <c r="G201" s="286">
        <v>1</v>
      </c>
      <c r="H201" s="286">
        <v>40</v>
      </c>
      <c r="I201" s="305" t="s">
        <v>334</v>
      </c>
      <c r="J201" s="306">
        <v>40</v>
      </c>
      <c r="K201" s="307">
        <f t="shared" si="7"/>
        <v>2</v>
      </c>
      <c r="L201" s="341" t="s">
        <v>616</v>
      </c>
      <c r="M201" s="224" t="s">
        <v>615</v>
      </c>
    </row>
    <row r="202" spans="1:13" ht="15.75" x14ac:dyDescent="0.25">
      <c r="A202" s="303" t="s">
        <v>19</v>
      </c>
      <c r="B202" s="304" t="s">
        <v>20</v>
      </c>
      <c r="C202" s="286">
        <v>109</v>
      </c>
      <c r="D202" s="286" t="s">
        <v>623</v>
      </c>
      <c r="E202" s="286" t="s">
        <v>188</v>
      </c>
      <c r="F202" s="286" t="s">
        <v>75</v>
      </c>
      <c r="G202" s="286">
        <v>1</v>
      </c>
      <c r="H202" s="286">
        <v>40</v>
      </c>
      <c r="I202" s="305" t="s">
        <v>334</v>
      </c>
      <c r="J202" s="306">
        <v>40</v>
      </c>
      <c r="K202" s="307">
        <f t="shared" si="7"/>
        <v>4</v>
      </c>
      <c r="L202" s="308" t="s">
        <v>2351</v>
      </c>
      <c r="M202" s="344" t="s">
        <v>1445</v>
      </c>
    </row>
    <row r="203" spans="1:13" ht="15.75" x14ac:dyDescent="0.25">
      <c r="A203" s="312" t="s">
        <v>19</v>
      </c>
      <c r="B203" s="313" t="s">
        <v>30</v>
      </c>
      <c r="C203" s="314">
        <v>109</v>
      </c>
      <c r="D203" s="314" t="s">
        <v>624</v>
      </c>
      <c r="E203" s="314" t="s">
        <v>85</v>
      </c>
      <c r="F203" s="314" t="s">
        <v>75</v>
      </c>
      <c r="G203" s="317">
        <v>1</v>
      </c>
      <c r="H203" s="286">
        <v>40</v>
      </c>
      <c r="I203" s="328" t="s">
        <v>334</v>
      </c>
      <c r="J203" s="306">
        <v>40</v>
      </c>
      <c r="K203" s="317">
        <f t="shared" si="7"/>
        <v>4</v>
      </c>
      <c r="L203" s="308" t="s">
        <v>2351</v>
      </c>
      <c r="M203" s="344" t="s">
        <v>1445</v>
      </c>
    </row>
    <row r="204" spans="1:13" ht="15.75" x14ac:dyDescent="0.25">
      <c r="A204" s="303" t="s">
        <v>19</v>
      </c>
      <c r="B204" s="304" t="s">
        <v>28</v>
      </c>
      <c r="C204" s="286">
        <v>109</v>
      </c>
      <c r="D204" s="286" t="s">
        <v>527</v>
      </c>
      <c r="E204" s="286" t="s">
        <v>87</v>
      </c>
      <c r="F204" s="286" t="s">
        <v>75</v>
      </c>
      <c r="G204" s="307">
        <v>1</v>
      </c>
      <c r="H204" s="286">
        <v>40</v>
      </c>
      <c r="I204" s="305" t="s">
        <v>334</v>
      </c>
      <c r="J204" s="306">
        <v>40</v>
      </c>
      <c r="K204" s="307">
        <f t="shared" si="7"/>
        <v>4</v>
      </c>
      <c r="L204" s="341" t="s">
        <v>616</v>
      </c>
      <c r="M204" s="224" t="s">
        <v>615</v>
      </c>
    </row>
    <row r="205" spans="1:13" ht="15.75" x14ac:dyDescent="0.25">
      <c r="A205" s="303" t="s">
        <v>55</v>
      </c>
      <c r="B205" s="304" t="s">
        <v>28</v>
      </c>
      <c r="C205" s="286" t="s">
        <v>310</v>
      </c>
      <c r="D205" s="286" t="s">
        <v>319</v>
      </c>
      <c r="E205" s="286" t="s">
        <v>35</v>
      </c>
      <c r="F205" s="286" t="s">
        <v>75</v>
      </c>
      <c r="G205" s="286">
        <v>1</v>
      </c>
      <c r="H205" s="286">
        <v>40</v>
      </c>
      <c r="I205" s="331" t="s">
        <v>312</v>
      </c>
      <c r="J205" s="306">
        <v>40</v>
      </c>
      <c r="K205" s="307">
        <f t="shared" si="7"/>
        <v>5</v>
      </c>
      <c r="L205" s="318" t="s">
        <v>1069</v>
      </c>
      <c r="M205" s="224" t="s">
        <v>1068</v>
      </c>
    </row>
    <row r="206" spans="1:13" ht="15.75" x14ac:dyDescent="0.25">
      <c r="A206" s="312" t="s">
        <v>55</v>
      </c>
      <c r="B206" s="313" t="s">
        <v>56</v>
      </c>
      <c r="C206" s="314" t="s">
        <v>310</v>
      </c>
      <c r="D206" s="314" t="s">
        <v>311</v>
      </c>
      <c r="E206" s="314" t="s">
        <v>37</v>
      </c>
      <c r="F206" s="314" t="s">
        <v>75</v>
      </c>
      <c r="G206" s="314">
        <v>1</v>
      </c>
      <c r="H206" s="286">
        <v>40</v>
      </c>
      <c r="I206" s="338" t="s">
        <v>312</v>
      </c>
      <c r="J206" s="306">
        <v>40</v>
      </c>
      <c r="K206" s="317">
        <f t="shared" si="7"/>
        <v>5</v>
      </c>
      <c r="L206" s="318" t="s">
        <v>1069</v>
      </c>
      <c r="M206" s="224" t="s">
        <v>1068</v>
      </c>
    </row>
    <row r="207" spans="1:13" ht="15.75" x14ac:dyDescent="0.25">
      <c r="A207" s="312" t="s">
        <v>55</v>
      </c>
      <c r="B207" s="313" t="s">
        <v>26</v>
      </c>
      <c r="C207" s="314" t="s">
        <v>310</v>
      </c>
      <c r="D207" s="314" t="s">
        <v>313</v>
      </c>
      <c r="E207" s="314" t="s">
        <v>39</v>
      </c>
      <c r="F207" s="314" t="s">
        <v>75</v>
      </c>
      <c r="G207" s="314">
        <v>1</v>
      </c>
      <c r="H207" s="286">
        <v>40</v>
      </c>
      <c r="I207" s="338" t="s">
        <v>312</v>
      </c>
      <c r="J207" s="306">
        <v>40</v>
      </c>
      <c r="K207" s="317">
        <f t="shared" si="7"/>
        <v>5</v>
      </c>
      <c r="L207" s="318" t="s">
        <v>1069</v>
      </c>
      <c r="M207" s="224" t="s">
        <v>1068</v>
      </c>
    </row>
    <row r="208" spans="1:13" ht="15.75" x14ac:dyDescent="0.25">
      <c r="A208" s="303" t="s">
        <v>55</v>
      </c>
      <c r="B208" s="304" t="s">
        <v>20</v>
      </c>
      <c r="C208" s="286" t="s">
        <v>310</v>
      </c>
      <c r="D208" s="286" t="s">
        <v>314</v>
      </c>
      <c r="E208" s="286" t="s">
        <v>41</v>
      </c>
      <c r="F208" s="286" t="s">
        <v>75</v>
      </c>
      <c r="G208" s="286">
        <v>1</v>
      </c>
      <c r="H208" s="286">
        <v>40</v>
      </c>
      <c r="I208" s="331" t="s">
        <v>312</v>
      </c>
      <c r="J208" s="306">
        <v>40</v>
      </c>
      <c r="K208" s="307">
        <f t="shared" si="7"/>
        <v>5</v>
      </c>
      <c r="L208" s="318" t="s">
        <v>1069</v>
      </c>
      <c r="M208" s="224" t="s">
        <v>1068</v>
      </c>
    </row>
    <row r="209" spans="1:13" ht="15.75" x14ac:dyDescent="0.25">
      <c r="A209" s="312" t="s">
        <v>19</v>
      </c>
      <c r="B209" s="313" t="s">
        <v>30</v>
      </c>
      <c r="C209" s="314" t="s">
        <v>310</v>
      </c>
      <c r="D209" s="314" t="s">
        <v>315</v>
      </c>
      <c r="E209" s="314" t="s">
        <v>70</v>
      </c>
      <c r="F209" s="314" t="s">
        <v>75</v>
      </c>
      <c r="G209" s="314">
        <v>1</v>
      </c>
      <c r="H209" s="286">
        <v>40</v>
      </c>
      <c r="I209" s="338" t="s">
        <v>312</v>
      </c>
      <c r="J209" s="306">
        <v>40</v>
      </c>
      <c r="K209" s="317">
        <f t="shared" si="7"/>
        <v>4</v>
      </c>
      <c r="L209" s="318" t="s">
        <v>877</v>
      </c>
      <c r="M209" s="224" t="s">
        <v>876</v>
      </c>
    </row>
    <row r="210" spans="1:13" ht="15.75" x14ac:dyDescent="0.25">
      <c r="A210" s="303" t="s">
        <v>19</v>
      </c>
      <c r="B210" s="304" t="s">
        <v>28</v>
      </c>
      <c r="C210" s="286" t="s">
        <v>310</v>
      </c>
      <c r="D210" s="286" t="s">
        <v>316</v>
      </c>
      <c r="E210" s="286" t="s">
        <v>52</v>
      </c>
      <c r="F210" s="286" t="s">
        <v>75</v>
      </c>
      <c r="G210" s="286">
        <v>1</v>
      </c>
      <c r="H210" s="286">
        <v>40</v>
      </c>
      <c r="I210" s="331" t="s">
        <v>312</v>
      </c>
      <c r="J210" s="306">
        <v>40</v>
      </c>
      <c r="K210" s="307">
        <f t="shared" si="7"/>
        <v>4</v>
      </c>
      <c r="L210" s="318" t="s">
        <v>1069</v>
      </c>
      <c r="M210" s="224" t="s">
        <v>1068</v>
      </c>
    </row>
    <row r="211" spans="1:13" ht="15.75" x14ac:dyDescent="0.25">
      <c r="A211" s="303" t="s">
        <v>19</v>
      </c>
      <c r="B211" s="304" t="s">
        <v>26</v>
      </c>
      <c r="C211" s="286" t="s">
        <v>310</v>
      </c>
      <c r="D211" s="286" t="s">
        <v>879</v>
      </c>
      <c r="E211" s="286" t="s">
        <v>54</v>
      </c>
      <c r="F211" s="286" t="s">
        <v>75</v>
      </c>
      <c r="G211" s="286">
        <v>1</v>
      </c>
      <c r="H211" s="286">
        <v>40</v>
      </c>
      <c r="I211" s="331" t="s">
        <v>312</v>
      </c>
      <c r="J211" s="306">
        <v>40</v>
      </c>
      <c r="K211" s="307">
        <f t="shared" si="7"/>
        <v>4</v>
      </c>
      <c r="L211" s="318" t="s">
        <v>877</v>
      </c>
      <c r="M211" s="224" t="s">
        <v>876</v>
      </c>
    </row>
    <row r="212" spans="1:13" ht="15.75" x14ac:dyDescent="0.25">
      <c r="A212" s="312" t="s">
        <v>19</v>
      </c>
      <c r="B212" s="313" t="s">
        <v>20</v>
      </c>
      <c r="C212" s="314" t="s">
        <v>310</v>
      </c>
      <c r="D212" s="314" t="s">
        <v>880</v>
      </c>
      <c r="E212" s="314" t="s">
        <v>83</v>
      </c>
      <c r="F212" s="314" t="s">
        <v>75</v>
      </c>
      <c r="G212" s="314">
        <v>1</v>
      </c>
      <c r="H212" s="286">
        <v>40</v>
      </c>
      <c r="I212" s="338" t="s">
        <v>312</v>
      </c>
      <c r="J212" s="306">
        <v>40</v>
      </c>
      <c r="K212" s="317">
        <f t="shared" si="7"/>
        <v>4</v>
      </c>
      <c r="L212" s="318" t="s">
        <v>1069</v>
      </c>
      <c r="M212" s="224" t="s">
        <v>1068</v>
      </c>
    </row>
    <row r="213" spans="1:13" ht="15.75" x14ac:dyDescent="0.25">
      <c r="A213" s="312" t="s">
        <v>32</v>
      </c>
      <c r="B213" s="313" t="s">
        <v>30</v>
      </c>
      <c r="C213" s="314" t="s">
        <v>310</v>
      </c>
      <c r="D213" s="314" t="s">
        <v>881</v>
      </c>
      <c r="E213" s="314" t="s">
        <v>188</v>
      </c>
      <c r="F213" s="314" t="s">
        <v>75</v>
      </c>
      <c r="G213" s="314">
        <v>1</v>
      </c>
      <c r="H213" s="286">
        <v>40</v>
      </c>
      <c r="I213" s="338" t="s">
        <v>312</v>
      </c>
      <c r="J213" s="306">
        <v>40</v>
      </c>
      <c r="K213" s="317">
        <f t="shared" si="7"/>
        <v>2</v>
      </c>
      <c r="L213" s="318" t="s">
        <v>303</v>
      </c>
      <c r="M213" s="224" t="s">
        <v>306</v>
      </c>
    </row>
    <row r="214" spans="1:13" ht="15.75" x14ac:dyDescent="0.25">
      <c r="A214" s="312" t="s">
        <v>32</v>
      </c>
      <c r="B214" s="313" t="s">
        <v>28</v>
      </c>
      <c r="C214" s="314" t="s">
        <v>310</v>
      </c>
      <c r="D214" s="314" t="s">
        <v>882</v>
      </c>
      <c r="E214" s="314" t="s">
        <v>85</v>
      </c>
      <c r="F214" s="314" t="s">
        <v>75</v>
      </c>
      <c r="G214" s="314">
        <v>1</v>
      </c>
      <c r="H214" s="286">
        <v>40</v>
      </c>
      <c r="I214" s="338" t="s">
        <v>312</v>
      </c>
      <c r="J214" s="306">
        <v>40</v>
      </c>
      <c r="K214" s="317">
        <f t="shared" si="7"/>
        <v>2</v>
      </c>
      <c r="L214" s="318" t="s">
        <v>1069</v>
      </c>
      <c r="M214" s="224" t="s">
        <v>1068</v>
      </c>
    </row>
    <row r="215" spans="1:13" ht="15.75" x14ac:dyDescent="0.25">
      <c r="A215" s="303" t="s">
        <v>32</v>
      </c>
      <c r="B215" s="304" t="s">
        <v>26</v>
      </c>
      <c r="C215" s="286" t="s">
        <v>310</v>
      </c>
      <c r="D215" s="286" t="s">
        <v>883</v>
      </c>
      <c r="E215" s="286" t="s">
        <v>87</v>
      </c>
      <c r="F215" s="286" t="s">
        <v>75</v>
      </c>
      <c r="G215" s="286">
        <v>1</v>
      </c>
      <c r="H215" s="286">
        <v>40</v>
      </c>
      <c r="I215" s="331" t="s">
        <v>312</v>
      </c>
      <c r="J215" s="306">
        <v>40</v>
      </c>
      <c r="K215" s="307">
        <f t="shared" si="7"/>
        <v>2</v>
      </c>
      <c r="L215" s="318" t="s">
        <v>877</v>
      </c>
      <c r="M215" s="224" t="s">
        <v>876</v>
      </c>
    </row>
    <row r="216" spans="1:13" ht="15.75" x14ac:dyDescent="0.25">
      <c r="A216" s="364" t="s">
        <v>32</v>
      </c>
      <c r="B216" s="365" t="s">
        <v>20</v>
      </c>
      <c r="C216" s="357" t="s">
        <v>310</v>
      </c>
      <c r="D216" s="357" t="s">
        <v>884</v>
      </c>
      <c r="E216" s="286"/>
      <c r="F216" s="286" t="str">
        <f>IF(MID(D216,2,1)="D","MI",IF(MID(D216,2,1)="S","SI","TI"))</f>
        <v>TI</v>
      </c>
      <c r="G216" s="286">
        <v>1</v>
      </c>
      <c r="H216" s="286">
        <v>40</v>
      </c>
      <c r="I216" s="331" t="s">
        <v>312</v>
      </c>
      <c r="J216" s="306">
        <v>40</v>
      </c>
      <c r="K216" s="307">
        <f t="shared" si="7"/>
        <v>2</v>
      </c>
      <c r="L216" s="318" t="s">
        <v>877</v>
      </c>
      <c r="M216" s="224" t="s">
        <v>876</v>
      </c>
    </row>
    <row r="217" spans="1:13" ht="15.75" x14ac:dyDescent="0.25">
      <c r="A217" s="303" t="s">
        <v>55</v>
      </c>
      <c r="B217" s="304" t="s">
        <v>26</v>
      </c>
      <c r="C217" s="286">
        <v>305</v>
      </c>
      <c r="D217" s="286" t="s">
        <v>889</v>
      </c>
      <c r="E217" s="286">
        <v>1</v>
      </c>
      <c r="F217" s="286" t="s">
        <v>75</v>
      </c>
      <c r="G217" s="286">
        <v>1</v>
      </c>
      <c r="H217" s="286">
        <v>40</v>
      </c>
      <c r="I217" s="331" t="s">
        <v>694</v>
      </c>
      <c r="J217" s="306">
        <v>40</v>
      </c>
      <c r="K217" s="307">
        <f t="shared" si="7"/>
        <v>5</v>
      </c>
      <c r="L217" s="318" t="s">
        <v>696</v>
      </c>
      <c r="M217" s="224" t="s">
        <v>695</v>
      </c>
    </row>
    <row r="218" spans="1:13" ht="15.75" x14ac:dyDescent="0.25">
      <c r="A218" s="303" t="s">
        <v>55</v>
      </c>
      <c r="B218" s="304" t="s">
        <v>20</v>
      </c>
      <c r="C218" s="286">
        <v>304</v>
      </c>
      <c r="D218" s="286" t="s">
        <v>1180</v>
      </c>
      <c r="E218" s="286">
        <v>10</v>
      </c>
      <c r="F218" s="286" t="s">
        <v>75</v>
      </c>
      <c r="G218" s="286">
        <v>1</v>
      </c>
      <c r="H218" s="286">
        <v>40</v>
      </c>
      <c r="I218" s="331" t="s">
        <v>694</v>
      </c>
      <c r="J218" s="306">
        <v>40</v>
      </c>
      <c r="K218" s="307">
        <f t="shared" si="7"/>
        <v>5</v>
      </c>
      <c r="L218" s="309" t="s">
        <v>1167</v>
      </c>
      <c r="M218" s="224" t="s">
        <v>1166</v>
      </c>
    </row>
    <row r="219" spans="1:13" ht="16.5" thickBot="1" x14ac:dyDescent="0.3">
      <c r="A219" s="303" t="s">
        <v>65</v>
      </c>
      <c r="B219" s="304" t="s">
        <v>28</v>
      </c>
      <c r="C219" s="286">
        <v>304</v>
      </c>
      <c r="D219" s="286" t="s">
        <v>892</v>
      </c>
      <c r="E219" s="286">
        <v>11</v>
      </c>
      <c r="F219" s="286" t="s">
        <v>75</v>
      </c>
      <c r="G219" s="286">
        <v>1</v>
      </c>
      <c r="H219" s="286">
        <v>40</v>
      </c>
      <c r="I219" s="331" t="s">
        <v>694</v>
      </c>
      <c r="J219" s="306">
        <v>40</v>
      </c>
      <c r="K219" s="307">
        <f t="shared" si="7"/>
        <v>3</v>
      </c>
      <c r="L219" s="318" t="s">
        <v>937</v>
      </c>
      <c r="M219" s="224" t="s">
        <v>936</v>
      </c>
    </row>
    <row r="220" spans="1:13" ht="16.5" thickBot="1" x14ac:dyDescent="0.3">
      <c r="A220" s="332" t="s">
        <v>65</v>
      </c>
      <c r="B220" s="333" t="s">
        <v>28</v>
      </c>
      <c r="C220" s="357">
        <v>304</v>
      </c>
      <c r="D220" s="357" t="s">
        <v>893</v>
      </c>
      <c r="E220" s="286"/>
      <c r="F220" s="286" t="str">
        <f>IF(MID(D220,2,1)="D","MI",IF(MID(D220,2,1)="S","SI","TI"))</f>
        <v>TI</v>
      </c>
      <c r="G220" s="286">
        <v>1</v>
      </c>
      <c r="H220" s="286">
        <v>40</v>
      </c>
      <c r="I220" s="331" t="s">
        <v>694</v>
      </c>
      <c r="J220" s="306">
        <v>40</v>
      </c>
      <c r="K220" s="307">
        <f t="shared" si="7"/>
        <v>3</v>
      </c>
      <c r="L220" s="366" t="s">
        <v>891</v>
      </c>
      <c r="M220" s="224" t="s">
        <v>890</v>
      </c>
    </row>
    <row r="221" spans="1:13" ht="16.5" thickBot="1" x14ac:dyDescent="0.3">
      <c r="A221" s="314" t="s">
        <v>55</v>
      </c>
      <c r="B221" s="313" t="s">
        <v>20</v>
      </c>
      <c r="C221" s="314">
        <v>305</v>
      </c>
      <c r="D221" s="314" t="s">
        <v>804</v>
      </c>
      <c r="E221" s="314">
        <v>2</v>
      </c>
      <c r="F221" s="314" t="s">
        <v>75</v>
      </c>
      <c r="G221" s="314">
        <v>1</v>
      </c>
      <c r="H221" s="286">
        <v>40</v>
      </c>
      <c r="I221" s="338" t="s">
        <v>694</v>
      </c>
      <c r="J221" s="306">
        <v>40</v>
      </c>
      <c r="K221" s="317">
        <f t="shared" si="7"/>
        <v>5</v>
      </c>
      <c r="L221" s="366" t="s">
        <v>696</v>
      </c>
      <c r="M221" s="224" t="s">
        <v>695</v>
      </c>
    </row>
    <row r="222" spans="1:13" ht="16.5" thickBot="1" x14ac:dyDescent="0.3">
      <c r="A222" s="314" t="s">
        <v>55</v>
      </c>
      <c r="B222" s="313" t="s">
        <v>28</v>
      </c>
      <c r="C222" s="314">
        <v>305</v>
      </c>
      <c r="D222" s="314" t="s">
        <v>943</v>
      </c>
      <c r="E222" s="314">
        <v>3</v>
      </c>
      <c r="F222" s="314" t="s">
        <v>75</v>
      </c>
      <c r="G222" s="314">
        <v>1</v>
      </c>
      <c r="H222" s="286">
        <v>40</v>
      </c>
      <c r="I222" s="338" t="s">
        <v>694</v>
      </c>
      <c r="J222" s="306">
        <v>40</v>
      </c>
      <c r="K222" s="317">
        <f t="shared" si="7"/>
        <v>5</v>
      </c>
      <c r="L222" s="366" t="s">
        <v>696</v>
      </c>
      <c r="M222" s="224" t="s">
        <v>695</v>
      </c>
    </row>
    <row r="223" spans="1:13" ht="16.5" thickBot="1" x14ac:dyDescent="0.3">
      <c r="A223" s="303" t="s">
        <v>55</v>
      </c>
      <c r="B223" s="304" t="s">
        <v>56</v>
      </c>
      <c r="C223" s="286">
        <v>305</v>
      </c>
      <c r="D223" s="286" t="s">
        <v>946</v>
      </c>
      <c r="E223" s="286">
        <v>4</v>
      </c>
      <c r="F223" s="286" t="s">
        <v>75</v>
      </c>
      <c r="G223" s="286">
        <v>1</v>
      </c>
      <c r="H223" s="286">
        <v>40</v>
      </c>
      <c r="I223" s="331" t="s">
        <v>694</v>
      </c>
      <c r="J223" s="306">
        <v>40</v>
      </c>
      <c r="K223" s="307">
        <f t="shared" si="7"/>
        <v>5</v>
      </c>
      <c r="L223" s="366" t="s">
        <v>891</v>
      </c>
      <c r="M223" s="224" t="s">
        <v>890</v>
      </c>
    </row>
    <row r="224" spans="1:13" ht="16.5" thickBot="1" x14ac:dyDescent="0.3">
      <c r="A224" s="312" t="s">
        <v>19</v>
      </c>
      <c r="B224" s="313" t="s">
        <v>26</v>
      </c>
      <c r="C224" s="314">
        <v>305</v>
      </c>
      <c r="D224" s="314" t="s">
        <v>947</v>
      </c>
      <c r="E224" s="314">
        <v>5</v>
      </c>
      <c r="F224" s="314" t="s">
        <v>75</v>
      </c>
      <c r="G224" s="314">
        <v>1</v>
      </c>
      <c r="H224" s="286">
        <v>40</v>
      </c>
      <c r="I224" s="338" t="s">
        <v>694</v>
      </c>
      <c r="J224" s="306">
        <v>40</v>
      </c>
      <c r="K224" s="317">
        <f t="shared" si="7"/>
        <v>4</v>
      </c>
      <c r="L224" s="366" t="s">
        <v>1152</v>
      </c>
      <c r="M224" s="250" t="s">
        <v>1151</v>
      </c>
    </row>
    <row r="225" spans="1:13" ht="16.5" thickBot="1" x14ac:dyDescent="0.3">
      <c r="A225" s="303" t="s">
        <v>19</v>
      </c>
      <c r="B225" s="304" t="s">
        <v>20</v>
      </c>
      <c r="C225" s="286">
        <v>305</v>
      </c>
      <c r="D225" s="286" t="s">
        <v>693</v>
      </c>
      <c r="E225" s="286">
        <v>6</v>
      </c>
      <c r="F225" s="286" t="s">
        <v>75</v>
      </c>
      <c r="G225" s="286">
        <v>1</v>
      </c>
      <c r="H225" s="286">
        <v>40</v>
      </c>
      <c r="I225" s="331" t="s">
        <v>694</v>
      </c>
      <c r="J225" s="306">
        <v>40</v>
      </c>
      <c r="K225" s="307">
        <f t="shared" si="7"/>
        <v>4</v>
      </c>
      <c r="L225" s="366" t="s">
        <v>937</v>
      </c>
      <c r="M225" s="224" t="s">
        <v>936</v>
      </c>
    </row>
    <row r="226" spans="1:13" ht="16.5" thickBot="1" x14ac:dyDescent="0.3">
      <c r="A226" s="312" t="s">
        <v>19</v>
      </c>
      <c r="B226" s="313" t="s">
        <v>30</v>
      </c>
      <c r="C226" s="314">
        <v>305</v>
      </c>
      <c r="D226" s="314" t="s">
        <v>1150</v>
      </c>
      <c r="E226" s="314">
        <v>7</v>
      </c>
      <c r="F226" s="314" t="s">
        <v>75</v>
      </c>
      <c r="G226" s="314">
        <v>1</v>
      </c>
      <c r="H226" s="286">
        <v>40</v>
      </c>
      <c r="I226" s="338" t="s">
        <v>694</v>
      </c>
      <c r="J226" s="306">
        <v>40</v>
      </c>
      <c r="K226" s="317">
        <f t="shared" si="7"/>
        <v>4</v>
      </c>
      <c r="L226" s="366" t="s">
        <v>937</v>
      </c>
      <c r="M226" s="224" t="s">
        <v>936</v>
      </c>
    </row>
    <row r="227" spans="1:13" ht="16.5" thickBot="1" x14ac:dyDescent="0.3">
      <c r="A227" s="303" t="s">
        <v>19</v>
      </c>
      <c r="B227" s="304" t="s">
        <v>28</v>
      </c>
      <c r="C227" s="286">
        <v>305</v>
      </c>
      <c r="D227" s="286" t="s">
        <v>1153</v>
      </c>
      <c r="E227" s="286">
        <v>8</v>
      </c>
      <c r="F227" s="286" t="s">
        <v>75</v>
      </c>
      <c r="G227" s="286">
        <v>1</v>
      </c>
      <c r="H227" s="286">
        <v>40</v>
      </c>
      <c r="I227" s="331" t="s">
        <v>694</v>
      </c>
      <c r="J227" s="306">
        <v>40</v>
      </c>
      <c r="K227" s="307">
        <f t="shared" si="7"/>
        <v>4</v>
      </c>
      <c r="L227" s="366" t="s">
        <v>910</v>
      </c>
      <c r="M227" s="224" t="s">
        <v>909</v>
      </c>
    </row>
    <row r="228" spans="1:13" ht="16.5" thickBot="1" x14ac:dyDescent="0.3">
      <c r="A228" s="312" t="s">
        <v>55</v>
      </c>
      <c r="B228" s="313" t="s">
        <v>26</v>
      </c>
      <c r="C228" s="314">
        <v>304</v>
      </c>
      <c r="D228" s="314" t="s">
        <v>856</v>
      </c>
      <c r="E228" s="314">
        <v>9</v>
      </c>
      <c r="F228" s="314" t="s">
        <v>75</v>
      </c>
      <c r="G228" s="314">
        <v>1</v>
      </c>
      <c r="H228" s="286">
        <v>40</v>
      </c>
      <c r="I228" s="338" t="s">
        <v>694</v>
      </c>
      <c r="J228" s="306">
        <v>40</v>
      </c>
      <c r="K228" s="317">
        <f t="shared" ref="K228:K291" si="8">IF(A228="Senin",1,IF(A228="Selasa",2,IF(A228="Rabu",3,IF(A228="Kamis",4,IF(A228="Jumat",5,6)))))</f>
        <v>5</v>
      </c>
      <c r="L228" s="367" t="s">
        <v>1167</v>
      </c>
      <c r="M228" s="224" t="s">
        <v>1166</v>
      </c>
    </row>
    <row r="229" spans="1:13" ht="16.5" thickBot="1" x14ac:dyDescent="0.3">
      <c r="A229" s="314" t="s">
        <v>32</v>
      </c>
      <c r="B229" s="313" t="s">
        <v>26</v>
      </c>
      <c r="C229" s="314">
        <v>304</v>
      </c>
      <c r="D229" s="314" t="s">
        <v>894</v>
      </c>
      <c r="E229" s="314" t="s">
        <v>35</v>
      </c>
      <c r="F229" s="314" t="s">
        <v>75</v>
      </c>
      <c r="G229" s="314">
        <v>1</v>
      </c>
      <c r="H229" s="286">
        <v>40</v>
      </c>
      <c r="I229" s="338" t="s">
        <v>694</v>
      </c>
      <c r="J229" s="306">
        <v>40</v>
      </c>
      <c r="K229" s="317">
        <f t="shared" si="8"/>
        <v>2</v>
      </c>
      <c r="L229" s="366" t="s">
        <v>696</v>
      </c>
      <c r="M229" s="224" t="s">
        <v>695</v>
      </c>
    </row>
    <row r="230" spans="1:13" ht="15.75" x14ac:dyDescent="0.25">
      <c r="A230" s="312" t="s">
        <v>32</v>
      </c>
      <c r="B230" s="313" t="s">
        <v>20</v>
      </c>
      <c r="C230" s="314">
        <v>304</v>
      </c>
      <c r="D230" s="314" t="s">
        <v>815</v>
      </c>
      <c r="E230" s="314" t="s">
        <v>37</v>
      </c>
      <c r="F230" s="314" t="s">
        <v>75</v>
      </c>
      <c r="G230" s="314">
        <v>1</v>
      </c>
      <c r="H230" s="286">
        <v>40</v>
      </c>
      <c r="I230" s="338" t="s">
        <v>694</v>
      </c>
      <c r="J230" s="306">
        <v>40</v>
      </c>
      <c r="K230" s="317">
        <f t="shared" si="8"/>
        <v>2</v>
      </c>
      <c r="L230" s="318" t="s">
        <v>696</v>
      </c>
      <c r="M230" s="224" t="s">
        <v>695</v>
      </c>
    </row>
    <row r="231" spans="1:13" ht="15.75" x14ac:dyDescent="0.25">
      <c r="A231" s="303" t="s">
        <v>32</v>
      </c>
      <c r="B231" s="304" t="s">
        <v>30</v>
      </c>
      <c r="C231" s="286">
        <v>304</v>
      </c>
      <c r="D231" s="286" t="s">
        <v>948</v>
      </c>
      <c r="E231" s="286" t="s">
        <v>39</v>
      </c>
      <c r="F231" s="286" t="s">
        <v>75</v>
      </c>
      <c r="G231" s="286">
        <v>1</v>
      </c>
      <c r="H231" s="286">
        <v>40</v>
      </c>
      <c r="I231" s="331" t="s">
        <v>694</v>
      </c>
      <c r="J231" s="306">
        <v>40</v>
      </c>
      <c r="K231" s="307">
        <f t="shared" si="8"/>
        <v>2</v>
      </c>
      <c r="L231" s="318" t="s">
        <v>696</v>
      </c>
      <c r="M231" s="224" t="s">
        <v>695</v>
      </c>
    </row>
    <row r="232" spans="1:13" ht="15.75" x14ac:dyDescent="0.25">
      <c r="A232" s="312" t="s">
        <v>32</v>
      </c>
      <c r="B232" s="313" t="s">
        <v>28</v>
      </c>
      <c r="C232" s="314">
        <v>304</v>
      </c>
      <c r="D232" s="314" t="s">
        <v>949</v>
      </c>
      <c r="E232" s="314" t="s">
        <v>41</v>
      </c>
      <c r="F232" s="314" t="s">
        <v>75</v>
      </c>
      <c r="G232" s="314">
        <v>1</v>
      </c>
      <c r="H232" s="286">
        <v>40</v>
      </c>
      <c r="I232" s="338" t="s">
        <v>694</v>
      </c>
      <c r="J232" s="306">
        <v>40</v>
      </c>
      <c r="K232" s="317">
        <f t="shared" si="8"/>
        <v>2</v>
      </c>
      <c r="L232" s="318" t="s">
        <v>891</v>
      </c>
      <c r="M232" s="362" t="s">
        <v>890</v>
      </c>
    </row>
    <row r="233" spans="1:13" ht="15.75" x14ac:dyDescent="0.25">
      <c r="A233" s="303" t="s">
        <v>32</v>
      </c>
      <c r="B233" s="336" t="s">
        <v>26</v>
      </c>
      <c r="C233" s="286">
        <v>304</v>
      </c>
      <c r="D233" s="286" t="s">
        <v>950</v>
      </c>
      <c r="E233" s="286" t="s">
        <v>70</v>
      </c>
      <c r="F233" s="286" t="s">
        <v>75</v>
      </c>
      <c r="G233" s="286">
        <v>1</v>
      </c>
      <c r="H233" s="286">
        <v>40</v>
      </c>
      <c r="I233" s="331" t="s">
        <v>694</v>
      </c>
      <c r="J233" s="306">
        <v>40</v>
      </c>
      <c r="K233" s="307">
        <f t="shared" si="8"/>
        <v>2</v>
      </c>
      <c r="L233" s="318" t="s">
        <v>1152</v>
      </c>
      <c r="M233" s="250" t="s">
        <v>1151</v>
      </c>
    </row>
    <row r="234" spans="1:13" ht="15.75" x14ac:dyDescent="0.25">
      <c r="A234" s="312" t="s">
        <v>42</v>
      </c>
      <c r="B234" s="313" t="s">
        <v>20</v>
      </c>
      <c r="C234" s="314">
        <v>304</v>
      </c>
      <c r="D234" s="314" t="s">
        <v>697</v>
      </c>
      <c r="E234" s="314" t="s">
        <v>52</v>
      </c>
      <c r="F234" s="314" t="s">
        <v>75</v>
      </c>
      <c r="G234" s="314">
        <v>1</v>
      </c>
      <c r="H234" s="286">
        <v>40</v>
      </c>
      <c r="I234" s="338" t="s">
        <v>694</v>
      </c>
      <c r="J234" s="306">
        <v>40</v>
      </c>
      <c r="K234" s="317">
        <f t="shared" si="8"/>
        <v>1</v>
      </c>
      <c r="L234" s="318" t="s">
        <v>937</v>
      </c>
      <c r="M234" s="224" t="s">
        <v>936</v>
      </c>
    </row>
    <row r="235" spans="1:13" ht="15.75" x14ac:dyDescent="0.25">
      <c r="A235" s="303" t="s">
        <v>42</v>
      </c>
      <c r="B235" s="304" t="s">
        <v>30</v>
      </c>
      <c r="C235" s="286">
        <v>304</v>
      </c>
      <c r="D235" s="286" t="s">
        <v>1154</v>
      </c>
      <c r="E235" s="286" t="s">
        <v>54</v>
      </c>
      <c r="F235" s="286" t="s">
        <v>75</v>
      </c>
      <c r="G235" s="286">
        <v>1</v>
      </c>
      <c r="H235" s="286">
        <v>40</v>
      </c>
      <c r="I235" s="331" t="s">
        <v>694</v>
      </c>
      <c r="J235" s="306">
        <v>40</v>
      </c>
      <c r="K235" s="307">
        <f t="shared" si="8"/>
        <v>1</v>
      </c>
      <c r="L235" s="318" t="s">
        <v>937</v>
      </c>
      <c r="M235" s="224" t="s">
        <v>936</v>
      </c>
    </row>
    <row r="236" spans="1:13" ht="15.75" x14ac:dyDescent="0.25">
      <c r="A236" s="303" t="s">
        <v>42</v>
      </c>
      <c r="B236" s="304" t="s">
        <v>26</v>
      </c>
      <c r="C236" s="286">
        <v>304</v>
      </c>
      <c r="D236" s="286" t="s">
        <v>1155</v>
      </c>
      <c r="E236" s="286" t="s">
        <v>83</v>
      </c>
      <c r="F236" s="286" t="s">
        <v>75</v>
      </c>
      <c r="G236" s="286">
        <v>1</v>
      </c>
      <c r="H236" s="286">
        <v>40</v>
      </c>
      <c r="I236" s="331" t="s">
        <v>694</v>
      </c>
      <c r="J236" s="306">
        <v>40</v>
      </c>
      <c r="K236" s="307">
        <f t="shared" si="8"/>
        <v>1</v>
      </c>
      <c r="L236" s="318" t="s">
        <v>910</v>
      </c>
      <c r="M236" s="224" t="s">
        <v>909</v>
      </c>
    </row>
    <row r="237" spans="1:13" ht="15.75" x14ac:dyDescent="0.25">
      <c r="A237" s="303" t="s">
        <v>19</v>
      </c>
      <c r="B237" s="333" t="s">
        <v>20</v>
      </c>
      <c r="C237" s="286">
        <v>305</v>
      </c>
      <c r="D237" s="286" t="s">
        <v>859</v>
      </c>
      <c r="E237" s="286" t="s">
        <v>188</v>
      </c>
      <c r="F237" s="286" t="s">
        <v>75</v>
      </c>
      <c r="G237" s="286">
        <v>1</v>
      </c>
      <c r="H237" s="286">
        <v>40</v>
      </c>
      <c r="I237" s="331" t="s">
        <v>694</v>
      </c>
      <c r="J237" s="306">
        <v>40</v>
      </c>
      <c r="K237" s="307">
        <f t="shared" si="8"/>
        <v>4</v>
      </c>
      <c r="L237" s="309" t="s">
        <v>1167</v>
      </c>
      <c r="M237" s="224" t="s">
        <v>1166</v>
      </c>
    </row>
    <row r="238" spans="1:13" ht="15.75" x14ac:dyDescent="0.25">
      <c r="A238" s="312" t="s">
        <v>65</v>
      </c>
      <c r="B238" s="313" t="s">
        <v>30</v>
      </c>
      <c r="C238" s="314">
        <v>304</v>
      </c>
      <c r="D238" s="314" t="s">
        <v>1175</v>
      </c>
      <c r="E238" s="314" t="s">
        <v>85</v>
      </c>
      <c r="F238" s="314" t="s">
        <v>75</v>
      </c>
      <c r="G238" s="314">
        <v>1</v>
      </c>
      <c r="H238" s="286">
        <v>40</v>
      </c>
      <c r="I238" s="338" t="s">
        <v>694</v>
      </c>
      <c r="J238" s="306">
        <v>40</v>
      </c>
      <c r="K238" s="317">
        <f t="shared" si="8"/>
        <v>3</v>
      </c>
      <c r="L238" s="309" t="s">
        <v>1167</v>
      </c>
      <c r="M238" s="224" t="s">
        <v>1166</v>
      </c>
    </row>
    <row r="239" spans="1:13" ht="15.75" x14ac:dyDescent="0.25">
      <c r="A239" s="303" t="s">
        <v>42</v>
      </c>
      <c r="B239" s="304" t="s">
        <v>28</v>
      </c>
      <c r="C239" s="314">
        <v>304</v>
      </c>
      <c r="D239" s="314" t="s">
        <v>897</v>
      </c>
      <c r="E239" s="314" t="s">
        <v>87</v>
      </c>
      <c r="F239" s="314" t="s">
        <v>75</v>
      </c>
      <c r="G239" s="314">
        <v>1</v>
      </c>
      <c r="H239" s="286">
        <v>40</v>
      </c>
      <c r="I239" s="338" t="s">
        <v>694</v>
      </c>
      <c r="J239" s="306">
        <v>40</v>
      </c>
      <c r="K239" s="317">
        <f t="shared" si="8"/>
        <v>1</v>
      </c>
      <c r="L239" s="318" t="s">
        <v>937</v>
      </c>
      <c r="M239" s="224" t="s">
        <v>936</v>
      </c>
    </row>
    <row r="240" spans="1:13" ht="15.75" x14ac:dyDescent="0.25">
      <c r="A240" s="332" t="s">
        <v>42</v>
      </c>
      <c r="B240" s="333" t="s">
        <v>28</v>
      </c>
      <c r="C240" s="357">
        <v>304</v>
      </c>
      <c r="D240" s="314" t="s">
        <v>898</v>
      </c>
      <c r="E240" s="314"/>
      <c r="F240" s="314" t="s">
        <v>75</v>
      </c>
      <c r="G240" s="314">
        <v>1</v>
      </c>
      <c r="H240" s="286">
        <v>40</v>
      </c>
      <c r="I240" s="338" t="s">
        <v>694</v>
      </c>
      <c r="J240" s="306">
        <v>40</v>
      </c>
      <c r="K240" s="317">
        <f t="shared" si="8"/>
        <v>1</v>
      </c>
      <c r="L240" s="318" t="s">
        <v>891</v>
      </c>
      <c r="M240" s="224" t="s">
        <v>890</v>
      </c>
    </row>
    <row r="241" spans="1:13" ht="15.75" x14ac:dyDescent="0.25">
      <c r="A241" s="303" t="s">
        <v>65</v>
      </c>
      <c r="B241" s="304" t="s">
        <v>28</v>
      </c>
      <c r="C241" s="286">
        <v>308</v>
      </c>
      <c r="D241" s="286" t="s">
        <v>144</v>
      </c>
      <c r="E241" s="286" t="s">
        <v>35</v>
      </c>
      <c r="F241" s="286" t="s">
        <v>75</v>
      </c>
      <c r="G241" s="286">
        <v>1</v>
      </c>
      <c r="H241" s="286">
        <v>40</v>
      </c>
      <c r="I241" s="331" t="s">
        <v>107</v>
      </c>
      <c r="J241" s="306">
        <v>40</v>
      </c>
      <c r="K241" s="307">
        <f t="shared" si="8"/>
        <v>3</v>
      </c>
      <c r="L241" s="318" t="s">
        <v>136</v>
      </c>
      <c r="M241" s="224" t="s">
        <v>135</v>
      </c>
    </row>
    <row r="242" spans="1:13" ht="15.75" x14ac:dyDescent="0.25">
      <c r="A242" s="314" t="s">
        <v>65</v>
      </c>
      <c r="B242" s="313" t="s">
        <v>30</v>
      </c>
      <c r="C242" s="314">
        <v>308</v>
      </c>
      <c r="D242" s="314" t="s">
        <v>145</v>
      </c>
      <c r="E242" s="314" t="s">
        <v>37</v>
      </c>
      <c r="F242" s="314" t="s">
        <v>75</v>
      </c>
      <c r="G242" s="314">
        <v>1</v>
      </c>
      <c r="H242" s="286">
        <v>40</v>
      </c>
      <c r="I242" s="338" t="s">
        <v>107</v>
      </c>
      <c r="J242" s="306">
        <v>40</v>
      </c>
      <c r="K242" s="317">
        <f t="shared" si="8"/>
        <v>3</v>
      </c>
      <c r="L242" s="318" t="s">
        <v>136</v>
      </c>
      <c r="M242" s="224" t="s">
        <v>135</v>
      </c>
    </row>
    <row r="243" spans="1:13" ht="15.75" x14ac:dyDescent="0.25">
      <c r="A243" s="312" t="s">
        <v>19</v>
      </c>
      <c r="B243" s="313" t="s">
        <v>26</v>
      </c>
      <c r="C243" s="314">
        <v>308</v>
      </c>
      <c r="D243" s="314" t="s">
        <v>494</v>
      </c>
      <c r="E243" s="314" t="s">
        <v>39</v>
      </c>
      <c r="F243" s="314" t="s">
        <v>75</v>
      </c>
      <c r="G243" s="314">
        <v>1</v>
      </c>
      <c r="H243" s="286">
        <v>40</v>
      </c>
      <c r="I243" s="338" t="s">
        <v>107</v>
      </c>
      <c r="J243" s="306">
        <v>40</v>
      </c>
      <c r="K243" s="317">
        <f t="shared" si="8"/>
        <v>4</v>
      </c>
      <c r="L243" s="318" t="s">
        <v>496</v>
      </c>
      <c r="M243" s="250" t="s">
        <v>495</v>
      </c>
    </row>
    <row r="244" spans="1:13" ht="15.75" x14ac:dyDescent="0.25">
      <c r="A244" s="303" t="s">
        <v>19</v>
      </c>
      <c r="B244" s="304" t="s">
        <v>20</v>
      </c>
      <c r="C244" s="286">
        <v>308</v>
      </c>
      <c r="D244" s="286" t="s">
        <v>146</v>
      </c>
      <c r="E244" s="286" t="s">
        <v>41</v>
      </c>
      <c r="F244" s="286" t="s">
        <v>75</v>
      </c>
      <c r="G244" s="286">
        <v>1</v>
      </c>
      <c r="H244" s="286">
        <v>40</v>
      </c>
      <c r="I244" s="331" t="s">
        <v>107</v>
      </c>
      <c r="J244" s="306">
        <v>40</v>
      </c>
      <c r="K244" s="307">
        <f t="shared" si="8"/>
        <v>4</v>
      </c>
      <c r="L244" s="318" t="s">
        <v>496</v>
      </c>
      <c r="M244" s="250" t="s">
        <v>495</v>
      </c>
    </row>
    <row r="245" spans="1:13" ht="15.75" x14ac:dyDescent="0.25">
      <c r="A245" s="312" t="s">
        <v>55</v>
      </c>
      <c r="B245" s="313" t="s">
        <v>28</v>
      </c>
      <c r="C245" s="314">
        <v>308</v>
      </c>
      <c r="D245" s="314" t="s">
        <v>147</v>
      </c>
      <c r="E245" s="314" t="s">
        <v>70</v>
      </c>
      <c r="F245" s="314" t="s">
        <v>75</v>
      </c>
      <c r="G245" s="314">
        <v>1</v>
      </c>
      <c r="H245" s="286">
        <v>40</v>
      </c>
      <c r="I245" s="338" t="s">
        <v>107</v>
      </c>
      <c r="J245" s="306">
        <v>40</v>
      </c>
      <c r="K245" s="317">
        <f t="shared" si="8"/>
        <v>5</v>
      </c>
      <c r="L245" s="318" t="s">
        <v>136</v>
      </c>
      <c r="M245" s="224" t="s">
        <v>135</v>
      </c>
    </row>
    <row r="246" spans="1:13" ht="15.75" x14ac:dyDescent="0.25">
      <c r="A246" s="303" t="s">
        <v>55</v>
      </c>
      <c r="B246" s="304" t="s">
        <v>56</v>
      </c>
      <c r="C246" s="286">
        <v>308</v>
      </c>
      <c r="D246" s="286" t="s">
        <v>148</v>
      </c>
      <c r="E246" s="286" t="s">
        <v>52</v>
      </c>
      <c r="F246" s="286" t="s">
        <v>75</v>
      </c>
      <c r="G246" s="286">
        <v>1</v>
      </c>
      <c r="H246" s="286">
        <v>40</v>
      </c>
      <c r="I246" s="331" t="s">
        <v>107</v>
      </c>
      <c r="J246" s="306">
        <v>40</v>
      </c>
      <c r="K246" s="307">
        <f t="shared" si="8"/>
        <v>5</v>
      </c>
      <c r="L246" s="318" t="s">
        <v>496</v>
      </c>
      <c r="M246" s="250" t="s">
        <v>495</v>
      </c>
    </row>
    <row r="247" spans="1:13" ht="15.75" x14ac:dyDescent="0.25">
      <c r="A247" s="303" t="s">
        <v>55</v>
      </c>
      <c r="B247" s="304" t="s">
        <v>26</v>
      </c>
      <c r="C247" s="286">
        <v>308</v>
      </c>
      <c r="D247" s="286" t="s">
        <v>106</v>
      </c>
      <c r="E247" s="286" t="s">
        <v>54</v>
      </c>
      <c r="F247" s="286" t="s">
        <v>75</v>
      </c>
      <c r="G247" s="286">
        <v>1</v>
      </c>
      <c r="H247" s="286">
        <v>40</v>
      </c>
      <c r="I247" s="331" t="s">
        <v>107</v>
      </c>
      <c r="J247" s="306">
        <v>40</v>
      </c>
      <c r="K247" s="307">
        <f t="shared" si="8"/>
        <v>5</v>
      </c>
      <c r="L247" s="329" t="s">
        <v>2574</v>
      </c>
      <c r="M247" s="242" t="s">
        <v>2575</v>
      </c>
    </row>
    <row r="248" spans="1:13" ht="15.75" x14ac:dyDescent="0.25">
      <c r="A248" s="312" t="s">
        <v>55</v>
      </c>
      <c r="B248" s="313" t="s">
        <v>20</v>
      </c>
      <c r="C248" s="314">
        <v>308</v>
      </c>
      <c r="D248" s="314" t="s">
        <v>108</v>
      </c>
      <c r="E248" s="314" t="s">
        <v>83</v>
      </c>
      <c r="F248" s="314" t="s">
        <v>75</v>
      </c>
      <c r="G248" s="314">
        <v>1</v>
      </c>
      <c r="H248" s="286">
        <v>40</v>
      </c>
      <c r="I248" s="338" t="s">
        <v>107</v>
      </c>
      <c r="J248" s="306">
        <v>40</v>
      </c>
      <c r="K248" s="317">
        <f t="shared" si="8"/>
        <v>5</v>
      </c>
      <c r="L248" s="318" t="s">
        <v>496</v>
      </c>
      <c r="M248" s="250" t="s">
        <v>495</v>
      </c>
    </row>
    <row r="249" spans="1:13" ht="15.75" x14ac:dyDescent="0.25">
      <c r="A249" s="312" t="s">
        <v>42</v>
      </c>
      <c r="B249" s="313" t="s">
        <v>30</v>
      </c>
      <c r="C249" s="314">
        <v>308</v>
      </c>
      <c r="D249" s="314" t="s">
        <v>497</v>
      </c>
      <c r="E249" s="314" t="s">
        <v>188</v>
      </c>
      <c r="F249" s="314" t="s">
        <v>75</v>
      </c>
      <c r="G249" s="314">
        <v>1</v>
      </c>
      <c r="H249" s="286">
        <v>40</v>
      </c>
      <c r="I249" s="338" t="s">
        <v>107</v>
      </c>
      <c r="J249" s="306">
        <v>40</v>
      </c>
      <c r="K249" s="317">
        <f t="shared" si="8"/>
        <v>1</v>
      </c>
      <c r="L249" s="318" t="s">
        <v>496</v>
      </c>
      <c r="M249" s="250" t="s">
        <v>495</v>
      </c>
    </row>
    <row r="250" spans="1:13" ht="15.75" x14ac:dyDescent="0.25">
      <c r="A250" s="303" t="s">
        <v>42</v>
      </c>
      <c r="B250" s="304" t="s">
        <v>28</v>
      </c>
      <c r="C250" s="286">
        <v>308</v>
      </c>
      <c r="D250" s="286" t="s">
        <v>498</v>
      </c>
      <c r="E250" s="286" t="s">
        <v>85</v>
      </c>
      <c r="F250" s="286" t="s">
        <v>75</v>
      </c>
      <c r="G250" s="286">
        <v>1</v>
      </c>
      <c r="H250" s="286">
        <v>40</v>
      </c>
      <c r="I250" s="331" t="s">
        <v>107</v>
      </c>
      <c r="J250" s="306">
        <v>40</v>
      </c>
      <c r="K250" s="307">
        <f t="shared" si="8"/>
        <v>1</v>
      </c>
      <c r="L250" s="329" t="s">
        <v>2574</v>
      </c>
      <c r="M250" s="242" t="s">
        <v>2575</v>
      </c>
    </row>
    <row r="251" spans="1:13" ht="15.75" x14ac:dyDescent="0.25">
      <c r="A251" s="312" t="s">
        <v>42</v>
      </c>
      <c r="B251" s="313" t="s">
        <v>26</v>
      </c>
      <c r="C251" s="314">
        <v>308</v>
      </c>
      <c r="D251" s="314" t="s">
        <v>499</v>
      </c>
      <c r="E251" s="314" t="s">
        <v>87</v>
      </c>
      <c r="F251" s="314" t="s">
        <v>75</v>
      </c>
      <c r="G251" s="314">
        <v>1</v>
      </c>
      <c r="H251" s="286">
        <v>40</v>
      </c>
      <c r="I251" s="338" t="s">
        <v>107</v>
      </c>
      <c r="J251" s="306">
        <v>40</v>
      </c>
      <c r="K251" s="317">
        <f t="shared" si="8"/>
        <v>1</v>
      </c>
      <c r="L251" s="318" t="s">
        <v>496</v>
      </c>
      <c r="M251" s="250" t="s">
        <v>495</v>
      </c>
    </row>
    <row r="252" spans="1:13" ht="15.75" x14ac:dyDescent="0.25">
      <c r="A252" s="332" t="s">
        <v>19</v>
      </c>
      <c r="B252" s="333" t="s">
        <v>28</v>
      </c>
      <c r="C252" s="357">
        <v>308</v>
      </c>
      <c r="D252" s="357" t="s">
        <v>500</v>
      </c>
      <c r="E252" s="314"/>
      <c r="F252" s="314" t="str">
        <f>IF(MID(D252,2,1)="D","MI",IF(MID(D252,2,1)="S","SI","TI"))</f>
        <v>TI</v>
      </c>
      <c r="G252" s="286">
        <v>1</v>
      </c>
      <c r="H252" s="286">
        <v>40</v>
      </c>
      <c r="I252" s="338" t="s">
        <v>107</v>
      </c>
      <c r="J252" s="306">
        <v>40</v>
      </c>
      <c r="K252" s="317">
        <f t="shared" si="8"/>
        <v>4</v>
      </c>
      <c r="L252" s="318" t="s">
        <v>496</v>
      </c>
      <c r="M252" s="250" t="s">
        <v>495</v>
      </c>
    </row>
    <row r="253" spans="1:13" ht="15.75" x14ac:dyDescent="0.25">
      <c r="A253" s="312" t="s">
        <v>55</v>
      </c>
      <c r="B253" s="313" t="s">
        <v>56</v>
      </c>
      <c r="C253" s="314">
        <v>311</v>
      </c>
      <c r="D253" s="314" t="s">
        <v>655</v>
      </c>
      <c r="E253" s="314">
        <v>1</v>
      </c>
      <c r="F253" s="314" t="s">
        <v>75</v>
      </c>
      <c r="G253" s="314">
        <v>1</v>
      </c>
      <c r="H253" s="286">
        <v>40</v>
      </c>
      <c r="I253" s="338" t="s">
        <v>130</v>
      </c>
      <c r="J253" s="306">
        <v>40</v>
      </c>
      <c r="K253" s="317">
        <f t="shared" si="8"/>
        <v>5</v>
      </c>
      <c r="L253" s="318" t="s">
        <v>729</v>
      </c>
      <c r="M253" s="224" t="s">
        <v>728</v>
      </c>
    </row>
    <row r="254" spans="1:13" ht="15.75" x14ac:dyDescent="0.25">
      <c r="A254" s="312" t="s">
        <v>65</v>
      </c>
      <c r="B254" s="313" t="s">
        <v>30</v>
      </c>
      <c r="C254" s="314">
        <v>310</v>
      </c>
      <c r="D254" s="314" t="s">
        <v>1140</v>
      </c>
      <c r="E254" s="314" t="s">
        <v>85</v>
      </c>
      <c r="F254" s="314" t="s">
        <v>75</v>
      </c>
      <c r="G254" s="314">
        <v>1</v>
      </c>
      <c r="H254" s="286">
        <v>40</v>
      </c>
      <c r="I254" s="338" t="s">
        <v>130</v>
      </c>
      <c r="J254" s="306">
        <v>40</v>
      </c>
      <c r="K254" s="317">
        <f t="shared" si="8"/>
        <v>3</v>
      </c>
      <c r="L254" s="318" t="s">
        <v>945</v>
      </c>
      <c r="M254" s="224" t="s">
        <v>944</v>
      </c>
    </row>
    <row r="255" spans="1:13" ht="15.75" x14ac:dyDescent="0.25">
      <c r="A255" s="303" t="s">
        <v>65</v>
      </c>
      <c r="B255" s="304" t="s">
        <v>28</v>
      </c>
      <c r="C255" s="286">
        <v>310</v>
      </c>
      <c r="D255" s="286" t="s">
        <v>1018</v>
      </c>
      <c r="E255" s="286">
        <v>11</v>
      </c>
      <c r="F255" s="286" t="s">
        <v>75</v>
      </c>
      <c r="G255" s="286">
        <v>1</v>
      </c>
      <c r="H255" s="286">
        <v>40</v>
      </c>
      <c r="I255" s="331" t="s">
        <v>130</v>
      </c>
      <c r="J255" s="306">
        <v>40</v>
      </c>
      <c r="K255" s="307">
        <f t="shared" si="8"/>
        <v>3</v>
      </c>
      <c r="L255" s="318" t="s">
        <v>945</v>
      </c>
      <c r="M255" s="224" t="s">
        <v>944</v>
      </c>
    </row>
    <row r="256" spans="1:13" ht="15.75" x14ac:dyDescent="0.25">
      <c r="A256" s="347" t="s">
        <v>19</v>
      </c>
      <c r="B256" s="333" t="s">
        <v>28</v>
      </c>
      <c r="C256" s="357">
        <v>310</v>
      </c>
      <c r="D256" s="357" t="s">
        <v>1021</v>
      </c>
      <c r="E256" s="314"/>
      <c r="F256" s="314" t="str">
        <f>IF(MID(D256,2,1)="D","MI",IF(MID(D256,2,1)="S","SI","TI"))</f>
        <v>TI</v>
      </c>
      <c r="G256" s="314">
        <v>1</v>
      </c>
      <c r="H256" s="286">
        <v>40</v>
      </c>
      <c r="I256" s="338" t="s">
        <v>130</v>
      </c>
      <c r="J256" s="306">
        <v>40</v>
      </c>
      <c r="K256" s="317">
        <f t="shared" si="8"/>
        <v>4</v>
      </c>
      <c r="L256" s="329" t="s">
        <v>2576</v>
      </c>
      <c r="M256" s="235" t="s">
        <v>2258</v>
      </c>
    </row>
    <row r="257" spans="1:13" ht="15.75" x14ac:dyDescent="0.25">
      <c r="A257" s="357" t="s">
        <v>32</v>
      </c>
      <c r="B257" s="365" t="s">
        <v>26</v>
      </c>
      <c r="C257" s="360">
        <v>311</v>
      </c>
      <c r="D257" s="314" t="s">
        <v>1237</v>
      </c>
      <c r="E257" s="314"/>
      <c r="F257" s="314" t="s">
        <v>75</v>
      </c>
      <c r="G257" s="314">
        <v>1</v>
      </c>
      <c r="H257" s="286">
        <v>40</v>
      </c>
      <c r="I257" s="338" t="s">
        <v>130</v>
      </c>
      <c r="J257" s="306">
        <v>40</v>
      </c>
      <c r="K257" s="317">
        <f t="shared" si="8"/>
        <v>2</v>
      </c>
      <c r="L257" s="318" t="s">
        <v>1096</v>
      </c>
      <c r="M257" s="368" t="s">
        <v>1095</v>
      </c>
    </row>
    <row r="258" spans="1:13" ht="15.75" x14ac:dyDescent="0.25">
      <c r="A258" s="312" t="s">
        <v>19</v>
      </c>
      <c r="B258" s="313" t="s">
        <v>20</v>
      </c>
      <c r="C258" s="357">
        <v>311</v>
      </c>
      <c r="D258" s="314" t="s">
        <v>2577</v>
      </c>
      <c r="E258" s="314"/>
      <c r="F258" s="314" t="s">
        <v>75</v>
      </c>
      <c r="G258" s="314">
        <v>1</v>
      </c>
      <c r="H258" s="286">
        <v>40</v>
      </c>
      <c r="I258" s="338" t="s">
        <v>130</v>
      </c>
      <c r="J258" s="306">
        <v>40</v>
      </c>
      <c r="K258" s="317">
        <f t="shared" si="8"/>
        <v>4</v>
      </c>
      <c r="L258" s="329" t="s">
        <v>2576</v>
      </c>
      <c r="M258" s="235" t="s">
        <v>2258</v>
      </c>
    </row>
    <row r="259" spans="1:13" ht="15.75" x14ac:dyDescent="0.25">
      <c r="A259" s="303" t="s">
        <v>55</v>
      </c>
      <c r="B259" s="304" t="s">
        <v>26</v>
      </c>
      <c r="C259" s="286">
        <v>311</v>
      </c>
      <c r="D259" s="286" t="s">
        <v>129</v>
      </c>
      <c r="E259" s="286">
        <v>2</v>
      </c>
      <c r="F259" s="286" t="s">
        <v>75</v>
      </c>
      <c r="G259" s="314">
        <v>1</v>
      </c>
      <c r="H259" s="286">
        <v>40</v>
      </c>
      <c r="I259" s="331" t="s">
        <v>130</v>
      </c>
      <c r="J259" s="306">
        <v>40</v>
      </c>
      <c r="K259" s="307">
        <f t="shared" si="8"/>
        <v>5</v>
      </c>
      <c r="L259" s="318" t="s">
        <v>1239</v>
      </c>
      <c r="M259" s="235" t="s">
        <v>1238</v>
      </c>
    </row>
    <row r="260" spans="1:13" ht="15.75" x14ac:dyDescent="0.25">
      <c r="A260" s="312" t="s">
        <v>55</v>
      </c>
      <c r="B260" s="313" t="s">
        <v>20</v>
      </c>
      <c r="C260" s="314">
        <v>311</v>
      </c>
      <c r="D260" s="314" t="s">
        <v>131</v>
      </c>
      <c r="E260" s="314">
        <v>3</v>
      </c>
      <c r="F260" s="314" t="s">
        <v>75</v>
      </c>
      <c r="G260" s="314">
        <v>1</v>
      </c>
      <c r="H260" s="286">
        <v>40</v>
      </c>
      <c r="I260" s="338" t="s">
        <v>130</v>
      </c>
      <c r="J260" s="306">
        <v>40</v>
      </c>
      <c r="K260" s="317">
        <f t="shared" si="8"/>
        <v>5</v>
      </c>
      <c r="L260" s="318" t="s">
        <v>646</v>
      </c>
      <c r="M260" s="224" t="s">
        <v>645</v>
      </c>
    </row>
    <row r="261" spans="1:13" ht="15.75" x14ac:dyDescent="0.25">
      <c r="A261" s="303" t="s">
        <v>55</v>
      </c>
      <c r="B261" s="304" t="s">
        <v>28</v>
      </c>
      <c r="C261" s="286">
        <v>311</v>
      </c>
      <c r="D261" s="286" t="s">
        <v>654</v>
      </c>
      <c r="E261" s="286">
        <v>4</v>
      </c>
      <c r="F261" s="286" t="s">
        <v>75</v>
      </c>
      <c r="G261" s="286">
        <v>1</v>
      </c>
      <c r="H261" s="286">
        <v>40</v>
      </c>
      <c r="I261" s="338" t="s">
        <v>130</v>
      </c>
      <c r="J261" s="306">
        <v>40</v>
      </c>
      <c r="K261" s="307">
        <f t="shared" si="8"/>
        <v>5</v>
      </c>
      <c r="L261" s="318" t="s">
        <v>646</v>
      </c>
      <c r="M261" s="224" t="s">
        <v>645</v>
      </c>
    </row>
    <row r="262" spans="1:13" ht="15.75" x14ac:dyDescent="0.25">
      <c r="A262" s="332" t="s">
        <v>19</v>
      </c>
      <c r="B262" s="333" t="s">
        <v>28</v>
      </c>
      <c r="C262" s="286">
        <v>311</v>
      </c>
      <c r="D262" s="286" t="s">
        <v>484</v>
      </c>
      <c r="E262" s="286">
        <v>5</v>
      </c>
      <c r="F262" s="286" t="s">
        <v>75</v>
      </c>
      <c r="G262" s="286">
        <v>1</v>
      </c>
      <c r="H262" s="286">
        <v>40</v>
      </c>
      <c r="I262" s="331" t="s">
        <v>130</v>
      </c>
      <c r="J262" s="306">
        <v>40</v>
      </c>
      <c r="K262" s="307">
        <f t="shared" si="8"/>
        <v>4</v>
      </c>
      <c r="L262" s="318" t="s">
        <v>1239</v>
      </c>
      <c r="M262" s="369" t="s">
        <v>1238</v>
      </c>
    </row>
    <row r="263" spans="1:13" ht="15.75" x14ac:dyDescent="0.25">
      <c r="A263" s="303" t="s">
        <v>19</v>
      </c>
      <c r="B263" s="304" t="s">
        <v>26</v>
      </c>
      <c r="C263" s="286">
        <v>311</v>
      </c>
      <c r="D263" s="286" t="s">
        <v>485</v>
      </c>
      <c r="E263" s="286">
        <v>6</v>
      </c>
      <c r="F263" s="286" t="s">
        <v>75</v>
      </c>
      <c r="G263" s="286">
        <v>1</v>
      </c>
      <c r="H263" s="286">
        <v>40</v>
      </c>
      <c r="I263" s="331" t="s">
        <v>130</v>
      </c>
      <c r="J263" s="306">
        <v>40</v>
      </c>
      <c r="K263" s="307">
        <f t="shared" si="8"/>
        <v>4</v>
      </c>
      <c r="L263" s="329" t="s">
        <v>2576</v>
      </c>
      <c r="M263" s="235" t="s">
        <v>2258</v>
      </c>
    </row>
    <row r="264" spans="1:13" ht="15.75" x14ac:dyDescent="0.25">
      <c r="A264" s="312" t="s">
        <v>19</v>
      </c>
      <c r="B264" s="313" t="s">
        <v>20</v>
      </c>
      <c r="C264" s="314">
        <v>311</v>
      </c>
      <c r="D264" s="314" t="s">
        <v>840</v>
      </c>
      <c r="E264" s="314">
        <v>7</v>
      </c>
      <c r="F264" s="314" t="s">
        <v>75</v>
      </c>
      <c r="G264" s="314">
        <v>1</v>
      </c>
      <c r="H264" s="286">
        <v>40</v>
      </c>
      <c r="I264" s="338" t="s">
        <v>130</v>
      </c>
      <c r="J264" s="306">
        <v>40</v>
      </c>
      <c r="K264" s="317">
        <f t="shared" si="8"/>
        <v>4</v>
      </c>
      <c r="L264" s="318" t="s">
        <v>120</v>
      </c>
      <c r="M264" s="224" t="s">
        <v>119</v>
      </c>
    </row>
    <row r="265" spans="1:13" ht="15.75" x14ac:dyDescent="0.25">
      <c r="A265" s="314" t="s">
        <v>19</v>
      </c>
      <c r="B265" s="313" t="s">
        <v>30</v>
      </c>
      <c r="C265" s="314">
        <v>311</v>
      </c>
      <c r="D265" s="314" t="s">
        <v>1240</v>
      </c>
      <c r="E265" s="314">
        <v>8</v>
      </c>
      <c r="F265" s="314" t="s">
        <v>75</v>
      </c>
      <c r="G265" s="314">
        <v>1</v>
      </c>
      <c r="H265" s="286">
        <v>40</v>
      </c>
      <c r="I265" s="338" t="s">
        <v>130</v>
      </c>
      <c r="J265" s="306">
        <v>40</v>
      </c>
      <c r="K265" s="317">
        <f t="shared" si="8"/>
        <v>4</v>
      </c>
      <c r="L265" s="318" t="s">
        <v>1096</v>
      </c>
      <c r="M265" s="228" t="s">
        <v>1095</v>
      </c>
    </row>
    <row r="266" spans="1:13" ht="15.75" x14ac:dyDescent="0.25">
      <c r="A266" s="312" t="s">
        <v>65</v>
      </c>
      <c r="B266" s="313" t="s">
        <v>20</v>
      </c>
      <c r="C266" s="314">
        <v>310</v>
      </c>
      <c r="D266" s="314" t="s">
        <v>1137</v>
      </c>
      <c r="E266" s="314">
        <v>9</v>
      </c>
      <c r="F266" s="314" t="s">
        <v>75</v>
      </c>
      <c r="G266" s="314">
        <v>1</v>
      </c>
      <c r="H266" s="286">
        <v>40</v>
      </c>
      <c r="I266" s="338" t="s">
        <v>130</v>
      </c>
      <c r="J266" s="306">
        <v>40</v>
      </c>
      <c r="K266" s="317">
        <f t="shared" si="8"/>
        <v>3</v>
      </c>
      <c r="L266" s="318" t="s">
        <v>1239</v>
      </c>
      <c r="M266" s="235" t="s">
        <v>1238</v>
      </c>
    </row>
    <row r="267" spans="1:13" ht="15.75" x14ac:dyDescent="0.25">
      <c r="A267" s="303" t="s">
        <v>32</v>
      </c>
      <c r="B267" s="304" t="s">
        <v>28</v>
      </c>
      <c r="C267" s="286">
        <v>306</v>
      </c>
      <c r="D267" s="286" t="s">
        <v>653</v>
      </c>
      <c r="E267" s="286" t="s">
        <v>35</v>
      </c>
      <c r="F267" s="286" t="s">
        <v>75</v>
      </c>
      <c r="G267" s="286">
        <v>1</v>
      </c>
      <c r="H267" s="286">
        <v>40</v>
      </c>
      <c r="I267" s="331" t="s">
        <v>130</v>
      </c>
      <c r="J267" s="306">
        <v>40</v>
      </c>
      <c r="K267" s="307">
        <f t="shared" si="8"/>
        <v>2</v>
      </c>
      <c r="L267" s="319" t="s">
        <v>729</v>
      </c>
      <c r="M267" s="224" t="s">
        <v>728</v>
      </c>
    </row>
    <row r="268" spans="1:13" ht="15.75" x14ac:dyDescent="0.25">
      <c r="A268" s="312" t="s">
        <v>32</v>
      </c>
      <c r="B268" s="313" t="s">
        <v>26</v>
      </c>
      <c r="C268" s="314">
        <v>306</v>
      </c>
      <c r="D268" s="314" t="s">
        <v>132</v>
      </c>
      <c r="E268" s="314" t="s">
        <v>37</v>
      </c>
      <c r="F268" s="314" t="s">
        <v>75</v>
      </c>
      <c r="G268" s="314">
        <v>1</v>
      </c>
      <c r="H268" s="286">
        <v>40</v>
      </c>
      <c r="I268" s="338" t="s">
        <v>130</v>
      </c>
      <c r="J268" s="306">
        <v>40</v>
      </c>
      <c r="K268" s="317">
        <f t="shared" si="8"/>
        <v>2</v>
      </c>
      <c r="L268" s="318" t="s">
        <v>1239</v>
      </c>
      <c r="M268" s="235" t="s">
        <v>1238</v>
      </c>
    </row>
    <row r="269" spans="1:13" ht="15.75" x14ac:dyDescent="0.25">
      <c r="A269" s="303" t="s">
        <v>32</v>
      </c>
      <c r="B269" s="304" t="s">
        <v>20</v>
      </c>
      <c r="C269" s="286">
        <v>306</v>
      </c>
      <c r="D269" s="286" t="s">
        <v>133</v>
      </c>
      <c r="E269" s="286" t="s">
        <v>39</v>
      </c>
      <c r="F269" s="286" t="s">
        <v>75</v>
      </c>
      <c r="G269" s="286">
        <v>1</v>
      </c>
      <c r="H269" s="286">
        <v>40</v>
      </c>
      <c r="I269" s="331" t="s">
        <v>130</v>
      </c>
      <c r="J269" s="306">
        <v>40</v>
      </c>
      <c r="K269" s="307">
        <f t="shared" si="8"/>
        <v>2</v>
      </c>
      <c r="L269" s="318" t="s">
        <v>646</v>
      </c>
      <c r="M269" s="224" t="s">
        <v>645</v>
      </c>
    </row>
    <row r="270" spans="1:13" ht="15.75" x14ac:dyDescent="0.25">
      <c r="A270" s="312" t="s">
        <v>32</v>
      </c>
      <c r="B270" s="313" t="s">
        <v>30</v>
      </c>
      <c r="C270" s="314">
        <v>306</v>
      </c>
      <c r="D270" s="314" t="s">
        <v>652</v>
      </c>
      <c r="E270" s="314" t="s">
        <v>41</v>
      </c>
      <c r="F270" s="314" t="s">
        <v>75</v>
      </c>
      <c r="G270" s="314">
        <v>1</v>
      </c>
      <c r="H270" s="286">
        <v>40</v>
      </c>
      <c r="I270" s="338" t="s">
        <v>130</v>
      </c>
      <c r="J270" s="306">
        <v>40</v>
      </c>
      <c r="K270" s="317">
        <f t="shared" si="8"/>
        <v>2</v>
      </c>
      <c r="L270" s="318" t="s">
        <v>646</v>
      </c>
      <c r="M270" s="224" t="s">
        <v>645</v>
      </c>
    </row>
    <row r="271" spans="1:13" ht="15.75" x14ac:dyDescent="0.25">
      <c r="A271" s="349" t="s">
        <v>42</v>
      </c>
      <c r="B271" s="336" t="s">
        <v>26</v>
      </c>
      <c r="C271" s="314">
        <v>306</v>
      </c>
      <c r="D271" s="314" t="s">
        <v>486</v>
      </c>
      <c r="E271" s="314" t="s">
        <v>70</v>
      </c>
      <c r="F271" s="314" t="s">
        <v>75</v>
      </c>
      <c r="G271" s="314">
        <v>1</v>
      </c>
      <c r="H271" s="286">
        <v>40</v>
      </c>
      <c r="I271" s="338" t="s">
        <v>130</v>
      </c>
      <c r="J271" s="306">
        <v>40</v>
      </c>
      <c r="K271" s="317">
        <f t="shared" si="8"/>
        <v>1</v>
      </c>
      <c r="L271" s="318" t="s">
        <v>1239</v>
      </c>
      <c r="M271" s="235" t="s">
        <v>1238</v>
      </c>
    </row>
    <row r="272" spans="1:13" ht="15.75" x14ac:dyDescent="0.25">
      <c r="A272" s="347" t="s">
        <v>32</v>
      </c>
      <c r="B272" s="333" t="s">
        <v>30</v>
      </c>
      <c r="C272" s="286">
        <v>306</v>
      </c>
      <c r="D272" s="286" t="s">
        <v>493</v>
      </c>
      <c r="E272" s="286" t="s">
        <v>52</v>
      </c>
      <c r="F272" s="286" t="s">
        <v>75</v>
      </c>
      <c r="G272" s="286">
        <v>1</v>
      </c>
      <c r="H272" s="286">
        <v>40</v>
      </c>
      <c r="I272" s="331" t="s">
        <v>130</v>
      </c>
      <c r="J272" s="306">
        <v>40</v>
      </c>
      <c r="K272" s="307">
        <f t="shared" si="8"/>
        <v>2</v>
      </c>
      <c r="L272" s="329" t="s">
        <v>2576</v>
      </c>
      <c r="M272" s="235" t="s">
        <v>2258</v>
      </c>
    </row>
    <row r="273" spans="1:13" ht="16.5" thickBot="1" x14ac:dyDescent="0.3">
      <c r="A273" s="347" t="s">
        <v>42</v>
      </c>
      <c r="B273" s="333" t="s">
        <v>20</v>
      </c>
      <c r="C273" s="286">
        <v>306</v>
      </c>
      <c r="D273" s="286" t="s">
        <v>843</v>
      </c>
      <c r="E273" s="286" t="s">
        <v>54</v>
      </c>
      <c r="F273" s="286" t="s">
        <v>75</v>
      </c>
      <c r="G273" s="286">
        <v>1</v>
      </c>
      <c r="H273" s="286">
        <v>40</v>
      </c>
      <c r="I273" s="331" t="s">
        <v>130</v>
      </c>
      <c r="J273" s="306">
        <v>40</v>
      </c>
      <c r="K273" s="307">
        <f t="shared" si="8"/>
        <v>1</v>
      </c>
      <c r="L273" s="318" t="s">
        <v>120</v>
      </c>
      <c r="M273" s="224" t="s">
        <v>119</v>
      </c>
    </row>
    <row r="274" spans="1:13" ht="16.5" thickBot="1" x14ac:dyDescent="0.3">
      <c r="A274" s="303" t="s">
        <v>42</v>
      </c>
      <c r="B274" s="304" t="s">
        <v>30</v>
      </c>
      <c r="C274" s="286">
        <v>306</v>
      </c>
      <c r="D274" s="286" t="s">
        <v>1241</v>
      </c>
      <c r="E274" s="286" t="s">
        <v>83</v>
      </c>
      <c r="F274" s="286" t="s">
        <v>75</v>
      </c>
      <c r="G274" s="286">
        <v>1</v>
      </c>
      <c r="H274" s="286">
        <v>40</v>
      </c>
      <c r="I274" s="331" t="s">
        <v>130</v>
      </c>
      <c r="J274" s="306">
        <v>40</v>
      </c>
      <c r="K274" s="307">
        <f t="shared" si="8"/>
        <v>1</v>
      </c>
      <c r="L274" s="366" t="s">
        <v>1096</v>
      </c>
      <c r="M274" s="228" t="s">
        <v>1095</v>
      </c>
    </row>
    <row r="275" spans="1:13" ht="16.5" thickBot="1" x14ac:dyDescent="0.3">
      <c r="A275" s="303" t="s">
        <v>32</v>
      </c>
      <c r="B275" s="304" t="s">
        <v>20</v>
      </c>
      <c r="C275" s="286">
        <v>311</v>
      </c>
      <c r="D275" s="286" t="s">
        <v>1134</v>
      </c>
      <c r="E275" s="286" t="s">
        <v>188</v>
      </c>
      <c r="F275" s="286" t="s">
        <v>75</v>
      </c>
      <c r="G275" s="286">
        <v>1</v>
      </c>
      <c r="H275" s="286">
        <v>40</v>
      </c>
      <c r="I275" s="331" t="s">
        <v>130</v>
      </c>
      <c r="J275" s="306">
        <v>40</v>
      </c>
      <c r="K275" s="307">
        <f t="shared" si="8"/>
        <v>2</v>
      </c>
      <c r="L275" s="366" t="s">
        <v>1239</v>
      </c>
      <c r="M275" s="235" t="s">
        <v>1238</v>
      </c>
    </row>
    <row r="276" spans="1:13" ht="16.5" thickBot="1" x14ac:dyDescent="0.3">
      <c r="A276" s="335" t="s">
        <v>32</v>
      </c>
      <c r="B276" s="336" t="s">
        <v>30</v>
      </c>
      <c r="C276" s="314">
        <v>311</v>
      </c>
      <c r="D276" s="314" t="s">
        <v>1139</v>
      </c>
      <c r="E276" s="314">
        <v>10</v>
      </c>
      <c r="F276" s="314" t="s">
        <v>75</v>
      </c>
      <c r="G276" s="314">
        <v>1</v>
      </c>
      <c r="H276" s="286">
        <v>40</v>
      </c>
      <c r="I276" s="338" t="s">
        <v>130</v>
      </c>
      <c r="J276" s="306">
        <v>40</v>
      </c>
      <c r="K276" s="317">
        <f t="shared" si="8"/>
        <v>2</v>
      </c>
      <c r="L276" s="366" t="s">
        <v>945</v>
      </c>
      <c r="M276" s="224" t="s">
        <v>944</v>
      </c>
    </row>
    <row r="277" spans="1:13" ht="16.5" thickBot="1" x14ac:dyDescent="0.3">
      <c r="A277" s="312" t="s">
        <v>32</v>
      </c>
      <c r="B277" s="313" t="s">
        <v>28</v>
      </c>
      <c r="C277" s="314">
        <v>311</v>
      </c>
      <c r="D277" s="314" t="s">
        <v>1022</v>
      </c>
      <c r="E277" s="314" t="s">
        <v>87</v>
      </c>
      <c r="F277" s="314" t="s">
        <v>75</v>
      </c>
      <c r="G277" s="314">
        <v>1</v>
      </c>
      <c r="H277" s="286">
        <v>40</v>
      </c>
      <c r="I277" s="338" t="s">
        <v>130</v>
      </c>
      <c r="J277" s="306">
        <v>40</v>
      </c>
      <c r="K277" s="317">
        <f t="shared" si="8"/>
        <v>2</v>
      </c>
      <c r="L277" s="366" t="s">
        <v>945</v>
      </c>
      <c r="M277" s="224" t="s">
        <v>944</v>
      </c>
    </row>
    <row r="278" spans="1:13" ht="15.75" x14ac:dyDescent="0.25">
      <c r="A278" s="335" t="s">
        <v>42</v>
      </c>
      <c r="B278" s="336" t="s">
        <v>26</v>
      </c>
      <c r="C278" s="357">
        <v>311</v>
      </c>
      <c r="D278" s="357" t="s">
        <v>1023</v>
      </c>
      <c r="E278" s="314"/>
      <c r="F278" s="314" t="str">
        <f>IF(MID(D278,2,1)="D","MI",IF(MID(D278,2,1)="S","SI","TI"))</f>
        <v>TI</v>
      </c>
      <c r="G278" s="314">
        <v>1</v>
      </c>
      <c r="H278" s="286">
        <v>40</v>
      </c>
      <c r="I278" s="338" t="s">
        <v>130</v>
      </c>
      <c r="J278" s="306">
        <v>40</v>
      </c>
      <c r="K278" s="317">
        <f t="shared" si="8"/>
        <v>1</v>
      </c>
      <c r="L278" s="329" t="s">
        <v>2576</v>
      </c>
      <c r="M278" s="235" t="s">
        <v>2258</v>
      </c>
    </row>
    <row r="279" spans="1:13" ht="15.75" x14ac:dyDescent="0.25">
      <c r="A279" s="364" t="s">
        <v>42</v>
      </c>
      <c r="B279" s="365" t="s">
        <v>28</v>
      </c>
      <c r="C279" s="357">
        <v>306</v>
      </c>
      <c r="D279" s="314" t="s">
        <v>1242</v>
      </c>
      <c r="E279" s="314"/>
      <c r="F279" s="314" t="s">
        <v>75</v>
      </c>
      <c r="G279" s="314">
        <v>1</v>
      </c>
      <c r="H279" s="286">
        <v>40</v>
      </c>
      <c r="I279" s="338" t="s">
        <v>130</v>
      </c>
      <c r="J279" s="306">
        <v>40</v>
      </c>
      <c r="K279" s="317">
        <f t="shared" si="8"/>
        <v>1</v>
      </c>
      <c r="L279" s="318" t="s">
        <v>1096</v>
      </c>
      <c r="M279" s="228" t="s">
        <v>1095</v>
      </c>
    </row>
    <row r="280" spans="1:13" ht="15.75" x14ac:dyDescent="0.25">
      <c r="A280" s="332" t="s">
        <v>42</v>
      </c>
      <c r="B280" s="333" t="s">
        <v>20</v>
      </c>
      <c r="C280" s="314">
        <v>311</v>
      </c>
      <c r="D280" s="314" t="s">
        <v>2578</v>
      </c>
      <c r="E280" s="314"/>
      <c r="F280" s="314" t="s">
        <v>75</v>
      </c>
      <c r="G280" s="314">
        <v>1</v>
      </c>
      <c r="H280" s="286">
        <v>40</v>
      </c>
      <c r="I280" s="338" t="s">
        <v>130</v>
      </c>
      <c r="J280" s="306">
        <v>40</v>
      </c>
      <c r="K280" s="317">
        <f t="shared" si="8"/>
        <v>1</v>
      </c>
      <c r="L280" s="329" t="s">
        <v>2576</v>
      </c>
      <c r="M280" s="235" t="s">
        <v>2258</v>
      </c>
    </row>
    <row r="281" spans="1:13" ht="15.75" x14ac:dyDescent="0.25">
      <c r="A281" s="312" t="s">
        <v>42</v>
      </c>
      <c r="B281" s="313" t="s">
        <v>28</v>
      </c>
      <c r="C281" s="314">
        <v>108</v>
      </c>
      <c r="D281" s="314" t="s">
        <v>88</v>
      </c>
      <c r="E281" s="314" t="s">
        <v>35</v>
      </c>
      <c r="F281" s="314" t="s">
        <v>75</v>
      </c>
      <c r="G281" s="314">
        <v>1</v>
      </c>
      <c r="H281" s="286">
        <v>40</v>
      </c>
      <c r="I281" s="338" t="s">
        <v>76</v>
      </c>
      <c r="J281" s="306">
        <v>40</v>
      </c>
      <c r="K281" s="317">
        <f t="shared" si="8"/>
        <v>1</v>
      </c>
      <c r="L281" s="341" t="s">
        <v>1215</v>
      </c>
      <c r="M281" s="228" t="s">
        <v>1214</v>
      </c>
    </row>
    <row r="282" spans="1:13" ht="15.75" x14ac:dyDescent="0.25">
      <c r="A282" s="286" t="s">
        <v>42</v>
      </c>
      <c r="B282" s="304" t="s">
        <v>26</v>
      </c>
      <c r="C282" s="286">
        <v>108</v>
      </c>
      <c r="D282" s="286" t="s">
        <v>74</v>
      </c>
      <c r="E282" s="286" t="s">
        <v>37</v>
      </c>
      <c r="F282" s="286" t="s">
        <v>75</v>
      </c>
      <c r="G282" s="286">
        <v>1</v>
      </c>
      <c r="H282" s="286">
        <v>40</v>
      </c>
      <c r="I282" s="331" t="s">
        <v>76</v>
      </c>
      <c r="J282" s="306">
        <v>40</v>
      </c>
      <c r="K282" s="307">
        <f t="shared" si="8"/>
        <v>1</v>
      </c>
      <c r="L282" s="341" t="s">
        <v>1215</v>
      </c>
      <c r="M282" s="228" t="s">
        <v>1214</v>
      </c>
    </row>
    <row r="283" spans="1:13" ht="15.75" x14ac:dyDescent="0.25">
      <c r="A283" s="312" t="s">
        <v>42</v>
      </c>
      <c r="B283" s="313" t="s">
        <v>20</v>
      </c>
      <c r="C283" s="314">
        <v>108</v>
      </c>
      <c r="D283" s="314" t="s">
        <v>77</v>
      </c>
      <c r="E283" s="314" t="s">
        <v>39</v>
      </c>
      <c r="F283" s="314" t="s">
        <v>75</v>
      </c>
      <c r="G283" s="314">
        <v>1</v>
      </c>
      <c r="H283" s="286">
        <v>40</v>
      </c>
      <c r="I283" s="338" t="s">
        <v>76</v>
      </c>
      <c r="J283" s="306">
        <v>40</v>
      </c>
      <c r="K283" s="317">
        <f t="shared" si="8"/>
        <v>1</v>
      </c>
      <c r="L283" s="318" t="s">
        <v>60</v>
      </c>
      <c r="M283" s="224" t="s">
        <v>59</v>
      </c>
    </row>
    <row r="284" spans="1:13" ht="15.75" x14ac:dyDescent="0.25">
      <c r="A284" s="303" t="s">
        <v>42</v>
      </c>
      <c r="B284" s="304" t="s">
        <v>30</v>
      </c>
      <c r="C284" s="286">
        <v>108</v>
      </c>
      <c r="D284" s="286" t="s">
        <v>78</v>
      </c>
      <c r="E284" s="286" t="s">
        <v>41</v>
      </c>
      <c r="F284" s="286" t="s">
        <v>75</v>
      </c>
      <c r="G284" s="286">
        <v>1</v>
      </c>
      <c r="H284" s="286">
        <v>40</v>
      </c>
      <c r="I284" s="331" t="s">
        <v>76</v>
      </c>
      <c r="J284" s="306">
        <v>40</v>
      </c>
      <c r="K284" s="307">
        <f t="shared" si="8"/>
        <v>1</v>
      </c>
      <c r="L284" s="318" t="s">
        <v>60</v>
      </c>
      <c r="M284" s="224" t="s">
        <v>59</v>
      </c>
    </row>
    <row r="285" spans="1:13" ht="15.75" x14ac:dyDescent="0.25">
      <c r="A285" s="303" t="s">
        <v>32</v>
      </c>
      <c r="B285" s="304" t="s">
        <v>28</v>
      </c>
      <c r="C285" s="286">
        <v>108</v>
      </c>
      <c r="D285" s="286" t="s">
        <v>79</v>
      </c>
      <c r="E285" s="286" t="s">
        <v>70</v>
      </c>
      <c r="F285" s="286" t="s">
        <v>75</v>
      </c>
      <c r="G285" s="286">
        <v>1</v>
      </c>
      <c r="H285" s="286">
        <v>40</v>
      </c>
      <c r="I285" s="331" t="s">
        <v>76</v>
      </c>
      <c r="J285" s="306">
        <v>40</v>
      </c>
      <c r="K285" s="307">
        <f t="shared" si="8"/>
        <v>2</v>
      </c>
      <c r="L285" s="341" t="s">
        <v>1215</v>
      </c>
      <c r="M285" s="368" t="s">
        <v>1214</v>
      </c>
    </row>
    <row r="286" spans="1:13" ht="15.75" x14ac:dyDescent="0.25">
      <c r="A286" s="303" t="s">
        <v>32</v>
      </c>
      <c r="B286" s="304" t="s">
        <v>26</v>
      </c>
      <c r="C286" s="286">
        <v>108</v>
      </c>
      <c r="D286" s="286" t="s">
        <v>80</v>
      </c>
      <c r="E286" s="286" t="s">
        <v>52</v>
      </c>
      <c r="F286" s="286" t="s">
        <v>75</v>
      </c>
      <c r="G286" s="286">
        <v>1</v>
      </c>
      <c r="H286" s="286">
        <v>40</v>
      </c>
      <c r="I286" s="331" t="s">
        <v>76</v>
      </c>
      <c r="J286" s="306">
        <v>40</v>
      </c>
      <c r="K286" s="307">
        <f t="shared" si="8"/>
        <v>2</v>
      </c>
      <c r="L286" s="341" t="s">
        <v>1215</v>
      </c>
      <c r="M286" s="228" t="s">
        <v>1214</v>
      </c>
    </row>
    <row r="287" spans="1:13" ht="15.75" x14ac:dyDescent="0.25">
      <c r="A287" s="312" t="s">
        <v>32</v>
      </c>
      <c r="B287" s="313" t="s">
        <v>20</v>
      </c>
      <c r="C287" s="314">
        <v>108</v>
      </c>
      <c r="D287" s="314" t="s">
        <v>81</v>
      </c>
      <c r="E287" s="314" t="s">
        <v>54</v>
      </c>
      <c r="F287" s="314" t="s">
        <v>75</v>
      </c>
      <c r="G287" s="314">
        <v>1</v>
      </c>
      <c r="H287" s="286">
        <v>40</v>
      </c>
      <c r="I287" s="338" t="s">
        <v>76</v>
      </c>
      <c r="J287" s="306">
        <v>40</v>
      </c>
      <c r="K287" s="317">
        <f t="shared" si="8"/>
        <v>2</v>
      </c>
      <c r="L287" s="341" t="s">
        <v>1215</v>
      </c>
      <c r="M287" s="228" t="s">
        <v>1214</v>
      </c>
    </row>
    <row r="288" spans="1:13" ht="15.75" x14ac:dyDescent="0.25">
      <c r="A288" s="312" t="s">
        <v>32</v>
      </c>
      <c r="B288" s="313" t="s">
        <v>30</v>
      </c>
      <c r="C288" s="314">
        <v>108</v>
      </c>
      <c r="D288" s="314" t="s">
        <v>82</v>
      </c>
      <c r="E288" s="314" t="s">
        <v>83</v>
      </c>
      <c r="F288" s="314" t="s">
        <v>75</v>
      </c>
      <c r="G288" s="314">
        <v>1</v>
      </c>
      <c r="H288" s="286">
        <v>40</v>
      </c>
      <c r="I288" s="338" t="s">
        <v>76</v>
      </c>
      <c r="J288" s="306">
        <v>40</v>
      </c>
      <c r="K288" s="317">
        <f t="shared" si="8"/>
        <v>2</v>
      </c>
      <c r="L288" s="341" t="s">
        <v>1215</v>
      </c>
      <c r="M288" s="228" t="s">
        <v>1214</v>
      </c>
    </row>
    <row r="289" spans="1:13" ht="15.75" x14ac:dyDescent="0.25">
      <c r="A289" s="303" t="s">
        <v>19</v>
      </c>
      <c r="B289" s="304" t="s">
        <v>28</v>
      </c>
      <c r="C289" s="286">
        <v>108</v>
      </c>
      <c r="D289" s="286" t="s">
        <v>1226</v>
      </c>
      <c r="E289" s="286" t="s">
        <v>188</v>
      </c>
      <c r="F289" s="286" t="s">
        <v>75</v>
      </c>
      <c r="G289" s="286">
        <v>1</v>
      </c>
      <c r="H289" s="286">
        <v>40</v>
      </c>
      <c r="I289" s="331" t="s">
        <v>76</v>
      </c>
      <c r="J289" s="306">
        <v>40</v>
      </c>
      <c r="K289" s="307">
        <f t="shared" si="8"/>
        <v>4</v>
      </c>
      <c r="L289" s="341" t="s">
        <v>60</v>
      </c>
      <c r="M289" s="224" t="s">
        <v>59</v>
      </c>
    </row>
    <row r="290" spans="1:13" ht="15.75" x14ac:dyDescent="0.25">
      <c r="A290" s="312" t="s">
        <v>19</v>
      </c>
      <c r="B290" s="313" t="s">
        <v>26</v>
      </c>
      <c r="C290" s="314">
        <v>108</v>
      </c>
      <c r="D290" s="314" t="s">
        <v>84</v>
      </c>
      <c r="E290" s="314" t="s">
        <v>85</v>
      </c>
      <c r="F290" s="314" t="s">
        <v>75</v>
      </c>
      <c r="G290" s="314">
        <v>1</v>
      </c>
      <c r="H290" s="286">
        <v>40</v>
      </c>
      <c r="I290" s="338" t="s">
        <v>76</v>
      </c>
      <c r="J290" s="306">
        <v>40</v>
      </c>
      <c r="K290" s="317">
        <f t="shared" si="8"/>
        <v>4</v>
      </c>
      <c r="L290" s="318" t="s">
        <v>1215</v>
      </c>
      <c r="M290" s="262" t="s">
        <v>1214</v>
      </c>
    </row>
    <row r="291" spans="1:13" ht="15.75" x14ac:dyDescent="0.25">
      <c r="A291" s="312" t="s">
        <v>19</v>
      </c>
      <c r="B291" s="313" t="s">
        <v>20</v>
      </c>
      <c r="C291" s="314">
        <v>108</v>
      </c>
      <c r="D291" s="314" t="s">
        <v>86</v>
      </c>
      <c r="E291" s="314" t="s">
        <v>87</v>
      </c>
      <c r="F291" s="314" t="s">
        <v>75</v>
      </c>
      <c r="G291" s="314">
        <v>1</v>
      </c>
      <c r="H291" s="286">
        <v>40</v>
      </c>
      <c r="I291" s="338" t="s">
        <v>76</v>
      </c>
      <c r="J291" s="306">
        <v>40</v>
      </c>
      <c r="K291" s="317">
        <f t="shared" si="8"/>
        <v>4</v>
      </c>
      <c r="L291" s="341" t="s">
        <v>60</v>
      </c>
      <c r="M291" s="224" t="s">
        <v>59</v>
      </c>
    </row>
    <row r="292" spans="1:13" ht="15.75" x14ac:dyDescent="0.25">
      <c r="A292" s="312" t="s">
        <v>19</v>
      </c>
      <c r="B292" s="313" t="s">
        <v>28</v>
      </c>
      <c r="C292" s="314">
        <v>112</v>
      </c>
      <c r="D292" s="314" t="s">
        <v>597</v>
      </c>
      <c r="E292" s="314" t="s">
        <v>35</v>
      </c>
      <c r="F292" s="314" t="s">
        <v>75</v>
      </c>
      <c r="G292" s="314">
        <v>1</v>
      </c>
      <c r="H292" s="286">
        <v>40</v>
      </c>
      <c r="I292" s="338" t="s">
        <v>409</v>
      </c>
      <c r="J292" s="306">
        <v>40</v>
      </c>
      <c r="K292" s="317">
        <f t="shared" ref="K292:K355" si="9">IF(A292="Senin",1,IF(A292="Selasa",2,IF(A292="Rabu",3,IF(A292="Kamis",4,IF(A292="Jumat",5,6)))))</f>
        <v>4</v>
      </c>
      <c r="L292" s="318" t="s">
        <v>1011</v>
      </c>
      <c r="M292" s="224" t="s">
        <v>1010</v>
      </c>
    </row>
    <row r="293" spans="1:13" ht="15.75" x14ac:dyDescent="0.25">
      <c r="A293" s="303" t="s">
        <v>19</v>
      </c>
      <c r="B293" s="304" t="s">
        <v>26</v>
      </c>
      <c r="C293" s="286">
        <v>112</v>
      </c>
      <c r="D293" s="286" t="s">
        <v>445</v>
      </c>
      <c r="E293" s="286" t="s">
        <v>37</v>
      </c>
      <c r="F293" s="286" t="s">
        <v>75</v>
      </c>
      <c r="G293" s="286">
        <v>1</v>
      </c>
      <c r="H293" s="286">
        <v>40</v>
      </c>
      <c r="I293" s="331" t="s">
        <v>409</v>
      </c>
      <c r="J293" s="306">
        <v>40</v>
      </c>
      <c r="K293" s="307">
        <f t="shared" si="9"/>
        <v>4</v>
      </c>
      <c r="L293" s="318" t="s">
        <v>1011</v>
      </c>
      <c r="M293" s="224" t="s">
        <v>1010</v>
      </c>
    </row>
    <row r="294" spans="1:13" ht="15.75" x14ac:dyDescent="0.25">
      <c r="A294" s="303" t="s">
        <v>19</v>
      </c>
      <c r="B294" s="304" t="s">
        <v>20</v>
      </c>
      <c r="C294" s="286">
        <v>112</v>
      </c>
      <c r="D294" s="286" t="s">
        <v>446</v>
      </c>
      <c r="E294" s="286" t="s">
        <v>39</v>
      </c>
      <c r="F294" s="286" t="s">
        <v>75</v>
      </c>
      <c r="G294" s="286">
        <v>1</v>
      </c>
      <c r="H294" s="286">
        <v>40</v>
      </c>
      <c r="I294" s="331" t="s">
        <v>409</v>
      </c>
      <c r="J294" s="306">
        <v>40</v>
      </c>
      <c r="K294" s="307">
        <f t="shared" si="9"/>
        <v>4</v>
      </c>
      <c r="L294" s="318" t="s">
        <v>1011</v>
      </c>
      <c r="M294" s="224" t="s">
        <v>1010</v>
      </c>
    </row>
    <row r="295" spans="1:13" ht="15.75" x14ac:dyDescent="0.25">
      <c r="A295" s="312" t="s">
        <v>19</v>
      </c>
      <c r="B295" s="313" t="s">
        <v>30</v>
      </c>
      <c r="C295" s="314">
        <v>112</v>
      </c>
      <c r="D295" s="314" t="s">
        <v>594</v>
      </c>
      <c r="E295" s="314" t="s">
        <v>41</v>
      </c>
      <c r="F295" s="314" t="s">
        <v>75</v>
      </c>
      <c r="G295" s="314">
        <v>1</v>
      </c>
      <c r="H295" s="286">
        <v>40</v>
      </c>
      <c r="I295" s="338" t="s">
        <v>409</v>
      </c>
      <c r="J295" s="306">
        <v>40</v>
      </c>
      <c r="K295" s="317">
        <f t="shared" si="9"/>
        <v>4</v>
      </c>
      <c r="L295" s="318" t="s">
        <v>1011</v>
      </c>
      <c r="M295" s="224" t="s">
        <v>1010</v>
      </c>
    </row>
    <row r="296" spans="1:13" ht="15.75" x14ac:dyDescent="0.25">
      <c r="A296" s="312" t="s">
        <v>55</v>
      </c>
      <c r="B296" s="313" t="s">
        <v>56</v>
      </c>
      <c r="C296" s="314">
        <v>112</v>
      </c>
      <c r="D296" s="314" t="s">
        <v>595</v>
      </c>
      <c r="E296" s="314" t="s">
        <v>70</v>
      </c>
      <c r="F296" s="314" t="s">
        <v>75</v>
      </c>
      <c r="G296" s="314">
        <v>1</v>
      </c>
      <c r="H296" s="286">
        <v>40</v>
      </c>
      <c r="I296" s="338" t="s">
        <v>409</v>
      </c>
      <c r="J296" s="306">
        <v>40</v>
      </c>
      <c r="K296" s="317">
        <f t="shared" si="9"/>
        <v>5</v>
      </c>
      <c r="L296" s="318" t="s">
        <v>441</v>
      </c>
      <c r="M296" s="224" t="s">
        <v>440</v>
      </c>
    </row>
    <row r="297" spans="1:13" ht="15.75" x14ac:dyDescent="0.25">
      <c r="A297" s="303" t="s">
        <v>55</v>
      </c>
      <c r="B297" s="304" t="s">
        <v>26</v>
      </c>
      <c r="C297" s="286">
        <v>112</v>
      </c>
      <c r="D297" s="286" t="s">
        <v>408</v>
      </c>
      <c r="E297" s="286" t="s">
        <v>52</v>
      </c>
      <c r="F297" s="286" t="s">
        <v>75</v>
      </c>
      <c r="G297" s="286">
        <v>1</v>
      </c>
      <c r="H297" s="286">
        <v>40</v>
      </c>
      <c r="I297" s="331" t="s">
        <v>409</v>
      </c>
      <c r="J297" s="306">
        <v>40</v>
      </c>
      <c r="K297" s="307">
        <f t="shared" si="9"/>
        <v>5</v>
      </c>
      <c r="L297" s="318" t="s">
        <v>441</v>
      </c>
      <c r="M297" s="224" t="s">
        <v>440</v>
      </c>
    </row>
    <row r="298" spans="1:13" ht="15.75" x14ac:dyDescent="0.25">
      <c r="A298" s="303" t="s">
        <v>55</v>
      </c>
      <c r="B298" s="304" t="s">
        <v>20</v>
      </c>
      <c r="C298" s="286">
        <v>112</v>
      </c>
      <c r="D298" s="286" t="s">
        <v>410</v>
      </c>
      <c r="E298" s="286" t="s">
        <v>54</v>
      </c>
      <c r="F298" s="286" t="s">
        <v>75</v>
      </c>
      <c r="G298" s="286">
        <v>1</v>
      </c>
      <c r="H298" s="286">
        <v>40</v>
      </c>
      <c r="I298" s="331" t="s">
        <v>409</v>
      </c>
      <c r="J298" s="306">
        <v>40</v>
      </c>
      <c r="K298" s="307">
        <f t="shared" si="9"/>
        <v>5</v>
      </c>
      <c r="L298" s="318" t="s">
        <v>441</v>
      </c>
      <c r="M298" s="224" t="s">
        <v>440</v>
      </c>
    </row>
    <row r="299" spans="1:13" ht="15.75" x14ac:dyDescent="0.25">
      <c r="A299" s="312" t="s">
        <v>55</v>
      </c>
      <c r="B299" s="313" t="s">
        <v>28</v>
      </c>
      <c r="C299" s="314">
        <v>112</v>
      </c>
      <c r="D299" s="314" t="s">
        <v>596</v>
      </c>
      <c r="E299" s="314" t="s">
        <v>83</v>
      </c>
      <c r="F299" s="314" t="s">
        <v>75</v>
      </c>
      <c r="G299" s="314">
        <v>1</v>
      </c>
      <c r="H299" s="286">
        <v>40</v>
      </c>
      <c r="I299" s="338" t="s">
        <v>409</v>
      </c>
      <c r="J299" s="306">
        <v>40</v>
      </c>
      <c r="K299" s="317">
        <f t="shared" si="9"/>
        <v>5</v>
      </c>
      <c r="L299" s="318" t="s">
        <v>441</v>
      </c>
      <c r="M299" s="224" t="s">
        <v>440</v>
      </c>
    </row>
    <row r="300" spans="1:13" ht="15.75" x14ac:dyDescent="0.25">
      <c r="A300" s="303" t="s">
        <v>42</v>
      </c>
      <c r="B300" s="304" t="s">
        <v>28</v>
      </c>
      <c r="C300" s="286">
        <v>112</v>
      </c>
      <c r="D300" s="286" t="s">
        <v>447</v>
      </c>
      <c r="E300" s="286" t="s">
        <v>188</v>
      </c>
      <c r="F300" s="286" t="s">
        <v>75</v>
      </c>
      <c r="G300" s="286">
        <v>1</v>
      </c>
      <c r="H300" s="286">
        <v>40</v>
      </c>
      <c r="I300" s="331" t="s">
        <v>409</v>
      </c>
      <c r="J300" s="306">
        <v>40</v>
      </c>
      <c r="K300" s="307">
        <f t="shared" si="9"/>
        <v>1</v>
      </c>
      <c r="L300" s="318" t="s">
        <v>1011</v>
      </c>
      <c r="M300" s="224" t="s">
        <v>1010</v>
      </c>
    </row>
    <row r="301" spans="1:13" ht="15.75" x14ac:dyDescent="0.25">
      <c r="A301" s="303" t="s">
        <v>42</v>
      </c>
      <c r="B301" s="304" t="s">
        <v>26</v>
      </c>
      <c r="C301" s="286">
        <v>112</v>
      </c>
      <c r="D301" s="286" t="s">
        <v>448</v>
      </c>
      <c r="E301" s="286" t="s">
        <v>85</v>
      </c>
      <c r="F301" s="286" t="s">
        <v>75</v>
      </c>
      <c r="G301" s="286">
        <v>1</v>
      </c>
      <c r="H301" s="286">
        <v>40</v>
      </c>
      <c r="I301" s="331" t="s">
        <v>409</v>
      </c>
      <c r="J301" s="306">
        <v>40</v>
      </c>
      <c r="K301" s="307">
        <f t="shared" si="9"/>
        <v>1</v>
      </c>
      <c r="L301" s="318" t="s">
        <v>1011</v>
      </c>
      <c r="M301" s="224" t="s">
        <v>1010</v>
      </c>
    </row>
    <row r="302" spans="1:13" ht="15.75" x14ac:dyDescent="0.25">
      <c r="A302" s="312" t="s">
        <v>42</v>
      </c>
      <c r="B302" s="313" t="s">
        <v>20</v>
      </c>
      <c r="C302" s="314">
        <v>112</v>
      </c>
      <c r="D302" s="314" t="s">
        <v>449</v>
      </c>
      <c r="E302" s="314" t="s">
        <v>87</v>
      </c>
      <c r="F302" s="314" t="s">
        <v>75</v>
      </c>
      <c r="G302" s="314">
        <v>1</v>
      </c>
      <c r="H302" s="286">
        <v>40</v>
      </c>
      <c r="I302" s="338" t="s">
        <v>409</v>
      </c>
      <c r="J302" s="306">
        <v>40</v>
      </c>
      <c r="K302" s="317">
        <f t="shared" si="9"/>
        <v>1</v>
      </c>
      <c r="L302" s="318" t="s">
        <v>1011</v>
      </c>
      <c r="M302" s="224" t="s">
        <v>1010</v>
      </c>
    </row>
    <row r="303" spans="1:13" ht="16.5" thickBot="1" x14ac:dyDescent="0.3">
      <c r="A303" s="303" t="s">
        <v>42</v>
      </c>
      <c r="B303" s="304" t="s">
        <v>30</v>
      </c>
      <c r="C303" s="286" t="s">
        <v>469</v>
      </c>
      <c r="D303" s="286" t="s">
        <v>480</v>
      </c>
      <c r="E303" s="286" t="s">
        <v>35</v>
      </c>
      <c r="F303" s="286" t="s">
        <v>75</v>
      </c>
      <c r="G303" s="286">
        <v>1</v>
      </c>
      <c r="H303" s="286">
        <v>40</v>
      </c>
      <c r="I303" s="277" t="s">
        <v>481</v>
      </c>
      <c r="J303" s="306">
        <v>40</v>
      </c>
      <c r="K303" s="307">
        <f t="shared" si="9"/>
        <v>1</v>
      </c>
      <c r="L303" s="318" t="s">
        <v>945</v>
      </c>
      <c r="M303" s="224" t="s">
        <v>944</v>
      </c>
    </row>
    <row r="304" spans="1:13" ht="16.5" thickBot="1" x14ac:dyDescent="0.3">
      <c r="A304" s="312" t="s">
        <v>42</v>
      </c>
      <c r="B304" s="313" t="s">
        <v>28</v>
      </c>
      <c r="C304" s="314" t="s">
        <v>469</v>
      </c>
      <c r="D304" s="314" t="s">
        <v>489</v>
      </c>
      <c r="E304" s="314" t="s">
        <v>37</v>
      </c>
      <c r="F304" s="314" t="s">
        <v>75</v>
      </c>
      <c r="G304" s="314">
        <v>1</v>
      </c>
      <c r="H304" s="286">
        <v>40</v>
      </c>
      <c r="I304" s="370" t="s">
        <v>481</v>
      </c>
      <c r="J304" s="306">
        <v>40</v>
      </c>
      <c r="K304" s="317">
        <f t="shared" si="9"/>
        <v>1</v>
      </c>
      <c r="L304" s="366" t="s">
        <v>483</v>
      </c>
      <c r="M304" s="224" t="s">
        <v>482</v>
      </c>
    </row>
    <row r="305" spans="1:13" ht="16.5" thickBot="1" x14ac:dyDescent="0.3">
      <c r="A305" s="303" t="s">
        <v>42</v>
      </c>
      <c r="B305" s="304" t="s">
        <v>26</v>
      </c>
      <c r="C305" s="286" t="s">
        <v>469</v>
      </c>
      <c r="D305" s="286" t="s">
        <v>1128</v>
      </c>
      <c r="E305" s="286" t="s">
        <v>39</v>
      </c>
      <c r="F305" s="286" t="s">
        <v>75</v>
      </c>
      <c r="G305" s="286">
        <v>1</v>
      </c>
      <c r="H305" s="286">
        <v>40</v>
      </c>
      <c r="I305" s="277" t="s">
        <v>481</v>
      </c>
      <c r="J305" s="306">
        <v>40</v>
      </c>
      <c r="K305" s="307">
        <f t="shared" si="9"/>
        <v>1</v>
      </c>
      <c r="L305" s="366" t="s">
        <v>483</v>
      </c>
      <c r="M305" s="224" t="s">
        <v>482</v>
      </c>
    </row>
    <row r="306" spans="1:13" ht="16.5" thickBot="1" x14ac:dyDescent="0.3">
      <c r="A306" s="312" t="s">
        <v>42</v>
      </c>
      <c r="B306" s="313" t="s">
        <v>20</v>
      </c>
      <c r="C306" s="314" t="s">
        <v>469</v>
      </c>
      <c r="D306" s="314" t="s">
        <v>1131</v>
      </c>
      <c r="E306" s="314" t="s">
        <v>41</v>
      </c>
      <c r="F306" s="314" t="s">
        <v>75</v>
      </c>
      <c r="G306" s="314">
        <v>1</v>
      </c>
      <c r="H306" s="286">
        <v>40</v>
      </c>
      <c r="I306" s="370" t="s">
        <v>481</v>
      </c>
      <c r="J306" s="306">
        <v>40</v>
      </c>
      <c r="K306" s="317">
        <f t="shared" si="9"/>
        <v>1</v>
      </c>
      <c r="L306" s="366" t="s">
        <v>945</v>
      </c>
      <c r="M306" s="224" t="s">
        <v>944</v>
      </c>
    </row>
    <row r="307" spans="1:13" ht="16.5" thickBot="1" x14ac:dyDescent="0.3">
      <c r="A307" s="303" t="s">
        <v>32</v>
      </c>
      <c r="B307" s="304" t="s">
        <v>30</v>
      </c>
      <c r="C307" s="286" t="s">
        <v>469</v>
      </c>
      <c r="D307" s="286" t="s">
        <v>1135</v>
      </c>
      <c r="E307" s="286" t="s">
        <v>70</v>
      </c>
      <c r="F307" s="286" t="s">
        <v>75</v>
      </c>
      <c r="G307" s="286">
        <v>1</v>
      </c>
      <c r="H307" s="286">
        <v>40</v>
      </c>
      <c r="I307" s="277" t="s">
        <v>481</v>
      </c>
      <c r="J307" s="306">
        <v>40</v>
      </c>
      <c r="K307" s="307">
        <f t="shared" si="9"/>
        <v>2</v>
      </c>
      <c r="L307" s="366" t="s">
        <v>483</v>
      </c>
      <c r="M307" s="224" t="s">
        <v>482</v>
      </c>
    </row>
    <row r="308" spans="1:13" ht="15.75" x14ac:dyDescent="0.25">
      <c r="A308" s="303" t="s">
        <v>32</v>
      </c>
      <c r="B308" s="304" t="s">
        <v>28</v>
      </c>
      <c r="C308" s="286" t="s">
        <v>469</v>
      </c>
      <c r="D308" s="286" t="s">
        <v>1136</v>
      </c>
      <c r="E308" s="286" t="s">
        <v>52</v>
      </c>
      <c r="F308" s="286" t="s">
        <v>75</v>
      </c>
      <c r="G308" s="286">
        <v>1</v>
      </c>
      <c r="H308" s="286">
        <v>40</v>
      </c>
      <c r="I308" s="277" t="s">
        <v>481</v>
      </c>
      <c r="J308" s="306">
        <v>40</v>
      </c>
      <c r="K308" s="307">
        <f t="shared" si="9"/>
        <v>2</v>
      </c>
      <c r="L308" s="318" t="s">
        <v>483</v>
      </c>
      <c r="M308" s="224" t="s">
        <v>482</v>
      </c>
    </row>
    <row r="309" spans="1:13" ht="15.75" x14ac:dyDescent="0.25">
      <c r="A309" s="312" t="s">
        <v>32</v>
      </c>
      <c r="B309" s="313" t="s">
        <v>26</v>
      </c>
      <c r="C309" s="314" t="s">
        <v>469</v>
      </c>
      <c r="D309" s="314" t="s">
        <v>490</v>
      </c>
      <c r="E309" s="314" t="s">
        <v>54</v>
      </c>
      <c r="F309" s="314" t="s">
        <v>75</v>
      </c>
      <c r="G309" s="314">
        <v>1</v>
      </c>
      <c r="H309" s="286">
        <v>40</v>
      </c>
      <c r="I309" s="370" t="s">
        <v>481</v>
      </c>
      <c r="J309" s="306">
        <v>40</v>
      </c>
      <c r="K309" s="317">
        <f t="shared" si="9"/>
        <v>2</v>
      </c>
      <c r="L309" s="318" t="s">
        <v>483</v>
      </c>
      <c r="M309" s="224" t="s">
        <v>482</v>
      </c>
    </row>
    <row r="310" spans="1:13" ht="15.75" x14ac:dyDescent="0.25">
      <c r="A310" s="312" t="s">
        <v>32</v>
      </c>
      <c r="B310" s="313" t="s">
        <v>20</v>
      </c>
      <c r="C310" s="314" t="s">
        <v>469</v>
      </c>
      <c r="D310" s="314" t="s">
        <v>491</v>
      </c>
      <c r="E310" s="314" t="s">
        <v>83</v>
      </c>
      <c r="F310" s="314" t="s">
        <v>75</v>
      </c>
      <c r="G310" s="314">
        <v>1</v>
      </c>
      <c r="H310" s="286">
        <v>40</v>
      </c>
      <c r="I310" s="370" t="s">
        <v>481</v>
      </c>
      <c r="J310" s="306">
        <v>40</v>
      </c>
      <c r="K310" s="317">
        <f t="shared" si="9"/>
        <v>2</v>
      </c>
      <c r="L310" s="318" t="s">
        <v>483</v>
      </c>
      <c r="M310" s="224" t="s">
        <v>482</v>
      </c>
    </row>
    <row r="311" spans="1:13" ht="15.75" x14ac:dyDescent="0.25">
      <c r="A311" s="303" t="s">
        <v>19</v>
      </c>
      <c r="B311" s="304" t="s">
        <v>30</v>
      </c>
      <c r="C311" s="286" t="s">
        <v>469</v>
      </c>
      <c r="D311" s="286" t="s">
        <v>1027</v>
      </c>
      <c r="E311" s="286" t="s">
        <v>188</v>
      </c>
      <c r="F311" s="286" t="s">
        <v>75</v>
      </c>
      <c r="G311" s="286">
        <v>1</v>
      </c>
      <c r="H311" s="286">
        <v>40</v>
      </c>
      <c r="I311" s="277" t="s">
        <v>481</v>
      </c>
      <c r="J311" s="306">
        <v>40</v>
      </c>
      <c r="K311" s="307">
        <f t="shared" si="9"/>
        <v>4</v>
      </c>
      <c r="L311" s="318" t="s">
        <v>945</v>
      </c>
      <c r="M311" s="224" t="s">
        <v>944</v>
      </c>
    </row>
    <row r="312" spans="1:13" ht="15.75" x14ac:dyDescent="0.25">
      <c r="A312" s="312" t="s">
        <v>19</v>
      </c>
      <c r="B312" s="313" t="s">
        <v>28</v>
      </c>
      <c r="C312" s="314" t="s">
        <v>469</v>
      </c>
      <c r="D312" s="314" t="s">
        <v>1028</v>
      </c>
      <c r="E312" s="314" t="s">
        <v>85</v>
      </c>
      <c r="F312" s="314" t="s">
        <v>75</v>
      </c>
      <c r="G312" s="314">
        <v>1</v>
      </c>
      <c r="H312" s="286">
        <v>40</v>
      </c>
      <c r="I312" s="370" t="s">
        <v>481</v>
      </c>
      <c r="J312" s="306">
        <v>40</v>
      </c>
      <c r="K312" s="317">
        <f t="shared" si="9"/>
        <v>4</v>
      </c>
      <c r="L312" s="318" t="s">
        <v>483</v>
      </c>
      <c r="M312" s="224" t="s">
        <v>482</v>
      </c>
    </row>
    <row r="313" spans="1:13" ht="15.75" x14ac:dyDescent="0.25">
      <c r="A313" s="303" t="s">
        <v>19</v>
      </c>
      <c r="B313" s="304" t="s">
        <v>26</v>
      </c>
      <c r="C313" s="286" t="s">
        <v>469</v>
      </c>
      <c r="D313" s="286" t="s">
        <v>1025</v>
      </c>
      <c r="E313" s="286" t="s">
        <v>87</v>
      </c>
      <c r="F313" s="286" t="s">
        <v>75</v>
      </c>
      <c r="G313" s="286">
        <v>1</v>
      </c>
      <c r="H313" s="286">
        <v>40</v>
      </c>
      <c r="I313" s="277" t="s">
        <v>481</v>
      </c>
      <c r="J313" s="306">
        <v>40</v>
      </c>
      <c r="K313" s="307">
        <f t="shared" si="9"/>
        <v>4</v>
      </c>
      <c r="L313" s="318" t="s">
        <v>945</v>
      </c>
      <c r="M313" s="224" t="s">
        <v>944</v>
      </c>
    </row>
    <row r="314" spans="1:13" ht="15.75" x14ac:dyDescent="0.25">
      <c r="A314" s="364" t="s">
        <v>19</v>
      </c>
      <c r="B314" s="365" t="s">
        <v>20</v>
      </c>
      <c r="C314" s="357" t="s">
        <v>469</v>
      </c>
      <c r="D314" s="357" t="s">
        <v>1026</v>
      </c>
      <c r="E314" s="314"/>
      <c r="F314" s="314" t="str">
        <f>IF(MID(D314,2,1)="D","MI",IF(MID(D314,2,1)="S","SI","TI"))</f>
        <v>TI</v>
      </c>
      <c r="G314" s="314"/>
      <c r="H314" s="286">
        <v>40</v>
      </c>
      <c r="I314" s="370" t="s">
        <v>481</v>
      </c>
      <c r="J314" s="306">
        <v>40</v>
      </c>
      <c r="K314" s="317">
        <f t="shared" si="9"/>
        <v>4</v>
      </c>
      <c r="L314" s="318" t="s">
        <v>945</v>
      </c>
      <c r="M314" s="224" t="s">
        <v>944</v>
      </c>
    </row>
    <row r="315" spans="1:13" ht="15.75" x14ac:dyDescent="0.25">
      <c r="A315" s="312" t="s">
        <v>65</v>
      </c>
      <c r="B315" s="313" t="s">
        <v>28</v>
      </c>
      <c r="C315" s="314" t="s">
        <v>21</v>
      </c>
      <c r="D315" s="314" t="s">
        <v>326</v>
      </c>
      <c r="E315" s="314">
        <v>1</v>
      </c>
      <c r="F315" s="314" t="s">
        <v>2</v>
      </c>
      <c r="G315" s="314">
        <v>3</v>
      </c>
      <c r="H315" s="286">
        <v>40</v>
      </c>
      <c r="I315" s="338" t="s">
        <v>327</v>
      </c>
      <c r="J315" s="306">
        <v>40</v>
      </c>
      <c r="K315" s="317">
        <f t="shared" si="9"/>
        <v>3</v>
      </c>
      <c r="L315" s="318" t="s">
        <v>324</v>
      </c>
      <c r="M315" s="250" t="s">
        <v>323</v>
      </c>
    </row>
    <row r="316" spans="1:13" ht="15.75" x14ac:dyDescent="0.25">
      <c r="A316" s="312" t="s">
        <v>65</v>
      </c>
      <c r="B316" s="313" t="s">
        <v>30</v>
      </c>
      <c r="C316" s="314" t="s">
        <v>21</v>
      </c>
      <c r="D316" s="314" t="s">
        <v>328</v>
      </c>
      <c r="E316" s="314">
        <v>2</v>
      </c>
      <c r="F316" s="314" t="s">
        <v>2</v>
      </c>
      <c r="G316" s="314">
        <v>3</v>
      </c>
      <c r="H316" s="286">
        <v>40</v>
      </c>
      <c r="I316" s="338" t="s">
        <v>327</v>
      </c>
      <c r="J316" s="306">
        <v>40</v>
      </c>
      <c r="K316" s="317">
        <f t="shared" si="9"/>
        <v>3</v>
      </c>
      <c r="L316" s="318" t="s">
        <v>324</v>
      </c>
      <c r="M316" s="250" t="s">
        <v>323</v>
      </c>
    </row>
    <row r="317" spans="1:13" ht="15.75" x14ac:dyDescent="0.25">
      <c r="A317" s="303" t="s">
        <v>55</v>
      </c>
      <c r="B317" s="304" t="s">
        <v>20</v>
      </c>
      <c r="C317" s="286" t="s">
        <v>68</v>
      </c>
      <c r="D317" s="286" t="s">
        <v>329</v>
      </c>
      <c r="E317" s="286" t="s">
        <v>37</v>
      </c>
      <c r="F317" s="286" t="s">
        <v>2</v>
      </c>
      <c r="G317" s="286">
        <v>3</v>
      </c>
      <c r="H317" s="286">
        <v>40</v>
      </c>
      <c r="I317" s="331" t="s">
        <v>327</v>
      </c>
      <c r="J317" s="306">
        <v>40</v>
      </c>
      <c r="K317" s="307">
        <f t="shared" si="9"/>
        <v>5</v>
      </c>
      <c r="L317" s="318" t="s">
        <v>324</v>
      </c>
      <c r="M317" s="250" t="s">
        <v>323</v>
      </c>
    </row>
    <row r="318" spans="1:13" ht="16.5" thickBot="1" x14ac:dyDescent="0.3">
      <c r="A318" s="303" t="s">
        <v>42</v>
      </c>
      <c r="B318" s="304" t="s">
        <v>20</v>
      </c>
      <c r="C318" s="286" t="s">
        <v>68</v>
      </c>
      <c r="D318" s="286" t="s">
        <v>330</v>
      </c>
      <c r="E318" s="286" t="s">
        <v>35</v>
      </c>
      <c r="F318" s="286" t="s">
        <v>2</v>
      </c>
      <c r="G318" s="286">
        <v>3</v>
      </c>
      <c r="H318" s="286">
        <v>40</v>
      </c>
      <c r="I318" s="331" t="s">
        <v>327</v>
      </c>
      <c r="J318" s="306">
        <v>40</v>
      </c>
      <c r="K318" s="307">
        <f t="shared" si="9"/>
        <v>1</v>
      </c>
      <c r="L318" s="318" t="s">
        <v>324</v>
      </c>
      <c r="M318" s="250" t="s">
        <v>323</v>
      </c>
    </row>
    <row r="319" spans="1:13" ht="16.5" thickBot="1" x14ac:dyDescent="0.3">
      <c r="A319" s="312" t="s">
        <v>42</v>
      </c>
      <c r="B319" s="313" t="s">
        <v>26</v>
      </c>
      <c r="C319" s="314" t="s">
        <v>68</v>
      </c>
      <c r="D319" s="314" t="s">
        <v>331</v>
      </c>
      <c r="E319" s="314" t="s">
        <v>37</v>
      </c>
      <c r="F319" s="314" t="s">
        <v>2</v>
      </c>
      <c r="G319" s="314">
        <v>3</v>
      </c>
      <c r="H319" s="286">
        <v>40</v>
      </c>
      <c r="I319" s="338" t="s">
        <v>327</v>
      </c>
      <c r="J319" s="306">
        <v>40</v>
      </c>
      <c r="K319" s="317">
        <f t="shared" si="9"/>
        <v>1</v>
      </c>
      <c r="L319" s="366" t="s">
        <v>324</v>
      </c>
      <c r="M319" s="250" t="s">
        <v>323</v>
      </c>
    </row>
    <row r="320" spans="1:13" ht="16.5" thickBot="1" x14ac:dyDescent="0.3">
      <c r="A320" s="303" t="s">
        <v>65</v>
      </c>
      <c r="B320" s="304" t="s">
        <v>20</v>
      </c>
      <c r="C320" s="286" t="s">
        <v>21</v>
      </c>
      <c r="D320" s="286" t="s">
        <v>332</v>
      </c>
      <c r="E320" s="286" t="s">
        <v>188</v>
      </c>
      <c r="F320" s="286" t="s">
        <v>2</v>
      </c>
      <c r="G320" s="286">
        <v>3</v>
      </c>
      <c r="H320" s="286">
        <v>40</v>
      </c>
      <c r="I320" s="331" t="s">
        <v>327</v>
      </c>
      <c r="J320" s="306">
        <v>40</v>
      </c>
      <c r="K320" s="307">
        <f t="shared" si="9"/>
        <v>3</v>
      </c>
      <c r="L320" s="366" t="s">
        <v>324</v>
      </c>
      <c r="M320" s="250" t="s">
        <v>323</v>
      </c>
    </row>
    <row r="321" spans="1:13" ht="16.5" thickBot="1" x14ac:dyDescent="0.3">
      <c r="A321" s="303" t="s">
        <v>55</v>
      </c>
      <c r="B321" s="304" t="s">
        <v>56</v>
      </c>
      <c r="C321" s="286">
        <v>101</v>
      </c>
      <c r="D321" s="286" t="s">
        <v>2579</v>
      </c>
      <c r="E321" s="286">
        <v>16</v>
      </c>
      <c r="F321" s="286" t="s">
        <v>2</v>
      </c>
      <c r="G321" s="286">
        <v>3</v>
      </c>
      <c r="H321" s="286">
        <v>40</v>
      </c>
      <c r="I321" s="331" t="s">
        <v>58</v>
      </c>
      <c r="J321" s="306">
        <v>40</v>
      </c>
      <c r="K321" s="307">
        <f t="shared" si="9"/>
        <v>5</v>
      </c>
      <c r="L321" s="366" t="s">
        <v>766</v>
      </c>
      <c r="M321" s="224" t="s">
        <v>765</v>
      </c>
    </row>
    <row r="322" spans="1:13" ht="16.5" thickBot="1" x14ac:dyDescent="0.3">
      <c r="A322" s="312" t="s">
        <v>55</v>
      </c>
      <c r="B322" s="313" t="s">
        <v>28</v>
      </c>
      <c r="C322" s="314">
        <v>101</v>
      </c>
      <c r="D322" s="314" t="s">
        <v>61</v>
      </c>
      <c r="E322" s="314">
        <v>15</v>
      </c>
      <c r="F322" s="314" t="s">
        <v>2</v>
      </c>
      <c r="G322" s="314">
        <v>3</v>
      </c>
      <c r="H322" s="286">
        <v>40</v>
      </c>
      <c r="I322" s="338" t="s">
        <v>58</v>
      </c>
      <c r="J322" s="306">
        <v>40</v>
      </c>
      <c r="K322" s="317">
        <f t="shared" si="9"/>
        <v>5</v>
      </c>
      <c r="L322" s="366" t="s">
        <v>766</v>
      </c>
      <c r="M322" s="224" t="s">
        <v>765</v>
      </c>
    </row>
    <row r="323" spans="1:13" ht="16.5" thickBot="1" x14ac:dyDescent="0.3">
      <c r="A323" s="312" t="s">
        <v>55</v>
      </c>
      <c r="B323" s="313" t="s">
        <v>20</v>
      </c>
      <c r="C323" s="314">
        <v>312</v>
      </c>
      <c r="D323" s="314" t="s">
        <v>249</v>
      </c>
      <c r="E323" s="314">
        <v>1</v>
      </c>
      <c r="F323" s="314" t="s">
        <v>2</v>
      </c>
      <c r="G323" s="314">
        <v>3</v>
      </c>
      <c r="H323" s="286">
        <v>40</v>
      </c>
      <c r="I323" s="328" t="s">
        <v>246</v>
      </c>
      <c r="J323" s="306">
        <v>40</v>
      </c>
      <c r="K323" s="317">
        <f t="shared" si="9"/>
        <v>5</v>
      </c>
      <c r="L323" s="371" t="s">
        <v>2542</v>
      </c>
      <c r="M323" s="242" t="s">
        <v>2543</v>
      </c>
    </row>
    <row r="324" spans="1:13" ht="16.5" thickBot="1" x14ac:dyDescent="0.3">
      <c r="A324" s="303" t="s">
        <v>55</v>
      </c>
      <c r="B324" s="304" t="s">
        <v>26</v>
      </c>
      <c r="C324" s="286">
        <v>312</v>
      </c>
      <c r="D324" s="286" t="s">
        <v>248</v>
      </c>
      <c r="E324" s="286">
        <v>2</v>
      </c>
      <c r="F324" s="286" t="s">
        <v>2</v>
      </c>
      <c r="G324" s="286">
        <v>3</v>
      </c>
      <c r="H324" s="286">
        <v>40</v>
      </c>
      <c r="I324" s="305" t="s">
        <v>246</v>
      </c>
      <c r="J324" s="306">
        <v>40</v>
      </c>
      <c r="K324" s="307">
        <f t="shared" si="9"/>
        <v>5</v>
      </c>
      <c r="L324" s="371" t="s">
        <v>2542</v>
      </c>
      <c r="M324" s="242" t="s">
        <v>2543</v>
      </c>
    </row>
    <row r="325" spans="1:13" ht="15.75" x14ac:dyDescent="0.25">
      <c r="A325" s="303" t="s">
        <v>32</v>
      </c>
      <c r="B325" s="304" t="s">
        <v>28</v>
      </c>
      <c r="C325" s="286">
        <v>312</v>
      </c>
      <c r="D325" s="286" t="s">
        <v>247</v>
      </c>
      <c r="E325" s="286" t="s">
        <v>35</v>
      </c>
      <c r="F325" s="286" t="s">
        <v>2</v>
      </c>
      <c r="G325" s="286">
        <v>3</v>
      </c>
      <c r="H325" s="286">
        <v>40</v>
      </c>
      <c r="I325" s="305" t="s">
        <v>246</v>
      </c>
      <c r="J325" s="306">
        <v>40</v>
      </c>
      <c r="K325" s="307">
        <f t="shared" si="9"/>
        <v>2</v>
      </c>
      <c r="L325" s="329" t="s">
        <v>2542</v>
      </c>
      <c r="M325" s="242" t="s">
        <v>2543</v>
      </c>
    </row>
    <row r="326" spans="1:13" ht="15.75" x14ac:dyDescent="0.25">
      <c r="A326" s="312" t="s">
        <v>32</v>
      </c>
      <c r="B326" s="313" t="s">
        <v>30</v>
      </c>
      <c r="C326" s="314">
        <v>312</v>
      </c>
      <c r="D326" s="314" t="s">
        <v>245</v>
      </c>
      <c r="E326" s="314" t="s">
        <v>37</v>
      </c>
      <c r="F326" s="314" t="s">
        <v>2</v>
      </c>
      <c r="G326" s="314">
        <v>3</v>
      </c>
      <c r="H326" s="286">
        <v>40</v>
      </c>
      <c r="I326" s="328" t="s">
        <v>246</v>
      </c>
      <c r="J326" s="306">
        <v>40</v>
      </c>
      <c r="K326" s="317">
        <f t="shared" si="9"/>
        <v>2</v>
      </c>
      <c r="L326" s="329" t="s">
        <v>2542</v>
      </c>
      <c r="M326" s="242" t="s">
        <v>2543</v>
      </c>
    </row>
    <row r="327" spans="1:13" ht="15.75" x14ac:dyDescent="0.25">
      <c r="A327" s="312" t="s">
        <v>65</v>
      </c>
      <c r="B327" s="313" t="s">
        <v>30</v>
      </c>
      <c r="C327" s="314">
        <v>112</v>
      </c>
      <c r="D327" s="314" t="s">
        <v>442</v>
      </c>
      <c r="E327" s="314" t="s">
        <v>35</v>
      </c>
      <c r="F327" s="314" t="s">
        <v>2</v>
      </c>
      <c r="G327" s="314">
        <v>3</v>
      </c>
      <c r="H327" s="286">
        <v>40</v>
      </c>
      <c r="I327" s="328" t="s">
        <v>443</v>
      </c>
      <c r="J327" s="306">
        <v>40</v>
      </c>
      <c r="K327" s="317">
        <f t="shared" si="9"/>
        <v>3</v>
      </c>
      <c r="L327" s="341" t="s">
        <v>441</v>
      </c>
      <c r="M327" s="346" t="s">
        <v>440</v>
      </c>
    </row>
    <row r="328" spans="1:13" ht="15.75" x14ac:dyDescent="0.25">
      <c r="A328" s="303" t="s">
        <v>65</v>
      </c>
      <c r="B328" s="304" t="s">
        <v>28</v>
      </c>
      <c r="C328" s="286">
        <v>112</v>
      </c>
      <c r="D328" s="286" t="s">
        <v>444</v>
      </c>
      <c r="E328" s="286" t="s">
        <v>37</v>
      </c>
      <c r="F328" s="286" t="s">
        <v>2</v>
      </c>
      <c r="G328" s="286">
        <v>3</v>
      </c>
      <c r="H328" s="286">
        <v>40</v>
      </c>
      <c r="I328" s="305" t="s">
        <v>443</v>
      </c>
      <c r="J328" s="306">
        <v>40</v>
      </c>
      <c r="K328" s="307">
        <f t="shared" si="9"/>
        <v>3</v>
      </c>
      <c r="L328" s="341" t="s">
        <v>441</v>
      </c>
      <c r="M328" s="346" t="s">
        <v>440</v>
      </c>
    </row>
    <row r="329" spans="1:13" ht="15.75" x14ac:dyDescent="0.25">
      <c r="A329" s="312" t="s">
        <v>55</v>
      </c>
      <c r="B329" s="313" t="s">
        <v>28</v>
      </c>
      <c r="C329" s="314">
        <v>302</v>
      </c>
      <c r="D329" s="314" t="s">
        <v>1307</v>
      </c>
      <c r="E329" s="314">
        <v>1</v>
      </c>
      <c r="F329" s="314" t="s">
        <v>2</v>
      </c>
      <c r="G329" s="314">
        <v>3</v>
      </c>
      <c r="H329" s="286">
        <v>40</v>
      </c>
      <c r="I329" s="316" t="s">
        <v>1303</v>
      </c>
      <c r="J329" s="306">
        <v>40</v>
      </c>
      <c r="K329" s="317">
        <f t="shared" si="9"/>
        <v>5</v>
      </c>
      <c r="L329" s="329" t="s">
        <v>2542</v>
      </c>
      <c r="M329" s="242" t="s">
        <v>2543</v>
      </c>
    </row>
    <row r="330" spans="1:13" ht="15.75" x14ac:dyDescent="0.25">
      <c r="A330" s="332" t="s">
        <v>55</v>
      </c>
      <c r="B330" s="333" t="s">
        <v>56</v>
      </c>
      <c r="C330" s="286">
        <v>302</v>
      </c>
      <c r="D330" s="286" t="s">
        <v>1308</v>
      </c>
      <c r="E330" s="286">
        <v>2</v>
      </c>
      <c r="F330" s="286" t="s">
        <v>2</v>
      </c>
      <c r="G330" s="286">
        <v>3</v>
      </c>
      <c r="H330" s="286">
        <v>40</v>
      </c>
      <c r="I330" s="271" t="s">
        <v>1303</v>
      </c>
      <c r="J330" s="306">
        <v>40</v>
      </c>
      <c r="K330" s="307">
        <f t="shared" si="9"/>
        <v>5</v>
      </c>
      <c r="L330" s="318" t="s">
        <v>303</v>
      </c>
      <c r="M330" s="224" t="s">
        <v>306</v>
      </c>
    </row>
    <row r="331" spans="1:13" ht="15.75" x14ac:dyDescent="0.25">
      <c r="A331" s="312" t="s">
        <v>19</v>
      </c>
      <c r="B331" s="313" t="s">
        <v>20</v>
      </c>
      <c r="C331" s="314">
        <v>302</v>
      </c>
      <c r="D331" s="314" t="s">
        <v>1302</v>
      </c>
      <c r="E331" s="314" t="s">
        <v>35</v>
      </c>
      <c r="F331" s="314" t="s">
        <v>2</v>
      </c>
      <c r="G331" s="314">
        <v>3</v>
      </c>
      <c r="H331" s="286">
        <v>40</v>
      </c>
      <c r="I331" s="316" t="s">
        <v>1303</v>
      </c>
      <c r="J331" s="306">
        <v>40</v>
      </c>
      <c r="K331" s="317">
        <f t="shared" si="9"/>
        <v>4</v>
      </c>
      <c r="L331" s="329" t="s">
        <v>2542</v>
      </c>
      <c r="M331" s="242" t="s">
        <v>2543</v>
      </c>
    </row>
    <row r="332" spans="1:13" ht="15.75" x14ac:dyDescent="0.25">
      <c r="A332" s="332" t="s">
        <v>19</v>
      </c>
      <c r="B332" s="333" t="s">
        <v>30</v>
      </c>
      <c r="C332" s="286">
        <v>302</v>
      </c>
      <c r="D332" s="286" t="s">
        <v>1304</v>
      </c>
      <c r="E332" s="286" t="s">
        <v>37</v>
      </c>
      <c r="F332" s="286" t="s">
        <v>2</v>
      </c>
      <c r="G332" s="286">
        <v>3</v>
      </c>
      <c r="H332" s="286">
        <v>40</v>
      </c>
      <c r="I332" s="271" t="s">
        <v>1303</v>
      </c>
      <c r="J332" s="306">
        <v>40</v>
      </c>
      <c r="K332" s="307">
        <f t="shared" si="9"/>
        <v>4</v>
      </c>
      <c r="L332" s="318" t="s">
        <v>303</v>
      </c>
      <c r="M332" s="224" t="s">
        <v>306</v>
      </c>
    </row>
    <row r="333" spans="1:13" ht="15.75" x14ac:dyDescent="0.25">
      <c r="A333" s="303" t="s">
        <v>55</v>
      </c>
      <c r="B333" s="304" t="s">
        <v>26</v>
      </c>
      <c r="C333" s="286">
        <v>315</v>
      </c>
      <c r="D333" s="286" t="s">
        <v>824</v>
      </c>
      <c r="E333" s="286">
        <v>1</v>
      </c>
      <c r="F333" s="286" t="s">
        <v>2</v>
      </c>
      <c r="G333" s="286">
        <v>3</v>
      </c>
      <c r="H333" s="286">
        <v>40</v>
      </c>
      <c r="I333" s="271" t="s">
        <v>657</v>
      </c>
      <c r="J333" s="306">
        <v>40</v>
      </c>
      <c r="K333" s="307">
        <f t="shared" si="9"/>
        <v>5</v>
      </c>
      <c r="L333" s="318" t="s">
        <v>1200</v>
      </c>
      <c r="M333" s="224" t="s">
        <v>1199</v>
      </c>
    </row>
    <row r="334" spans="1:13" ht="15.75" x14ac:dyDescent="0.25">
      <c r="A334" s="312" t="s">
        <v>55</v>
      </c>
      <c r="B334" s="313" t="s">
        <v>20</v>
      </c>
      <c r="C334" s="314">
        <v>315</v>
      </c>
      <c r="D334" s="314" t="s">
        <v>825</v>
      </c>
      <c r="E334" s="314">
        <v>2</v>
      </c>
      <c r="F334" s="314" t="s">
        <v>2</v>
      </c>
      <c r="G334" s="314">
        <v>3</v>
      </c>
      <c r="H334" s="286">
        <v>40</v>
      </c>
      <c r="I334" s="316" t="s">
        <v>657</v>
      </c>
      <c r="J334" s="306">
        <v>40</v>
      </c>
      <c r="K334" s="317">
        <f t="shared" si="9"/>
        <v>5</v>
      </c>
      <c r="L334" s="318" t="s">
        <v>1200</v>
      </c>
      <c r="M334" s="224" t="s">
        <v>1199</v>
      </c>
    </row>
    <row r="335" spans="1:13" ht="15.75" x14ac:dyDescent="0.25">
      <c r="A335" s="312" t="s">
        <v>32</v>
      </c>
      <c r="B335" s="313" t="s">
        <v>26</v>
      </c>
      <c r="C335" s="314">
        <v>315</v>
      </c>
      <c r="D335" s="314" t="s">
        <v>827</v>
      </c>
      <c r="E335" s="314" t="s">
        <v>35</v>
      </c>
      <c r="F335" s="314" t="s">
        <v>2</v>
      </c>
      <c r="G335" s="314">
        <v>3</v>
      </c>
      <c r="H335" s="286">
        <v>40</v>
      </c>
      <c r="I335" s="316" t="s">
        <v>657</v>
      </c>
      <c r="J335" s="306">
        <v>40</v>
      </c>
      <c r="K335" s="317">
        <f t="shared" si="9"/>
        <v>2</v>
      </c>
      <c r="L335" s="318" t="s">
        <v>1200</v>
      </c>
      <c r="M335" s="224" t="s">
        <v>1199</v>
      </c>
    </row>
    <row r="336" spans="1:13" ht="15.75" x14ac:dyDescent="0.25">
      <c r="A336" s="312" t="s">
        <v>32</v>
      </c>
      <c r="B336" s="313" t="s">
        <v>20</v>
      </c>
      <c r="C336" s="314">
        <v>315</v>
      </c>
      <c r="D336" s="314" t="s">
        <v>828</v>
      </c>
      <c r="E336" s="314" t="s">
        <v>37</v>
      </c>
      <c r="F336" s="314" t="s">
        <v>2</v>
      </c>
      <c r="G336" s="314">
        <v>3</v>
      </c>
      <c r="H336" s="286">
        <v>40</v>
      </c>
      <c r="I336" s="316" t="s">
        <v>657</v>
      </c>
      <c r="J336" s="306">
        <v>40</v>
      </c>
      <c r="K336" s="317">
        <f t="shared" si="9"/>
        <v>2</v>
      </c>
      <c r="L336" s="318" t="s">
        <v>1200</v>
      </c>
      <c r="M336" s="224" t="s">
        <v>1199</v>
      </c>
    </row>
    <row r="337" spans="1:13" ht="15.75" x14ac:dyDescent="0.25">
      <c r="A337" s="312" t="s">
        <v>42</v>
      </c>
      <c r="B337" s="313" t="s">
        <v>26</v>
      </c>
      <c r="C337" s="314">
        <v>111</v>
      </c>
      <c r="D337" s="314" t="s">
        <v>568</v>
      </c>
      <c r="E337" s="314" t="s">
        <v>35</v>
      </c>
      <c r="F337" s="314" t="s">
        <v>2</v>
      </c>
      <c r="G337" s="314">
        <v>3</v>
      </c>
      <c r="H337" s="286">
        <v>40</v>
      </c>
      <c r="I337" s="328" t="s">
        <v>569</v>
      </c>
      <c r="J337" s="306">
        <v>40</v>
      </c>
      <c r="K337" s="317">
        <f t="shared" si="9"/>
        <v>1</v>
      </c>
      <c r="L337" s="318" t="s">
        <v>1096</v>
      </c>
      <c r="M337" s="228" t="s">
        <v>1095</v>
      </c>
    </row>
    <row r="338" spans="1:13" ht="15.75" x14ac:dyDescent="0.25">
      <c r="A338" s="303" t="s">
        <v>42</v>
      </c>
      <c r="B338" s="304" t="s">
        <v>20</v>
      </c>
      <c r="C338" s="286">
        <v>111</v>
      </c>
      <c r="D338" s="286" t="s">
        <v>572</v>
      </c>
      <c r="E338" s="286" t="s">
        <v>37</v>
      </c>
      <c r="F338" s="286" t="s">
        <v>2</v>
      </c>
      <c r="G338" s="286">
        <v>3</v>
      </c>
      <c r="H338" s="286">
        <v>40</v>
      </c>
      <c r="I338" s="305" t="s">
        <v>569</v>
      </c>
      <c r="J338" s="306">
        <v>40</v>
      </c>
      <c r="K338" s="307">
        <f t="shared" si="9"/>
        <v>1</v>
      </c>
      <c r="L338" s="318" t="s">
        <v>1096</v>
      </c>
      <c r="M338" s="228" t="s">
        <v>1095</v>
      </c>
    </row>
    <row r="339" spans="1:13" ht="16.5" customHeight="1" x14ac:dyDescent="0.25">
      <c r="A339" s="303" t="s">
        <v>42</v>
      </c>
      <c r="B339" s="304" t="s">
        <v>30</v>
      </c>
      <c r="C339" s="286">
        <v>201</v>
      </c>
      <c r="D339" s="347" t="s">
        <v>1296</v>
      </c>
      <c r="E339" s="286" t="s">
        <v>35</v>
      </c>
      <c r="F339" s="286" t="s">
        <v>3</v>
      </c>
      <c r="G339" s="286">
        <v>3</v>
      </c>
      <c r="H339" s="286">
        <v>40</v>
      </c>
      <c r="I339" s="277" t="s">
        <v>1297</v>
      </c>
      <c r="J339" s="306">
        <v>40</v>
      </c>
      <c r="K339" s="307">
        <f t="shared" si="9"/>
        <v>1</v>
      </c>
      <c r="L339" s="318" t="s">
        <v>1184</v>
      </c>
      <c r="M339" s="228" t="s">
        <v>1183</v>
      </c>
    </row>
    <row r="340" spans="1:13" ht="15.75" x14ac:dyDescent="0.25">
      <c r="A340" s="312" t="s">
        <v>55</v>
      </c>
      <c r="B340" s="313" t="s">
        <v>26</v>
      </c>
      <c r="C340" s="314">
        <v>110</v>
      </c>
      <c r="D340" s="314" t="s">
        <v>529</v>
      </c>
      <c r="E340" s="314" t="s">
        <v>35</v>
      </c>
      <c r="F340" s="314" t="s">
        <v>3</v>
      </c>
      <c r="G340" s="314">
        <v>3</v>
      </c>
      <c r="H340" s="286">
        <v>40</v>
      </c>
      <c r="I340" s="370" t="s">
        <v>530</v>
      </c>
      <c r="J340" s="306">
        <v>40</v>
      </c>
      <c r="K340" s="317">
        <f t="shared" si="9"/>
        <v>5</v>
      </c>
      <c r="L340" s="308" t="s">
        <v>2351</v>
      </c>
      <c r="M340" s="250" t="s">
        <v>1445</v>
      </c>
    </row>
    <row r="341" spans="1:13" ht="15.75" x14ac:dyDescent="0.25">
      <c r="A341" s="286" t="s">
        <v>42</v>
      </c>
      <c r="B341" s="304" t="s">
        <v>20</v>
      </c>
      <c r="C341" s="286">
        <v>201</v>
      </c>
      <c r="D341" s="347" t="s">
        <v>2580</v>
      </c>
      <c r="E341" s="286" t="s">
        <v>35</v>
      </c>
      <c r="F341" s="286" t="s">
        <v>3</v>
      </c>
      <c r="G341" s="286">
        <v>3</v>
      </c>
      <c r="H341" s="286">
        <v>40</v>
      </c>
      <c r="I341" s="277" t="s">
        <v>1244</v>
      </c>
      <c r="J341" s="306">
        <v>40</v>
      </c>
      <c r="K341" s="307">
        <f t="shared" si="9"/>
        <v>1</v>
      </c>
      <c r="L341" s="318" t="s">
        <v>1239</v>
      </c>
      <c r="M341" s="235" t="s">
        <v>1238</v>
      </c>
    </row>
    <row r="342" spans="1:13" ht="15.75" x14ac:dyDescent="0.25">
      <c r="A342" s="312" t="s">
        <v>55</v>
      </c>
      <c r="B342" s="313" t="s">
        <v>20</v>
      </c>
      <c r="C342" s="314">
        <v>110</v>
      </c>
      <c r="D342" s="314" t="s">
        <v>633</v>
      </c>
      <c r="E342" s="314" t="s">
        <v>35</v>
      </c>
      <c r="F342" s="314" t="s">
        <v>3</v>
      </c>
      <c r="G342" s="314">
        <v>3</v>
      </c>
      <c r="H342" s="286">
        <v>40</v>
      </c>
      <c r="I342" s="370" t="s">
        <v>246</v>
      </c>
      <c r="J342" s="306">
        <v>40</v>
      </c>
      <c r="K342" s="317">
        <f t="shared" si="9"/>
        <v>5</v>
      </c>
      <c r="L342" s="341" t="s">
        <v>630</v>
      </c>
      <c r="M342" s="224" t="s">
        <v>629</v>
      </c>
    </row>
    <row r="343" spans="1:13" ht="15.75" x14ac:dyDescent="0.25">
      <c r="A343" s="312" t="s">
        <v>55</v>
      </c>
      <c r="B343" s="313" t="s">
        <v>28</v>
      </c>
      <c r="C343" s="314">
        <v>312</v>
      </c>
      <c r="D343" s="314" t="s">
        <v>1264</v>
      </c>
      <c r="E343" s="314" t="s">
        <v>35</v>
      </c>
      <c r="F343" s="314" t="s">
        <v>3</v>
      </c>
      <c r="G343" s="314">
        <v>3</v>
      </c>
      <c r="H343" s="286">
        <v>40</v>
      </c>
      <c r="I343" s="370" t="s">
        <v>1265</v>
      </c>
      <c r="J343" s="306">
        <v>40</v>
      </c>
      <c r="K343" s="317">
        <f t="shared" si="9"/>
        <v>5</v>
      </c>
      <c r="L343" s="341" t="s">
        <v>630</v>
      </c>
      <c r="M343" s="362" t="s">
        <v>629</v>
      </c>
    </row>
    <row r="344" spans="1:13" ht="15.75" x14ac:dyDescent="0.25">
      <c r="A344" s="303" t="s">
        <v>32</v>
      </c>
      <c r="B344" s="313" t="s">
        <v>20</v>
      </c>
      <c r="C344" s="314">
        <v>302</v>
      </c>
      <c r="D344" s="314" t="s">
        <v>959</v>
      </c>
      <c r="E344" s="314" t="s">
        <v>35</v>
      </c>
      <c r="F344" s="314" t="s">
        <v>3</v>
      </c>
      <c r="G344" s="314">
        <v>3</v>
      </c>
      <c r="H344" s="286">
        <v>40</v>
      </c>
      <c r="I344" s="337" t="s">
        <v>960</v>
      </c>
      <c r="J344" s="306">
        <v>40</v>
      </c>
      <c r="K344" s="317">
        <f t="shared" si="9"/>
        <v>2</v>
      </c>
      <c r="L344" s="341" t="s">
        <v>962</v>
      </c>
      <c r="M344" s="250" t="s">
        <v>961</v>
      </c>
    </row>
    <row r="345" spans="1:13" ht="15.75" x14ac:dyDescent="0.25">
      <c r="A345" s="312" t="s">
        <v>19</v>
      </c>
      <c r="B345" s="313" t="s">
        <v>28</v>
      </c>
      <c r="C345" s="314">
        <v>302</v>
      </c>
      <c r="D345" s="314" t="s">
        <v>983</v>
      </c>
      <c r="E345" s="314">
        <v>1</v>
      </c>
      <c r="F345" s="314" t="s">
        <v>3</v>
      </c>
      <c r="G345" s="314">
        <v>3</v>
      </c>
      <c r="H345" s="286">
        <v>40</v>
      </c>
      <c r="I345" s="370" t="s">
        <v>984</v>
      </c>
      <c r="J345" s="306">
        <v>40</v>
      </c>
      <c r="K345" s="317">
        <f t="shared" si="9"/>
        <v>4</v>
      </c>
      <c r="L345" s="372" t="s">
        <v>977</v>
      </c>
      <c r="M345" s="224" t="s">
        <v>976</v>
      </c>
    </row>
    <row r="346" spans="1:13" ht="15.75" x14ac:dyDescent="0.25">
      <c r="A346" s="303" t="s">
        <v>42</v>
      </c>
      <c r="B346" s="304" t="s">
        <v>28</v>
      </c>
      <c r="C346" s="286">
        <v>301</v>
      </c>
      <c r="D346" s="286" t="s">
        <v>985</v>
      </c>
      <c r="E346" s="286" t="s">
        <v>35</v>
      </c>
      <c r="F346" s="286" t="s">
        <v>3</v>
      </c>
      <c r="G346" s="286">
        <v>3</v>
      </c>
      <c r="H346" s="286">
        <v>40</v>
      </c>
      <c r="I346" s="277" t="s">
        <v>984</v>
      </c>
      <c r="J346" s="306">
        <v>40</v>
      </c>
      <c r="K346" s="307">
        <f t="shared" si="9"/>
        <v>1</v>
      </c>
      <c r="L346" s="372" t="s">
        <v>977</v>
      </c>
      <c r="M346" s="224" t="s">
        <v>976</v>
      </c>
    </row>
    <row r="347" spans="1:13" ht="15.75" x14ac:dyDescent="0.25">
      <c r="A347" s="303" t="s">
        <v>65</v>
      </c>
      <c r="B347" s="304" t="s">
        <v>20</v>
      </c>
      <c r="C347" s="286">
        <v>101</v>
      </c>
      <c r="D347" s="286" t="s">
        <v>1263</v>
      </c>
      <c r="E347" s="286" t="s">
        <v>35</v>
      </c>
      <c r="F347" s="286" t="s">
        <v>3</v>
      </c>
      <c r="G347" s="286">
        <v>3</v>
      </c>
      <c r="H347" s="286">
        <v>40</v>
      </c>
      <c r="I347" s="277" t="s">
        <v>305</v>
      </c>
      <c r="J347" s="306">
        <v>40</v>
      </c>
      <c r="K347" s="307">
        <f t="shared" si="9"/>
        <v>3</v>
      </c>
      <c r="L347" s="341" t="s">
        <v>303</v>
      </c>
      <c r="M347" s="224" t="s">
        <v>306</v>
      </c>
    </row>
    <row r="348" spans="1:13" ht="15.75" x14ac:dyDescent="0.25">
      <c r="A348" s="303" t="s">
        <v>32</v>
      </c>
      <c r="B348" s="304" t="s">
        <v>30</v>
      </c>
      <c r="C348" s="286">
        <v>110</v>
      </c>
      <c r="D348" s="286" t="s">
        <v>663</v>
      </c>
      <c r="E348" s="286" t="s">
        <v>35</v>
      </c>
      <c r="F348" s="286" t="s">
        <v>3</v>
      </c>
      <c r="G348" s="286">
        <v>3</v>
      </c>
      <c r="H348" s="286">
        <v>40</v>
      </c>
      <c r="I348" s="277" t="s">
        <v>223</v>
      </c>
      <c r="J348" s="306">
        <v>40</v>
      </c>
      <c r="K348" s="307">
        <f t="shared" si="9"/>
        <v>2</v>
      </c>
      <c r="L348" s="341" t="s">
        <v>962</v>
      </c>
      <c r="M348" s="250" t="s">
        <v>961</v>
      </c>
    </row>
    <row r="349" spans="1:13" ht="15.75" x14ac:dyDescent="0.25">
      <c r="A349" s="335" t="s">
        <v>19</v>
      </c>
      <c r="B349" s="336" t="s">
        <v>30</v>
      </c>
      <c r="C349" s="314">
        <v>104</v>
      </c>
      <c r="D349" s="314" t="s">
        <v>830</v>
      </c>
      <c r="E349" s="314" t="s">
        <v>35</v>
      </c>
      <c r="F349" s="314" t="s">
        <v>3</v>
      </c>
      <c r="G349" s="314">
        <v>3</v>
      </c>
      <c r="H349" s="286">
        <v>40</v>
      </c>
      <c r="I349" s="370" t="s">
        <v>831</v>
      </c>
      <c r="J349" s="306">
        <v>40</v>
      </c>
      <c r="K349" s="317">
        <f t="shared" si="9"/>
        <v>4</v>
      </c>
      <c r="L349" s="372" t="s">
        <v>977</v>
      </c>
      <c r="M349" s="224" t="s">
        <v>976</v>
      </c>
    </row>
    <row r="350" spans="1:13" ht="18.75" customHeight="1" x14ac:dyDescent="0.25">
      <c r="A350" s="303" t="s">
        <v>65</v>
      </c>
      <c r="B350" s="304" t="s">
        <v>26</v>
      </c>
      <c r="C350" s="286">
        <v>101</v>
      </c>
      <c r="D350" s="286" t="s">
        <v>192</v>
      </c>
      <c r="E350" s="286">
        <v>1</v>
      </c>
      <c r="F350" s="286" t="s">
        <v>3</v>
      </c>
      <c r="G350" s="286">
        <v>3</v>
      </c>
      <c r="H350" s="286">
        <v>40</v>
      </c>
      <c r="I350" s="277" t="s">
        <v>179</v>
      </c>
      <c r="J350" s="306">
        <v>40</v>
      </c>
      <c r="K350" s="307">
        <f t="shared" si="9"/>
        <v>3</v>
      </c>
      <c r="L350" s="341" t="s">
        <v>181</v>
      </c>
      <c r="M350" s="224" t="s">
        <v>180</v>
      </c>
    </row>
    <row r="351" spans="1:13" ht="15.75" x14ac:dyDescent="0.25">
      <c r="A351" s="303" t="s">
        <v>42</v>
      </c>
      <c r="B351" s="304" t="s">
        <v>26</v>
      </c>
      <c r="C351" s="286">
        <v>201</v>
      </c>
      <c r="D351" s="286" t="s">
        <v>193</v>
      </c>
      <c r="E351" s="286" t="s">
        <v>35</v>
      </c>
      <c r="F351" s="286" t="s">
        <v>3</v>
      </c>
      <c r="G351" s="286">
        <v>3</v>
      </c>
      <c r="H351" s="286">
        <v>40</v>
      </c>
      <c r="I351" s="277" t="s">
        <v>179</v>
      </c>
      <c r="J351" s="306">
        <v>40</v>
      </c>
      <c r="K351" s="307">
        <f t="shared" si="9"/>
        <v>1</v>
      </c>
      <c r="L351" s="341" t="s">
        <v>181</v>
      </c>
      <c r="M351" s="224" t="s">
        <v>180</v>
      </c>
    </row>
    <row r="352" spans="1:13" ht="15.75" x14ac:dyDescent="0.25">
      <c r="A352" s="303" t="s">
        <v>19</v>
      </c>
      <c r="B352" s="304" t="s">
        <v>20</v>
      </c>
      <c r="C352" s="286" t="s">
        <v>21</v>
      </c>
      <c r="D352" s="286" t="s">
        <v>22</v>
      </c>
      <c r="E352" s="286">
        <v>1</v>
      </c>
      <c r="F352" s="286" t="str">
        <f t="shared" ref="F352:F365" si="10">IF(MID(D352,2,1)="D","MI",IF(MID(D352,2,1)="S","SI","TI"))</f>
        <v>SI</v>
      </c>
      <c r="G352" s="286">
        <v>3</v>
      </c>
      <c r="H352" s="286">
        <v>40</v>
      </c>
      <c r="I352" s="334" t="s">
        <v>23</v>
      </c>
      <c r="J352" s="306">
        <v>40</v>
      </c>
      <c r="K352" s="307">
        <f t="shared" si="9"/>
        <v>4</v>
      </c>
      <c r="L352" s="318" t="s">
        <v>677</v>
      </c>
      <c r="M352" s="224" t="s">
        <v>676</v>
      </c>
    </row>
    <row r="353" spans="1:13" ht="15.75" x14ac:dyDescent="0.25">
      <c r="A353" s="303" t="s">
        <v>19</v>
      </c>
      <c r="B353" s="304" t="s">
        <v>26</v>
      </c>
      <c r="C353" s="286" t="s">
        <v>21</v>
      </c>
      <c r="D353" s="286" t="s">
        <v>27</v>
      </c>
      <c r="E353" s="286">
        <v>2</v>
      </c>
      <c r="F353" s="286" t="str">
        <f t="shared" si="10"/>
        <v>SI</v>
      </c>
      <c r="G353" s="286">
        <v>3</v>
      </c>
      <c r="H353" s="286">
        <v>40</v>
      </c>
      <c r="I353" s="334" t="s">
        <v>23</v>
      </c>
      <c r="J353" s="306">
        <v>40</v>
      </c>
      <c r="K353" s="307">
        <f t="shared" si="9"/>
        <v>4</v>
      </c>
      <c r="L353" s="318" t="s">
        <v>677</v>
      </c>
      <c r="M353" s="224" t="s">
        <v>676</v>
      </c>
    </row>
    <row r="354" spans="1:13" ht="15.75" x14ac:dyDescent="0.25">
      <c r="A354" s="312" t="s">
        <v>19</v>
      </c>
      <c r="B354" s="313" t="s">
        <v>28</v>
      </c>
      <c r="C354" s="314" t="s">
        <v>21</v>
      </c>
      <c r="D354" s="314" t="s">
        <v>29</v>
      </c>
      <c r="E354" s="314">
        <v>3</v>
      </c>
      <c r="F354" s="314" t="str">
        <f t="shared" si="10"/>
        <v>SI</v>
      </c>
      <c r="G354" s="314">
        <v>3</v>
      </c>
      <c r="H354" s="286">
        <v>40</v>
      </c>
      <c r="I354" s="337" t="s">
        <v>23</v>
      </c>
      <c r="J354" s="306">
        <v>40</v>
      </c>
      <c r="K354" s="317">
        <f t="shared" si="9"/>
        <v>4</v>
      </c>
      <c r="L354" s="318" t="s">
        <v>1130</v>
      </c>
      <c r="M354" s="224" t="s">
        <v>1129</v>
      </c>
    </row>
    <row r="355" spans="1:13" ht="15.75" x14ac:dyDescent="0.25">
      <c r="A355" s="312" t="s">
        <v>19</v>
      </c>
      <c r="B355" s="313" t="s">
        <v>30</v>
      </c>
      <c r="C355" s="314" t="s">
        <v>21</v>
      </c>
      <c r="D355" s="314" t="s">
        <v>31</v>
      </c>
      <c r="E355" s="314">
        <v>4</v>
      </c>
      <c r="F355" s="314" t="str">
        <f t="shared" si="10"/>
        <v>SI</v>
      </c>
      <c r="G355" s="314">
        <v>3</v>
      </c>
      <c r="H355" s="286">
        <v>40</v>
      </c>
      <c r="I355" s="337" t="s">
        <v>23</v>
      </c>
      <c r="J355" s="306">
        <v>40</v>
      </c>
      <c r="K355" s="317">
        <f t="shared" si="9"/>
        <v>4</v>
      </c>
      <c r="L355" s="318" t="s">
        <v>1130</v>
      </c>
      <c r="M355" s="224" t="s">
        <v>1129</v>
      </c>
    </row>
    <row r="356" spans="1:13" ht="15.75" x14ac:dyDescent="0.25">
      <c r="A356" s="312" t="s">
        <v>55</v>
      </c>
      <c r="B356" s="313" t="s">
        <v>56</v>
      </c>
      <c r="C356" s="314" t="s">
        <v>21</v>
      </c>
      <c r="D356" s="314" t="s">
        <v>675</v>
      </c>
      <c r="E356" s="314">
        <v>5</v>
      </c>
      <c r="F356" s="314" t="str">
        <f t="shared" si="10"/>
        <v>SI</v>
      </c>
      <c r="G356" s="314">
        <v>3</v>
      </c>
      <c r="H356" s="286">
        <v>40</v>
      </c>
      <c r="I356" s="337" t="s">
        <v>23</v>
      </c>
      <c r="J356" s="306">
        <v>40</v>
      </c>
      <c r="K356" s="317">
        <f t="shared" ref="K356:K419" si="11">IF(A356="Senin",1,IF(A356="Selasa",2,IF(A356="Rabu",3,IF(A356="Kamis",4,IF(A356="Jumat",5,6)))))</f>
        <v>5</v>
      </c>
      <c r="L356" s="372" t="s">
        <v>200</v>
      </c>
      <c r="M356" s="224" t="s">
        <v>199</v>
      </c>
    </row>
    <row r="357" spans="1:13" ht="15.75" x14ac:dyDescent="0.25">
      <c r="A357" s="286" t="s">
        <v>55</v>
      </c>
      <c r="B357" s="304" t="s">
        <v>26</v>
      </c>
      <c r="C357" s="373" t="s">
        <v>21</v>
      </c>
      <c r="D357" s="286" t="s">
        <v>957</v>
      </c>
      <c r="E357" s="286">
        <v>6</v>
      </c>
      <c r="F357" s="286" t="str">
        <f t="shared" si="10"/>
        <v>SI</v>
      </c>
      <c r="G357" s="286">
        <v>3</v>
      </c>
      <c r="H357" s="286">
        <v>40</v>
      </c>
      <c r="I357" s="334" t="s">
        <v>23</v>
      </c>
      <c r="J357" s="306">
        <v>40</v>
      </c>
      <c r="K357" s="307">
        <f t="shared" si="11"/>
        <v>5</v>
      </c>
      <c r="L357" s="318" t="s">
        <v>677</v>
      </c>
      <c r="M357" s="224" t="s">
        <v>676</v>
      </c>
    </row>
    <row r="358" spans="1:13" ht="15.75" x14ac:dyDescent="0.25">
      <c r="A358" s="364" t="s">
        <v>55</v>
      </c>
      <c r="B358" s="365" t="s">
        <v>20</v>
      </c>
      <c r="C358" s="357" t="s">
        <v>21</v>
      </c>
      <c r="D358" s="357" t="s">
        <v>678</v>
      </c>
      <c r="E358" s="286"/>
      <c r="F358" s="286" t="str">
        <f t="shared" si="10"/>
        <v>SI</v>
      </c>
      <c r="G358" s="286">
        <v>3</v>
      </c>
      <c r="H358" s="286">
        <v>40</v>
      </c>
      <c r="I358" s="334" t="s">
        <v>23</v>
      </c>
      <c r="J358" s="306">
        <v>40</v>
      </c>
      <c r="K358" s="307">
        <f t="shared" si="11"/>
        <v>5</v>
      </c>
      <c r="L358" s="318" t="s">
        <v>1130</v>
      </c>
      <c r="M358" s="224" t="s">
        <v>1129</v>
      </c>
    </row>
    <row r="359" spans="1:13" ht="15.75" x14ac:dyDescent="0.25">
      <c r="A359" s="303" t="s">
        <v>32</v>
      </c>
      <c r="B359" s="304" t="s">
        <v>20</v>
      </c>
      <c r="C359" s="286" t="s">
        <v>33</v>
      </c>
      <c r="D359" s="286" t="s">
        <v>34</v>
      </c>
      <c r="E359" s="286" t="s">
        <v>35</v>
      </c>
      <c r="F359" s="286" t="str">
        <f t="shared" si="10"/>
        <v>SI</v>
      </c>
      <c r="G359" s="286">
        <v>3</v>
      </c>
      <c r="H359" s="286">
        <v>40</v>
      </c>
      <c r="I359" s="334" t="s">
        <v>23</v>
      </c>
      <c r="J359" s="306">
        <v>40</v>
      </c>
      <c r="K359" s="307">
        <f t="shared" si="11"/>
        <v>2</v>
      </c>
      <c r="L359" s="318" t="s">
        <v>677</v>
      </c>
      <c r="M359" s="224" t="s">
        <v>676</v>
      </c>
    </row>
    <row r="360" spans="1:13" ht="14.25" customHeight="1" x14ac:dyDescent="0.25">
      <c r="A360" s="312" t="s">
        <v>32</v>
      </c>
      <c r="B360" s="313" t="s">
        <v>26</v>
      </c>
      <c r="C360" s="314" t="s">
        <v>33</v>
      </c>
      <c r="D360" s="314" t="s">
        <v>36</v>
      </c>
      <c r="E360" s="314" t="s">
        <v>37</v>
      </c>
      <c r="F360" s="314" t="str">
        <f t="shared" si="10"/>
        <v>SI</v>
      </c>
      <c r="G360" s="314">
        <v>3</v>
      </c>
      <c r="H360" s="286">
        <v>40</v>
      </c>
      <c r="I360" s="337" t="s">
        <v>23</v>
      </c>
      <c r="J360" s="306">
        <v>40</v>
      </c>
      <c r="K360" s="317">
        <f t="shared" si="11"/>
        <v>2</v>
      </c>
      <c r="L360" s="318" t="s">
        <v>677</v>
      </c>
      <c r="M360" s="224" t="s">
        <v>676</v>
      </c>
    </row>
    <row r="361" spans="1:13" ht="15.75" x14ac:dyDescent="0.25">
      <c r="A361" s="312" t="s">
        <v>32</v>
      </c>
      <c r="B361" s="313" t="s">
        <v>28</v>
      </c>
      <c r="C361" s="314" t="s">
        <v>33</v>
      </c>
      <c r="D361" s="314" t="s">
        <v>38</v>
      </c>
      <c r="E361" s="314" t="s">
        <v>39</v>
      </c>
      <c r="F361" s="314" t="str">
        <f t="shared" si="10"/>
        <v>SI</v>
      </c>
      <c r="G361" s="314">
        <v>3</v>
      </c>
      <c r="H361" s="286">
        <v>40</v>
      </c>
      <c r="I361" s="337" t="s">
        <v>23</v>
      </c>
      <c r="J361" s="306">
        <v>40</v>
      </c>
      <c r="K361" s="317">
        <f t="shared" si="11"/>
        <v>2</v>
      </c>
      <c r="L361" s="318" t="s">
        <v>1130</v>
      </c>
      <c r="M361" s="224" t="s">
        <v>1129</v>
      </c>
    </row>
    <row r="362" spans="1:13" ht="15.75" x14ac:dyDescent="0.25">
      <c r="A362" s="303" t="s">
        <v>32</v>
      </c>
      <c r="B362" s="304" t="s">
        <v>30</v>
      </c>
      <c r="C362" s="286" t="s">
        <v>33</v>
      </c>
      <c r="D362" s="286" t="s">
        <v>40</v>
      </c>
      <c r="E362" s="286" t="s">
        <v>41</v>
      </c>
      <c r="F362" s="286" t="str">
        <f t="shared" si="10"/>
        <v>SI</v>
      </c>
      <c r="G362" s="286">
        <v>3</v>
      </c>
      <c r="H362" s="286">
        <v>40</v>
      </c>
      <c r="I362" s="334" t="s">
        <v>23</v>
      </c>
      <c r="J362" s="306">
        <v>40</v>
      </c>
      <c r="K362" s="307">
        <f t="shared" si="11"/>
        <v>2</v>
      </c>
      <c r="L362" s="318" t="s">
        <v>1130</v>
      </c>
      <c r="M362" s="224" t="s">
        <v>1129</v>
      </c>
    </row>
    <row r="363" spans="1:13" ht="15.75" x14ac:dyDescent="0.25">
      <c r="A363" s="312" t="s">
        <v>65</v>
      </c>
      <c r="B363" s="313" t="s">
        <v>28</v>
      </c>
      <c r="C363" s="314" t="s">
        <v>33</v>
      </c>
      <c r="D363" s="314" t="s">
        <v>680</v>
      </c>
      <c r="E363" s="314" t="s">
        <v>70</v>
      </c>
      <c r="F363" s="314" t="str">
        <f t="shared" si="10"/>
        <v>SI</v>
      </c>
      <c r="G363" s="314">
        <v>3</v>
      </c>
      <c r="H363" s="286">
        <v>40</v>
      </c>
      <c r="I363" s="337" t="s">
        <v>23</v>
      </c>
      <c r="J363" s="306">
        <v>40</v>
      </c>
      <c r="K363" s="317">
        <f t="shared" si="11"/>
        <v>3</v>
      </c>
      <c r="L363" s="372" t="s">
        <v>200</v>
      </c>
      <c r="M363" s="224" t="s">
        <v>199</v>
      </c>
    </row>
    <row r="364" spans="1:13" ht="15.75" x14ac:dyDescent="0.25">
      <c r="A364" s="303" t="s">
        <v>65</v>
      </c>
      <c r="B364" s="304" t="s">
        <v>26</v>
      </c>
      <c r="C364" s="286" t="s">
        <v>33</v>
      </c>
      <c r="D364" s="286" t="s">
        <v>954</v>
      </c>
      <c r="E364" s="286" t="s">
        <v>52</v>
      </c>
      <c r="F364" s="286" t="str">
        <f t="shared" si="10"/>
        <v>SI</v>
      </c>
      <c r="G364" s="286">
        <v>3</v>
      </c>
      <c r="H364" s="286">
        <v>40</v>
      </c>
      <c r="I364" s="334" t="s">
        <v>23</v>
      </c>
      <c r="J364" s="306">
        <v>40</v>
      </c>
      <c r="K364" s="307">
        <f t="shared" si="11"/>
        <v>3</v>
      </c>
      <c r="L364" s="318" t="s">
        <v>677</v>
      </c>
      <c r="M364" s="224" t="s">
        <v>676</v>
      </c>
    </row>
    <row r="365" spans="1:13" ht="15.75" x14ac:dyDescent="0.25">
      <c r="A365" s="364" t="s">
        <v>65</v>
      </c>
      <c r="B365" s="365" t="s">
        <v>20</v>
      </c>
      <c r="C365" s="357" t="s">
        <v>33</v>
      </c>
      <c r="D365" s="357" t="s">
        <v>681</v>
      </c>
      <c r="E365" s="286"/>
      <c r="F365" s="286" t="str">
        <f t="shared" si="10"/>
        <v>SI</v>
      </c>
      <c r="G365" s="286">
        <v>3</v>
      </c>
      <c r="H365" s="286">
        <v>40</v>
      </c>
      <c r="I365" s="334" t="s">
        <v>23</v>
      </c>
      <c r="J365" s="306">
        <v>40</v>
      </c>
      <c r="K365" s="307">
        <f t="shared" si="11"/>
        <v>3</v>
      </c>
      <c r="L365" s="318" t="s">
        <v>1130</v>
      </c>
      <c r="M365" s="224" t="s">
        <v>1129</v>
      </c>
    </row>
    <row r="366" spans="1:13" ht="15.75" x14ac:dyDescent="0.25">
      <c r="A366" s="303" t="s">
        <v>65</v>
      </c>
      <c r="B366" s="304" t="s">
        <v>26</v>
      </c>
      <c r="C366" s="286" t="s">
        <v>285</v>
      </c>
      <c r="D366" s="286" t="s">
        <v>2581</v>
      </c>
      <c r="E366" s="286" t="s">
        <v>35</v>
      </c>
      <c r="F366" s="286" t="s">
        <v>1</v>
      </c>
      <c r="G366" s="286">
        <v>3</v>
      </c>
      <c r="H366" s="286">
        <v>40</v>
      </c>
      <c r="I366" s="331" t="s">
        <v>287</v>
      </c>
      <c r="J366" s="306">
        <v>40</v>
      </c>
      <c r="K366" s="307">
        <f t="shared" si="11"/>
        <v>3</v>
      </c>
      <c r="L366" s="318" t="s">
        <v>289</v>
      </c>
      <c r="M366" s="224" t="s">
        <v>288</v>
      </c>
    </row>
    <row r="367" spans="1:13" ht="15.75" x14ac:dyDescent="0.25">
      <c r="A367" s="312" t="s">
        <v>65</v>
      </c>
      <c r="B367" s="313" t="s">
        <v>20</v>
      </c>
      <c r="C367" s="314" t="s">
        <v>285</v>
      </c>
      <c r="D367" s="314" t="s">
        <v>2582</v>
      </c>
      <c r="E367" s="314" t="s">
        <v>37</v>
      </c>
      <c r="F367" s="314" t="s">
        <v>1</v>
      </c>
      <c r="G367" s="314">
        <v>3</v>
      </c>
      <c r="H367" s="286">
        <v>40</v>
      </c>
      <c r="I367" s="338" t="s">
        <v>287</v>
      </c>
      <c r="J367" s="306">
        <v>40</v>
      </c>
      <c r="K367" s="317">
        <f t="shared" si="11"/>
        <v>3</v>
      </c>
      <c r="L367" s="318" t="s">
        <v>289</v>
      </c>
      <c r="M367" s="224" t="s">
        <v>288</v>
      </c>
    </row>
    <row r="368" spans="1:13" ht="15.75" x14ac:dyDescent="0.25">
      <c r="A368" s="312" t="s">
        <v>65</v>
      </c>
      <c r="B368" s="313" t="s">
        <v>30</v>
      </c>
      <c r="C368" s="314" t="s">
        <v>285</v>
      </c>
      <c r="D368" s="314" t="s">
        <v>2583</v>
      </c>
      <c r="E368" s="314" t="s">
        <v>39</v>
      </c>
      <c r="F368" s="314" t="s">
        <v>1</v>
      </c>
      <c r="G368" s="314">
        <v>3</v>
      </c>
      <c r="H368" s="286">
        <v>40</v>
      </c>
      <c r="I368" s="338" t="s">
        <v>287</v>
      </c>
      <c r="J368" s="306">
        <v>40</v>
      </c>
      <c r="K368" s="317">
        <f t="shared" si="11"/>
        <v>3</v>
      </c>
      <c r="L368" s="318" t="s">
        <v>289</v>
      </c>
      <c r="M368" s="224" t="s">
        <v>288</v>
      </c>
    </row>
    <row r="369" spans="1:13" ht="15.75" x14ac:dyDescent="0.25">
      <c r="A369" s="303" t="s">
        <v>65</v>
      </c>
      <c r="B369" s="304" t="s">
        <v>28</v>
      </c>
      <c r="C369" s="286" t="s">
        <v>285</v>
      </c>
      <c r="D369" s="286" t="s">
        <v>2584</v>
      </c>
      <c r="E369" s="286" t="s">
        <v>41</v>
      </c>
      <c r="F369" s="286" t="s">
        <v>1</v>
      </c>
      <c r="G369" s="286">
        <v>3</v>
      </c>
      <c r="H369" s="286">
        <v>40</v>
      </c>
      <c r="I369" s="331" t="s">
        <v>287</v>
      </c>
      <c r="J369" s="306">
        <v>40</v>
      </c>
      <c r="K369" s="307">
        <f t="shared" si="11"/>
        <v>3</v>
      </c>
      <c r="L369" s="318" t="s">
        <v>289</v>
      </c>
      <c r="M369" s="224" t="s">
        <v>288</v>
      </c>
    </row>
    <row r="370" spans="1:13" ht="15.75" x14ac:dyDescent="0.25">
      <c r="A370" s="312" t="s">
        <v>32</v>
      </c>
      <c r="B370" s="313" t="s">
        <v>26</v>
      </c>
      <c r="C370" s="314" t="s">
        <v>285</v>
      </c>
      <c r="D370" s="314" t="s">
        <v>2585</v>
      </c>
      <c r="E370" s="314" t="s">
        <v>70</v>
      </c>
      <c r="F370" s="314" t="s">
        <v>1</v>
      </c>
      <c r="G370" s="314">
        <v>3</v>
      </c>
      <c r="H370" s="286">
        <v>40</v>
      </c>
      <c r="I370" s="338" t="s">
        <v>287</v>
      </c>
      <c r="J370" s="306">
        <v>40</v>
      </c>
      <c r="K370" s="317">
        <f t="shared" si="11"/>
        <v>2</v>
      </c>
      <c r="L370" s="318" t="s">
        <v>289</v>
      </c>
      <c r="M370" s="224" t="s">
        <v>288</v>
      </c>
    </row>
    <row r="371" spans="1:13" ht="15.75" x14ac:dyDescent="0.25">
      <c r="A371" s="303" t="s">
        <v>32</v>
      </c>
      <c r="B371" s="304" t="s">
        <v>20</v>
      </c>
      <c r="C371" s="286" t="s">
        <v>285</v>
      </c>
      <c r="D371" s="286" t="s">
        <v>2586</v>
      </c>
      <c r="E371" s="286" t="s">
        <v>52</v>
      </c>
      <c r="F371" s="286" t="s">
        <v>1</v>
      </c>
      <c r="G371" s="286">
        <v>3</v>
      </c>
      <c r="H371" s="286">
        <v>40</v>
      </c>
      <c r="I371" s="331" t="s">
        <v>287</v>
      </c>
      <c r="J371" s="306">
        <v>40</v>
      </c>
      <c r="K371" s="307">
        <f t="shared" si="11"/>
        <v>2</v>
      </c>
      <c r="L371" s="318" t="s">
        <v>289</v>
      </c>
      <c r="M371" s="224" t="s">
        <v>288</v>
      </c>
    </row>
    <row r="372" spans="1:13" ht="15.75" x14ac:dyDescent="0.25">
      <c r="A372" s="357" t="s">
        <v>32</v>
      </c>
      <c r="B372" s="365" t="s">
        <v>30</v>
      </c>
      <c r="C372" s="357" t="s">
        <v>285</v>
      </c>
      <c r="D372" s="357" t="s">
        <v>2587</v>
      </c>
      <c r="E372" s="314" t="s">
        <v>188</v>
      </c>
      <c r="F372" s="314" t="s">
        <v>1</v>
      </c>
      <c r="G372" s="314">
        <v>3</v>
      </c>
      <c r="H372" s="286">
        <v>40</v>
      </c>
      <c r="I372" s="338" t="s">
        <v>287</v>
      </c>
      <c r="J372" s="306">
        <v>40</v>
      </c>
      <c r="K372" s="317">
        <f t="shared" si="11"/>
        <v>2</v>
      </c>
      <c r="L372" s="329" t="s">
        <v>2541</v>
      </c>
      <c r="M372" s="374" t="s">
        <v>2269</v>
      </c>
    </row>
    <row r="373" spans="1:13" ht="15.75" x14ac:dyDescent="0.25">
      <c r="A373" s="286" t="s">
        <v>19</v>
      </c>
      <c r="B373" s="304" t="s">
        <v>30</v>
      </c>
      <c r="C373" s="286" t="s">
        <v>62</v>
      </c>
      <c r="D373" s="286" t="s">
        <v>63</v>
      </c>
      <c r="E373" s="286" t="s">
        <v>35</v>
      </c>
      <c r="F373" s="286" t="str">
        <f>IF(MID(D373,2,1)="D","MI",IF(MID(D373,2,1)="S","SI","TI"))</f>
        <v>SI</v>
      </c>
      <c r="G373" s="286">
        <v>3</v>
      </c>
      <c r="H373" s="286">
        <v>40</v>
      </c>
      <c r="I373" s="305" t="s">
        <v>58</v>
      </c>
      <c r="J373" s="306">
        <v>40</v>
      </c>
      <c r="K373" s="307">
        <f t="shared" si="11"/>
        <v>4</v>
      </c>
      <c r="L373" s="318" t="s">
        <v>60</v>
      </c>
      <c r="M373" s="224" t="s">
        <v>59</v>
      </c>
    </row>
    <row r="374" spans="1:13" ht="15.75" x14ac:dyDescent="0.25">
      <c r="A374" s="314" t="s">
        <v>42</v>
      </c>
      <c r="B374" s="313" t="s">
        <v>20</v>
      </c>
      <c r="C374" s="314" t="s">
        <v>400</v>
      </c>
      <c r="D374" s="314" t="s">
        <v>64</v>
      </c>
      <c r="E374" s="314" t="s">
        <v>188</v>
      </c>
      <c r="F374" s="314" t="s">
        <v>1</v>
      </c>
      <c r="G374" s="314">
        <v>3</v>
      </c>
      <c r="H374" s="286">
        <v>40</v>
      </c>
      <c r="I374" s="338" t="s">
        <v>58</v>
      </c>
      <c r="J374" s="306">
        <v>40</v>
      </c>
      <c r="K374" s="317">
        <f t="shared" si="11"/>
        <v>1</v>
      </c>
      <c r="L374" s="341" t="s">
        <v>766</v>
      </c>
      <c r="M374" s="224" t="s">
        <v>765</v>
      </c>
    </row>
    <row r="375" spans="1:13" ht="15.75" x14ac:dyDescent="0.25">
      <c r="A375" s="286" t="s">
        <v>42</v>
      </c>
      <c r="B375" s="304" t="s">
        <v>26</v>
      </c>
      <c r="C375" s="286" t="s">
        <v>400</v>
      </c>
      <c r="D375" s="286" t="s">
        <v>764</v>
      </c>
      <c r="E375" s="286" t="s">
        <v>85</v>
      </c>
      <c r="F375" s="286" t="s">
        <v>1</v>
      </c>
      <c r="G375" s="286">
        <v>3</v>
      </c>
      <c r="H375" s="286">
        <v>40</v>
      </c>
      <c r="I375" s="331" t="s">
        <v>58</v>
      </c>
      <c r="J375" s="306">
        <v>40</v>
      </c>
      <c r="K375" s="307">
        <f t="shared" si="11"/>
        <v>1</v>
      </c>
      <c r="L375" s="341" t="s">
        <v>766</v>
      </c>
      <c r="M375" s="224" t="s">
        <v>765</v>
      </c>
    </row>
    <row r="376" spans="1:13" ht="15.75" x14ac:dyDescent="0.25">
      <c r="A376" s="286" t="s">
        <v>42</v>
      </c>
      <c r="B376" s="304" t="s">
        <v>30</v>
      </c>
      <c r="C376" s="286" t="s">
        <v>400</v>
      </c>
      <c r="D376" s="286" t="s">
        <v>767</v>
      </c>
      <c r="E376" s="286" t="s">
        <v>87</v>
      </c>
      <c r="F376" s="286" t="s">
        <v>1</v>
      </c>
      <c r="G376" s="286">
        <v>3</v>
      </c>
      <c r="H376" s="286">
        <v>40</v>
      </c>
      <c r="I376" s="331" t="s">
        <v>58</v>
      </c>
      <c r="J376" s="306">
        <v>40</v>
      </c>
      <c r="K376" s="307">
        <f t="shared" si="11"/>
        <v>1</v>
      </c>
      <c r="L376" s="341" t="s">
        <v>766</v>
      </c>
      <c r="M376" s="224" t="s">
        <v>765</v>
      </c>
    </row>
    <row r="377" spans="1:13" ht="15.75" x14ac:dyDescent="0.25">
      <c r="A377" s="314" t="s">
        <v>42</v>
      </c>
      <c r="B377" s="313" t="s">
        <v>28</v>
      </c>
      <c r="C377" s="314" t="s">
        <v>400</v>
      </c>
      <c r="D377" s="314" t="s">
        <v>768</v>
      </c>
      <c r="E377" s="314" t="s">
        <v>191</v>
      </c>
      <c r="F377" s="314" t="s">
        <v>1</v>
      </c>
      <c r="G377" s="314">
        <v>3</v>
      </c>
      <c r="H377" s="286">
        <v>40</v>
      </c>
      <c r="I377" s="338" t="s">
        <v>58</v>
      </c>
      <c r="J377" s="306">
        <v>40</v>
      </c>
      <c r="K377" s="317">
        <f t="shared" si="11"/>
        <v>1</v>
      </c>
      <c r="L377" s="341" t="s">
        <v>766</v>
      </c>
      <c r="M377" s="224" t="s">
        <v>765</v>
      </c>
    </row>
    <row r="378" spans="1:13" ht="15.75" x14ac:dyDescent="0.25">
      <c r="A378" s="312" t="s">
        <v>65</v>
      </c>
      <c r="B378" s="313" t="s">
        <v>26</v>
      </c>
      <c r="C378" s="314">
        <v>102</v>
      </c>
      <c r="D378" s="314" t="s">
        <v>769</v>
      </c>
      <c r="E378" s="314" t="s">
        <v>97</v>
      </c>
      <c r="F378" s="314" t="s">
        <v>1</v>
      </c>
      <c r="G378" s="314">
        <v>3</v>
      </c>
      <c r="H378" s="286">
        <v>40</v>
      </c>
      <c r="I378" s="338" t="s">
        <v>58</v>
      </c>
      <c r="J378" s="306">
        <v>40</v>
      </c>
      <c r="K378" s="317">
        <f t="shared" si="11"/>
        <v>3</v>
      </c>
      <c r="L378" s="318" t="s">
        <v>766</v>
      </c>
      <c r="M378" s="224" t="s">
        <v>765</v>
      </c>
    </row>
    <row r="379" spans="1:13" ht="15.75" x14ac:dyDescent="0.25">
      <c r="A379" s="303" t="s">
        <v>55</v>
      </c>
      <c r="B379" s="304" t="s">
        <v>26</v>
      </c>
      <c r="C379" s="286" t="s">
        <v>400</v>
      </c>
      <c r="D379" s="286" t="s">
        <v>1216</v>
      </c>
      <c r="E379" s="286" t="s">
        <v>54</v>
      </c>
      <c r="F379" s="286" t="s">
        <v>1</v>
      </c>
      <c r="G379" s="286">
        <v>3</v>
      </c>
      <c r="H379" s="286">
        <v>40</v>
      </c>
      <c r="I379" s="331" t="s">
        <v>58</v>
      </c>
      <c r="J379" s="306">
        <v>40</v>
      </c>
      <c r="K379" s="307">
        <f t="shared" si="11"/>
        <v>5</v>
      </c>
      <c r="L379" s="318" t="s">
        <v>60</v>
      </c>
      <c r="M379" s="224" t="s">
        <v>59</v>
      </c>
    </row>
    <row r="380" spans="1:13" ht="15.75" x14ac:dyDescent="0.25">
      <c r="A380" s="303" t="s">
        <v>32</v>
      </c>
      <c r="B380" s="304" t="s">
        <v>30</v>
      </c>
      <c r="C380" s="286" t="s">
        <v>257</v>
      </c>
      <c r="D380" s="286" t="s">
        <v>587</v>
      </c>
      <c r="E380" s="286" t="s">
        <v>35</v>
      </c>
      <c r="F380" s="286" t="str">
        <f t="shared" ref="F380:F385" si="12">IF(MID(D380,2,1)="D","MI",IF(MID(D380,2,1)="S","SI","TI"))</f>
        <v>SI</v>
      </c>
      <c r="G380" s="286">
        <v>3</v>
      </c>
      <c r="H380" s="286">
        <v>40</v>
      </c>
      <c r="I380" s="331" t="s">
        <v>588</v>
      </c>
      <c r="J380" s="306">
        <v>40</v>
      </c>
      <c r="K380" s="307">
        <f t="shared" si="11"/>
        <v>2</v>
      </c>
      <c r="L380" s="318" t="s">
        <v>754</v>
      </c>
      <c r="M380" s="224" t="s">
        <v>753</v>
      </c>
    </row>
    <row r="381" spans="1:13" ht="15.75" x14ac:dyDescent="0.25">
      <c r="A381" s="312" t="s">
        <v>32</v>
      </c>
      <c r="B381" s="313" t="s">
        <v>28</v>
      </c>
      <c r="C381" s="314" t="s">
        <v>257</v>
      </c>
      <c r="D381" s="314" t="s">
        <v>591</v>
      </c>
      <c r="E381" s="314" t="s">
        <v>37</v>
      </c>
      <c r="F381" s="314" t="str">
        <f t="shared" si="12"/>
        <v>SI</v>
      </c>
      <c r="G381" s="314">
        <v>3</v>
      </c>
      <c r="H381" s="286">
        <v>40</v>
      </c>
      <c r="I381" s="338" t="s">
        <v>588</v>
      </c>
      <c r="J381" s="306">
        <v>40</v>
      </c>
      <c r="K381" s="317">
        <f t="shared" si="11"/>
        <v>2</v>
      </c>
      <c r="L381" s="318" t="s">
        <v>754</v>
      </c>
      <c r="M381" s="224" t="s">
        <v>753</v>
      </c>
    </row>
    <row r="382" spans="1:13" ht="15.75" x14ac:dyDescent="0.25">
      <c r="A382" s="312" t="s">
        <v>32</v>
      </c>
      <c r="B382" s="313" t="s">
        <v>26</v>
      </c>
      <c r="C382" s="314" t="s">
        <v>257</v>
      </c>
      <c r="D382" s="314" t="s">
        <v>592</v>
      </c>
      <c r="E382" s="314" t="s">
        <v>39</v>
      </c>
      <c r="F382" s="314" t="str">
        <f t="shared" si="12"/>
        <v>SI</v>
      </c>
      <c r="G382" s="314">
        <v>3</v>
      </c>
      <c r="H382" s="286">
        <v>40</v>
      </c>
      <c r="I382" s="338" t="s">
        <v>588</v>
      </c>
      <c r="J382" s="306">
        <v>40</v>
      </c>
      <c r="K382" s="317">
        <f t="shared" si="11"/>
        <v>2</v>
      </c>
      <c r="L382" s="318" t="s">
        <v>754</v>
      </c>
      <c r="M382" s="224" t="s">
        <v>753</v>
      </c>
    </row>
    <row r="383" spans="1:13" ht="15.75" x14ac:dyDescent="0.25">
      <c r="A383" s="303" t="s">
        <v>32</v>
      </c>
      <c r="B383" s="304" t="s">
        <v>20</v>
      </c>
      <c r="C383" s="286" t="s">
        <v>257</v>
      </c>
      <c r="D383" s="286" t="s">
        <v>593</v>
      </c>
      <c r="E383" s="286" t="s">
        <v>41</v>
      </c>
      <c r="F383" s="286" t="str">
        <f t="shared" si="12"/>
        <v>SI</v>
      </c>
      <c r="G383" s="286">
        <v>3</v>
      </c>
      <c r="H383" s="286">
        <v>40</v>
      </c>
      <c r="I383" s="331" t="s">
        <v>588</v>
      </c>
      <c r="J383" s="306">
        <v>40</v>
      </c>
      <c r="K383" s="307">
        <f t="shared" si="11"/>
        <v>2</v>
      </c>
      <c r="L383" s="318" t="s">
        <v>754</v>
      </c>
      <c r="M383" s="224" t="s">
        <v>753</v>
      </c>
    </row>
    <row r="384" spans="1:13" ht="15.75" x14ac:dyDescent="0.25">
      <c r="A384" s="312" t="s">
        <v>65</v>
      </c>
      <c r="B384" s="313" t="s">
        <v>30</v>
      </c>
      <c r="C384" s="314" t="s">
        <v>257</v>
      </c>
      <c r="D384" s="314" t="s">
        <v>752</v>
      </c>
      <c r="E384" s="314" t="s">
        <v>70</v>
      </c>
      <c r="F384" s="314" t="str">
        <f t="shared" si="12"/>
        <v>SI</v>
      </c>
      <c r="G384" s="314">
        <v>3</v>
      </c>
      <c r="H384" s="286">
        <v>40</v>
      </c>
      <c r="I384" s="338" t="s">
        <v>588</v>
      </c>
      <c r="J384" s="306">
        <v>40</v>
      </c>
      <c r="K384" s="317">
        <f t="shared" si="11"/>
        <v>3</v>
      </c>
      <c r="L384" s="318" t="s">
        <v>754</v>
      </c>
      <c r="M384" s="224" t="s">
        <v>753</v>
      </c>
    </row>
    <row r="385" spans="1:13" ht="15.75" x14ac:dyDescent="0.25">
      <c r="A385" s="303" t="s">
        <v>65</v>
      </c>
      <c r="B385" s="304" t="s">
        <v>28</v>
      </c>
      <c r="C385" s="286" t="s">
        <v>257</v>
      </c>
      <c r="D385" s="286" t="s">
        <v>755</v>
      </c>
      <c r="E385" s="286" t="s">
        <v>52</v>
      </c>
      <c r="F385" s="286" t="str">
        <f t="shared" si="12"/>
        <v>SI</v>
      </c>
      <c r="G385" s="286">
        <v>3</v>
      </c>
      <c r="H385" s="286">
        <v>40</v>
      </c>
      <c r="I385" s="331" t="s">
        <v>588</v>
      </c>
      <c r="J385" s="306">
        <v>40</v>
      </c>
      <c r="K385" s="307">
        <f t="shared" si="11"/>
        <v>3</v>
      </c>
      <c r="L385" s="318" t="s">
        <v>754</v>
      </c>
      <c r="M385" s="224" t="s">
        <v>753</v>
      </c>
    </row>
    <row r="386" spans="1:13" ht="15.75" x14ac:dyDescent="0.25">
      <c r="A386" s="312" t="s">
        <v>55</v>
      </c>
      <c r="B386" s="313" t="s">
        <v>20</v>
      </c>
      <c r="C386" s="314">
        <v>303</v>
      </c>
      <c r="D386" s="314" t="s">
        <v>197</v>
      </c>
      <c r="E386" s="314">
        <v>1</v>
      </c>
      <c r="F386" s="314" t="s">
        <v>1</v>
      </c>
      <c r="G386" s="314">
        <v>3</v>
      </c>
      <c r="H386" s="286">
        <v>40</v>
      </c>
      <c r="I386" s="338" t="s">
        <v>198</v>
      </c>
      <c r="J386" s="306">
        <v>40</v>
      </c>
      <c r="K386" s="317">
        <f t="shared" si="11"/>
        <v>5</v>
      </c>
      <c r="L386" s="372" t="s">
        <v>243</v>
      </c>
      <c r="M386" s="224" t="s">
        <v>242</v>
      </c>
    </row>
    <row r="387" spans="1:13" ht="15.75" x14ac:dyDescent="0.25">
      <c r="A387" s="312" t="s">
        <v>55</v>
      </c>
      <c r="B387" s="313" t="s">
        <v>26</v>
      </c>
      <c r="C387" s="314">
        <v>303</v>
      </c>
      <c r="D387" s="314" t="s">
        <v>201</v>
      </c>
      <c r="E387" s="314">
        <v>2</v>
      </c>
      <c r="F387" s="314" t="s">
        <v>1</v>
      </c>
      <c r="G387" s="314">
        <v>3</v>
      </c>
      <c r="H387" s="286">
        <v>40</v>
      </c>
      <c r="I387" s="338" t="s">
        <v>198</v>
      </c>
      <c r="J387" s="306">
        <v>40</v>
      </c>
      <c r="K387" s="317">
        <f t="shared" si="11"/>
        <v>5</v>
      </c>
      <c r="L387" s="318" t="s">
        <v>910</v>
      </c>
      <c r="M387" s="224" t="s">
        <v>909</v>
      </c>
    </row>
    <row r="388" spans="1:13" ht="15.75" x14ac:dyDescent="0.25">
      <c r="A388" s="303" t="s">
        <v>55</v>
      </c>
      <c r="B388" s="304" t="s">
        <v>56</v>
      </c>
      <c r="C388" s="286">
        <v>303</v>
      </c>
      <c r="D388" s="286" t="s">
        <v>791</v>
      </c>
      <c r="E388" s="286">
        <v>3</v>
      </c>
      <c r="F388" s="286" t="s">
        <v>1</v>
      </c>
      <c r="G388" s="286">
        <v>3</v>
      </c>
      <c r="H388" s="286">
        <v>40</v>
      </c>
      <c r="I388" s="331" t="s">
        <v>198</v>
      </c>
      <c r="J388" s="306">
        <v>40</v>
      </c>
      <c r="K388" s="307">
        <f t="shared" si="11"/>
        <v>5</v>
      </c>
      <c r="L388" s="318" t="s">
        <v>910</v>
      </c>
      <c r="M388" s="224" t="s">
        <v>909</v>
      </c>
    </row>
    <row r="389" spans="1:13" ht="15.75" x14ac:dyDescent="0.25">
      <c r="A389" s="303" t="s">
        <v>55</v>
      </c>
      <c r="B389" s="304" t="s">
        <v>28</v>
      </c>
      <c r="C389" s="286">
        <v>303</v>
      </c>
      <c r="D389" s="286" t="s">
        <v>792</v>
      </c>
      <c r="E389" s="286">
        <v>4</v>
      </c>
      <c r="F389" s="286" t="s">
        <v>1</v>
      </c>
      <c r="G389" s="286">
        <v>3</v>
      </c>
      <c r="H389" s="286">
        <v>40</v>
      </c>
      <c r="I389" s="331" t="s">
        <v>198</v>
      </c>
      <c r="J389" s="306">
        <v>40</v>
      </c>
      <c r="K389" s="307">
        <f t="shared" si="11"/>
        <v>5</v>
      </c>
      <c r="L389" s="318" t="s">
        <v>1042</v>
      </c>
      <c r="M389" s="228" t="s">
        <v>1041</v>
      </c>
    </row>
    <row r="390" spans="1:13" ht="15.75" x14ac:dyDescent="0.25">
      <c r="A390" s="312" t="s">
        <v>19</v>
      </c>
      <c r="B390" s="313" t="s">
        <v>28</v>
      </c>
      <c r="C390" s="314">
        <v>304</v>
      </c>
      <c r="D390" s="286" t="s">
        <v>793</v>
      </c>
      <c r="E390" s="314">
        <v>5</v>
      </c>
      <c r="F390" s="314" t="s">
        <v>1</v>
      </c>
      <c r="G390" s="314">
        <v>3</v>
      </c>
      <c r="H390" s="286">
        <v>40</v>
      </c>
      <c r="I390" s="338" t="s">
        <v>198</v>
      </c>
      <c r="J390" s="306">
        <v>40</v>
      </c>
      <c r="K390" s="317">
        <f t="shared" si="11"/>
        <v>4</v>
      </c>
      <c r="L390" s="318" t="s">
        <v>156</v>
      </c>
      <c r="M390" s="224" t="s">
        <v>155</v>
      </c>
    </row>
    <row r="391" spans="1:13" ht="15.75" x14ac:dyDescent="0.25">
      <c r="A391" s="303" t="s">
        <v>19</v>
      </c>
      <c r="B391" s="304" t="s">
        <v>26</v>
      </c>
      <c r="C391" s="286">
        <v>304</v>
      </c>
      <c r="D391" s="286" t="s">
        <v>794</v>
      </c>
      <c r="E391" s="286">
        <v>6</v>
      </c>
      <c r="F391" s="286" t="s">
        <v>1</v>
      </c>
      <c r="G391" s="286">
        <v>3</v>
      </c>
      <c r="H391" s="286">
        <v>40</v>
      </c>
      <c r="I391" s="331" t="s">
        <v>198</v>
      </c>
      <c r="J391" s="306">
        <v>40</v>
      </c>
      <c r="K391" s="307">
        <f t="shared" si="11"/>
        <v>4</v>
      </c>
      <c r="L391" s="372" t="s">
        <v>977</v>
      </c>
      <c r="M391" s="224" t="s">
        <v>976</v>
      </c>
    </row>
    <row r="392" spans="1:13" ht="15.75" x14ac:dyDescent="0.25">
      <c r="A392" s="332" t="s">
        <v>19</v>
      </c>
      <c r="B392" s="333" t="s">
        <v>20</v>
      </c>
      <c r="C392" s="357">
        <v>304</v>
      </c>
      <c r="D392" s="357" t="s">
        <v>799</v>
      </c>
      <c r="E392" s="314"/>
      <c r="F392" s="314" t="s">
        <v>1</v>
      </c>
      <c r="G392" s="286">
        <v>3</v>
      </c>
      <c r="H392" s="286">
        <v>40</v>
      </c>
      <c r="I392" s="338" t="s">
        <v>198</v>
      </c>
      <c r="J392" s="306">
        <v>40</v>
      </c>
      <c r="K392" s="317">
        <f t="shared" si="11"/>
        <v>4</v>
      </c>
      <c r="L392" s="372" t="s">
        <v>977</v>
      </c>
      <c r="M392" s="224" t="s">
        <v>976</v>
      </c>
    </row>
    <row r="393" spans="1:13" ht="15.75" x14ac:dyDescent="0.25">
      <c r="A393" s="312" t="s">
        <v>65</v>
      </c>
      <c r="B393" s="313" t="s">
        <v>20</v>
      </c>
      <c r="C393" s="314">
        <v>302</v>
      </c>
      <c r="D393" s="314" t="s">
        <v>817</v>
      </c>
      <c r="E393" s="314" t="s">
        <v>35</v>
      </c>
      <c r="F393" s="314" t="s">
        <v>1</v>
      </c>
      <c r="G393" s="314">
        <v>3</v>
      </c>
      <c r="H393" s="286">
        <v>40</v>
      </c>
      <c r="I393" s="338" t="s">
        <v>198</v>
      </c>
      <c r="J393" s="306">
        <v>40</v>
      </c>
      <c r="K393" s="317">
        <f t="shared" si="11"/>
        <v>3</v>
      </c>
      <c r="L393" s="372" t="s">
        <v>243</v>
      </c>
      <c r="M393" s="224" t="s">
        <v>242</v>
      </c>
    </row>
    <row r="394" spans="1:13" ht="15.75" x14ac:dyDescent="0.25">
      <c r="A394" s="303" t="s">
        <v>65</v>
      </c>
      <c r="B394" s="304" t="s">
        <v>26</v>
      </c>
      <c r="C394" s="286">
        <v>302</v>
      </c>
      <c r="D394" s="286" t="s">
        <v>1109</v>
      </c>
      <c r="E394" s="286" t="s">
        <v>37</v>
      </c>
      <c r="F394" s="286" t="s">
        <v>1</v>
      </c>
      <c r="G394" s="286">
        <v>3</v>
      </c>
      <c r="H394" s="286">
        <v>40</v>
      </c>
      <c r="I394" s="331" t="s">
        <v>198</v>
      </c>
      <c r="J394" s="306">
        <v>40</v>
      </c>
      <c r="K394" s="307">
        <f t="shared" si="11"/>
        <v>3</v>
      </c>
      <c r="L394" s="318" t="s">
        <v>910</v>
      </c>
      <c r="M394" s="224" t="s">
        <v>909</v>
      </c>
    </row>
    <row r="395" spans="1:13" ht="15.75" x14ac:dyDescent="0.25">
      <c r="A395" s="303" t="s">
        <v>65</v>
      </c>
      <c r="B395" s="304" t="s">
        <v>28</v>
      </c>
      <c r="C395" s="286">
        <v>315</v>
      </c>
      <c r="D395" s="286" t="s">
        <v>1113</v>
      </c>
      <c r="E395" s="286" t="s">
        <v>39</v>
      </c>
      <c r="F395" s="286" t="s">
        <v>1</v>
      </c>
      <c r="G395" s="286">
        <v>3</v>
      </c>
      <c r="H395" s="286">
        <v>40</v>
      </c>
      <c r="I395" s="331" t="s">
        <v>198</v>
      </c>
      <c r="J395" s="306">
        <v>40</v>
      </c>
      <c r="K395" s="307">
        <f t="shared" si="11"/>
        <v>3</v>
      </c>
      <c r="L395" s="318" t="s">
        <v>910</v>
      </c>
      <c r="M395" s="224" t="s">
        <v>909</v>
      </c>
    </row>
    <row r="396" spans="1:13" ht="15.75" x14ac:dyDescent="0.25">
      <c r="A396" s="303" t="s">
        <v>65</v>
      </c>
      <c r="B396" s="304" t="s">
        <v>30</v>
      </c>
      <c r="C396" s="286">
        <v>302</v>
      </c>
      <c r="D396" s="286" t="s">
        <v>1117</v>
      </c>
      <c r="E396" s="286" t="s">
        <v>41</v>
      </c>
      <c r="F396" s="286" t="s">
        <v>1</v>
      </c>
      <c r="G396" s="286">
        <v>3</v>
      </c>
      <c r="H396" s="286">
        <v>40</v>
      </c>
      <c r="I396" s="331" t="s">
        <v>198</v>
      </c>
      <c r="J396" s="306">
        <v>40</v>
      </c>
      <c r="K396" s="307">
        <f t="shared" si="11"/>
        <v>3</v>
      </c>
      <c r="L396" s="318" t="s">
        <v>1042</v>
      </c>
      <c r="M396" s="228" t="s">
        <v>1041</v>
      </c>
    </row>
    <row r="397" spans="1:13" ht="15.75" x14ac:dyDescent="0.25">
      <c r="A397" s="312" t="s">
        <v>32</v>
      </c>
      <c r="B397" s="313" t="s">
        <v>28</v>
      </c>
      <c r="C397" s="314">
        <v>302</v>
      </c>
      <c r="D397" s="286" t="s">
        <v>1120</v>
      </c>
      <c r="E397" s="314" t="s">
        <v>70</v>
      </c>
      <c r="F397" s="314" t="s">
        <v>1</v>
      </c>
      <c r="G397" s="314">
        <v>3</v>
      </c>
      <c r="H397" s="286">
        <v>40</v>
      </c>
      <c r="I397" s="338" t="s">
        <v>198</v>
      </c>
      <c r="J397" s="306">
        <v>40</v>
      </c>
      <c r="K397" s="317">
        <f t="shared" si="11"/>
        <v>2</v>
      </c>
      <c r="L397" s="318" t="s">
        <v>156</v>
      </c>
      <c r="M397" s="224" t="s">
        <v>155</v>
      </c>
    </row>
    <row r="398" spans="1:13" ht="15.75" x14ac:dyDescent="0.25">
      <c r="A398" s="312" t="s">
        <v>32</v>
      </c>
      <c r="B398" s="313" t="s">
        <v>26</v>
      </c>
      <c r="C398" s="314">
        <v>301</v>
      </c>
      <c r="D398" s="314" t="s">
        <v>1121</v>
      </c>
      <c r="E398" s="314" t="s">
        <v>52</v>
      </c>
      <c r="F398" s="314" t="s">
        <v>1</v>
      </c>
      <c r="G398" s="314">
        <v>3</v>
      </c>
      <c r="H398" s="286">
        <v>40</v>
      </c>
      <c r="I398" s="338" t="s">
        <v>198</v>
      </c>
      <c r="J398" s="306">
        <v>40</v>
      </c>
      <c r="K398" s="317">
        <f t="shared" si="11"/>
        <v>2</v>
      </c>
      <c r="L398" s="372" t="s">
        <v>977</v>
      </c>
      <c r="M398" s="224" t="s">
        <v>976</v>
      </c>
    </row>
    <row r="399" spans="1:13" ht="15.75" x14ac:dyDescent="0.25">
      <c r="A399" s="332" t="s">
        <v>32</v>
      </c>
      <c r="B399" s="333" t="s">
        <v>20</v>
      </c>
      <c r="C399" s="357">
        <v>301</v>
      </c>
      <c r="D399" s="357" t="s">
        <v>1123</v>
      </c>
      <c r="E399" s="314"/>
      <c r="F399" s="314" t="s">
        <v>1</v>
      </c>
      <c r="G399" s="286">
        <v>3</v>
      </c>
      <c r="H399" s="286">
        <v>40</v>
      </c>
      <c r="I399" s="338" t="s">
        <v>198</v>
      </c>
      <c r="J399" s="306">
        <v>40</v>
      </c>
      <c r="K399" s="317">
        <f t="shared" si="11"/>
        <v>2</v>
      </c>
      <c r="L399" s="372" t="s">
        <v>977</v>
      </c>
      <c r="M399" s="224" t="s">
        <v>976</v>
      </c>
    </row>
    <row r="400" spans="1:13" ht="15.75" x14ac:dyDescent="0.25">
      <c r="A400" s="303" t="s">
        <v>65</v>
      </c>
      <c r="B400" s="304" t="s">
        <v>30</v>
      </c>
      <c r="C400" s="286" t="s">
        <v>161</v>
      </c>
      <c r="D400" s="286" t="s">
        <v>162</v>
      </c>
      <c r="E400" s="286" t="s">
        <v>35</v>
      </c>
      <c r="F400" s="286" t="s">
        <v>1</v>
      </c>
      <c r="G400" s="286">
        <v>3</v>
      </c>
      <c r="H400" s="286">
        <v>40</v>
      </c>
      <c r="I400" s="331" t="s">
        <v>163</v>
      </c>
      <c r="J400" s="306">
        <v>40</v>
      </c>
      <c r="K400" s="307">
        <f t="shared" si="11"/>
        <v>3</v>
      </c>
      <c r="L400" s="318" t="s">
        <v>696</v>
      </c>
      <c r="M400" s="224" t="s">
        <v>695</v>
      </c>
    </row>
    <row r="401" spans="1:13" ht="15.75" x14ac:dyDescent="0.25">
      <c r="A401" s="312" t="s">
        <v>65</v>
      </c>
      <c r="B401" s="313" t="s">
        <v>28</v>
      </c>
      <c r="C401" s="314" t="s">
        <v>161</v>
      </c>
      <c r="D401" s="314" t="s">
        <v>164</v>
      </c>
      <c r="E401" s="314" t="s">
        <v>37</v>
      </c>
      <c r="F401" s="314" t="s">
        <v>1</v>
      </c>
      <c r="G401" s="314">
        <v>3</v>
      </c>
      <c r="H401" s="286">
        <v>40</v>
      </c>
      <c r="I401" s="338" t="s">
        <v>163</v>
      </c>
      <c r="J401" s="306">
        <v>40</v>
      </c>
      <c r="K401" s="317">
        <f t="shared" si="11"/>
        <v>3</v>
      </c>
      <c r="L401" s="318" t="s">
        <v>696</v>
      </c>
      <c r="M401" s="224" t="s">
        <v>695</v>
      </c>
    </row>
    <row r="402" spans="1:13" ht="15.75" x14ac:dyDescent="0.25">
      <c r="A402" s="303" t="s">
        <v>32</v>
      </c>
      <c r="B402" s="304" t="s">
        <v>20</v>
      </c>
      <c r="C402" s="286" t="s">
        <v>161</v>
      </c>
      <c r="D402" s="286" t="s">
        <v>165</v>
      </c>
      <c r="E402" s="286" t="s">
        <v>83</v>
      </c>
      <c r="F402" s="286" t="s">
        <v>1</v>
      </c>
      <c r="G402" s="286">
        <v>3</v>
      </c>
      <c r="H402" s="286">
        <v>40</v>
      </c>
      <c r="I402" s="331" t="s">
        <v>163</v>
      </c>
      <c r="J402" s="306">
        <v>40</v>
      </c>
      <c r="K402" s="307">
        <f t="shared" si="11"/>
        <v>2</v>
      </c>
      <c r="L402" s="318" t="s">
        <v>377</v>
      </c>
      <c r="M402" s="224" t="s">
        <v>376</v>
      </c>
    </row>
    <row r="403" spans="1:13" ht="15.75" x14ac:dyDescent="0.25">
      <c r="A403" s="312" t="s">
        <v>42</v>
      </c>
      <c r="B403" s="313" t="s">
        <v>28</v>
      </c>
      <c r="C403" s="314" t="s">
        <v>62</v>
      </c>
      <c r="D403" s="314" t="s">
        <v>166</v>
      </c>
      <c r="E403" s="314" t="s">
        <v>85</v>
      </c>
      <c r="F403" s="314" t="s">
        <v>1</v>
      </c>
      <c r="G403" s="314">
        <v>3</v>
      </c>
      <c r="H403" s="286">
        <v>40</v>
      </c>
      <c r="I403" s="338" t="s">
        <v>163</v>
      </c>
      <c r="J403" s="306">
        <v>40</v>
      </c>
      <c r="K403" s="317">
        <f t="shared" si="11"/>
        <v>1</v>
      </c>
      <c r="L403" s="318" t="s">
        <v>1143</v>
      </c>
      <c r="M403" s="224" t="s">
        <v>1142</v>
      </c>
    </row>
    <row r="404" spans="1:13" ht="15.75" x14ac:dyDescent="0.25">
      <c r="A404" s="303" t="s">
        <v>42</v>
      </c>
      <c r="B404" s="304" t="s">
        <v>30</v>
      </c>
      <c r="C404" s="286" t="s">
        <v>62</v>
      </c>
      <c r="D404" s="286" t="s">
        <v>787</v>
      </c>
      <c r="E404" s="286" t="s">
        <v>85</v>
      </c>
      <c r="F404" s="286" t="s">
        <v>1</v>
      </c>
      <c r="G404" s="286">
        <v>3</v>
      </c>
      <c r="H404" s="286">
        <v>40</v>
      </c>
      <c r="I404" s="331" t="s">
        <v>163</v>
      </c>
      <c r="J404" s="306">
        <v>40</v>
      </c>
      <c r="K404" s="307">
        <f t="shared" si="11"/>
        <v>1</v>
      </c>
      <c r="L404" s="318" t="s">
        <v>1143</v>
      </c>
      <c r="M404" s="224" t="s">
        <v>1142</v>
      </c>
    </row>
    <row r="405" spans="1:13" ht="15.75" x14ac:dyDescent="0.25">
      <c r="A405" s="303" t="s">
        <v>42</v>
      </c>
      <c r="B405" s="304" t="s">
        <v>26</v>
      </c>
      <c r="C405" s="286" t="s">
        <v>709</v>
      </c>
      <c r="D405" s="286" t="s">
        <v>788</v>
      </c>
      <c r="E405" s="286" t="s">
        <v>87</v>
      </c>
      <c r="F405" s="286" t="s">
        <v>1</v>
      </c>
      <c r="G405" s="286">
        <v>3</v>
      </c>
      <c r="H405" s="286">
        <v>40</v>
      </c>
      <c r="I405" s="331" t="s">
        <v>163</v>
      </c>
      <c r="J405" s="306">
        <v>40</v>
      </c>
      <c r="K405" s="307">
        <f t="shared" si="11"/>
        <v>1</v>
      </c>
      <c r="L405" s="318" t="s">
        <v>696</v>
      </c>
      <c r="M405" s="224" t="s">
        <v>695</v>
      </c>
    </row>
    <row r="406" spans="1:13" ht="15.75" x14ac:dyDescent="0.25">
      <c r="A406" s="312" t="s">
        <v>42</v>
      </c>
      <c r="B406" s="313" t="s">
        <v>20</v>
      </c>
      <c r="C406" s="314" t="s">
        <v>709</v>
      </c>
      <c r="D406" s="314" t="s">
        <v>785</v>
      </c>
      <c r="E406" s="314" t="s">
        <v>191</v>
      </c>
      <c r="F406" s="314" t="s">
        <v>1</v>
      </c>
      <c r="G406" s="314">
        <v>3</v>
      </c>
      <c r="H406" s="286">
        <v>40</v>
      </c>
      <c r="I406" s="338" t="s">
        <v>163</v>
      </c>
      <c r="J406" s="306">
        <v>40</v>
      </c>
      <c r="K406" s="317">
        <f t="shared" si="11"/>
        <v>1</v>
      </c>
      <c r="L406" s="318" t="s">
        <v>659</v>
      </c>
      <c r="M406" s="250" t="s">
        <v>658</v>
      </c>
    </row>
    <row r="407" spans="1:13" ht="15.75" x14ac:dyDescent="0.25">
      <c r="A407" s="312" t="s">
        <v>55</v>
      </c>
      <c r="B407" s="313" t="s">
        <v>28</v>
      </c>
      <c r="C407" s="314" t="s">
        <v>95</v>
      </c>
      <c r="D407" s="314" t="s">
        <v>905</v>
      </c>
      <c r="E407" s="314" t="s">
        <v>35</v>
      </c>
      <c r="F407" s="314" t="s">
        <v>1</v>
      </c>
      <c r="G407" s="314">
        <v>3</v>
      </c>
      <c r="H407" s="286">
        <v>40</v>
      </c>
      <c r="I407" s="338" t="s">
        <v>900</v>
      </c>
      <c r="J407" s="306">
        <v>40</v>
      </c>
      <c r="K407" s="317">
        <f t="shared" si="11"/>
        <v>5</v>
      </c>
      <c r="L407" s="318" t="s">
        <v>891</v>
      </c>
      <c r="M407" s="224" t="s">
        <v>890</v>
      </c>
    </row>
    <row r="408" spans="1:13" ht="15.75" x14ac:dyDescent="0.25">
      <c r="A408" s="303" t="s">
        <v>55</v>
      </c>
      <c r="B408" s="304" t="s">
        <v>56</v>
      </c>
      <c r="C408" s="286" t="s">
        <v>95</v>
      </c>
      <c r="D408" s="286" t="s">
        <v>906</v>
      </c>
      <c r="E408" s="286" t="s">
        <v>37</v>
      </c>
      <c r="F408" s="286" t="s">
        <v>1</v>
      </c>
      <c r="G408" s="286">
        <v>3</v>
      </c>
      <c r="H408" s="286">
        <v>40</v>
      </c>
      <c r="I408" s="338" t="s">
        <v>900</v>
      </c>
      <c r="J408" s="306">
        <v>40</v>
      </c>
      <c r="K408" s="307">
        <f t="shared" si="11"/>
        <v>5</v>
      </c>
      <c r="L408" s="318" t="s">
        <v>1130</v>
      </c>
      <c r="M408" s="224" t="s">
        <v>1129</v>
      </c>
    </row>
    <row r="409" spans="1:13" ht="15.75" x14ac:dyDescent="0.25">
      <c r="A409" s="312" t="s">
        <v>55</v>
      </c>
      <c r="B409" s="313" t="s">
        <v>26</v>
      </c>
      <c r="C409" s="314" t="s">
        <v>95</v>
      </c>
      <c r="D409" s="314" t="s">
        <v>903</v>
      </c>
      <c r="E409" s="314" t="s">
        <v>39</v>
      </c>
      <c r="F409" s="314" t="s">
        <v>1</v>
      </c>
      <c r="G409" s="314">
        <v>3</v>
      </c>
      <c r="H409" s="286">
        <v>40</v>
      </c>
      <c r="I409" s="338" t="s">
        <v>900</v>
      </c>
      <c r="J409" s="306">
        <v>40</v>
      </c>
      <c r="K409" s="317">
        <f t="shared" si="11"/>
        <v>5</v>
      </c>
      <c r="L409" s="318" t="s">
        <v>891</v>
      </c>
      <c r="M409" s="224" t="s">
        <v>890</v>
      </c>
    </row>
    <row r="410" spans="1:13" ht="15.75" x14ac:dyDescent="0.25">
      <c r="A410" s="286" t="s">
        <v>55</v>
      </c>
      <c r="B410" s="304" t="s">
        <v>20</v>
      </c>
      <c r="C410" s="286" t="s">
        <v>95</v>
      </c>
      <c r="D410" s="286" t="s">
        <v>904</v>
      </c>
      <c r="E410" s="286" t="s">
        <v>41</v>
      </c>
      <c r="F410" s="286" t="s">
        <v>1</v>
      </c>
      <c r="G410" s="286">
        <v>3</v>
      </c>
      <c r="H410" s="286">
        <v>40</v>
      </c>
      <c r="I410" s="331" t="s">
        <v>900</v>
      </c>
      <c r="J410" s="306">
        <v>40</v>
      </c>
      <c r="K410" s="307">
        <f t="shared" si="11"/>
        <v>5</v>
      </c>
      <c r="L410" s="318" t="s">
        <v>891</v>
      </c>
      <c r="M410" s="224" t="s">
        <v>890</v>
      </c>
    </row>
    <row r="411" spans="1:13" ht="15.75" x14ac:dyDescent="0.25">
      <c r="A411" s="286" t="s">
        <v>42</v>
      </c>
      <c r="B411" s="304" t="s">
        <v>30</v>
      </c>
      <c r="C411" s="286">
        <v>103</v>
      </c>
      <c r="D411" s="286" t="s">
        <v>1132</v>
      </c>
      <c r="E411" s="286" t="s">
        <v>70</v>
      </c>
      <c r="F411" s="286" t="s">
        <v>1</v>
      </c>
      <c r="G411" s="286">
        <v>3</v>
      </c>
      <c r="H411" s="286">
        <v>40</v>
      </c>
      <c r="I411" s="331" t="s">
        <v>900</v>
      </c>
      <c r="J411" s="306">
        <v>40</v>
      </c>
      <c r="K411" s="307">
        <f t="shared" si="11"/>
        <v>1</v>
      </c>
      <c r="L411" s="318" t="s">
        <v>1130</v>
      </c>
      <c r="M411" s="224" t="s">
        <v>1129</v>
      </c>
    </row>
    <row r="412" spans="1:13" ht="15.75" x14ac:dyDescent="0.25">
      <c r="A412" s="314" t="s">
        <v>42</v>
      </c>
      <c r="B412" s="313" t="s">
        <v>28</v>
      </c>
      <c r="C412" s="314">
        <v>103</v>
      </c>
      <c r="D412" s="314" t="s">
        <v>1133</v>
      </c>
      <c r="E412" s="314" t="s">
        <v>52</v>
      </c>
      <c r="F412" s="314" t="s">
        <v>1</v>
      </c>
      <c r="G412" s="314">
        <v>3</v>
      </c>
      <c r="H412" s="286">
        <v>40</v>
      </c>
      <c r="I412" s="338" t="s">
        <v>900</v>
      </c>
      <c r="J412" s="306">
        <v>40</v>
      </c>
      <c r="K412" s="317">
        <f t="shared" si="11"/>
        <v>1</v>
      </c>
      <c r="L412" s="318" t="s">
        <v>1130</v>
      </c>
      <c r="M412" s="224" t="s">
        <v>1129</v>
      </c>
    </row>
    <row r="413" spans="1:13" ht="15.75" x14ac:dyDescent="0.25">
      <c r="A413" s="357" t="s">
        <v>19</v>
      </c>
      <c r="B413" s="365" t="s">
        <v>26</v>
      </c>
      <c r="C413" s="357">
        <v>204</v>
      </c>
      <c r="D413" s="314" t="s">
        <v>899</v>
      </c>
      <c r="E413" s="314"/>
      <c r="F413" s="314" t="s">
        <v>1</v>
      </c>
      <c r="G413" s="286">
        <v>3</v>
      </c>
      <c r="H413" s="286">
        <v>40</v>
      </c>
      <c r="I413" s="338" t="s">
        <v>900</v>
      </c>
      <c r="J413" s="306">
        <v>40</v>
      </c>
      <c r="K413" s="317">
        <f t="shared" si="11"/>
        <v>4</v>
      </c>
      <c r="L413" s="318" t="s">
        <v>891</v>
      </c>
      <c r="M413" s="224" t="s">
        <v>890</v>
      </c>
    </row>
    <row r="414" spans="1:13" ht="15.75" x14ac:dyDescent="0.25">
      <c r="A414" s="364" t="s">
        <v>19</v>
      </c>
      <c r="B414" s="365" t="s">
        <v>20</v>
      </c>
      <c r="C414" s="357">
        <v>204</v>
      </c>
      <c r="D414" s="314" t="s">
        <v>901</v>
      </c>
      <c r="E414" s="314"/>
      <c r="F414" s="314" t="s">
        <v>1</v>
      </c>
      <c r="G414" s="286">
        <v>3</v>
      </c>
      <c r="H414" s="286">
        <v>40</v>
      </c>
      <c r="I414" s="338" t="s">
        <v>900</v>
      </c>
      <c r="J414" s="306">
        <v>40</v>
      </c>
      <c r="K414" s="317">
        <f t="shared" si="11"/>
        <v>4</v>
      </c>
      <c r="L414" s="318" t="s">
        <v>891</v>
      </c>
      <c r="M414" s="224" t="s">
        <v>890</v>
      </c>
    </row>
    <row r="415" spans="1:13" ht="16.5" thickBot="1" x14ac:dyDescent="0.3">
      <c r="A415" s="375" t="s">
        <v>19</v>
      </c>
      <c r="B415" s="365" t="s">
        <v>28</v>
      </c>
      <c r="C415" s="376">
        <v>204</v>
      </c>
      <c r="D415" s="314" t="s">
        <v>902</v>
      </c>
      <c r="E415" s="314"/>
      <c r="F415" s="314" t="s">
        <v>1</v>
      </c>
      <c r="G415" s="286">
        <v>3</v>
      </c>
      <c r="H415" s="286">
        <v>40</v>
      </c>
      <c r="I415" s="338" t="s">
        <v>900</v>
      </c>
      <c r="J415" s="306">
        <v>40</v>
      </c>
      <c r="K415" s="317">
        <f t="shared" si="11"/>
        <v>4</v>
      </c>
      <c r="L415" s="318" t="s">
        <v>891</v>
      </c>
      <c r="M415" s="224" t="s">
        <v>890</v>
      </c>
    </row>
    <row r="416" spans="1:13" ht="16.5" thickBot="1" x14ac:dyDescent="0.3">
      <c r="A416" s="335" t="s">
        <v>19</v>
      </c>
      <c r="B416" s="333" t="s">
        <v>30</v>
      </c>
      <c r="C416" s="377">
        <v>204</v>
      </c>
      <c r="D416" s="314" t="s">
        <v>2588</v>
      </c>
      <c r="E416" s="314"/>
      <c r="F416" s="314" t="s">
        <v>1</v>
      </c>
      <c r="G416" s="286">
        <v>3</v>
      </c>
      <c r="H416" s="286">
        <v>40</v>
      </c>
      <c r="I416" s="338" t="s">
        <v>900</v>
      </c>
      <c r="J416" s="306">
        <v>40</v>
      </c>
      <c r="K416" s="317">
        <f t="shared" si="11"/>
        <v>4</v>
      </c>
      <c r="L416" s="366" t="s">
        <v>1081</v>
      </c>
      <c r="M416" s="224" t="s">
        <v>1080</v>
      </c>
    </row>
    <row r="417" spans="1:13" ht="16.5" thickBot="1" x14ac:dyDescent="0.3">
      <c r="A417" s="335" t="s">
        <v>2589</v>
      </c>
      <c r="B417" s="333" t="s">
        <v>20</v>
      </c>
      <c r="C417" s="349">
        <v>103</v>
      </c>
      <c r="D417" s="314" t="s">
        <v>2590</v>
      </c>
      <c r="E417" s="314"/>
      <c r="F417" s="314" t="s">
        <v>1</v>
      </c>
      <c r="G417" s="286">
        <v>3</v>
      </c>
      <c r="H417" s="286">
        <v>40</v>
      </c>
      <c r="I417" s="338" t="s">
        <v>900</v>
      </c>
      <c r="J417" s="306">
        <v>40</v>
      </c>
      <c r="K417" s="317">
        <f t="shared" si="11"/>
        <v>6</v>
      </c>
      <c r="L417" s="366" t="s">
        <v>1130</v>
      </c>
      <c r="M417" s="224" t="s">
        <v>1129</v>
      </c>
    </row>
    <row r="418" spans="1:13" ht="16.5" thickBot="1" x14ac:dyDescent="0.3">
      <c r="A418" s="312" t="s">
        <v>55</v>
      </c>
      <c r="B418" s="313" t="s">
        <v>26</v>
      </c>
      <c r="C418" s="314" t="s">
        <v>168</v>
      </c>
      <c r="D418" s="314" t="s">
        <v>169</v>
      </c>
      <c r="E418" s="314" t="s">
        <v>35</v>
      </c>
      <c r="F418" s="314" t="s">
        <v>1</v>
      </c>
      <c r="G418" s="314">
        <v>3</v>
      </c>
      <c r="H418" s="286">
        <v>40</v>
      </c>
      <c r="I418" s="338" t="s">
        <v>170</v>
      </c>
      <c r="J418" s="306">
        <v>40</v>
      </c>
      <c r="K418" s="317">
        <f t="shared" si="11"/>
        <v>5</v>
      </c>
      <c r="L418" s="366" t="s">
        <v>590</v>
      </c>
      <c r="M418" s="224" t="s">
        <v>2394</v>
      </c>
    </row>
    <row r="419" spans="1:13" ht="16.5" thickBot="1" x14ac:dyDescent="0.3">
      <c r="A419" s="303" t="s">
        <v>55</v>
      </c>
      <c r="B419" s="304" t="s">
        <v>20</v>
      </c>
      <c r="C419" s="286" t="s">
        <v>168</v>
      </c>
      <c r="D419" s="286" t="s">
        <v>173</v>
      </c>
      <c r="E419" s="286" t="s">
        <v>37</v>
      </c>
      <c r="F419" s="286" t="s">
        <v>1</v>
      </c>
      <c r="G419" s="286">
        <v>3</v>
      </c>
      <c r="H419" s="286">
        <v>40</v>
      </c>
      <c r="I419" s="331" t="s">
        <v>170</v>
      </c>
      <c r="J419" s="306">
        <v>40</v>
      </c>
      <c r="K419" s="307">
        <f t="shared" si="11"/>
        <v>5</v>
      </c>
      <c r="L419" s="366" t="s">
        <v>590</v>
      </c>
      <c r="M419" s="224" t="s">
        <v>2394</v>
      </c>
    </row>
    <row r="420" spans="1:13" ht="16.5" thickBot="1" x14ac:dyDescent="0.3">
      <c r="A420" s="303" t="s">
        <v>55</v>
      </c>
      <c r="B420" s="304" t="s">
        <v>28</v>
      </c>
      <c r="C420" s="286" t="s">
        <v>168</v>
      </c>
      <c r="D420" s="286" t="s">
        <v>886</v>
      </c>
      <c r="E420" s="286" t="s">
        <v>39</v>
      </c>
      <c r="F420" s="286" t="s">
        <v>1</v>
      </c>
      <c r="G420" s="286">
        <v>3</v>
      </c>
      <c r="H420" s="286">
        <v>40</v>
      </c>
      <c r="I420" s="331" t="s">
        <v>170</v>
      </c>
      <c r="J420" s="306">
        <v>40</v>
      </c>
      <c r="K420" s="307">
        <f t="shared" ref="K420:K483" si="13">IF(A420="Senin",1,IF(A420="Selasa",2,IF(A420="Rabu",3,IF(A420="Kamis",4,IF(A420="Jumat",5,6)))))</f>
        <v>5</v>
      </c>
      <c r="L420" s="366" t="s">
        <v>590</v>
      </c>
      <c r="M420" s="224" t="s">
        <v>2394</v>
      </c>
    </row>
    <row r="421" spans="1:13" ht="16.5" thickBot="1" x14ac:dyDescent="0.3">
      <c r="A421" s="312" t="s">
        <v>55</v>
      </c>
      <c r="B421" s="313" t="s">
        <v>56</v>
      </c>
      <c r="C421" s="314" t="s">
        <v>168</v>
      </c>
      <c r="D421" s="314" t="s">
        <v>887</v>
      </c>
      <c r="E421" s="314" t="s">
        <v>41</v>
      </c>
      <c r="F421" s="314" t="s">
        <v>1</v>
      </c>
      <c r="G421" s="314">
        <v>3</v>
      </c>
      <c r="H421" s="286">
        <v>40</v>
      </c>
      <c r="I421" s="338" t="s">
        <v>170</v>
      </c>
      <c r="J421" s="306">
        <v>40</v>
      </c>
      <c r="K421" s="317">
        <f t="shared" si="13"/>
        <v>5</v>
      </c>
      <c r="L421" s="366" t="s">
        <v>590</v>
      </c>
      <c r="M421" s="224" t="s">
        <v>2394</v>
      </c>
    </row>
    <row r="422" spans="1:13" ht="16.5" thickBot="1" x14ac:dyDescent="0.3">
      <c r="A422" s="303" t="s">
        <v>19</v>
      </c>
      <c r="B422" s="304" t="s">
        <v>26</v>
      </c>
      <c r="C422" s="286" t="s">
        <v>168</v>
      </c>
      <c r="D422" s="286" t="s">
        <v>174</v>
      </c>
      <c r="E422" s="286" t="s">
        <v>70</v>
      </c>
      <c r="F422" s="286" t="s">
        <v>1</v>
      </c>
      <c r="G422" s="286">
        <v>3</v>
      </c>
      <c r="H422" s="286">
        <v>40</v>
      </c>
      <c r="I422" s="331" t="s">
        <v>170</v>
      </c>
      <c r="J422" s="306">
        <v>40</v>
      </c>
      <c r="K422" s="307">
        <f t="shared" si="13"/>
        <v>4</v>
      </c>
      <c r="L422" s="366" t="s">
        <v>590</v>
      </c>
      <c r="M422" s="224" t="s">
        <v>2394</v>
      </c>
    </row>
    <row r="423" spans="1:13" ht="16.5" thickBot="1" x14ac:dyDescent="0.3">
      <c r="A423" s="312" t="s">
        <v>19</v>
      </c>
      <c r="B423" s="313" t="s">
        <v>20</v>
      </c>
      <c r="C423" s="314" t="s">
        <v>168</v>
      </c>
      <c r="D423" s="314" t="s">
        <v>175</v>
      </c>
      <c r="E423" s="314" t="s">
        <v>52</v>
      </c>
      <c r="F423" s="314" t="s">
        <v>1</v>
      </c>
      <c r="G423" s="314">
        <v>3</v>
      </c>
      <c r="H423" s="286">
        <v>40</v>
      </c>
      <c r="I423" s="338" t="s">
        <v>170</v>
      </c>
      <c r="J423" s="306">
        <v>40</v>
      </c>
      <c r="K423" s="317">
        <f t="shared" si="13"/>
        <v>4</v>
      </c>
      <c r="L423" s="366" t="s">
        <v>590</v>
      </c>
      <c r="M423" s="224" t="s">
        <v>2394</v>
      </c>
    </row>
    <row r="424" spans="1:13" ht="16.5" thickBot="1" x14ac:dyDescent="0.3">
      <c r="A424" s="364" t="s">
        <v>19</v>
      </c>
      <c r="B424" s="365" t="s">
        <v>30</v>
      </c>
      <c r="C424" s="357" t="s">
        <v>168</v>
      </c>
      <c r="D424" s="314" t="s">
        <v>176</v>
      </c>
      <c r="E424" s="314"/>
      <c r="F424" s="314" t="s">
        <v>1</v>
      </c>
      <c r="G424" s="286">
        <v>3</v>
      </c>
      <c r="H424" s="286">
        <v>40</v>
      </c>
      <c r="I424" s="338" t="s">
        <v>170</v>
      </c>
      <c r="J424" s="306">
        <v>40</v>
      </c>
      <c r="K424" s="317">
        <f t="shared" si="13"/>
        <v>4</v>
      </c>
      <c r="L424" s="366" t="s">
        <v>590</v>
      </c>
      <c r="M424" s="224" t="s">
        <v>2394</v>
      </c>
    </row>
    <row r="425" spans="1:13" ht="16.5" thickBot="1" x14ac:dyDescent="0.3">
      <c r="A425" s="303" t="s">
        <v>19</v>
      </c>
      <c r="B425" s="304" t="s">
        <v>26</v>
      </c>
      <c r="C425" s="286">
        <v>103</v>
      </c>
      <c r="D425" s="286" t="s">
        <v>1052</v>
      </c>
      <c r="E425" s="286">
        <v>1</v>
      </c>
      <c r="F425" s="286" t="str">
        <f t="shared" ref="F425:F436" si="14">IF(MID(D425,2,1)="D","MI",IF(MID(D425,2,1)="S","SI","TI"))</f>
        <v>SI</v>
      </c>
      <c r="G425" s="286">
        <v>3</v>
      </c>
      <c r="H425" s="286">
        <v>40</v>
      </c>
      <c r="I425" s="305" t="s">
        <v>179</v>
      </c>
      <c r="J425" s="306">
        <v>40</v>
      </c>
      <c r="K425" s="307">
        <f t="shared" si="13"/>
        <v>4</v>
      </c>
      <c r="L425" s="366" t="s">
        <v>1042</v>
      </c>
      <c r="M425" s="228" t="s">
        <v>1041</v>
      </c>
    </row>
    <row r="426" spans="1:13" ht="16.5" thickBot="1" x14ac:dyDescent="0.3">
      <c r="A426" s="312" t="s">
        <v>19</v>
      </c>
      <c r="B426" s="313" t="s">
        <v>20</v>
      </c>
      <c r="C426" s="314">
        <v>103</v>
      </c>
      <c r="D426" s="314" t="s">
        <v>1053</v>
      </c>
      <c r="E426" s="314">
        <v>2</v>
      </c>
      <c r="F426" s="314" t="str">
        <f t="shared" si="14"/>
        <v>SI</v>
      </c>
      <c r="G426" s="314">
        <v>3</v>
      </c>
      <c r="H426" s="286">
        <v>40</v>
      </c>
      <c r="I426" s="328" t="s">
        <v>179</v>
      </c>
      <c r="J426" s="306">
        <v>40</v>
      </c>
      <c r="K426" s="317">
        <f t="shared" si="13"/>
        <v>4</v>
      </c>
      <c r="L426" s="366" t="s">
        <v>1042</v>
      </c>
      <c r="M426" s="228" t="s">
        <v>1041</v>
      </c>
    </row>
    <row r="427" spans="1:13" ht="15.75" x14ac:dyDescent="0.25">
      <c r="A427" s="312" t="s">
        <v>19</v>
      </c>
      <c r="B427" s="313" t="s">
        <v>30</v>
      </c>
      <c r="C427" s="314">
        <v>103</v>
      </c>
      <c r="D427" s="314" t="s">
        <v>1054</v>
      </c>
      <c r="E427" s="314">
        <v>3</v>
      </c>
      <c r="F427" s="314" t="str">
        <f t="shared" si="14"/>
        <v>SI</v>
      </c>
      <c r="G427" s="314">
        <v>3</v>
      </c>
      <c r="H427" s="286">
        <v>40</v>
      </c>
      <c r="I427" s="328" t="s">
        <v>179</v>
      </c>
      <c r="J427" s="306">
        <v>40</v>
      </c>
      <c r="K427" s="317">
        <f t="shared" si="13"/>
        <v>4</v>
      </c>
      <c r="L427" s="378" t="s">
        <v>203</v>
      </c>
      <c r="M427" s="224" t="s">
        <v>202</v>
      </c>
    </row>
    <row r="428" spans="1:13" ht="15.75" x14ac:dyDescent="0.25">
      <c r="A428" s="303" t="s">
        <v>19</v>
      </c>
      <c r="B428" s="304" t="s">
        <v>28</v>
      </c>
      <c r="C428" s="286">
        <v>103</v>
      </c>
      <c r="D428" s="286" t="s">
        <v>1178</v>
      </c>
      <c r="E428" s="286">
        <v>4</v>
      </c>
      <c r="F428" s="286" t="str">
        <f t="shared" si="14"/>
        <v>SI</v>
      </c>
      <c r="G428" s="286">
        <v>3</v>
      </c>
      <c r="H428" s="286">
        <v>40</v>
      </c>
      <c r="I428" s="305" t="s">
        <v>179</v>
      </c>
      <c r="J428" s="306">
        <v>40</v>
      </c>
      <c r="K428" s="307">
        <f t="shared" si="13"/>
        <v>4</v>
      </c>
      <c r="L428" s="379" t="s">
        <v>1295</v>
      </c>
      <c r="M428" s="235" t="s">
        <v>1294</v>
      </c>
    </row>
    <row r="429" spans="1:13" ht="15.75" x14ac:dyDescent="0.25">
      <c r="A429" s="303" t="s">
        <v>55</v>
      </c>
      <c r="B429" s="304" t="s">
        <v>26</v>
      </c>
      <c r="C429" s="286">
        <v>103</v>
      </c>
      <c r="D429" s="286" t="s">
        <v>178</v>
      </c>
      <c r="E429" s="286">
        <v>5</v>
      </c>
      <c r="F429" s="286" t="str">
        <f t="shared" si="14"/>
        <v>SI</v>
      </c>
      <c r="G429" s="286">
        <v>3</v>
      </c>
      <c r="H429" s="286">
        <v>40</v>
      </c>
      <c r="I429" s="305" t="s">
        <v>179</v>
      </c>
      <c r="J429" s="306">
        <v>40</v>
      </c>
      <c r="K429" s="307">
        <f t="shared" si="13"/>
        <v>5</v>
      </c>
      <c r="L429" s="318" t="s">
        <v>1042</v>
      </c>
      <c r="M429" s="228" t="s">
        <v>1041</v>
      </c>
    </row>
    <row r="430" spans="1:13" ht="15.75" x14ac:dyDescent="0.25">
      <c r="A430" s="312" t="s">
        <v>55</v>
      </c>
      <c r="B430" s="313" t="s">
        <v>20</v>
      </c>
      <c r="C430" s="314">
        <v>103</v>
      </c>
      <c r="D430" s="314" t="s">
        <v>1306</v>
      </c>
      <c r="E430" s="314">
        <v>6</v>
      </c>
      <c r="F430" s="314" t="str">
        <f t="shared" si="14"/>
        <v>SI</v>
      </c>
      <c r="G430" s="314">
        <v>3</v>
      </c>
      <c r="H430" s="286">
        <v>40</v>
      </c>
      <c r="I430" s="328" t="s">
        <v>179</v>
      </c>
      <c r="J430" s="306">
        <v>40</v>
      </c>
      <c r="K430" s="317">
        <f t="shared" si="13"/>
        <v>5</v>
      </c>
      <c r="L430" s="318" t="s">
        <v>1042</v>
      </c>
      <c r="M430" s="228" t="s">
        <v>1041</v>
      </c>
    </row>
    <row r="431" spans="1:13" ht="15.75" x14ac:dyDescent="0.25">
      <c r="A431" s="314" t="s">
        <v>32</v>
      </c>
      <c r="B431" s="313" t="s">
        <v>26</v>
      </c>
      <c r="C431" s="314">
        <v>103</v>
      </c>
      <c r="D431" s="314" t="s">
        <v>1045</v>
      </c>
      <c r="E431" s="314" t="s">
        <v>35</v>
      </c>
      <c r="F431" s="314" t="str">
        <f t="shared" si="14"/>
        <v>SI</v>
      </c>
      <c r="G431" s="314">
        <v>3</v>
      </c>
      <c r="H431" s="286">
        <v>40</v>
      </c>
      <c r="I431" s="328" t="s">
        <v>179</v>
      </c>
      <c r="J431" s="306">
        <v>40</v>
      </c>
      <c r="K431" s="317">
        <f t="shared" si="13"/>
        <v>2</v>
      </c>
      <c r="L431" s="318" t="s">
        <v>1042</v>
      </c>
      <c r="M431" s="228" t="s">
        <v>1041</v>
      </c>
    </row>
    <row r="432" spans="1:13" ht="15.75" x14ac:dyDescent="0.25">
      <c r="A432" s="303" t="s">
        <v>32</v>
      </c>
      <c r="B432" s="304" t="s">
        <v>20</v>
      </c>
      <c r="C432" s="286">
        <v>103</v>
      </c>
      <c r="D432" s="286" t="s">
        <v>1046</v>
      </c>
      <c r="E432" s="286" t="s">
        <v>37</v>
      </c>
      <c r="F432" s="286" t="str">
        <f t="shared" si="14"/>
        <v>SI</v>
      </c>
      <c r="G432" s="286">
        <v>3</v>
      </c>
      <c r="H432" s="286">
        <v>40</v>
      </c>
      <c r="I432" s="305" t="s">
        <v>179</v>
      </c>
      <c r="J432" s="306">
        <v>40</v>
      </c>
      <c r="K432" s="307">
        <f t="shared" si="13"/>
        <v>2</v>
      </c>
      <c r="L432" s="318" t="s">
        <v>1042</v>
      </c>
      <c r="M432" s="228" t="s">
        <v>1041</v>
      </c>
    </row>
    <row r="433" spans="1:13" ht="15.75" x14ac:dyDescent="0.25">
      <c r="A433" s="303" t="s">
        <v>32</v>
      </c>
      <c r="B433" s="304" t="s">
        <v>30</v>
      </c>
      <c r="C433" s="286">
        <v>103</v>
      </c>
      <c r="D433" s="286" t="s">
        <v>1047</v>
      </c>
      <c r="E433" s="286" t="s">
        <v>39</v>
      </c>
      <c r="F433" s="286" t="str">
        <f t="shared" si="14"/>
        <v>SI</v>
      </c>
      <c r="G433" s="286">
        <v>3</v>
      </c>
      <c r="H433" s="286">
        <v>40</v>
      </c>
      <c r="I433" s="305" t="s">
        <v>179</v>
      </c>
      <c r="J433" s="306">
        <v>40</v>
      </c>
      <c r="K433" s="307">
        <f t="shared" si="13"/>
        <v>2</v>
      </c>
      <c r="L433" s="319" t="s">
        <v>203</v>
      </c>
      <c r="M433" s="224" t="s">
        <v>202</v>
      </c>
    </row>
    <row r="434" spans="1:13" ht="15.75" x14ac:dyDescent="0.25">
      <c r="A434" s="312" t="s">
        <v>42</v>
      </c>
      <c r="B434" s="313" t="s">
        <v>20</v>
      </c>
      <c r="C434" s="314">
        <v>103</v>
      </c>
      <c r="D434" s="314" t="s">
        <v>1168</v>
      </c>
      <c r="E434" s="314" t="s">
        <v>41</v>
      </c>
      <c r="F434" s="314" t="str">
        <f t="shared" si="14"/>
        <v>SI</v>
      </c>
      <c r="G434" s="314">
        <v>3</v>
      </c>
      <c r="H434" s="286">
        <v>40</v>
      </c>
      <c r="I434" s="328" t="s">
        <v>179</v>
      </c>
      <c r="J434" s="306">
        <v>40</v>
      </c>
      <c r="K434" s="317">
        <f t="shared" si="13"/>
        <v>1</v>
      </c>
      <c r="L434" s="309" t="s">
        <v>1295</v>
      </c>
      <c r="M434" s="235" t="s">
        <v>1294</v>
      </c>
    </row>
    <row r="435" spans="1:13" ht="15.75" x14ac:dyDescent="0.25">
      <c r="A435" s="303" t="s">
        <v>65</v>
      </c>
      <c r="B435" s="304" t="s">
        <v>26</v>
      </c>
      <c r="C435" s="286">
        <v>103</v>
      </c>
      <c r="D435" s="286" t="s">
        <v>184</v>
      </c>
      <c r="E435" s="286" t="s">
        <v>70</v>
      </c>
      <c r="F435" s="286" t="str">
        <f t="shared" si="14"/>
        <v>SI</v>
      </c>
      <c r="G435" s="286">
        <v>3</v>
      </c>
      <c r="H435" s="286">
        <v>40</v>
      </c>
      <c r="I435" s="305" t="s">
        <v>179</v>
      </c>
      <c r="J435" s="306">
        <v>40</v>
      </c>
      <c r="K435" s="307">
        <f t="shared" si="13"/>
        <v>3</v>
      </c>
      <c r="L435" s="318" t="s">
        <v>1042</v>
      </c>
      <c r="M435" s="228" t="s">
        <v>1041</v>
      </c>
    </row>
    <row r="436" spans="1:13" ht="15.75" x14ac:dyDescent="0.25">
      <c r="A436" s="312" t="s">
        <v>65</v>
      </c>
      <c r="B436" s="313" t="s">
        <v>20</v>
      </c>
      <c r="C436" s="314">
        <v>103</v>
      </c>
      <c r="D436" s="314" t="s">
        <v>1300</v>
      </c>
      <c r="E436" s="314" t="s">
        <v>52</v>
      </c>
      <c r="F436" s="314" t="str">
        <f t="shared" si="14"/>
        <v>SI</v>
      </c>
      <c r="G436" s="314">
        <v>3</v>
      </c>
      <c r="H436" s="286">
        <v>40</v>
      </c>
      <c r="I436" s="328" t="s">
        <v>179</v>
      </c>
      <c r="J436" s="306">
        <v>40</v>
      </c>
      <c r="K436" s="317">
        <f t="shared" si="13"/>
        <v>3</v>
      </c>
      <c r="L436" s="318" t="s">
        <v>1042</v>
      </c>
      <c r="M436" s="228" t="s">
        <v>1041</v>
      </c>
    </row>
    <row r="437" spans="1:13" ht="15.75" x14ac:dyDescent="0.25">
      <c r="A437" s="312" t="s">
        <v>42</v>
      </c>
      <c r="B437" s="313" t="s">
        <v>20</v>
      </c>
      <c r="C437" s="314">
        <v>204</v>
      </c>
      <c r="D437" s="314" t="s">
        <v>782</v>
      </c>
      <c r="E437" s="314" t="s">
        <v>35</v>
      </c>
      <c r="F437" s="314" t="s">
        <v>75</v>
      </c>
      <c r="G437" s="314">
        <v>3</v>
      </c>
      <c r="H437" s="286">
        <v>40</v>
      </c>
      <c r="I437" s="338" t="s">
        <v>779</v>
      </c>
      <c r="J437" s="306">
        <v>40</v>
      </c>
      <c r="K437" s="317">
        <f t="shared" si="13"/>
        <v>1</v>
      </c>
      <c r="L437" s="318" t="s">
        <v>781</v>
      </c>
      <c r="M437" s="224" t="s">
        <v>780</v>
      </c>
    </row>
    <row r="438" spans="1:13" ht="15.75" x14ac:dyDescent="0.25">
      <c r="A438" s="303" t="s">
        <v>42</v>
      </c>
      <c r="B438" s="304" t="s">
        <v>30</v>
      </c>
      <c r="C438" s="286">
        <v>204</v>
      </c>
      <c r="D438" s="286" t="s">
        <v>783</v>
      </c>
      <c r="E438" s="286" t="s">
        <v>37</v>
      </c>
      <c r="F438" s="286" t="s">
        <v>75</v>
      </c>
      <c r="G438" s="286">
        <v>3</v>
      </c>
      <c r="H438" s="286">
        <v>40</v>
      </c>
      <c r="I438" s="331" t="s">
        <v>779</v>
      </c>
      <c r="J438" s="306">
        <v>40</v>
      </c>
      <c r="K438" s="307">
        <f t="shared" si="13"/>
        <v>1</v>
      </c>
      <c r="L438" s="318" t="s">
        <v>781</v>
      </c>
      <c r="M438" s="224" t="s">
        <v>780</v>
      </c>
    </row>
    <row r="439" spans="1:13" ht="15.75" x14ac:dyDescent="0.25">
      <c r="A439" s="312" t="s">
        <v>42</v>
      </c>
      <c r="B439" s="313" t="s">
        <v>28</v>
      </c>
      <c r="C439" s="314">
        <v>204</v>
      </c>
      <c r="D439" s="314" t="s">
        <v>784</v>
      </c>
      <c r="E439" s="314" t="s">
        <v>39</v>
      </c>
      <c r="F439" s="314" t="s">
        <v>75</v>
      </c>
      <c r="G439" s="314">
        <v>3</v>
      </c>
      <c r="H439" s="286">
        <v>40</v>
      </c>
      <c r="I439" s="338" t="s">
        <v>779</v>
      </c>
      <c r="J439" s="306">
        <v>40</v>
      </c>
      <c r="K439" s="317">
        <f t="shared" si="13"/>
        <v>1</v>
      </c>
      <c r="L439" s="318" t="s">
        <v>781</v>
      </c>
      <c r="M439" s="224" t="s">
        <v>780</v>
      </c>
    </row>
    <row r="440" spans="1:13" ht="15.75" x14ac:dyDescent="0.25">
      <c r="A440" s="303" t="s">
        <v>42</v>
      </c>
      <c r="B440" s="304" t="s">
        <v>26</v>
      </c>
      <c r="C440" s="286">
        <v>204</v>
      </c>
      <c r="D440" s="286" t="s">
        <v>778</v>
      </c>
      <c r="E440" s="286" t="s">
        <v>41</v>
      </c>
      <c r="F440" s="286" t="s">
        <v>75</v>
      </c>
      <c r="G440" s="286">
        <v>3</v>
      </c>
      <c r="H440" s="286">
        <v>40</v>
      </c>
      <c r="I440" s="331" t="s">
        <v>779</v>
      </c>
      <c r="J440" s="306">
        <v>40</v>
      </c>
      <c r="K440" s="307">
        <f t="shared" si="13"/>
        <v>1</v>
      </c>
      <c r="L440" s="309" t="s">
        <v>1267</v>
      </c>
      <c r="M440" s="235" t="s">
        <v>1601</v>
      </c>
    </row>
    <row r="441" spans="1:13" ht="15.75" x14ac:dyDescent="0.25">
      <c r="A441" s="312" t="s">
        <v>32</v>
      </c>
      <c r="B441" s="313" t="s">
        <v>20</v>
      </c>
      <c r="C441" s="314">
        <v>204</v>
      </c>
      <c r="D441" s="314" t="s">
        <v>1278</v>
      </c>
      <c r="E441" s="314" t="s">
        <v>70</v>
      </c>
      <c r="F441" s="314" t="s">
        <v>75</v>
      </c>
      <c r="G441" s="314">
        <v>3</v>
      </c>
      <c r="H441" s="286">
        <v>40</v>
      </c>
      <c r="I441" s="338" t="s">
        <v>779</v>
      </c>
      <c r="J441" s="306">
        <v>40</v>
      </c>
      <c r="K441" s="317">
        <f t="shared" si="13"/>
        <v>2</v>
      </c>
      <c r="L441" s="309" t="s">
        <v>1267</v>
      </c>
      <c r="M441" s="235" t="s">
        <v>1601</v>
      </c>
    </row>
    <row r="442" spans="1:13" ht="15.75" x14ac:dyDescent="0.25">
      <c r="A442" s="303" t="s">
        <v>32</v>
      </c>
      <c r="B442" s="304" t="s">
        <v>30</v>
      </c>
      <c r="C442" s="286">
        <v>204</v>
      </c>
      <c r="D442" s="286" t="s">
        <v>1279</v>
      </c>
      <c r="E442" s="286" t="s">
        <v>52</v>
      </c>
      <c r="F442" s="286" t="s">
        <v>75</v>
      </c>
      <c r="G442" s="286">
        <v>3</v>
      </c>
      <c r="H442" s="286">
        <v>40</v>
      </c>
      <c r="I442" s="331" t="s">
        <v>779</v>
      </c>
      <c r="J442" s="306">
        <v>40</v>
      </c>
      <c r="K442" s="307">
        <f t="shared" si="13"/>
        <v>2</v>
      </c>
      <c r="L442" s="318" t="s">
        <v>1143</v>
      </c>
      <c r="M442" s="224" t="s">
        <v>1142</v>
      </c>
    </row>
    <row r="443" spans="1:13" ht="15.75" x14ac:dyDescent="0.25">
      <c r="A443" s="312" t="s">
        <v>32</v>
      </c>
      <c r="B443" s="313" t="s">
        <v>28</v>
      </c>
      <c r="C443" s="314">
        <v>204</v>
      </c>
      <c r="D443" s="314" t="s">
        <v>1280</v>
      </c>
      <c r="E443" s="314" t="s">
        <v>54</v>
      </c>
      <c r="F443" s="314" t="s">
        <v>75</v>
      </c>
      <c r="G443" s="314">
        <v>3</v>
      </c>
      <c r="H443" s="286">
        <v>40</v>
      </c>
      <c r="I443" s="338" t="s">
        <v>779</v>
      </c>
      <c r="J443" s="306">
        <v>40</v>
      </c>
      <c r="K443" s="317">
        <f t="shared" si="13"/>
        <v>2</v>
      </c>
      <c r="L443" s="318" t="s">
        <v>1143</v>
      </c>
      <c r="M443" s="224" t="s">
        <v>1142</v>
      </c>
    </row>
    <row r="444" spans="1:13" ht="15.75" x14ac:dyDescent="0.25">
      <c r="A444" s="303" t="s">
        <v>32</v>
      </c>
      <c r="B444" s="304" t="s">
        <v>26</v>
      </c>
      <c r="C444" s="286">
        <v>204</v>
      </c>
      <c r="D444" s="286" t="s">
        <v>1277</v>
      </c>
      <c r="E444" s="286" t="s">
        <v>83</v>
      </c>
      <c r="F444" s="286" t="s">
        <v>75</v>
      </c>
      <c r="G444" s="286">
        <v>3</v>
      </c>
      <c r="H444" s="286">
        <v>40</v>
      </c>
      <c r="I444" s="331" t="s">
        <v>779</v>
      </c>
      <c r="J444" s="306">
        <v>40</v>
      </c>
      <c r="K444" s="307">
        <f t="shared" si="13"/>
        <v>2</v>
      </c>
      <c r="L444" s="309" t="s">
        <v>1267</v>
      </c>
      <c r="M444" s="235" t="s">
        <v>1601</v>
      </c>
    </row>
    <row r="445" spans="1:13" ht="15.75" x14ac:dyDescent="0.25">
      <c r="A445" s="312" t="s">
        <v>65</v>
      </c>
      <c r="B445" s="313" t="s">
        <v>20</v>
      </c>
      <c r="C445" s="314">
        <v>204</v>
      </c>
      <c r="D445" s="314" t="s">
        <v>1141</v>
      </c>
      <c r="E445" s="314" t="s">
        <v>188</v>
      </c>
      <c r="F445" s="314" t="s">
        <v>75</v>
      </c>
      <c r="G445" s="314">
        <v>3</v>
      </c>
      <c r="H445" s="286">
        <v>40</v>
      </c>
      <c r="I445" s="338" t="s">
        <v>779</v>
      </c>
      <c r="J445" s="306">
        <v>40</v>
      </c>
      <c r="K445" s="317">
        <f t="shared" si="13"/>
        <v>3</v>
      </c>
      <c r="L445" s="318" t="s">
        <v>781</v>
      </c>
      <c r="M445" s="224" t="s">
        <v>780</v>
      </c>
    </row>
    <row r="446" spans="1:13" ht="15.75" x14ac:dyDescent="0.25">
      <c r="A446" s="312" t="s">
        <v>65</v>
      </c>
      <c r="B446" s="313" t="s">
        <v>30</v>
      </c>
      <c r="C446" s="314">
        <v>204</v>
      </c>
      <c r="D446" s="314" t="s">
        <v>1144</v>
      </c>
      <c r="E446" s="314" t="s">
        <v>85</v>
      </c>
      <c r="F446" s="314" t="s">
        <v>75</v>
      </c>
      <c r="G446" s="314">
        <v>3</v>
      </c>
      <c r="H446" s="286">
        <v>40</v>
      </c>
      <c r="I446" s="338" t="s">
        <v>779</v>
      </c>
      <c r="J446" s="306">
        <v>40</v>
      </c>
      <c r="K446" s="317">
        <f t="shared" si="13"/>
        <v>3</v>
      </c>
      <c r="L446" s="318" t="s">
        <v>1143</v>
      </c>
      <c r="M446" s="224" t="s">
        <v>1142</v>
      </c>
    </row>
    <row r="447" spans="1:13" ht="15.75" x14ac:dyDescent="0.25">
      <c r="A447" s="303" t="s">
        <v>65</v>
      </c>
      <c r="B447" s="304" t="s">
        <v>28</v>
      </c>
      <c r="C447" s="286">
        <v>204</v>
      </c>
      <c r="D447" s="286" t="s">
        <v>1145</v>
      </c>
      <c r="E447" s="286" t="s">
        <v>87</v>
      </c>
      <c r="F447" s="286" t="s">
        <v>75</v>
      </c>
      <c r="G447" s="286">
        <v>3</v>
      </c>
      <c r="H447" s="286">
        <v>40</v>
      </c>
      <c r="I447" s="331" t="s">
        <v>779</v>
      </c>
      <c r="J447" s="306">
        <v>40</v>
      </c>
      <c r="K447" s="307">
        <f t="shared" si="13"/>
        <v>3</v>
      </c>
      <c r="L447" s="318" t="s">
        <v>1143</v>
      </c>
      <c r="M447" s="224" t="s">
        <v>1142</v>
      </c>
    </row>
    <row r="448" spans="1:13" ht="15.75" x14ac:dyDescent="0.25">
      <c r="A448" s="312" t="s">
        <v>65</v>
      </c>
      <c r="B448" s="313" t="s">
        <v>28</v>
      </c>
      <c r="C448" s="314">
        <v>204</v>
      </c>
      <c r="D448" s="314" t="s">
        <v>1281</v>
      </c>
      <c r="E448" s="314"/>
      <c r="F448" s="314" t="s">
        <v>75</v>
      </c>
      <c r="G448" s="314">
        <v>3</v>
      </c>
      <c r="H448" s="286">
        <v>40</v>
      </c>
      <c r="I448" s="338" t="s">
        <v>779</v>
      </c>
      <c r="J448" s="306">
        <v>40</v>
      </c>
      <c r="K448" s="317">
        <f t="shared" si="13"/>
        <v>3</v>
      </c>
      <c r="L448" s="318" t="s">
        <v>781</v>
      </c>
      <c r="M448" s="224" t="s">
        <v>780</v>
      </c>
    </row>
    <row r="449" spans="1:13" ht="15.75" x14ac:dyDescent="0.25">
      <c r="A449" s="303" t="s">
        <v>19</v>
      </c>
      <c r="B449" s="304" t="s">
        <v>30</v>
      </c>
      <c r="C449" s="286">
        <v>105</v>
      </c>
      <c r="D449" s="286" t="s">
        <v>628</v>
      </c>
      <c r="E449" s="286" t="s">
        <v>35</v>
      </c>
      <c r="F449" s="286" t="str">
        <f t="shared" ref="F449:F458" si="15">IF(MID(D449,2,1)="D","MI",IF(MID(D449,2,1)="S","SI","TI"))</f>
        <v>TI</v>
      </c>
      <c r="G449" s="286">
        <v>3</v>
      </c>
      <c r="H449" s="286">
        <v>40</v>
      </c>
      <c r="I449" s="334" t="s">
        <v>241</v>
      </c>
      <c r="J449" s="306">
        <v>40</v>
      </c>
      <c r="K449" s="307">
        <f t="shared" si="13"/>
        <v>4</v>
      </c>
      <c r="L449" s="318" t="s">
        <v>1200</v>
      </c>
      <c r="M449" s="224" t="s">
        <v>1199</v>
      </c>
    </row>
    <row r="450" spans="1:13" ht="15.75" x14ac:dyDescent="0.25">
      <c r="A450" s="312" t="s">
        <v>19</v>
      </c>
      <c r="B450" s="313" t="s">
        <v>28</v>
      </c>
      <c r="C450" s="314">
        <v>105</v>
      </c>
      <c r="D450" s="314" t="s">
        <v>631</v>
      </c>
      <c r="E450" s="314" t="s">
        <v>37</v>
      </c>
      <c r="F450" s="314" t="str">
        <f t="shared" si="15"/>
        <v>TI</v>
      </c>
      <c r="G450" s="314">
        <v>3</v>
      </c>
      <c r="H450" s="286">
        <v>40</v>
      </c>
      <c r="I450" s="337" t="s">
        <v>241</v>
      </c>
      <c r="J450" s="306">
        <v>40</v>
      </c>
      <c r="K450" s="317">
        <f t="shared" si="13"/>
        <v>4</v>
      </c>
      <c r="L450" s="319" t="s">
        <v>636</v>
      </c>
      <c r="M450" s="224" t="s">
        <v>635</v>
      </c>
    </row>
    <row r="451" spans="1:13" ht="15.75" x14ac:dyDescent="0.25">
      <c r="A451" s="303" t="s">
        <v>19</v>
      </c>
      <c r="B451" s="304" t="s">
        <v>26</v>
      </c>
      <c r="C451" s="286">
        <v>105</v>
      </c>
      <c r="D451" s="286" t="s">
        <v>634</v>
      </c>
      <c r="E451" s="286" t="s">
        <v>39</v>
      </c>
      <c r="F451" s="286" t="str">
        <f t="shared" si="15"/>
        <v>TI</v>
      </c>
      <c r="G451" s="286">
        <v>3</v>
      </c>
      <c r="H451" s="286">
        <v>40</v>
      </c>
      <c r="I451" s="334" t="s">
        <v>241</v>
      </c>
      <c r="J451" s="306">
        <v>40</v>
      </c>
      <c r="K451" s="307">
        <f t="shared" si="13"/>
        <v>4</v>
      </c>
      <c r="L451" s="318" t="s">
        <v>1200</v>
      </c>
      <c r="M451" s="224" t="s">
        <v>1199</v>
      </c>
    </row>
    <row r="452" spans="1:13" ht="15.75" x14ac:dyDescent="0.25">
      <c r="A452" s="312" t="s">
        <v>19</v>
      </c>
      <c r="B452" s="313" t="s">
        <v>20</v>
      </c>
      <c r="C452" s="314">
        <v>105</v>
      </c>
      <c r="D452" s="314" t="s">
        <v>637</v>
      </c>
      <c r="E452" s="314" t="s">
        <v>41</v>
      </c>
      <c r="F452" s="314" t="str">
        <f t="shared" si="15"/>
        <v>TI</v>
      </c>
      <c r="G452" s="314">
        <v>3</v>
      </c>
      <c r="H452" s="286">
        <v>40</v>
      </c>
      <c r="I452" s="337" t="s">
        <v>241</v>
      </c>
      <c r="J452" s="306">
        <v>40</v>
      </c>
      <c r="K452" s="317">
        <f t="shared" si="13"/>
        <v>4</v>
      </c>
      <c r="L452" s="318" t="s">
        <v>1200</v>
      </c>
      <c r="M452" s="224" t="s">
        <v>1199</v>
      </c>
    </row>
    <row r="453" spans="1:13" ht="15.75" x14ac:dyDescent="0.25">
      <c r="A453" s="303" t="s">
        <v>65</v>
      </c>
      <c r="B453" s="304" t="s">
        <v>30</v>
      </c>
      <c r="C453" s="286">
        <v>105</v>
      </c>
      <c r="D453" s="286" t="s">
        <v>638</v>
      </c>
      <c r="E453" s="286" t="s">
        <v>70</v>
      </c>
      <c r="F453" s="286" t="str">
        <f t="shared" si="15"/>
        <v>TI</v>
      </c>
      <c r="G453" s="286">
        <v>3</v>
      </c>
      <c r="H453" s="286">
        <v>40</v>
      </c>
      <c r="I453" s="334" t="s">
        <v>241</v>
      </c>
      <c r="J453" s="306">
        <v>40</v>
      </c>
      <c r="K453" s="307">
        <f t="shared" si="13"/>
        <v>3</v>
      </c>
      <c r="L453" s="319" t="s">
        <v>636</v>
      </c>
      <c r="M453" s="224" t="s">
        <v>635</v>
      </c>
    </row>
    <row r="454" spans="1:13" ht="15.75" x14ac:dyDescent="0.25">
      <c r="A454" s="303" t="s">
        <v>65</v>
      </c>
      <c r="B454" s="304" t="s">
        <v>28</v>
      </c>
      <c r="C454" s="286">
        <v>105</v>
      </c>
      <c r="D454" s="286" t="s">
        <v>632</v>
      </c>
      <c r="E454" s="286" t="s">
        <v>52</v>
      </c>
      <c r="F454" s="286" t="str">
        <f t="shared" si="15"/>
        <v>TI</v>
      </c>
      <c r="G454" s="286">
        <v>3</v>
      </c>
      <c r="H454" s="286">
        <v>40</v>
      </c>
      <c r="I454" s="334" t="s">
        <v>241</v>
      </c>
      <c r="J454" s="306">
        <v>40</v>
      </c>
      <c r="K454" s="307">
        <f t="shared" si="13"/>
        <v>3</v>
      </c>
      <c r="L454" s="318" t="s">
        <v>630</v>
      </c>
      <c r="M454" s="224" t="s">
        <v>629</v>
      </c>
    </row>
    <row r="455" spans="1:13" ht="15.75" x14ac:dyDescent="0.25">
      <c r="A455" s="312" t="s">
        <v>65</v>
      </c>
      <c r="B455" s="313" t="s">
        <v>26</v>
      </c>
      <c r="C455" s="314">
        <v>105</v>
      </c>
      <c r="D455" s="314" t="s">
        <v>639</v>
      </c>
      <c r="E455" s="314" t="s">
        <v>54</v>
      </c>
      <c r="F455" s="314" t="str">
        <f t="shared" si="15"/>
        <v>TI</v>
      </c>
      <c r="G455" s="314">
        <v>3</v>
      </c>
      <c r="H455" s="286">
        <v>40</v>
      </c>
      <c r="I455" s="337" t="s">
        <v>241</v>
      </c>
      <c r="J455" s="306">
        <v>40</v>
      </c>
      <c r="K455" s="317">
        <f t="shared" si="13"/>
        <v>3</v>
      </c>
      <c r="L455" s="319" t="s">
        <v>636</v>
      </c>
      <c r="M455" s="224" t="s">
        <v>635</v>
      </c>
    </row>
    <row r="456" spans="1:13" ht="15.75" x14ac:dyDescent="0.25">
      <c r="A456" s="312" t="s">
        <v>65</v>
      </c>
      <c r="B456" s="313" t="s">
        <v>20</v>
      </c>
      <c r="C456" s="314">
        <v>105</v>
      </c>
      <c r="D456" s="314" t="s">
        <v>640</v>
      </c>
      <c r="E456" s="314" t="s">
        <v>83</v>
      </c>
      <c r="F456" s="314" t="str">
        <f t="shared" si="15"/>
        <v>TI</v>
      </c>
      <c r="G456" s="314">
        <v>3</v>
      </c>
      <c r="H456" s="286">
        <v>40</v>
      </c>
      <c r="I456" s="337" t="s">
        <v>241</v>
      </c>
      <c r="J456" s="306">
        <v>40</v>
      </c>
      <c r="K456" s="317">
        <f t="shared" si="13"/>
        <v>3</v>
      </c>
      <c r="L456" s="319" t="s">
        <v>636</v>
      </c>
      <c r="M456" s="224" t="s">
        <v>635</v>
      </c>
    </row>
    <row r="457" spans="1:13" ht="15.75" x14ac:dyDescent="0.25">
      <c r="A457" s="303" t="s">
        <v>32</v>
      </c>
      <c r="B457" s="304" t="s">
        <v>30</v>
      </c>
      <c r="C457" s="286">
        <v>105</v>
      </c>
      <c r="D457" s="286" t="s">
        <v>1208</v>
      </c>
      <c r="E457" s="286" t="s">
        <v>188</v>
      </c>
      <c r="F457" s="286" t="str">
        <f t="shared" si="15"/>
        <v>TI</v>
      </c>
      <c r="G457" s="286">
        <v>3</v>
      </c>
      <c r="H457" s="286">
        <v>40</v>
      </c>
      <c r="I457" s="334" t="s">
        <v>241</v>
      </c>
      <c r="J457" s="306">
        <v>40</v>
      </c>
      <c r="K457" s="307">
        <f t="shared" si="13"/>
        <v>2</v>
      </c>
      <c r="L457" s="378" t="s">
        <v>636</v>
      </c>
      <c r="M457" s="224" t="s">
        <v>635</v>
      </c>
    </row>
    <row r="458" spans="1:13" ht="15.75" x14ac:dyDescent="0.25">
      <c r="A458" s="312" t="s">
        <v>32</v>
      </c>
      <c r="B458" s="313" t="s">
        <v>28</v>
      </c>
      <c r="C458" s="314">
        <v>105</v>
      </c>
      <c r="D458" s="314" t="s">
        <v>1209</v>
      </c>
      <c r="E458" s="314" t="s">
        <v>85</v>
      </c>
      <c r="F458" s="314" t="str">
        <f t="shared" si="15"/>
        <v>TI</v>
      </c>
      <c r="G458" s="314">
        <v>3</v>
      </c>
      <c r="H458" s="286">
        <v>40</v>
      </c>
      <c r="I458" s="337" t="s">
        <v>241</v>
      </c>
      <c r="J458" s="306">
        <v>40</v>
      </c>
      <c r="K458" s="317">
        <f t="shared" si="13"/>
        <v>2</v>
      </c>
      <c r="L458" s="378" t="s">
        <v>636</v>
      </c>
      <c r="M458" s="224" t="s">
        <v>635</v>
      </c>
    </row>
    <row r="459" spans="1:13" ht="15.75" x14ac:dyDescent="0.25">
      <c r="A459" s="312" t="s">
        <v>65</v>
      </c>
      <c r="B459" s="313" t="s">
        <v>30</v>
      </c>
      <c r="C459" s="314">
        <v>312</v>
      </c>
      <c r="D459" s="314" t="s">
        <v>466</v>
      </c>
      <c r="E459" s="314" t="s">
        <v>35</v>
      </c>
      <c r="F459" s="314" t="s">
        <v>75</v>
      </c>
      <c r="G459" s="314">
        <v>3</v>
      </c>
      <c r="H459" s="286">
        <v>40</v>
      </c>
      <c r="I459" s="316" t="s">
        <v>2591</v>
      </c>
      <c r="J459" s="306">
        <v>40</v>
      </c>
      <c r="K459" s="317">
        <f t="shared" si="13"/>
        <v>3</v>
      </c>
      <c r="L459" s="380" t="s">
        <v>806</v>
      </c>
      <c r="M459" s="224" t="s">
        <v>805</v>
      </c>
    </row>
    <row r="460" spans="1:13" ht="15.75" x14ac:dyDescent="0.25">
      <c r="A460" s="303" t="s">
        <v>65</v>
      </c>
      <c r="B460" s="304" t="s">
        <v>28</v>
      </c>
      <c r="C460" s="286">
        <v>312</v>
      </c>
      <c r="D460" s="286" t="s">
        <v>1268</v>
      </c>
      <c r="E460" s="286" t="s">
        <v>37</v>
      </c>
      <c r="F460" s="286" t="s">
        <v>75</v>
      </c>
      <c r="G460" s="286">
        <v>3</v>
      </c>
      <c r="H460" s="286">
        <v>40</v>
      </c>
      <c r="I460" s="271" t="s">
        <v>2591</v>
      </c>
      <c r="J460" s="306">
        <v>40</v>
      </c>
      <c r="K460" s="307">
        <f t="shared" si="13"/>
        <v>3</v>
      </c>
      <c r="L460" s="380" t="s">
        <v>243</v>
      </c>
      <c r="M460" s="224" t="s">
        <v>242</v>
      </c>
    </row>
    <row r="461" spans="1:13" ht="15.75" x14ac:dyDescent="0.25">
      <c r="A461" s="303" t="s">
        <v>65</v>
      </c>
      <c r="B461" s="304" t="s">
        <v>26</v>
      </c>
      <c r="C461" s="286">
        <v>312</v>
      </c>
      <c r="D461" s="286" t="s">
        <v>467</v>
      </c>
      <c r="E461" s="286" t="s">
        <v>39</v>
      </c>
      <c r="F461" s="286" t="s">
        <v>75</v>
      </c>
      <c r="G461" s="286">
        <v>3</v>
      </c>
      <c r="H461" s="286">
        <v>40</v>
      </c>
      <c r="I461" s="271" t="s">
        <v>2591</v>
      </c>
      <c r="J461" s="306">
        <v>40</v>
      </c>
      <c r="K461" s="307">
        <f t="shared" si="13"/>
        <v>3</v>
      </c>
      <c r="L461" s="372" t="s">
        <v>806</v>
      </c>
      <c r="M461" s="224" t="s">
        <v>805</v>
      </c>
    </row>
    <row r="462" spans="1:13" ht="15.75" x14ac:dyDescent="0.25">
      <c r="A462" s="312" t="s">
        <v>65</v>
      </c>
      <c r="B462" s="313" t="s">
        <v>20</v>
      </c>
      <c r="C462" s="314">
        <v>312</v>
      </c>
      <c r="D462" s="314" t="s">
        <v>468</v>
      </c>
      <c r="E462" s="314" t="s">
        <v>41</v>
      </c>
      <c r="F462" s="314" t="s">
        <v>75</v>
      </c>
      <c r="G462" s="314">
        <v>3</v>
      </c>
      <c r="H462" s="286">
        <v>40</v>
      </c>
      <c r="I462" s="316" t="s">
        <v>2591</v>
      </c>
      <c r="J462" s="306">
        <v>40</v>
      </c>
      <c r="K462" s="317">
        <f t="shared" si="13"/>
        <v>3</v>
      </c>
      <c r="L462" s="372" t="s">
        <v>806</v>
      </c>
      <c r="M462" s="224" t="s">
        <v>805</v>
      </c>
    </row>
    <row r="463" spans="1:13" ht="15.75" x14ac:dyDescent="0.25">
      <c r="A463" s="303" t="s">
        <v>19</v>
      </c>
      <c r="B463" s="304" t="s">
        <v>30</v>
      </c>
      <c r="C463" s="286">
        <v>312</v>
      </c>
      <c r="D463" s="286" t="s">
        <v>250</v>
      </c>
      <c r="E463" s="286" t="s">
        <v>70</v>
      </c>
      <c r="F463" s="286" t="s">
        <v>75</v>
      </c>
      <c r="G463" s="286">
        <v>3</v>
      </c>
      <c r="H463" s="286">
        <v>40</v>
      </c>
      <c r="I463" s="271" t="s">
        <v>2591</v>
      </c>
      <c r="J463" s="306">
        <v>40</v>
      </c>
      <c r="K463" s="307">
        <f t="shared" si="13"/>
        <v>4</v>
      </c>
      <c r="L463" s="372" t="s">
        <v>243</v>
      </c>
      <c r="M463" s="224" t="s">
        <v>242</v>
      </c>
    </row>
    <row r="464" spans="1:13" ht="15.75" x14ac:dyDescent="0.25">
      <c r="A464" s="303" t="s">
        <v>19</v>
      </c>
      <c r="B464" s="304" t="s">
        <v>28</v>
      </c>
      <c r="C464" s="286">
        <v>312</v>
      </c>
      <c r="D464" s="286" t="s">
        <v>252</v>
      </c>
      <c r="E464" s="286" t="s">
        <v>52</v>
      </c>
      <c r="F464" s="286" t="s">
        <v>75</v>
      </c>
      <c r="G464" s="286">
        <v>3</v>
      </c>
      <c r="H464" s="286">
        <v>40</v>
      </c>
      <c r="I464" s="271" t="s">
        <v>2591</v>
      </c>
      <c r="J464" s="306">
        <v>40</v>
      </c>
      <c r="K464" s="307">
        <f t="shared" si="13"/>
        <v>4</v>
      </c>
      <c r="L464" s="372" t="s">
        <v>806</v>
      </c>
      <c r="M464" s="224" t="s">
        <v>805</v>
      </c>
    </row>
    <row r="465" spans="1:13" ht="15.75" x14ac:dyDescent="0.25">
      <c r="A465" s="312" t="s">
        <v>19</v>
      </c>
      <c r="B465" s="313" t="s">
        <v>26</v>
      </c>
      <c r="C465" s="314">
        <v>312</v>
      </c>
      <c r="D465" s="314" t="s">
        <v>1269</v>
      </c>
      <c r="E465" s="314" t="s">
        <v>54</v>
      </c>
      <c r="F465" s="314" t="s">
        <v>75</v>
      </c>
      <c r="G465" s="314">
        <v>3</v>
      </c>
      <c r="H465" s="286">
        <v>40</v>
      </c>
      <c r="I465" s="316" t="s">
        <v>2591</v>
      </c>
      <c r="J465" s="306">
        <v>40</v>
      </c>
      <c r="K465" s="317">
        <f t="shared" si="13"/>
        <v>4</v>
      </c>
      <c r="L465" s="372" t="s">
        <v>243</v>
      </c>
      <c r="M465" s="224" t="s">
        <v>242</v>
      </c>
    </row>
    <row r="466" spans="1:13" ht="15.75" x14ac:dyDescent="0.25">
      <c r="A466" s="312" t="s">
        <v>19</v>
      </c>
      <c r="B466" s="313" t="s">
        <v>20</v>
      </c>
      <c r="C466" s="314">
        <v>312</v>
      </c>
      <c r="D466" s="314" t="s">
        <v>1270</v>
      </c>
      <c r="E466" s="314" t="s">
        <v>83</v>
      </c>
      <c r="F466" s="314" t="s">
        <v>75</v>
      </c>
      <c r="G466" s="314">
        <v>3</v>
      </c>
      <c r="H466" s="286">
        <v>40</v>
      </c>
      <c r="I466" s="316" t="s">
        <v>2591</v>
      </c>
      <c r="J466" s="306">
        <v>40</v>
      </c>
      <c r="K466" s="317">
        <f t="shared" si="13"/>
        <v>4</v>
      </c>
      <c r="L466" s="319" t="s">
        <v>2592</v>
      </c>
      <c r="M466" s="265" t="s">
        <v>1968</v>
      </c>
    </row>
    <row r="467" spans="1:13" ht="15.75" x14ac:dyDescent="0.25">
      <c r="A467" s="303" t="s">
        <v>42</v>
      </c>
      <c r="B467" s="304" t="s">
        <v>30</v>
      </c>
      <c r="C467" s="286">
        <v>312</v>
      </c>
      <c r="D467" s="286" t="s">
        <v>253</v>
      </c>
      <c r="E467" s="286" t="s">
        <v>188</v>
      </c>
      <c r="F467" s="286" t="s">
        <v>75</v>
      </c>
      <c r="G467" s="286">
        <v>3</v>
      </c>
      <c r="H467" s="286">
        <v>40</v>
      </c>
      <c r="I467" s="271" t="s">
        <v>2591</v>
      </c>
      <c r="J467" s="306">
        <v>40</v>
      </c>
      <c r="K467" s="307">
        <f t="shared" si="13"/>
        <v>1</v>
      </c>
      <c r="L467" s="329" t="s">
        <v>2542</v>
      </c>
      <c r="M467" s="242" t="s">
        <v>2543</v>
      </c>
    </row>
    <row r="468" spans="1:13" ht="15.75" x14ac:dyDescent="0.25">
      <c r="A468" s="303" t="s">
        <v>42</v>
      </c>
      <c r="B468" s="304" t="s">
        <v>28</v>
      </c>
      <c r="C468" s="286">
        <v>312</v>
      </c>
      <c r="D468" s="286" t="s">
        <v>254</v>
      </c>
      <c r="E468" s="286" t="s">
        <v>85</v>
      </c>
      <c r="F468" s="286" t="s">
        <v>75</v>
      </c>
      <c r="G468" s="286">
        <v>3</v>
      </c>
      <c r="H468" s="286">
        <v>40</v>
      </c>
      <c r="I468" s="271" t="s">
        <v>2591</v>
      </c>
      <c r="J468" s="306">
        <v>40</v>
      </c>
      <c r="K468" s="307">
        <f t="shared" si="13"/>
        <v>1</v>
      </c>
      <c r="L468" s="329" t="s">
        <v>2593</v>
      </c>
      <c r="M468" s="242" t="s">
        <v>2415</v>
      </c>
    </row>
    <row r="469" spans="1:13" ht="15.75" x14ac:dyDescent="0.25">
      <c r="A469" s="312" t="s">
        <v>42</v>
      </c>
      <c r="B469" s="313" t="s">
        <v>26</v>
      </c>
      <c r="C469" s="314">
        <v>312</v>
      </c>
      <c r="D469" s="314" t="s">
        <v>255</v>
      </c>
      <c r="E469" s="314" t="s">
        <v>87</v>
      </c>
      <c r="F469" s="314" t="s">
        <v>75</v>
      </c>
      <c r="G469" s="314">
        <v>3</v>
      </c>
      <c r="H469" s="286">
        <v>40</v>
      </c>
      <c r="I469" s="316" t="s">
        <v>2591</v>
      </c>
      <c r="J469" s="306">
        <v>40</v>
      </c>
      <c r="K469" s="317">
        <f t="shared" si="13"/>
        <v>1</v>
      </c>
      <c r="L469" s="329" t="s">
        <v>2593</v>
      </c>
      <c r="M469" s="242" t="s">
        <v>2415</v>
      </c>
    </row>
    <row r="470" spans="1:13" ht="15.75" x14ac:dyDescent="0.25">
      <c r="A470" s="312" t="s">
        <v>32</v>
      </c>
      <c r="B470" s="313" t="s">
        <v>30</v>
      </c>
      <c r="C470" s="314">
        <v>307</v>
      </c>
      <c r="D470" s="314" t="s">
        <v>109</v>
      </c>
      <c r="E470" s="314" t="s">
        <v>35</v>
      </c>
      <c r="F470" s="314" t="s">
        <v>75</v>
      </c>
      <c r="G470" s="314">
        <v>3</v>
      </c>
      <c r="H470" s="286">
        <v>40</v>
      </c>
      <c r="I470" s="338" t="s">
        <v>110</v>
      </c>
      <c r="J470" s="306">
        <v>40</v>
      </c>
      <c r="K470" s="317">
        <f t="shared" si="13"/>
        <v>2</v>
      </c>
      <c r="L470" s="372" t="s">
        <v>806</v>
      </c>
      <c r="M470" s="224" t="s">
        <v>805</v>
      </c>
    </row>
    <row r="471" spans="1:13" ht="15.75" x14ac:dyDescent="0.25">
      <c r="A471" s="335" t="s">
        <v>65</v>
      </c>
      <c r="B471" s="336" t="s">
        <v>26</v>
      </c>
      <c r="C471" s="286">
        <v>307</v>
      </c>
      <c r="D471" s="286" t="s">
        <v>111</v>
      </c>
      <c r="E471" s="286" t="s">
        <v>37</v>
      </c>
      <c r="F471" s="286" t="s">
        <v>75</v>
      </c>
      <c r="G471" s="286">
        <v>3</v>
      </c>
      <c r="H471" s="286">
        <v>40</v>
      </c>
      <c r="I471" s="331" t="s">
        <v>110</v>
      </c>
      <c r="J471" s="306">
        <v>40</v>
      </c>
      <c r="K471" s="307">
        <f t="shared" si="13"/>
        <v>3</v>
      </c>
      <c r="L471" s="318" t="s">
        <v>136</v>
      </c>
      <c r="M471" s="224" t="s">
        <v>135</v>
      </c>
    </row>
    <row r="472" spans="1:13" ht="15.75" x14ac:dyDescent="0.25">
      <c r="A472" s="312" t="s">
        <v>32</v>
      </c>
      <c r="B472" s="313" t="s">
        <v>26</v>
      </c>
      <c r="C472" s="314">
        <v>307</v>
      </c>
      <c r="D472" s="314" t="s">
        <v>112</v>
      </c>
      <c r="E472" s="314" t="s">
        <v>39</v>
      </c>
      <c r="F472" s="314" t="s">
        <v>75</v>
      </c>
      <c r="G472" s="314">
        <v>3</v>
      </c>
      <c r="H472" s="286">
        <v>40</v>
      </c>
      <c r="I472" s="338" t="s">
        <v>110</v>
      </c>
      <c r="J472" s="306">
        <v>40</v>
      </c>
      <c r="K472" s="317">
        <f t="shared" si="13"/>
        <v>2</v>
      </c>
      <c r="L472" s="318" t="s">
        <v>136</v>
      </c>
      <c r="M472" s="224" t="s">
        <v>135</v>
      </c>
    </row>
    <row r="473" spans="1:13" ht="15.75" x14ac:dyDescent="0.25">
      <c r="A473" s="303" t="s">
        <v>32</v>
      </c>
      <c r="B473" s="304" t="s">
        <v>20</v>
      </c>
      <c r="C473" s="286">
        <v>307</v>
      </c>
      <c r="D473" s="286" t="s">
        <v>113</v>
      </c>
      <c r="E473" s="286" t="s">
        <v>41</v>
      </c>
      <c r="F473" s="286" t="s">
        <v>75</v>
      </c>
      <c r="G473" s="286">
        <v>3</v>
      </c>
      <c r="H473" s="286">
        <v>40</v>
      </c>
      <c r="I473" s="331" t="s">
        <v>110</v>
      </c>
      <c r="J473" s="306">
        <v>40</v>
      </c>
      <c r="K473" s="307">
        <f t="shared" si="13"/>
        <v>2</v>
      </c>
      <c r="L473" s="319" t="s">
        <v>93</v>
      </c>
      <c r="M473" s="224" t="s">
        <v>92</v>
      </c>
    </row>
    <row r="474" spans="1:13" ht="15.75" x14ac:dyDescent="0.25">
      <c r="A474" s="286" t="s">
        <v>42</v>
      </c>
      <c r="B474" s="304" t="s">
        <v>30</v>
      </c>
      <c r="C474" s="286">
        <v>307</v>
      </c>
      <c r="D474" s="286" t="s">
        <v>114</v>
      </c>
      <c r="E474" s="286" t="s">
        <v>70</v>
      </c>
      <c r="F474" s="286" t="s">
        <v>75</v>
      </c>
      <c r="G474" s="286">
        <v>3</v>
      </c>
      <c r="H474" s="286">
        <v>40</v>
      </c>
      <c r="I474" s="331" t="s">
        <v>110</v>
      </c>
      <c r="J474" s="306">
        <v>40</v>
      </c>
      <c r="K474" s="307">
        <f t="shared" si="13"/>
        <v>1</v>
      </c>
      <c r="L474" s="372" t="s">
        <v>806</v>
      </c>
      <c r="M474" s="224" t="s">
        <v>805</v>
      </c>
    </row>
    <row r="475" spans="1:13" ht="15.75" x14ac:dyDescent="0.25">
      <c r="A475" s="314" t="s">
        <v>42</v>
      </c>
      <c r="B475" s="313" t="s">
        <v>28</v>
      </c>
      <c r="C475" s="314">
        <v>307</v>
      </c>
      <c r="D475" s="314" t="s">
        <v>115</v>
      </c>
      <c r="E475" s="314" t="s">
        <v>52</v>
      </c>
      <c r="F475" s="286" t="s">
        <v>75</v>
      </c>
      <c r="G475" s="286">
        <v>3</v>
      </c>
      <c r="H475" s="286">
        <v>40</v>
      </c>
      <c r="I475" s="331" t="s">
        <v>110</v>
      </c>
      <c r="J475" s="306">
        <v>40</v>
      </c>
      <c r="K475" s="317">
        <f t="shared" si="13"/>
        <v>1</v>
      </c>
      <c r="L475" s="372" t="s">
        <v>806</v>
      </c>
      <c r="M475" s="224" t="s">
        <v>805</v>
      </c>
    </row>
    <row r="476" spans="1:13" ht="15.75" x14ac:dyDescent="0.25">
      <c r="A476" s="303" t="s">
        <v>42</v>
      </c>
      <c r="B476" s="304" t="s">
        <v>26</v>
      </c>
      <c r="C476" s="286">
        <v>307</v>
      </c>
      <c r="D476" s="286" t="s">
        <v>150</v>
      </c>
      <c r="E476" s="286" t="s">
        <v>54</v>
      </c>
      <c r="F476" s="286" t="s">
        <v>75</v>
      </c>
      <c r="G476" s="286">
        <v>3</v>
      </c>
      <c r="H476" s="286">
        <v>40</v>
      </c>
      <c r="I476" s="331" t="s">
        <v>110</v>
      </c>
      <c r="J476" s="306">
        <v>40</v>
      </c>
      <c r="K476" s="307">
        <f t="shared" si="13"/>
        <v>1</v>
      </c>
      <c r="L476" s="372" t="s">
        <v>806</v>
      </c>
      <c r="M476" s="224" t="s">
        <v>805</v>
      </c>
    </row>
    <row r="477" spans="1:13" ht="15.75" x14ac:dyDescent="0.25">
      <c r="A477" s="312" t="s">
        <v>42</v>
      </c>
      <c r="B477" s="313" t="s">
        <v>20</v>
      </c>
      <c r="C477" s="314">
        <v>307</v>
      </c>
      <c r="D477" s="314" t="s">
        <v>151</v>
      </c>
      <c r="E477" s="314" t="s">
        <v>83</v>
      </c>
      <c r="F477" s="314" t="s">
        <v>75</v>
      </c>
      <c r="G477" s="314">
        <v>3</v>
      </c>
      <c r="H477" s="286">
        <v>40</v>
      </c>
      <c r="I477" s="338" t="s">
        <v>110</v>
      </c>
      <c r="J477" s="306">
        <v>40</v>
      </c>
      <c r="K477" s="317">
        <f t="shared" si="13"/>
        <v>1</v>
      </c>
      <c r="L477" s="372" t="s">
        <v>806</v>
      </c>
      <c r="M477" s="224" t="s">
        <v>805</v>
      </c>
    </row>
    <row r="478" spans="1:13" ht="15.75" x14ac:dyDescent="0.25">
      <c r="A478" s="312" t="s">
        <v>19</v>
      </c>
      <c r="B478" s="313" t="s">
        <v>30</v>
      </c>
      <c r="C478" s="314">
        <v>307</v>
      </c>
      <c r="D478" s="314" t="s">
        <v>560</v>
      </c>
      <c r="E478" s="314" t="s">
        <v>188</v>
      </c>
      <c r="F478" s="314" t="s">
        <v>75</v>
      </c>
      <c r="G478" s="314">
        <v>3</v>
      </c>
      <c r="H478" s="286">
        <v>40</v>
      </c>
      <c r="I478" s="338" t="s">
        <v>110</v>
      </c>
      <c r="J478" s="306">
        <v>40</v>
      </c>
      <c r="K478" s="317">
        <f t="shared" si="13"/>
        <v>4</v>
      </c>
      <c r="L478" s="318" t="s">
        <v>136</v>
      </c>
      <c r="M478" s="224" t="s">
        <v>135</v>
      </c>
    </row>
    <row r="479" spans="1:13" ht="15.75" x14ac:dyDescent="0.25">
      <c r="A479" s="303" t="s">
        <v>19</v>
      </c>
      <c r="B479" s="304" t="s">
        <v>28</v>
      </c>
      <c r="C479" s="286">
        <v>307</v>
      </c>
      <c r="D479" s="286" t="s">
        <v>561</v>
      </c>
      <c r="E479" s="286" t="s">
        <v>85</v>
      </c>
      <c r="F479" s="286" t="s">
        <v>75</v>
      </c>
      <c r="G479" s="286">
        <v>3</v>
      </c>
      <c r="H479" s="286">
        <v>40</v>
      </c>
      <c r="I479" s="331" t="s">
        <v>110</v>
      </c>
      <c r="J479" s="306">
        <v>40</v>
      </c>
      <c r="K479" s="307">
        <f t="shared" si="13"/>
        <v>4</v>
      </c>
      <c r="L479" s="319" t="s">
        <v>93</v>
      </c>
      <c r="M479" s="224" t="s">
        <v>92</v>
      </c>
    </row>
    <row r="480" spans="1:13" ht="15.75" x14ac:dyDescent="0.25">
      <c r="A480" s="303" t="s">
        <v>19</v>
      </c>
      <c r="B480" s="304" t="s">
        <v>26</v>
      </c>
      <c r="C480" s="286">
        <v>307</v>
      </c>
      <c r="D480" s="286" t="s">
        <v>562</v>
      </c>
      <c r="E480" s="286" t="s">
        <v>87</v>
      </c>
      <c r="F480" s="286" t="s">
        <v>75</v>
      </c>
      <c r="G480" s="286">
        <v>3</v>
      </c>
      <c r="H480" s="286">
        <v>40</v>
      </c>
      <c r="I480" s="331" t="s">
        <v>110</v>
      </c>
      <c r="J480" s="306">
        <v>40</v>
      </c>
      <c r="K480" s="307">
        <f t="shared" si="13"/>
        <v>4</v>
      </c>
      <c r="L480" s="319" t="s">
        <v>93</v>
      </c>
      <c r="M480" s="224" t="s">
        <v>92</v>
      </c>
    </row>
    <row r="481" spans="1:13" ht="15.75" x14ac:dyDescent="0.25">
      <c r="A481" s="364" t="s">
        <v>19</v>
      </c>
      <c r="B481" s="365" t="s">
        <v>20</v>
      </c>
      <c r="C481" s="357">
        <v>307</v>
      </c>
      <c r="D481" s="286" t="s">
        <v>563</v>
      </c>
      <c r="E481" s="286"/>
      <c r="F481" s="286" t="s">
        <v>75</v>
      </c>
      <c r="G481" s="286">
        <v>3</v>
      </c>
      <c r="H481" s="286">
        <v>40</v>
      </c>
      <c r="I481" s="331" t="s">
        <v>110</v>
      </c>
      <c r="J481" s="306">
        <v>40</v>
      </c>
      <c r="K481" s="307">
        <f t="shared" si="13"/>
        <v>4</v>
      </c>
      <c r="L481" s="318" t="s">
        <v>136</v>
      </c>
      <c r="M481" s="224" t="s">
        <v>135</v>
      </c>
    </row>
    <row r="482" spans="1:13" ht="15.75" x14ac:dyDescent="0.25">
      <c r="A482" s="364" t="s">
        <v>55</v>
      </c>
      <c r="B482" s="365" t="s">
        <v>20</v>
      </c>
      <c r="C482" s="357">
        <v>307</v>
      </c>
      <c r="D482" s="286" t="s">
        <v>564</v>
      </c>
      <c r="E482" s="286"/>
      <c r="F482" s="286" t="s">
        <v>75</v>
      </c>
      <c r="G482" s="286">
        <v>3</v>
      </c>
      <c r="H482" s="286">
        <v>40</v>
      </c>
      <c r="I482" s="331" t="s">
        <v>110</v>
      </c>
      <c r="J482" s="306">
        <v>40</v>
      </c>
      <c r="K482" s="307">
        <f t="shared" si="13"/>
        <v>5</v>
      </c>
      <c r="L482" s="318" t="s">
        <v>136</v>
      </c>
      <c r="M482" s="224" t="s">
        <v>135</v>
      </c>
    </row>
    <row r="483" spans="1:13" ht="15.75" x14ac:dyDescent="0.25">
      <c r="A483" s="303" t="s">
        <v>19</v>
      </c>
      <c r="B483" s="304" t="s">
        <v>26</v>
      </c>
      <c r="C483" s="286">
        <v>303</v>
      </c>
      <c r="D483" s="286" t="s">
        <v>911</v>
      </c>
      <c r="E483" s="286">
        <v>1</v>
      </c>
      <c r="F483" s="286" t="s">
        <v>75</v>
      </c>
      <c r="G483" s="286">
        <v>3</v>
      </c>
      <c r="H483" s="286">
        <v>40</v>
      </c>
      <c r="I483" s="334" t="s">
        <v>195</v>
      </c>
      <c r="J483" s="306">
        <v>40</v>
      </c>
      <c r="K483" s="307">
        <f t="shared" si="13"/>
        <v>4</v>
      </c>
      <c r="L483" s="318" t="s">
        <v>781</v>
      </c>
      <c r="M483" s="224" t="s">
        <v>780</v>
      </c>
    </row>
    <row r="484" spans="1:13" ht="15.75" x14ac:dyDescent="0.25">
      <c r="A484" s="335" t="s">
        <v>55</v>
      </c>
      <c r="B484" s="333" t="s">
        <v>28</v>
      </c>
      <c r="C484" s="314">
        <v>302</v>
      </c>
      <c r="D484" s="314" t="s">
        <v>995</v>
      </c>
      <c r="E484" s="314">
        <v>10</v>
      </c>
      <c r="F484" s="314" t="s">
        <v>75</v>
      </c>
      <c r="G484" s="314">
        <v>3</v>
      </c>
      <c r="H484" s="286">
        <v>40</v>
      </c>
      <c r="I484" s="337" t="s">
        <v>195</v>
      </c>
      <c r="J484" s="306">
        <v>40</v>
      </c>
      <c r="K484" s="317">
        <f t="shared" ref="K484:K547" si="16">IF(A484="Senin",1,IF(A484="Selasa",2,IF(A484="Rabu",3,IF(A484="Kamis",4,IF(A484="Jumat",5,6)))))</f>
        <v>5</v>
      </c>
      <c r="L484" s="372" t="s">
        <v>200</v>
      </c>
      <c r="M484" s="224" t="s">
        <v>199</v>
      </c>
    </row>
    <row r="485" spans="1:13" ht="15.75" x14ac:dyDescent="0.25">
      <c r="A485" s="303" t="s">
        <v>32</v>
      </c>
      <c r="B485" s="304" t="s">
        <v>30</v>
      </c>
      <c r="C485" s="286">
        <v>303</v>
      </c>
      <c r="D485" s="286" t="s">
        <v>912</v>
      </c>
      <c r="E485" s="286">
        <v>11</v>
      </c>
      <c r="F485" s="286" t="s">
        <v>75</v>
      </c>
      <c r="G485" s="286">
        <v>3</v>
      </c>
      <c r="H485" s="286">
        <v>40</v>
      </c>
      <c r="I485" s="334" t="s">
        <v>195</v>
      </c>
      <c r="J485" s="306">
        <v>40</v>
      </c>
      <c r="K485" s="307">
        <f t="shared" si="16"/>
        <v>2</v>
      </c>
      <c r="L485" s="372" t="s">
        <v>200</v>
      </c>
      <c r="M485" s="224" t="s">
        <v>199</v>
      </c>
    </row>
    <row r="486" spans="1:13" ht="15.75" x14ac:dyDescent="0.25">
      <c r="A486" s="303" t="s">
        <v>19</v>
      </c>
      <c r="B486" s="304" t="s">
        <v>20</v>
      </c>
      <c r="C486" s="286">
        <v>303</v>
      </c>
      <c r="D486" s="286" t="s">
        <v>913</v>
      </c>
      <c r="E486" s="286">
        <v>2</v>
      </c>
      <c r="F486" s="286" t="s">
        <v>75</v>
      </c>
      <c r="G486" s="286">
        <v>3</v>
      </c>
      <c r="H486" s="286">
        <v>40</v>
      </c>
      <c r="I486" s="334" t="s">
        <v>195</v>
      </c>
      <c r="J486" s="306">
        <v>40</v>
      </c>
      <c r="K486" s="307">
        <f t="shared" si="16"/>
        <v>4</v>
      </c>
      <c r="L486" s="372" t="s">
        <v>243</v>
      </c>
      <c r="M486" s="224" t="s">
        <v>242</v>
      </c>
    </row>
    <row r="487" spans="1:13" ht="15.75" x14ac:dyDescent="0.25">
      <c r="A487" s="303" t="s">
        <v>19</v>
      </c>
      <c r="B487" s="304" t="s">
        <v>30</v>
      </c>
      <c r="C487" s="314">
        <v>303</v>
      </c>
      <c r="D487" s="286" t="s">
        <v>194</v>
      </c>
      <c r="E487" s="314">
        <v>3</v>
      </c>
      <c r="F487" s="314" t="s">
        <v>75</v>
      </c>
      <c r="G487" s="314">
        <v>3</v>
      </c>
      <c r="H487" s="286">
        <v>40</v>
      </c>
      <c r="I487" s="337" t="s">
        <v>195</v>
      </c>
      <c r="J487" s="306">
        <v>40</v>
      </c>
      <c r="K487" s="317">
        <f t="shared" si="16"/>
        <v>4</v>
      </c>
      <c r="L487" s="318" t="s">
        <v>156</v>
      </c>
      <c r="M487" s="224" t="s">
        <v>155</v>
      </c>
    </row>
    <row r="488" spans="1:13" ht="15.75" x14ac:dyDescent="0.25">
      <c r="A488" s="303" t="s">
        <v>19</v>
      </c>
      <c r="B488" s="304" t="s">
        <v>28</v>
      </c>
      <c r="C488" s="286">
        <v>303</v>
      </c>
      <c r="D488" s="286" t="s">
        <v>1055</v>
      </c>
      <c r="E488" s="286">
        <v>4</v>
      </c>
      <c r="F488" s="286" t="s">
        <v>75</v>
      </c>
      <c r="G488" s="286">
        <v>3</v>
      </c>
      <c r="H488" s="286">
        <v>40</v>
      </c>
      <c r="I488" s="334" t="s">
        <v>195</v>
      </c>
      <c r="J488" s="306">
        <v>40</v>
      </c>
      <c r="K488" s="307">
        <f t="shared" si="16"/>
        <v>4</v>
      </c>
      <c r="L488" s="372" t="s">
        <v>243</v>
      </c>
      <c r="M488" s="224" t="s">
        <v>242</v>
      </c>
    </row>
    <row r="489" spans="1:13" ht="15.75" x14ac:dyDescent="0.25">
      <c r="A489" s="332" t="s">
        <v>19</v>
      </c>
      <c r="B489" s="336" t="s">
        <v>20</v>
      </c>
      <c r="C489" s="286">
        <v>303</v>
      </c>
      <c r="D489" s="286" t="s">
        <v>813</v>
      </c>
      <c r="E489" s="286">
        <v>5</v>
      </c>
      <c r="F489" s="286" t="s">
        <v>75</v>
      </c>
      <c r="G489" s="286">
        <v>3</v>
      </c>
      <c r="H489" s="286">
        <v>40</v>
      </c>
      <c r="I489" s="334" t="s">
        <v>195</v>
      </c>
      <c r="J489" s="306">
        <v>40</v>
      </c>
      <c r="K489" s="307">
        <f t="shared" si="16"/>
        <v>4</v>
      </c>
      <c r="L489" s="372" t="s">
        <v>200</v>
      </c>
      <c r="M489" s="224" t="s">
        <v>199</v>
      </c>
    </row>
    <row r="490" spans="1:13" ht="15.75" x14ac:dyDescent="0.25">
      <c r="A490" s="312" t="s">
        <v>65</v>
      </c>
      <c r="B490" s="313" t="s">
        <v>26</v>
      </c>
      <c r="C490" s="314">
        <v>303</v>
      </c>
      <c r="D490" s="314" t="s">
        <v>1049</v>
      </c>
      <c r="E490" s="314">
        <v>6</v>
      </c>
      <c r="F490" s="314" t="s">
        <v>75</v>
      </c>
      <c r="G490" s="314">
        <v>3</v>
      </c>
      <c r="H490" s="286">
        <v>40</v>
      </c>
      <c r="I490" s="337" t="s">
        <v>195</v>
      </c>
      <c r="J490" s="306">
        <v>40</v>
      </c>
      <c r="K490" s="317">
        <f t="shared" si="16"/>
        <v>3</v>
      </c>
      <c r="L490" s="326" t="s">
        <v>2541</v>
      </c>
      <c r="M490" s="327" t="s">
        <v>2269</v>
      </c>
    </row>
    <row r="491" spans="1:13" ht="15.75" x14ac:dyDescent="0.25">
      <c r="A491" s="303" t="s">
        <v>65</v>
      </c>
      <c r="B491" s="304" t="s">
        <v>20</v>
      </c>
      <c r="C491" s="286">
        <v>303</v>
      </c>
      <c r="D491" s="286" t="s">
        <v>1050</v>
      </c>
      <c r="E491" s="286">
        <v>7</v>
      </c>
      <c r="F491" s="286" t="s">
        <v>75</v>
      </c>
      <c r="G491" s="286">
        <v>3</v>
      </c>
      <c r="H491" s="286">
        <v>40</v>
      </c>
      <c r="I491" s="334" t="s">
        <v>195</v>
      </c>
      <c r="J491" s="306">
        <v>40</v>
      </c>
      <c r="K491" s="307">
        <f t="shared" si="16"/>
        <v>3</v>
      </c>
      <c r="L491" s="319" t="s">
        <v>203</v>
      </c>
      <c r="M491" s="224" t="s">
        <v>202</v>
      </c>
    </row>
    <row r="492" spans="1:13" ht="15.75" x14ac:dyDescent="0.25">
      <c r="A492" s="312" t="s">
        <v>65</v>
      </c>
      <c r="B492" s="313" t="s">
        <v>30</v>
      </c>
      <c r="C492" s="314">
        <v>303</v>
      </c>
      <c r="D492" s="314" t="s">
        <v>1051</v>
      </c>
      <c r="E492" s="314">
        <v>8</v>
      </c>
      <c r="F492" s="314" t="s">
        <v>75</v>
      </c>
      <c r="G492" s="314">
        <v>3</v>
      </c>
      <c r="H492" s="286">
        <v>40</v>
      </c>
      <c r="I492" s="337" t="s">
        <v>195</v>
      </c>
      <c r="J492" s="306">
        <v>40</v>
      </c>
      <c r="K492" s="317">
        <f t="shared" si="16"/>
        <v>3</v>
      </c>
      <c r="L492" s="318" t="s">
        <v>781</v>
      </c>
      <c r="M492" s="224" t="s">
        <v>780</v>
      </c>
    </row>
    <row r="493" spans="1:13" ht="15.75" x14ac:dyDescent="0.25">
      <c r="A493" s="312" t="s">
        <v>19</v>
      </c>
      <c r="B493" s="313" t="s">
        <v>26</v>
      </c>
      <c r="C493" s="314">
        <v>315</v>
      </c>
      <c r="D493" s="314" t="s">
        <v>997</v>
      </c>
      <c r="E493" s="314">
        <v>9</v>
      </c>
      <c r="F493" s="314" t="s">
        <v>75</v>
      </c>
      <c r="G493" s="314">
        <v>3</v>
      </c>
      <c r="H493" s="286">
        <v>40</v>
      </c>
      <c r="I493" s="337" t="s">
        <v>195</v>
      </c>
      <c r="J493" s="306">
        <v>40</v>
      </c>
      <c r="K493" s="317">
        <f t="shared" si="16"/>
        <v>4</v>
      </c>
      <c r="L493" s="319" t="s">
        <v>203</v>
      </c>
      <c r="M493" s="224" t="s">
        <v>202</v>
      </c>
    </row>
    <row r="494" spans="1:13" ht="15.75" x14ac:dyDescent="0.25">
      <c r="A494" s="312" t="s">
        <v>32</v>
      </c>
      <c r="B494" s="313" t="s">
        <v>26</v>
      </c>
      <c r="C494" s="314">
        <v>302</v>
      </c>
      <c r="D494" s="314" t="s">
        <v>923</v>
      </c>
      <c r="E494" s="314" t="s">
        <v>35</v>
      </c>
      <c r="F494" s="314" t="s">
        <v>75</v>
      </c>
      <c r="G494" s="314">
        <v>3</v>
      </c>
      <c r="H494" s="286">
        <v>40</v>
      </c>
      <c r="I494" s="337" t="s">
        <v>195</v>
      </c>
      <c r="J494" s="306">
        <v>40</v>
      </c>
      <c r="K494" s="317">
        <f t="shared" si="16"/>
        <v>2</v>
      </c>
      <c r="L494" s="318" t="s">
        <v>781</v>
      </c>
      <c r="M494" s="224" t="s">
        <v>780</v>
      </c>
    </row>
    <row r="495" spans="1:13" ht="15.75" x14ac:dyDescent="0.25">
      <c r="A495" s="312" t="s">
        <v>32</v>
      </c>
      <c r="B495" s="313" t="s">
        <v>20</v>
      </c>
      <c r="C495" s="314">
        <v>302</v>
      </c>
      <c r="D495" s="314" t="s">
        <v>924</v>
      </c>
      <c r="E495" s="314" t="s">
        <v>37</v>
      </c>
      <c r="F495" s="314" t="s">
        <v>75</v>
      </c>
      <c r="G495" s="314">
        <v>3</v>
      </c>
      <c r="H495" s="286">
        <v>40</v>
      </c>
      <c r="I495" s="337" t="s">
        <v>195</v>
      </c>
      <c r="J495" s="306">
        <v>40</v>
      </c>
      <c r="K495" s="317">
        <f t="shared" si="16"/>
        <v>2</v>
      </c>
      <c r="L495" s="372" t="s">
        <v>243</v>
      </c>
      <c r="M495" s="224" t="s">
        <v>242</v>
      </c>
    </row>
    <row r="496" spans="1:13" ht="15.75" x14ac:dyDescent="0.25">
      <c r="A496" s="303" t="s">
        <v>32</v>
      </c>
      <c r="B496" s="304" t="s">
        <v>30</v>
      </c>
      <c r="C496" s="286">
        <v>314</v>
      </c>
      <c r="D496" s="286" t="s">
        <v>196</v>
      </c>
      <c r="E496" s="286" t="s">
        <v>39</v>
      </c>
      <c r="F496" s="286" t="s">
        <v>75</v>
      </c>
      <c r="G496" s="286">
        <v>3</v>
      </c>
      <c r="H496" s="286">
        <v>40</v>
      </c>
      <c r="I496" s="334" t="s">
        <v>195</v>
      </c>
      <c r="J496" s="306">
        <v>40</v>
      </c>
      <c r="K496" s="307">
        <f t="shared" si="16"/>
        <v>2</v>
      </c>
      <c r="L496" s="319" t="s">
        <v>156</v>
      </c>
      <c r="M496" s="224" t="s">
        <v>155</v>
      </c>
    </row>
    <row r="497" spans="1:13" ht="15.75" x14ac:dyDescent="0.25">
      <c r="A497" s="303" t="s">
        <v>32</v>
      </c>
      <c r="B497" s="304" t="s">
        <v>28</v>
      </c>
      <c r="C497" s="286">
        <v>314</v>
      </c>
      <c r="D497" s="286" t="s">
        <v>1048</v>
      </c>
      <c r="E497" s="286" t="s">
        <v>41</v>
      </c>
      <c r="F497" s="286" t="s">
        <v>75</v>
      </c>
      <c r="G497" s="286">
        <v>3</v>
      </c>
      <c r="H497" s="286">
        <v>40</v>
      </c>
      <c r="I497" s="334" t="s">
        <v>195</v>
      </c>
      <c r="J497" s="306">
        <v>40</v>
      </c>
      <c r="K497" s="307">
        <f t="shared" si="16"/>
        <v>2</v>
      </c>
      <c r="L497" s="372" t="s">
        <v>243</v>
      </c>
      <c r="M497" s="224" t="s">
        <v>242</v>
      </c>
    </row>
    <row r="498" spans="1:13" ht="15.75" x14ac:dyDescent="0.25">
      <c r="A498" s="335" t="s">
        <v>32</v>
      </c>
      <c r="B498" s="313" t="s">
        <v>26</v>
      </c>
      <c r="C498" s="314">
        <v>302</v>
      </c>
      <c r="D498" s="314" t="s">
        <v>1290</v>
      </c>
      <c r="E498" s="314" t="s">
        <v>70</v>
      </c>
      <c r="F498" s="314" t="s">
        <v>75</v>
      </c>
      <c r="G498" s="314">
        <v>3</v>
      </c>
      <c r="H498" s="286">
        <v>40</v>
      </c>
      <c r="I498" s="337" t="s">
        <v>195</v>
      </c>
      <c r="J498" s="306">
        <v>40</v>
      </c>
      <c r="K498" s="317">
        <f t="shared" si="16"/>
        <v>2</v>
      </c>
      <c r="L498" s="372" t="s">
        <v>200</v>
      </c>
      <c r="M498" s="224" t="s">
        <v>199</v>
      </c>
    </row>
    <row r="499" spans="1:13" ht="15.75" x14ac:dyDescent="0.25">
      <c r="A499" s="312" t="s">
        <v>42</v>
      </c>
      <c r="B499" s="313" t="s">
        <v>20</v>
      </c>
      <c r="C499" s="314">
        <v>302</v>
      </c>
      <c r="D499" s="314" t="s">
        <v>1043</v>
      </c>
      <c r="E499" s="314" t="s">
        <v>52</v>
      </c>
      <c r="F499" s="314" t="s">
        <v>75</v>
      </c>
      <c r="G499" s="314">
        <v>3</v>
      </c>
      <c r="H499" s="286">
        <v>40</v>
      </c>
      <c r="I499" s="337" t="s">
        <v>195</v>
      </c>
      <c r="J499" s="306">
        <v>40</v>
      </c>
      <c r="K499" s="317">
        <f t="shared" si="16"/>
        <v>1</v>
      </c>
      <c r="L499" s="326" t="s">
        <v>2541</v>
      </c>
      <c r="M499" s="327" t="s">
        <v>2269</v>
      </c>
    </row>
    <row r="500" spans="1:13" ht="15.75" x14ac:dyDescent="0.25">
      <c r="A500" s="303" t="s">
        <v>42</v>
      </c>
      <c r="B500" s="304" t="s">
        <v>30</v>
      </c>
      <c r="C500" s="286">
        <v>302</v>
      </c>
      <c r="D500" s="286" t="s">
        <v>1044</v>
      </c>
      <c r="E500" s="286" t="s">
        <v>54</v>
      </c>
      <c r="F500" s="286" t="s">
        <v>75</v>
      </c>
      <c r="G500" s="286">
        <v>3</v>
      </c>
      <c r="H500" s="286">
        <v>40</v>
      </c>
      <c r="I500" s="334" t="s">
        <v>195</v>
      </c>
      <c r="J500" s="306">
        <v>40</v>
      </c>
      <c r="K500" s="307">
        <f t="shared" si="16"/>
        <v>1</v>
      </c>
      <c r="L500" s="319" t="s">
        <v>203</v>
      </c>
      <c r="M500" s="224" t="s">
        <v>202</v>
      </c>
    </row>
    <row r="501" spans="1:13" ht="15.75" x14ac:dyDescent="0.25">
      <c r="A501" s="303" t="s">
        <v>42</v>
      </c>
      <c r="B501" s="304" t="s">
        <v>26</v>
      </c>
      <c r="C501" s="286">
        <v>302</v>
      </c>
      <c r="D501" s="286" t="s">
        <v>1040</v>
      </c>
      <c r="E501" s="286" t="s">
        <v>83</v>
      </c>
      <c r="F501" s="286" t="s">
        <v>75</v>
      </c>
      <c r="G501" s="286">
        <v>3</v>
      </c>
      <c r="H501" s="286">
        <v>40</v>
      </c>
      <c r="I501" s="334" t="s">
        <v>195</v>
      </c>
      <c r="J501" s="306">
        <v>40</v>
      </c>
      <c r="K501" s="307">
        <f t="shared" si="16"/>
        <v>1</v>
      </c>
      <c r="L501" s="318" t="s">
        <v>781</v>
      </c>
      <c r="M501" s="224" t="s">
        <v>780</v>
      </c>
    </row>
    <row r="502" spans="1:13" ht="15.75" x14ac:dyDescent="0.25">
      <c r="A502" s="312" t="s">
        <v>32</v>
      </c>
      <c r="B502" s="313" t="s">
        <v>26</v>
      </c>
      <c r="C502" s="314">
        <v>303</v>
      </c>
      <c r="D502" s="314" t="s">
        <v>1006</v>
      </c>
      <c r="E502" s="314" t="s">
        <v>188</v>
      </c>
      <c r="F502" s="314" t="s">
        <v>75</v>
      </c>
      <c r="G502" s="314">
        <v>3</v>
      </c>
      <c r="H502" s="286">
        <v>40</v>
      </c>
      <c r="I502" s="337" t="s">
        <v>195</v>
      </c>
      <c r="J502" s="306">
        <v>40</v>
      </c>
      <c r="K502" s="317">
        <f t="shared" si="16"/>
        <v>2</v>
      </c>
      <c r="L502" s="319" t="s">
        <v>203</v>
      </c>
      <c r="M502" s="224" t="s">
        <v>202</v>
      </c>
    </row>
    <row r="503" spans="1:13" ht="15.75" x14ac:dyDescent="0.25">
      <c r="A503" s="303" t="s">
        <v>32</v>
      </c>
      <c r="B503" s="304" t="s">
        <v>20</v>
      </c>
      <c r="C503" s="286">
        <v>303</v>
      </c>
      <c r="D503" s="286" t="s">
        <v>1007</v>
      </c>
      <c r="E503" s="286" t="s">
        <v>85</v>
      </c>
      <c r="F503" s="286" t="s">
        <v>75</v>
      </c>
      <c r="G503" s="286">
        <v>3</v>
      </c>
      <c r="H503" s="286">
        <v>40</v>
      </c>
      <c r="I503" s="334" t="s">
        <v>195</v>
      </c>
      <c r="J503" s="306">
        <v>40</v>
      </c>
      <c r="K503" s="307">
        <f t="shared" si="16"/>
        <v>2</v>
      </c>
      <c r="L503" s="372" t="s">
        <v>200</v>
      </c>
      <c r="M503" s="224" t="s">
        <v>199</v>
      </c>
    </row>
    <row r="504" spans="1:13" ht="15.75" x14ac:dyDescent="0.25">
      <c r="A504" s="312" t="s">
        <v>42</v>
      </c>
      <c r="B504" s="313" t="s">
        <v>28</v>
      </c>
      <c r="C504" s="314">
        <v>302</v>
      </c>
      <c r="D504" s="314" t="s">
        <v>925</v>
      </c>
      <c r="E504" s="314" t="s">
        <v>87</v>
      </c>
      <c r="F504" s="314" t="s">
        <v>75</v>
      </c>
      <c r="G504" s="314">
        <v>3</v>
      </c>
      <c r="H504" s="286">
        <v>40</v>
      </c>
      <c r="I504" s="337" t="s">
        <v>195</v>
      </c>
      <c r="J504" s="306">
        <v>40</v>
      </c>
      <c r="K504" s="317">
        <f t="shared" si="16"/>
        <v>1</v>
      </c>
      <c r="L504" s="372" t="s">
        <v>200</v>
      </c>
      <c r="M504" s="224" t="s">
        <v>199</v>
      </c>
    </row>
    <row r="505" spans="1:13" ht="15.75" x14ac:dyDescent="0.25">
      <c r="A505" s="303" t="s">
        <v>42</v>
      </c>
      <c r="B505" s="304" t="s">
        <v>26</v>
      </c>
      <c r="C505" s="286" t="s">
        <v>95</v>
      </c>
      <c r="D505" s="286" t="s">
        <v>598</v>
      </c>
      <c r="E505" s="286" t="s">
        <v>35</v>
      </c>
      <c r="F505" s="286" t="s">
        <v>75</v>
      </c>
      <c r="G505" s="286">
        <v>3</v>
      </c>
      <c r="H505" s="286">
        <v>40</v>
      </c>
      <c r="I505" s="277" t="s">
        <v>98</v>
      </c>
      <c r="J505" s="306">
        <v>40</v>
      </c>
      <c r="K505" s="307">
        <f t="shared" si="16"/>
        <v>1</v>
      </c>
      <c r="L505" s="318" t="s">
        <v>136</v>
      </c>
      <c r="M505" s="224" t="s">
        <v>135</v>
      </c>
    </row>
    <row r="506" spans="1:13" ht="15.75" x14ac:dyDescent="0.25">
      <c r="A506" s="312" t="s">
        <v>42</v>
      </c>
      <c r="B506" s="313" t="s">
        <v>20</v>
      </c>
      <c r="C506" s="314" t="s">
        <v>95</v>
      </c>
      <c r="D506" s="314" t="s">
        <v>601</v>
      </c>
      <c r="E506" s="314" t="s">
        <v>37</v>
      </c>
      <c r="F506" s="314" t="s">
        <v>75</v>
      </c>
      <c r="G506" s="314">
        <v>3</v>
      </c>
      <c r="H506" s="286">
        <v>40</v>
      </c>
      <c r="I506" s="370" t="s">
        <v>98</v>
      </c>
      <c r="J506" s="306">
        <v>40</v>
      </c>
      <c r="K506" s="317">
        <f t="shared" si="16"/>
        <v>1</v>
      </c>
      <c r="L506" s="318" t="s">
        <v>136</v>
      </c>
      <c r="M506" s="224" t="s">
        <v>135</v>
      </c>
    </row>
    <row r="507" spans="1:13" ht="15.75" x14ac:dyDescent="0.25">
      <c r="A507" s="303" t="s">
        <v>42</v>
      </c>
      <c r="B507" s="304" t="s">
        <v>30</v>
      </c>
      <c r="C507" s="286" t="s">
        <v>95</v>
      </c>
      <c r="D507" s="286" t="s">
        <v>602</v>
      </c>
      <c r="E507" s="286" t="s">
        <v>39</v>
      </c>
      <c r="F507" s="286" t="s">
        <v>75</v>
      </c>
      <c r="G507" s="286">
        <v>3</v>
      </c>
      <c r="H507" s="286">
        <v>40</v>
      </c>
      <c r="I507" s="277" t="s">
        <v>98</v>
      </c>
      <c r="J507" s="306">
        <v>40</v>
      </c>
      <c r="K507" s="307">
        <f t="shared" si="16"/>
        <v>1</v>
      </c>
      <c r="L507" s="318" t="s">
        <v>552</v>
      </c>
      <c r="M507" s="224" t="s">
        <v>551</v>
      </c>
    </row>
    <row r="508" spans="1:13" ht="15.75" x14ac:dyDescent="0.25">
      <c r="A508" s="312" t="s">
        <v>42</v>
      </c>
      <c r="B508" s="313" t="s">
        <v>28</v>
      </c>
      <c r="C508" s="314" t="s">
        <v>95</v>
      </c>
      <c r="D508" s="314" t="s">
        <v>603</v>
      </c>
      <c r="E508" s="314" t="s">
        <v>41</v>
      </c>
      <c r="F508" s="314" t="s">
        <v>75</v>
      </c>
      <c r="G508" s="314">
        <v>3</v>
      </c>
      <c r="H508" s="286">
        <v>40</v>
      </c>
      <c r="I508" s="370" t="s">
        <v>98</v>
      </c>
      <c r="J508" s="306">
        <v>40</v>
      </c>
      <c r="K508" s="317">
        <f t="shared" si="16"/>
        <v>1</v>
      </c>
      <c r="L508" s="319" t="s">
        <v>93</v>
      </c>
      <c r="M508" s="224" t="s">
        <v>92</v>
      </c>
    </row>
    <row r="509" spans="1:13" ht="15.75" x14ac:dyDescent="0.25">
      <c r="A509" s="312" t="s">
        <v>32</v>
      </c>
      <c r="B509" s="313" t="s">
        <v>26</v>
      </c>
      <c r="C509" s="314" t="s">
        <v>95</v>
      </c>
      <c r="D509" s="314" t="s">
        <v>556</v>
      </c>
      <c r="E509" s="314" t="s">
        <v>70</v>
      </c>
      <c r="F509" s="314" t="s">
        <v>75</v>
      </c>
      <c r="G509" s="314">
        <v>3</v>
      </c>
      <c r="H509" s="286">
        <v>40</v>
      </c>
      <c r="I509" s="370" t="s">
        <v>98</v>
      </c>
      <c r="J509" s="306">
        <v>40</v>
      </c>
      <c r="K509" s="317">
        <f t="shared" si="16"/>
        <v>2</v>
      </c>
      <c r="L509" s="319" t="s">
        <v>93</v>
      </c>
      <c r="M509" s="224" t="s">
        <v>92</v>
      </c>
    </row>
    <row r="510" spans="1:13" ht="15.75" x14ac:dyDescent="0.25">
      <c r="A510" s="303" t="s">
        <v>32</v>
      </c>
      <c r="B510" s="304" t="s">
        <v>20</v>
      </c>
      <c r="C510" s="286" t="s">
        <v>95</v>
      </c>
      <c r="D510" s="286" t="s">
        <v>557</v>
      </c>
      <c r="E510" s="286" t="s">
        <v>52</v>
      </c>
      <c r="F510" s="286" t="s">
        <v>75</v>
      </c>
      <c r="G510" s="286">
        <v>3</v>
      </c>
      <c r="H510" s="286">
        <v>40</v>
      </c>
      <c r="I510" s="277" t="s">
        <v>98</v>
      </c>
      <c r="J510" s="306">
        <v>40</v>
      </c>
      <c r="K510" s="307">
        <f t="shared" si="16"/>
        <v>2</v>
      </c>
      <c r="L510" s="318" t="s">
        <v>552</v>
      </c>
      <c r="M510" s="224" t="s">
        <v>551</v>
      </c>
    </row>
    <row r="511" spans="1:13" ht="15.75" x14ac:dyDescent="0.25">
      <c r="A511" s="312" t="s">
        <v>32</v>
      </c>
      <c r="B511" s="313" t="s">
        <v>30</v>
      </c>
      <c r="C511" s="314" t="s">
        <v>95</v>
      </c>
      <c r="D511" s="314" t="s">
        <v>558</v>
      </c>
      <c r="E511" s="314" t="s">
        <v>54</v>
      </c>
      <c r="F511" s="314" t="s">
        <v>75</v>
      </c>
      <c r="G511" s="314">
        <v>3</v>
      </c>
      <c r="H511" s="286">
        <v>40</v>
      </c>
      <c r="I511" s="370" t="s">
        <v>98</v>
      </c>
      <c r="J511" s="306">
        <v>40</v>
      </c>
      <c r="K511" s="317">
        <f t="shared" si="16"/>
        <v>2</v>
      </c>
      <c r="L511" s="318" t="s">
        <v>552</v>
      </c>
      <c r="M511" s="224" t="s">
        <v>551</v>
      </c>
    </row>
    <row r="512" spans="1:13" ht="15.75" x14ac:dyDescent="0.25">
      <c r="A512" s="303" t="s">
        <v>32</v>
      </c>
      <c r="B512" s="304" t="s">
        <v>28</v>
      </c>
      <c r="C512" s="286" t="s">
        <v>95</v>
      </c>
      <c r="D512" s="286" t="s">
        <v>559</v>
      </c>
      <c r="E512" s="286" t="s">
        <v>83</v>
      </c>
      <c r="F512" s="286" t="s">
        <v>75</v>
      </c>
      <c r="G512" s="286">
        <v>3</v>
      </c>
      <c r="H512" s="286">
        <v>40</v>
      </c>
      <c r="I512" s="277" t="s">
        <v>98</v>
      </c>
      <c r="J512" s="306">
        <v>40</v>
      </c>
      <c r="K512" s="307">
        <f t="shared" si="16"/>
        <v>2</v>
      </c>
      <c r="L512" s="318" t="s">
        <v>552</v>
      </c>
      <c r="M512" s="224" t="s">
        <v>551</v>
      </c>
    </row>
    <row r="513" spans="1:13" ht="15.75" x14ac:dyDescent="0.25">
      <c r="A513" s="312" t="s">
        <v>65</v>
      </c>
      <c r="B513" s="313" t="s">
        <v>26</v>
      </c>
      <c r="C513" s="314" t="s">
        <v>95</v>
      </c>
      <c r="D513" s="314" t="s">
        <v>608</v>
      </c>
      <c r="E513" s="314" t="s">
        <v>188</v>
      </c>
      <c r="F513" s="314" t="s">
        <v>75</v>
      </c>
      <c r="G513" s="314">
        <v>3</v>
      </c>
      <c r="H513" s="286">
        <v>40</v>
      </c>
      <c r="I513" s="370" t="s">
        <v>98</v>
      </c>
      <c r="J513" s="306">
        <v>40</v>
      </c>
      <c r="K513" s="317">
        <f t="shared" si="16"/>
        <v>3</v>
      </c>
      <c r="L513" s="318" t="s">
        <v>552</v>
      </c>
      <c r="M513" s="224" t="s">
        <v>551</v>
      </c>
    </row>
    <row r="514" spans="1:13" ht="15.75" x14ac:dyDescent="0.25">
      <c r="A514" s="303" t="s">
        <v>65</v>
      </c>
      <c r="B514" s="304" t="s">
        <v>20</v>
      </c>
      <c r="C514" s="286" t="s">
        <v>95</v>
      </c>
      <c r="D514" s="286" t="s">
        <v>609</v>
      </c>
      <c r="E514" s="286" t="s">
        <v>85</v>
      </c>
      <c r="F514" s="286" t="s">
        <v>75</v>
      </c>
      <c r="G514" s="286">
        <v>3</v>
      </c>
      <c r="H514" s="286">
        <v>40</v>
      </c>
      <c r="I514" s="277" t="s">
        <v>98</v>
      </c>
      <c r="J514" s="306">
        <v>40</v>
      </c>
      <c r="K514" s="307">
        <f t="shared" si="16"/>
        <v>3</v>
      </c>
      <c r="L514" s="319" t="s">
        <v>93</v>
      </c>
      <c r="M514" s="224" t="s">
        <v>92</v>
      </c>
    </row>
    <row r="515" spans="1:13" ht="15.75" x14ac:dyDescent="0.25">
      <c r="A515" s="312" t="s">
        <v>65</v>
      </c>
      <c r="B515" s="313" t="s">
        <v>30</v>
      </c>
      <c r="C515" s="314" t="s">
        <v>95</v>
      </c>
      <c r="D515" s="314" t="s">
        <v>610</v>
      </c>
      <c r="E515" s="314" t="s">
        <v>87</v>
      </c>
      <c r="F515" s="314" t="s">
        <v>75</v>
      </c>
      <c r="G515" s="314">
        <v>3</v>
      </c>
      <c r="H515" s="286">
        <v>40</v>
      </c>
      <c r="I515" s="370" t="s">
        <v>98</v>
      </c>
      <c r="J515" s="306">
        <v>40</v>
      </c>
      <c r="K515" s="317">
        <f t="shared" si="16"/>
        <v>3</v>
      </c>
      <c r="L515" s="319" t="s">
        <v>93</v>
      </c>
      <c r="M515" s="224" t="s">
        <v>92</v>
      </c>
    </row>
    <row r="516" spans="1:13" ht="15.75" x14ac:dyDescent="0.25">
      <c r="A516" s="332" t="s">
        <v>19</v>
      </c>
      <c r="B516" s="336" t="s">
        <v>26</v>
      </c>
      <c r="C516" s="286" t="s">
        <v>95</v>
      </c>
      <c r="D516" s="286" t="s">
        <v>611</v>
      </c>
      <c r="E516" s="286"/>
      <c r="F516" s="286" t="s">
        <v>75</v>
      </c>
      <c r="G516" s="286">
        <v>3</v>
      </c>
      <c r="H516" s="286">
        <v>40</v>
      </c>
      <c r="I516" s="277" t="s">
        <v>98</v>
      </c>
      <c r="J516" s="306">
        <v>40</v>
      </c>
      <c r="K516" s="307">
        <f t="shared" si="16"/>
        <v>4</v>
      </c>
      <c r="L516" s="318" t="s">
        <v>136</v>
      </c>
      <c r="M516" s="224" t="s">
        <v>135</v>
      </c>
    </row>
    <row r="517" spans="1:13" ht="15.75" x14ac:dyDescent="0.25">
      <c r="A517" s="312" t="s">
        <v>32</v>
      </c>
      <c r="B517" s="313" t="s">
        <v>28</v>
      </c>
      <c r="C517" s="314" t="s">
        <v>269</v>
      </c>
      <c r="D517" s="314" t="s">
        <v>863</v>
      </c>
      <c r="E517" s="314" t="s">
        <v>35</v>
      </c>
      <c r="F517" s="314" t="str">
        <f t="shared" ref="F517:F528" si="17">IF(MID(D517,2,1)="D","MI",IF(MID(D517,2,1)="S","SI","TI"))</f>
        <v>TI</v>
      </c>
      <c r="G517" s="314">
        <v>3</v>
      </c>
      <c r="H517" s="286">
        <v>40</v>
      </c>
      <c r="I517" s="337" t="s">
        <v>271</v>
      </c>
      <c r="J517" s="306">
        <v>40</v>
      </c>
      <c r="K517" s="317">
        <f t="shared" si="16"/>
        <v>2</v>
      </c>
      <c r="L517" s="318" t="s">
        <v>858</v>
      </c>
      <c r="M517" s="224" t="s">
        <v>857</v>
      </c>
    </row>
    <row r="518" spans="1:13" ht="15.75" x14ac:dyDescent="0.25">
      <c r="A518" s="312" t="s">
        <v>32</v>
      </c>
      <c r="B518" s="313" t="s">
        <v>26</v>
      </c>
      <c r="C518" s="314" t="s">
        <v>269</v>
      </c>
      <c r="D518" s="314" t="s">
        <v>860</v>
      </c>
      <c r="E518" s="314" t="s">
        <v>37</v>
      </c>
      <c r="F518" s="314" t="str">
        <f t="shared" si="17"/>
        <v>TI</v>
      </c>
      <c r="G518" s="314">
        <v>3</v>
      </c>
      <c r="H518" s="286">
        <v>40</v>
      </c>
      <c r="I518" s="337" t="s">
        <v>271</v>
      </c>
      <c r="J518" s="306">
        <v>40</v>
      </c>
      <c r="K518" s="317">
        <f t="shared" si="16"/>
        <v>2</v>
      </c>
      <c r="L518" s="318" t="s">
        <v>273</v>
      </c>
      <c r="M518" s="250" t="s">
        <v>272</v>
      </c>
    </row>
    <row r="519" spans="1:13" ht="15.75" x14ac:dyDescent="0.25">
      <c r="A519" s="303" t="s">
        <v>32</v>
      </c>
      <c r="B519" s="304" t="s">
        <v>20</v>
      </c>
      <c r="C519" s="286" t="s">
        <v>269</v>
      </c>
      <c r="D519" s="286" t="s">
        <v>861</v>
      </c>
      <c r="E519" s="286" t="s">
        <v>39</v>
      </c>
      <c r="F519" s="286" t="str">
        <f t="shared" si="17"/>
        <v>TI</v>
      </c>
      <c r="G519" s="286">
        <v>3</v>
      </c>
      <c r="H519" s="286">
        <v>40</v>
      </c>
      <c r="I519" s="334" t="s">
        <v>271</v>
      </c>
      <c r="J519" s="306">
        <v>40</v>
      </c>
      <c r="K519" s="307">
        <f t="shared" si="16"/>
        <v>2</v>
      </c>
      <c r="L519" s="318" t="s">
        <v>273</v>
      </c>
      <c r="M519" s="250" t="s">
        <v>272</v>
      </c>
    </row>
    <row r="520" spans="1:13" ht="15.75" x14ac:dyDescent="0.25">
      <c r="A520" s="286" t="s">
        <v>32</v>
      </c>
      <c r="B520" s="304" t="s">
        <v>30</v>
      </c>
      <c r="C520" s="286" t="s">
        <v>269</v>
      </c>
      <c r="D520" s="286" t="s">
        <v>862</v>
      </c>
      <c r="E520" s="286" t="s">
        <v>41</v>
      </c>
      <c r="F520" s="286" t="str">
        <f t="shared" si="17"/>
        <v>TI</v>
      </c>
      <c r="G520" s="286">
        <v>3</v>
      </c>
      <c r="H520" s="286">
        <v>40</v>
      </c>
      <c r="I520" s="334" t="s">
        <v>271</v>
      </c>
      <c r="J520" s="306">
        <v>40</v>
      </c>
      <c r="K520" s="307">
        <f t="shared" si="16"/>
        <v>2</v>
      </c>
      <c r="L520" s="318" t="s">
        <v>858</v>
      </c>
      <c r="M520" s="224" t="s">
        <v>857</v>
      </c>
    </row>
    <row r="521" spans="1:13" ht="15.75" x14ac:dyDescent="0.25">
      <c r="A521" s="303" t="s">
        <v>42</v>
      </c>
      <c r="B521" s="304" t="s">
        <v>28</v>
      </c>
      <c r="C521" s="286" t="s">
        <v>269</v>
      </c>
      <c r="D521" s="286" t="s">
        <v>270</v>
      </c>
      <c r="E521" s="286" t="s">
        <v>70</v>
      </c>
      <c r="F521" s="286" t="str">
        <f t="shared" si="17"/>
        <v>TI</v>
      </c>
      <c r="G521" s="286">
        <v>3</v>
      </c>
      <c r="H521" s="286">
        <v>40</v>
      </c>
      <c r="I521" s="334" t="s">
        <v>271</v>
      </c>
      <c r="J521" s="306">
        <v>40</v>
      </c>
      <c r="K521" s="307">
        <f t="shared" si="16"/>
        <v>1</v>
      </c>
      <c r="L521" s="318" t="s">
        <v>858</v>
      </c>
      <c r="M521" s="224" t="s">
        <v>857</v>
      </c>
    </row>
    <row r="522" spans="1:13" ht="15.75" x14ac:dyDescent="0.25">
      <c r="A522" s="303" t="s">
        <v>42</v>
      </c>
      <c r="B522" s="304" t="s">
        <v>26</v>
      </c>
      <c r="C522" s="286" t="s">
        <v>269</v>
      </c>
      <c r="D522" s="286" t="s">
        <v>274</v>
      </c>
      <c r="E522" s="286" t="s">
        <v>52</v>
      </c>
      <c r="F522" s="286" t="str">
        <f t="shared" si="17"/>
        <v>TI</v>
      </c>
      <c r="G522" s="286">
        <v>3</v>
      </c>
      <c r="H522" s="286">
        <v>40</v>
      </c>
      <c r="I522" s="334" t="s">
        <v>271</v>
      </c>
      <c r="J522" s="306">
        <v>40</v>
      </c>
      <c r="K522" s="307">
        <f t="shared" si="16"/>
        <v>1</v>
      </c>
      <c r="L522" s="318" t="s">
        <v>273</v>
      </c>
      <c r="M522" s="250" t="s">
        <v>272</v>
      </c>
    </row>
    <row r="523" spans="1:13" ht="15.75" x14ac:dyDescent="0.25">
      <c r="A523" s="312" t="s">
        <v>42</v>
      </c>
      <c r="B523" s="313" t="s">
        <v>20</v>
      </c>
      <c r="C523" s="314" t="s">
        <v>269</v>
      </c>
      <c r="D523" s="314" t="s">
        <v>275</v>
      </c>
      <c r="E523" s="314" t="s">
        <v>54</v>
      </c>
      <c r="F523" s="314" t="str">
        <f t="shared" si="17"/>
        <v>TI</v>
      </c>
      <c r="G523" s="314">
        <v>3</v>
      </c>
      <c r="H523" s="286">
        <v>40</v>
      </c>
      <c r="I523" s="337" t="s">
        <v>271</v>
      </c>
      <c r="J523" s="306">
        <v>40</v>
      </c>
      <c r="K523" s="317">
        <f t="shared" si="16"/>
        <v>1</v>
      </c>
      <c r="L523" s="318" t="s">
        <v>273</v>
      </c>
      <c r="M523" s="250" t="s">
        <v>272</v>
      </c>
    </row>
    <row r="524" spans="1:13" ht="15.75" x14ac:dyDescent="0.25">
      <c r="A524" s="312" t="s">
        <v>42</v>
      </c>
      <c r="B524" s="313" t="s">
        <v>30</v>
      </c>
      <c r="C524" s="314" t="s">
        <v>269</v>
      </c>
      <c r="D524" s="314" t="s">
        <v>276</v>
      </c>
      <c r="E524" s="314" t="s">
        <v>83</v>
      </c>
      <c r="F524" s="314" t="str">
        <f t="shared" si="17"/>
        <v>TI</v>
      </c>
      <c r="G524" s="314">
        <v>3</v>
      </c>
      <c r="H524" s="286">
        <v>40</v>
      </c>
      <c r="I524" s="337" t="s">
        <v>271</v>
      </c>
      <c r="J524" s="306">
        <v>40</v>
      </c>
      <c r="K524" s="317">
        <f t="shared" si="16"/>
        <v>1</v>
      </c>
      <c r="L524" s="318" t="s">
        <v>858</v>
      </c>
      <c r="M524" s="224" t="s">
        <v>857</v>
      </c>
    </row>
    <row r="525" spans="1:13" ht="15.75" x14ac:dyDescent="0.25">
      <c r="A525" s="303" t="s">
        <v>19</v>
      </c>
      <c r="B525" s="304" t="s">
        <v>28</v>
      </c>
      <c r="C525" s="286" t="s">
        <v>269</v>
      </c>
      <c r="D525" s="286" t="s">
        <v>277</v>
      </c>
      <c r="E525" s="286" t="s">
        <v>188</v>
      </c>
      <c r="F525" s="286" t="str">
        <f t="shared" si="17"/>
        <v>TI</v>
      </c>
      <c r="G525" s="286">
        <v>3</v>
      </c>
      <c r="H525" s="286">
        <v>40</v>
      </c>
      <c r="I525" s="334" t="s">
        <v>271</v>
      </c>
      <c r="J525" s="306">
        <v>40</v>
      </c>
      <c r="K525" s="307">
        <f t="shared" si="16"/>
        <v>4</v>
      </c>
      <c r="L525" s="318" t="s">
        <v>303</v>
      </c>
      <c r="M525" s="224" t="s">
        <v>306</v>
      </c>
    </row>
    <row r="526" spans="1:13" ht="15.75" x14ac:dyDescent="0.25">
      <c r="A526" s="303" t="s">
        <v>19</v>
      </c>
      <c r="B526" s="304" t="s">
        <v>26</v>
      </c>
      <c r="C526" s="286" t="s">
        <v>269</v>
      </c>
      <c r="D526" s="286" t="s">
        <v>278</v>
      </c>
      <c r="E526" s="286" t="s">
        <v>85</v>
      </c>
      <c r="F526" s="286" t="str">
        <f t="shared" si="17"/>
        <v>TI</v>
      </c>
      <c r="G526" s="286">
        <v>3</v>
      </c>
      <c r="H526" s="286">
        <v>40</v>
      </c>
      <c r="I526" s="334" t="s">
        <v>271</v>
      </c>
      <c r="J526" s="306">
        <v>40</v>
      </c>
      <c r="K526" s="307">
        <f t="shared" si="16"/>
        <v>4</v>
      </c>
      <c r="L526" s="318" t="s">
        <v>273</v>
      </c>
      <c r="M526" s="250" t="s">
        <v>272</v>
      </c>
    </row>
    <row r="527" spans="1:13" ht="15.75" x14ac:dyDescent="0.25">
      <c r="A527" s="312" t="s">
        <v>19</v>
      </c>
      <c r="B527" s="313" t="s">
        <v>20</v>
      </c>
      <c r="C527" s="314" t="s">
        <v>269</v>
      </c>
      <c r="D527" s="314" t="s">
        <v>279</v>
      </c>
      <c r="E527" s="314" t="s">
        <v>87</v>
      </c>
      <c r="F527" s="314" t="str">
        <f t="shared" si="17"/>
        <v>TI</v>
      </c>
      <c r="G527" s="314">
        <v>3</v>
      </c>
      <c r="H527" s="286">
        <v>40</v>
      </c>
      <c r="I527" s="337" t="s">
        <v>271</v>
      </c>
      <c r="J527" s="306">
        <v>40</v>
      </c>
      <c r="K527" s="317">
        <f t="shared" si="16"/>
        <v>4</v>
      </c>
      <c r="L527" s="318" t="s">
        <v>303</v>
      </c>
      <c r="M527" s="224" t="s">
        <v>306</v>
      </c>
    </row>
    <row r="528" spans="1:13" ht="15.75" x14ac:dyDescent="0.25">
      <c r="A528" s="332" t="s">
        <v>55</v>
      </c>
      <c r="B528" s="333" t="s">
        <v>20</v>
      </c>
      <c r="C528" s="286" t="s">
        <v>269</v>
      </c>
      <c r="D528" s="286" t="s">
        <v>280</v>
      </c>
      <c r="E528" s="286"/>
      <c r="F528" s="286" t="str">
        <f t="shared" si="17"/>
        <v>TI</v>
      </c>
      <c r="G528" s="286">
        <v>3</v>
      </c>
      <c r="H528" s="286">
        <v>40</v>
      </c>
      <c r="I528" s="334" t="s">
        <v>271</v>
      </c>
      <c r="J528" s="306">
        <v>40</v>
      </c>
      <c r="K528" s="307">
        <f t="shared" si="16"/>
        <v>5</v>
      </c>
      <c r="L528" s="318" t="s">
        <v>877</v>
      </c>
      <c r="M528" s="224" t="s">
        <v>876</v>
      </c>
    </row>
    <row r="529" spans="1:13" ht="15.75" x14ac:dyDescent="0.25">
      <c r="A529" s="312" t="s">
        <v>19</v>
      </c>
      <c r="B529" s="313" t="s">
        <v>28</v>
      </c>
      <c r="C529" s="314" t="s">
        <v>864</v>
      </c>
      <c r="D529" s="314" t="s">
        <v>871</v>
      </c>
      <c r="E529" s="314" t="s">
        <v>35</v>
      </c>
      <c r="F529" s="314" t="s">
        <v>75</v>
      </c>
      <c r="G529" s="314">
        <v>3</v>
      </c>
      <c r="H529" s="286">
        <v>40</v>
      </c>
      <c r="I529" s="338" t="s">
        <v>866</v>
      </c>
      <c r="J529" s="306">
        <v>40</v>
      </c>
      <c r="K529" s="317">
        <f t="shared" si="16"/>
        <v>4</v>
      </c>
      <c r="L529" s="318" t="s">
        <v>858</v>
      </c>
      <c r="M529" s="224" t="s">
        <v>857</v>
      </c>
    </row>
    <row r="530" spans="1:13" ht="15.75" x14ac:dyDescent="0.25">
      <c r="A530" s="312" t="s">
        <v>19</v>
      </c>
      <c r="B530" s="313" t="s">
        <v>26</v>
      </c>
      <c r="C530" s="314" t="s">
        <v>864</v>
      </c>
      <c r="D530" s="314" t="s">
        <v>868</v>
      </c>
      <c r="E530" s="314" t="s">
        <v>37</v>
      </c>
      <c r="F530" s="314" t="s">
        <v>75</v>
      </c>
      <c r="G530" s="314">
        <v>3</v>
      </c>
      <c r="H530" s="286">
        <v>40</v>
      </c>
      <c r="I530" s="338" t="s">
        <v>866</v>
      </c>
      <c r="J530" s="306">
        <v>40</v>
      </c>
      <c r="K530" s="317">
        <f t="shared" si="16"/>
        <v>4</v>
      </c>
      <c r="L530" s="318" t="s">
        <v>1069</v>
      </c>
      <c r="M530" s="224" t="s">
        <v>1068</v>
      </c>
    </row>
    <row r="531" spans="1:13" ht="15.75" x14ac:dyDescent="0.25">
      <c r="A531" s="303" t="s">
        <v>19</v>
      </c>
      <c r="B531" s="304" t="s">
        <v>20</v>
      </c>
      <c r="C531" s="286" t="s">
        <v>864</v>
      </c>
      <c r="D531" s="286" t="s">
        <v>869</v>
      </c>
      <c r="E531" s="286" t="s">
        <v>39</v>
      </c>
      <c r="F531" s="286" t="s">
        <v>75</v>
      </c>
      <c r="G531" s="286">
        <v>3</v>
      </c>
      <c r="H531" s="286">
        <v>40</v>
      </c>
      <c r="I531" s="331" t="s">
        <v>866</v>
      </c>
      <c r="J531" s="306">
        <v>40</v>
      </c>
      <c r="K531" s="307">
        <f t="shared" si="16"/>
        <v>4</v>
      </c>
      <c r="L531" s="318" t="s">
        <v>858</v>
      </c>
      <c r="M531" s="224" t="s">
        <v>857</v>
      </c>
    </row>
    <row r="532" spans="1:13" ht="15.75" x14ac:dyDescent="0.25">
      <c r="A532" s="303" t="s">
        <v>19</v>
      </c>
      <c r="B532" s="304" t="s">
        <v>30</v>
      </c>
      <c r="C532" s="286" t="s">
        <v>864</v>
      </c>
      <c r="D532" s="286" t="s">
        <v>870</v>
      </c>
      <c r="E532" s="286" t="s">
        <v>41</v>
      </c>
      <c r="F532" s="286" t="s">
        <v>75</v>
      </c>
      <c r="G532" s="286">
        <v>3</v>
      </c>
      <c r="H532" s="286">
        <v>40</v>
      </c>
      <c r="I532" s="331" t="s">
        <v>866</v>
      </c>
      <c r="J532" s="306">
        <v>40</v>
      </c>
      <c r="K532" s="307">
        <f t="shared" si="16"/>
        <v>4</v>
      </c>
      <c r="L532" s="318" t="s">
        <v>1069</v>
      </c>
      <c r="M532" s="224" t="s">
        <v>1068</v>
      </c>
    </row>
    <row r="533" spans="1:13" ht="15.75" x14ac:dyDescent="0.25">
      <c r="A533" s="312" t="s">
        <v>65</v>
      </c>
      <c r="B533" s="313" t="s">
        <v>26</v>
      </c>
      <c r="C533" s="314" t="s">
        <v>864</v>
      </c>
      <c r="D533" s="314" t="s">
        <v>1067</v>
      </c>
      <c r="E533" s="314" t="s">
        <v>70</v>
      </c>
      <c r="F533" s="314" t="s">
        <v>75</v>
      </c>
      <c r="G533" s="314">
        <v>3</v>
      </c>
      <c r="H533" s="286">
        <v>40</v>
      </c>
      <c r="I533" s="338" t="s">
        <v>866</v>
      </c>
      <c r="J533" s="306">
        <v>40</v>
      </c>
      <c r="K533" s="317">
        <f t="shared" si="16"/>
        <v>3</v>
      </c>
      <c r="L533" s="318" t="s">
        <v>858</v>
      </c>
      <c r="M533" s="224" t="s">
        <v>857</v>
      </c>
    </row>
    <row r="534" spans="1:13" ht="15.75" x14ac:dyDescent="0.25">
      <c r="A534" s="303" t="s">
        <v>65</v>
      </c>
      <c r="B534" s="304" t="s">
        <v>20</v>
      </c>
      <c r="C534" s="286" t="s">
        <v>864</v>
      </c>
      <c r="D534" s="286" t="s">
        <v>1070</v>
      </c>
      <c r="E534" s="286" t="s">
        <v>52</v>
      </c>
      <c r="F534" s="286" t="s">
        <v>75</v>
      </c>
      <c r="G534" s="286">
        <v>3</v>
      </c>
      <c r="H534" s="286">
        <v>40</v>
      </c>
      <c r="I534" s="331" t="s">
        <v>866</v>
      </c>
      <c r="J534" s="306">
        <v>40</v>
      </c>
      <c r="K534" s="307">
        <f t="shared" si="16"/>
        <v>3</v>
      </c>
      <c r="L534" s="309" t="s">
        <v>172</v>
      </c>
      <c r="M534" s="224" t="s">
        <v>171</v>
      </c>
    </row>
    <row r="535" spans="1:13" ht="15.75" x14ac:dyDescent="0.25">
      <c r="A535" s="303" t="s">
        <v>65</v>
      </c>
      <c r="B535" s="304" t="s">
        <v>30</v>
      </c>
      <c r="C535" s="286" t="s">
        <v>864</v>
      </c>
      <c r="D535" s="286" t="s">
        <v>865</v>
      </c>
      <c r="E535" s="286" t="s">
        <v>54</v>
      </c>
      <c r="F535" s="286" t="s">
        <v>75</v>
      </c>
      <c r="G535" s="286">
        <v>3</v>
      </c>
      <c r="H535" s="286">
        <v>40</v>
      </c>
      <c r="I535" s="331" t="s">
        <v>866</v>
      </c>
      <c r="J535" s="306">
        <v>40</v>
      </c>
      <c r="K535" s="307">
        <f t="shared" si="16"/>
        <v>3</v>
      </c>
      <c r="L535" s="309" t="s">
        <v>172</v>
      </c>
      <c r="M535" s="224" t="s">
        <v>171</v>
      </c>
    </row>
    <row r="536" spans="1:13" ht="15.75" x14ac:dyDescent="0.25">
      <c r="A536" s="312" t="s">
        <v>65</v>
      </c>
      <c r="B536" s="313" t="s">
        <v>28</v>
      </c>
      <c r="C536" s="314" t="s">
        <v>864</v>
      </c>
      <c r="D536" s="314" t="s">
        <v>867</v>
      </c>
      <c r="E536" s="314" t="s">
        <v>83</v>
      </c>
      <c r="F536" s="314" t="s">
        <v>75</v>
      </c>
      <c r="G536" s="314">
        <v>3</v>
      </c>
      <c r="H536" s="286">
        <v>40</v>
      </c>
      <c r="I536" s="338" t="s">
        <v>866</v>
      </c>
      <c r="J536" s="306">
        <v>40</v>
      </c>
      <c r="K536" s="317">
        <f t="shared" si="16"/>
        <v>3</v>
      </c>
      <c r="L536" s="309" t="s">
        <v>172</v>
      </c>
      <c r="M536" s="224" t="s">
        <v>171</v>
      </c>
    </row>
    <row r="537" spans="1:13" ht="15.75" x14ac:dyDescent="0.25">
      <c r="A537" s="312" t="s">
        <v>32</v>
      </c>
      <c r="B537" s="313" t="s">
        <v>28</v>
      </c>
      <c r="C537" s="314" t="s">
        <v>864</v>
      </c>
      <c r="D537" s="314" t="s">
        <v>1071</v>
      </c>
      <c r="E537" s="314" t="s">
        <v>188</v>
      </c>
      <c r="F537" s="314" t="s">
        <v>75</v>
      </c>
      <c r="G537" s="314">
        <v>3</v>
      </c>
      <c r="H537" s="286">
        <v>40</v>
      </c>
      <c r="I537" s="338" t="s">
        <v>866</v>
      </c>
      <c r="J537" s="306">
        <v>40</v>
      </c>
      <c r="K537" s="317">
        <f t="shared" si="16"/>
        <v>2</v>
      </c>
      <c r="L537" s="379" t="s">
        <v>172</v>
      </c>
      <c r="M537" s="224" t="s">
        <v>171</v>
      </c>
    </row>
    <row r="538" spans="1:13" ht="15.75" x14ac:dyDescent="0.25">
      <c r="A538" s="349" t="s">
        <v>32</v>
      </c>
      <c r="B538" s="336" t="s">
        <v>26</v>
      </c>
      <c r="C538" s="314" t="s">
        <v>864</v>
      </c>
      <c r="D538" s="314" t="s">
        <v>1072</v>
      </c>
      <c r="E538" s="314" t="s">
        <v>85</v>
      </c>
      <c r="F538" s="314" t="s">
        <v>75</v>
      </c>
      <c r="G538" s="314">
        <v>3</v>
      </c>
      <c r="H538" s="286">
        <v>40</v>
      </c>
      <c r="I538" s="338" t="s">
        <v>866</v>
      </c>
      <c r="J538" s="306">
        <v>40</v>
      </c>
      <c r="K538" s="317">
        <f t="shared" si="16"/>
        <v>2</v>
      </c>
      <c r="L538" s="379" t="s">
        <v>172</v>
      </c>
      <c r="M538" s="224" t="s">
        <v>171</v>
      </c>
    </row>
    <row r="539" spans="1:13" ht="15.75" x14ac:dyDescent="0.25">
      <c r="A539" s="303" t="s">
        <v>32</v>
      </c>
      <c r="B539" s="304" t="s">
        <v>20</v>
      </c>
      <c r="C539" s="286" t="s">
        <v>864</v>
      </c>
      <c r="D539" s="286" t="s">
        <v>1073</v>
      </c>
      <c r="E539" s="286" t="s">
        <v>87</v>
      </c>
      <c r="F539" s="286" t="s">
        <v>75</v>
      </c>
      <c r="G539" s="286">
        <v>3</v>
      </c>
      <c r="H539" s="286">
        <v>40</v>
      </c>
      <c r="I539" s="331" t="s">
        <v>866</v>
      </c>
      <c r="J539" s="306">
        <v>40</v>
      </c>
      <c r="K539" s="307">
        <f t="shared" si="16"/>
        <v>2</v>
      </c>
      <c r="L539" s="379" t="s">
        <v>172</v>
      </c>
      <c r="M539" s="224" t="s">
        <v>171</v>
      </c>
    </row>
    <row r="540" spans="1:13" ht="15.75" x14ac:dyDescent="0.25">
      <c r="A540" s="335" t="s">
        <v>32</v>
      </c>
      <c r="B540" s="336" t="s">
        <v>26</v>
      </c>
      <c r="C540" s="357" t="s">
        <v>864</v>
      </c>
      <c r="D540" s="314" t="s">
        <v>1074</v>
      </c>
      <c r="E540" s="314"/>
      <c r="F540" s="314" t="s">
        <v>75</v>
      </c>
      <c r="G540" s="286">
        <v>3</v>
      </c>
      <c r="H540" s="286">
        <v>40</v>
      </c>
      <c r="I540" s="338" t="s">
        <v>866</v>
      </c>
      <c r="J540" s="306">
        <v>40</v>
      </c>
      <c r="K540" s="317">
        <f t="shared" si="16"/>
        <v>2</v>
      </c>
      <c r="L540" s="354" t="s">
        <v>1069</v>
      </c>
      <c r="M540" s="224" t="s">
        <v>1068</v>
      </c>
    </row>
    <row r="541" spans="1:13" ht="15.75" x14ac:dyDescent="0.25">
      <c r="A541" s="364" t="s">
        <v>42</v>
      </c>
      <c r="B541" s="365" t="s">
        <v>20</v>
      </c>
      <c r="C541" s="357" t="s">
        <v>864</v>
      </c>
      <c r="D541" s="314" t="s">
        <v>1075</v>
      </c>
      <c r="E541" s="314"/>
      <c r="F541" s="314" t="s">
        <v>75</v>
      </c>
      <c r="G541" s="286">
        <v>3</v>
      </c>
      <c r="H541" s="286">
        <v>40</v>
      </c>
      <c r="I541" s="338" t="s">
        <v>866</v>
      </c>
      <c r="J541" s="306">
        <v>40</v>
      </c>
      <c r="K541" s="317">
        <f t="shared" si="16"/>
        <v>1</v>
      </c>
      <c r="L541" s="318" t="s">
        <v>1069</v>
      </c>
      <c r="M541" s="224" t="s">
        <v>1068</v>
      </c>
    </row>
    <row r="542" spans="1:13" ht="15.75" x14ac:dyDescent="0.25">
      <c r="A542" s="335" t="s">
        <v>65</v>
      </c>
      <c r="B542" s="336" t="s">
        <v>26</v>
      </c>
      <c r="C542" s="314" t="s">
        <v>725</v>
      </c>
      <c r="D542" s="314" t="s">
        <v>726</v>
      </c>
      <c r="E542" s="314" t="s">
        <v>35</v>
      </c>
      <c r="F542" s="314" t="str">
        <f t="shared" ref="F542:F553" si="18">IF(MID(D542,2,1)="D","MI",IF(MID(D542,2,1)="S","SI","TI"))</f>
        <v>TI</v>
      </c>
      <c r="G542" s="286">
        <v>3</v>
      </c>
      <c r="H542" s="286">
        <v>40</v>
      </c>
      <c r="I542" s="338" t="s">
        <v>727</v>
      </c>
      <c r="J542" s="306">
        <v>40</v>
      </c>
      <c r="K542" s="317">
        <f t="shared" si="16"/>
        <v>3</v>
      </c>
      <c r="L542" s="318" t="s">
        <v>729</v>
      </c>
      <c r="M542" s="224" t="s">
        <v>728</v>
      </c>
    </row>
    <row r="543" spans="1:13" ht="15.75" x14ac:dyDescent="0.25">
      <c r="A543" s="303" t="s">
        <v>65</v>
      </c>
      <c r="B543" s="304" t="s">
        <v>20</v>
      </c>
      <c r="C543" s="286" t="s">
        <v>725</v>
      </c>
      <c r="D543" s="286" t="s">
        <v>1001</v>
      </c>
      <c r="E543" s="286" t="s">
        <v>37</v>
      </c>
      <c r="F543" s="286" t="str">
        <f t="shared" si="18"/>
        <v>TI</v>
      </c>
      <c r="G543" s="286">
        <v>3</v>
      </c>
      <c r="H543" s="286">
        <v>40</v>
      </c>
      <c r="I543" s="331" t="s">
        <v>727</v>
      </c>
      <c r="J543" s="306">
        <v>40</v>
      </c>
      <c r="K543" s="307">
        <f t="shared" si="16"/>
        <v>3</v>
      </c>
      <c r="L543" s="318" t="s">
        <v>729</v>
      </c>
      <c r="M543" s="224" t="s">
        <v>728</v>
      </c>
    </row>
    <row r="544" spans="1:13" ht="15.75" x14ac:dyDescent="0.25">
      <c r="A544" s="303" t="s">
        <v>65</v>
      </c>
      <c r="B544" s="304" t="s">
        <v>30</v>
      </c>
      <c r="C544" s="286" t="s">
        <v>725</v>
      </c>
      <c r="D544" s="286" t="s">
        <v>730</v>
      </c>
      <c r="E544" s="286" t="s">
        <v>39</v>
      </c>
      <c r="F544" s="286" t="str">
        <f t="shared" si="18"/>
        <v>TI</v>
      </c>
      <c r="G544" s="286">
        <v>3</v>
      </c>
      <c r="H544" s="286">
        <v>40</v>
      </c>
      <c r="I544" s="331" t="s">
        <v>727</v>
      </c>
      <c r="J544" s="306">
        <v>40</v>
      </c>
      <c r="K544" s="307">
        <f t="shared" si="16"/>
        <v>3</v>
      </c>
      <c r="L544" s="318" t="s">
        <v>729</v>
      </c>
      <c r="M544" s="224" t="s">
        <v>728</v>
      </c>
    </row>
    <row r="545" spans="1:13" ht="15.75" x14ac:dyDescent="0.25">
      <c r="A545" s="312" t="s">
        <v>65</v>
      </c>
      <c r="B545" s="313" t="s">
        <v>28</v>
      </c>
      <c r="C545" s="314" t="s">
        <v>725</v>
      </c>
      <c r="D545" s="314" t="s">
        <v>731</v>
      </c>
      <c r="E545" s="314" t="s">
        <v>41</v>
      </c>
      <c r="F545" s="314" t="str">
        <f t="shared" si="18"/>
        <v>TI</v>
      </c>
      <c r="G545" s="314">
        <v>3</v>
      </c>
      <c r="H545" s="286">
        <v>40</v>
      </c>
      <c r="I545" s="338" t="s">
        <v>727</v>
      </c>
      <c r="J545" s="306">
        <v>40</v>
      </c>
      <c r="K545" s="317">
        <f t="shared" si="16"/>
        <v>3</v>
      </c>
      <c r="L545" s="318" t="s">
        <v>729</v>
      </c>
      <c r="M545" s="224" t="s">
        <v>728</v>
      </c>
    </row>
    <row r="546" spans="1:13" ht="15.75" x14ac:dyDescent="0.25">
      <c r="A546" s="303" t="s">
        <v>19</v>
      </c>
      <c r="B546" s="304" t="s">
        <v>26</v>
      </c>
      <c r="C546" s="286" t="s">
        <v>725</v>
      </c>
      <c r="D546" s="286" t="s">
        <v>1063</v>
      </c>
      <c r="E546" s="286" t="s">
        <v>70</v>
      </c>
      <c r="F546" s="286" t="str">
        <f t="shared" si="18"/>
        <v>TI</v>
      </c>
      <c r="G546" s="286">
        <v>3</v>
      </c>
      <c r="H546" s="286">
        <v>40</v>
      </c>
      <c r="I546" s="331" t="s">
        <v>727</v>
      </c>
      <c r="J546" s="306">
        <v>40</v>
      </c>
      <c r="K546" s="307">
        <f t="shared" si="16"/>
        <v>4</v>
      </c>
      <c r="L546" s="318" t="s">
        <v>729</v>
      </c>
      <c r="M546" s="224" t="s">
        <v>728</v>
      </c>
    </row>
    <row r="547" spans="1:13" ht="15.75" x14ac:dyDescent="0.25">
      <c r="A547" s="312" t="s">
        <v>19</v>
      </c>
      <c r="B547" s="313" t="s">
        <v>20</v>
      </c>
      <c r="C547" s="314" t="s">
        <v>725</v>
      </c>
      <c r="D547" s="314" t="s">
        <v>1064</v>
      </c>
      <c r="E547" s="314" t="s">
        <v>52</v>
      </c>
      <c r="F547" s="314" t="str">
        <f t="shared" si="18"/>
        <v>TI</v>
      </c>
      <c r="G547" s="314">
        <v>3</v>
      </c>
      <c r="H547" s="286">
        <v>40</v>
      </c>
      <c r="I547" s="338" t="s">
        <v>727</v>
      </c>
      <c r="J547" s="306">
        <v>40</v>
      </c>
      <c r="K547" s="317">
        <f t="shared" si="16"/>
        <v>4</v>
      </c>
      <c r="L547" s="318" t="s">
        <v>729</v>
      </c>
      <c r="M547" s="224" t="s">
        <v>728</v>
      </c>
    </row>
    <row r="548" spans="1:13" ht="15.75" x14ac:dyDescent="0.25">
      <c r="A548" s="312" t="s">
        <v>19</v>
      </c>
      <c r="B548" s="313" t="s">
        <v>30</v>
      </c>
      <c r="C548" s="314" t="s">
        <v>725</v>
      </c>
      <c r="D548" s="314" t="s">
        <v>732</v>
      </c>
      <c r="E548" s="314" t="s">
        <v>54</v>
      </c>
      <c r="F548" s="314" t="str">
        <f t="shared" si="18"/>
        <v>TI</v>
      </c>
      <c r="G548" s="314">
        <v>3</v>
      </c>
      <c r="H548" s="286">
        <v>40</v>
      </c>
      <c r="I548" s="338" t="s">
        <v>727</v>
      </c>
      <c r="J548" s="306">
        <v>40</v>
      </c>
      <c r="K548" s="317">
        <f t="shared" ref="K548:K600" si="19">IF(A548="Senin",1,IF(A548="Selasa",2,IF(A548="Rabu",3,IF(A548="Kamis",4,IF(A548="Jumat",5,6)))))</f>
        <v>4</v>
      </c>
      <c r="L548" s="318" t="s">
        <v>729</v>
      </c>
      <c r="M548" s="224" t="s">
        <v>728</v>
      </c>
    </row>
    <row r="549" spans="1:13" ht="15.75" x14ac:dyDescent="0.25">
      <c r="A549" s="303" t="s">
        <v>19</v>
      </c>
      <c r="B549" s="304" t="s">
        <v>28</v>
      </c>
      <c r="C549" s="286" t="s">
        <v>725</v>
      </c>
      <c r="D549" s="286" t="s">
        <v>733</v>
      </c>
      <c r="E549" s="286" t="s">
        <v>83</v>
      </c>
      <c r="F549" s="286" t="str">
        <f t="shared" si="18"/>
        <v>TI</v>
      </c>
      <c r="G549" s="286">
        <v>3</v>
      </c>
      <c r="H549" s="286">
        <v>40</v>
      </c>
      <c r="I549" s="331" t="s">
        <v>727</v>
      </c>
      <c r="J549" s="306">
        <v>40</v>
      </c>
      <c r="K549" s="307">
        <f t="shared" si="19"/>
        <v>4</v>
      </c>
      <c r="L549" s="318" t="s">
        <v>729</v>
      </c>
      <c r="M549" s="224" t="s">
        <v>728</v>
      </c>
    </row>
    <row r="550" spans="1:13" ht="15.75" x14ac:dyDescent="0.25">
      <c r="A550" s="312" t="s">
        <v>42</v>
      </c>
      <c r="B550" s="313" t="s">
        <v>26</v>
      </c>
      <c r="C550" s="314" t="s">
        <v>725</v>
      </c>
      <c r="D550" s="314" t="s">
        <v>734</v>
      </c>
      <c r="E550" s="314" t="s">
        <v>188</v>
      </c>
      <c r="F550" s="314" t="str">
        <f t="shared" si="18"/>
        <v>TI</v>
      </c>
      <c r="G550" s="314">
        <v>3</v>
      </c>
      <c r="H550" s="286">
        <v>40</v>
      </c>
      <c r="I550" s="338" t="s">
        <v>727</v>
      </c>
      <c r="J550" s="306">
        <v>40</v>
      </c>
      <c r="K550" s="317">
        <f t="shared" si="19"/>
        <v>1</v>
      </c>
      <c r="L550" s="318" t="s">
        <v>945</v>
      </c>
      <c r="M550" s="224" t="s">
        <v>944</v>
      </c>
    </row>
    <row r="551" spans="1:13" ht="15.75" x14ac:dyDescent="0.25">
      <c r="A551" s="303" t="s">
        <v>42</v>
      </c>
      <c r="B551" s="304" t="s">
        <v>20</v>
      </c>
      <c r="C551" s="286" t="s">
        <v>725</v>
      </c>
      <c r="D551" s="286" t="s">
        <v>998</v>
      </c>
      <c r="E551" s="286" t="s">
        <v>85</v>
      </c>
      <c r="F551" s="286" t="str">
        <f t="shared" si="18"/>
        <v>TI</v>
      </c>
      <c r="G551" s="286">
        <v>3</v>
      </c>
      <c r="H551" s="286">
        <v>40</v>
      </c>
      <c r="I551" s="331" t="s">
        <v>727</v>
      </c>
      <c r="J551" s="306">
        <v>40</v>
      </c>
      <c r="K551" s="307">
        <f t="shared" si="19"/>
        <v>1</v>
      </c>
      <c r="L551" s="329" t="s">
        <v>2574</v>
      </c>
      <c r="M551" s="242" t="s">
        <v>2575</v>
      </c>
    </row>
    <row r="552" spans="1:13" ht="15.75" x14ac:dyDescent="0.25">
      <c r="A552" s="312" t="s">
        <v>42</v>
      </c>
      <c r="B552" s="313" t="s">
        <v>30</v>
      </c>
      <c r="C552" s="314" t="s">
        <v>725</v>
      </c>
      <c r="D552" s="314" t="s">
        <v>999</v>
      </c>
      <c r="E552" s="314" t="s">
        <v>87</v>
      </c>
      <c r="F552" s="314" t="str">
        <f t="shared" si="18"/>
        <v>TI</v>
      </c>
      <c r="G552" s="314">
        <v>3</v>
      </c>
      <c r="H552" s="286">
        <v>40</v>
      </c>
      <c r="I552" s="338" t="s">
        <v>727</v>
      </c>
      <c r="J552" s="306">
        <v>40</v>
      </c>
      <c r="K552" s="317">
        <f t="shared" si="19"/>
        <v>1</v>
      </c>
      <c r="L552" s="329" t="s">
        <v>2574</v>
      </c>
      <c r="M552" s="242" t="s">
        <v>2575</v>
      </c>
    </row>
    <row r="553" spans="1:13" ht="15.75" x14ac:dyDescent="0.25">
      <c r="A553" s="335" t="s">
        <v>65</v>
      </c>
      <c r="B553" s="336" t="s">
        <v>26</v>
      </c>
      <c r="C553" s="357" t="s">
        <v>725</v>
      </c>
      <c r="D553" s="314" t="s">
        <v>1000</v>
      </c>
      <c r="E553" s="314"/>
      <c r="F553" s="314" t="str">
        <f t="shared" si="18"/>
        <v>TI</v>
      </c>
      <c r="G553" s="314">
        <v>3</v>
      </c>
      <c r="H553" s="286">
        <v>40</v>
      </c>
      <c r="I553" s="338" t="s">
        <v>727</v>
      </c>
      <c r="J553" s="306">
        <v>40</v>
      </c>
      <c r="K553" s="317">
        <f t="shared" si="19"/>
        <v>3</v>
      </c>
      <c r="L553" s="318" t="s">
        <v>945</v>
      </c>
      <c r="M553" s="224" t="s">
        <v>944</v>
      </c>
    </row>
    <row r="554" spans="1:13" ht="15.75" x14ac:dyDescent="0.25">
      <c r="A554" s="303" t="s">
        <v>42</v>
      </c>
      <c r="B554" s="304" t="s">
        <v>30</v>
      </c>
      <c r="C554" s="286" t="s">
        <v>320</v>
      </c>
      <c r="D554" s="286" t="s">
        <v>391</v>
      </c>
      <c r="E554" s="286" t="s">
        <v>35</v>
      </c>
      <c r="F554" s="286" t="s">
        <v>75</v>
      </c>
      <c r="G554" s="314">
        <v>3</v>
      </c>
      <c r="H554" s="286">
        <v>40</v>
      </c>
      <c r="I554" s="331" t="s">
        <v>392</v>
      </c>
      <c r="J554" s="306">
        <v>40</v>
      </c>
      <c r="K554" s="307">
        <f t="shared" si="19"/>
        <v>1</v>
      </c>
      <c r="L554" s="318" t="s">
        <v>394</v>
      </c>
      <c r="M554" s="265" t="s">
        <v>393</v>
      </c>
    </row>
    <row r="555" spans="1:13" ht="15.75" x14ac:dyDescent="0.25">
      <c r="A555" s="312" t="s">
        <v>42</v>
      </c>
      <c r="B555" s="313" t="s">
        <v>28</v>
      </c>
      <c r="C555" s="314" t="s">
        <v>320</v>
      </c>
      <c r="D555" s="314" t="s">
        <v>395</v>
      </c>
      <c r="E555" s="314" t="s">
        <v>37</v>
      </c>
      <c r="F555" s="314" t="s">
        <v>75</v>
      </c>
      <c r="G555" s="314">
        <v>3</v>
      </c>
      <c r="H555" s="286">
        <v>40</v>
      </c>
      <c r="I555" s="338" t="s">
        <v>392</v>
      </c>
      <c r="J555" s="306">
        <v>40</v>
      </c>
      <c r="K555" s="317">
        <f t="shared" si="19"/>
        <v>1</v>
      </c>
      <c r="L555" s="318" t="s">
        <v>394</v>
      </c>
      <c r="M555" s="265" t="s">
        <v>393</v>
      </c>
    </row>
    <row r="556" spans="1:13" ht="15.75" x14ac:dyDescent="0.25">
      <c r="A556" s="312" t="s">
        <v>42</v>
      </c>
      <c r="B556" s="313" t="s">
        <v>26</v>
      </c>
      <c r="C556" s="314" t="s">
        <v>320</v>
      </c>
      <c r="D556" s="314" t="s">
        <v>914</v>
      </c>
      <c r="E556" s="314" t="s">
        <v>39</v>
      </c>
      <c r="F556" s="314" t="s">
        <v>75</v>
      </c>
      <c r="G556" s="314">
        <v>3</v>
      </c>
      <c r="H556" s="286">
        <v>40</v>
      </c>
      <c r="I556" s="338" t="s">
        <v>392</v>
      </c>
      <c r="J556" s="306">
        <v>40</v>
      </c>
      <c r="K556" s="317">
        <f t="shared" si="19"/>
        <v>1</v>
      </c>
      <c r="L556" s="318" t="s">
        <v>394</v>
      </c>
      <c r="M556" s="265" t="s">
        <v>393</v>
      </c>
    </row>
    <row r="557" spans="1:13" ht="15.75" x14ac:dyDescent="0.25">
      <c r="A557" s="303" t="s">
        <v>42</v>
      </c>
      <c r="B557" s="304" t="s">
        <v>20</v>
      </c>
      <c r="C557" s="286" t="s">
        <v>320</v>
      </c>
      <c r="D557" s="286" t="s">
        <v>915</v>
      </c>
      <c r="E557" s="286" t="s">
        <v>41</v>
      </c>
      <c r="F557" s="286" t="s">
        <v>75</v>
      </c>
      <c r="G557" s="286">
        <v>3</v>
      </c>
      <c r="H557" s="286">
        <v>40</v>
      </c>
      <c r="I557" s="331" t="s">
        <v>392</v>
      </c>
      <c r="J557" s="306">
        <v>40</v>
      </c>
      <c r="K557" s="307">
        <f t="shared" si="19"/>
        <v>1</v>
      </c>
      <c r="L557" s="318" t="s">
        <v>394</v>
      </c>
      <c r="M557" s="265" t="s">
        <v>393</v>
      </c>
    </row>
    <row r="558" spans="1:13" ht="15.75" x14ac:dyDescent="0.25">
      <c r="A558" s="303" t="s">
        <v>32</v>
      </c>
      <c r="B558" s="304" t="s">
        <v>30</v>
      </c>
      <c r="C558" s="286" t="s">
        <v>320</v>
      </c>
      <c r="D558" s="286" t="s">
        <v>396</v>
      </c>
      <c r="E558" s="286" t="s">
        <v>70</v>
      </c>
      <c r="F558" s="286" t="s">
        <v>75</v>
      </c>
      <c r="G558" s="286">
        <v>3</v>
      </c>
      <c r="H558" s="286">
        <v>40</v>
      </c>
      <c r="I558" s="331" t="s">
        <v>392</v>
      </c>
      <c r="J558" s="306">
        <v>40</v>
      </c>
      <c r="K558" s="307">
        <f t="shared" si="19"/>
        <v>2</v>
      </c>
      <c r="L558" s="318" t="s">
        <v>937</v>
      </c>
      <c r="M558" s="224" t="s">
        <v>936</v>
      </c>
    </row>
    <row r="559" spans="1:13" ht="15.75" x14ac:dyDescent="0.25">
      <c r="A559" s="312" t="s">
        <v>32</v>
      </c>
      <c r="B559" s="313" t="s">
        <v>28</v>
      </c>
      <c r="C559" s="314" t="s">
        <v>320</v>
      </c>
      <c r="D559" s="314" t="s">
        <v>397</v>
      </c>
      <c r="E559" s="314" t="s">
        <v>52</v>
      </c>
      <c r="F559" s="314" t="s">
        <v>75</v>
      </c>
      <c r="G559" s="314">
        <v>3</v>
      </c>
      <c r="H559" s="286">
        <v>40</v>
      </c>
      <c r="I559" s="338" t="s">
        <v>392</v>
      </c>
      <c r="J559" s="306">
        <v>40</v>
      </c>
      <c r="K559" s="317">
        <f t="shared" si="19"/>
        <v>2</v>
      </c>
      <c r="L559" s="318" t="s">
        <v>937</v>
      </c>
      <c r="M559" s="224" t="s">
        <v>936</v>
      </c>
    </row>
    <row r="560" spans="1:13" ht="15.75" x14ac:dyDescent="0.25">
      <c r="A560" s="312" t="s">
        <v>32</v>
      </c>
      <c r="B560" s="313" t="s">
        <v>26</v>
      </c>
      <c r="C560" s="314" t="s">
        <v>320</v>
      </c>
      <c r="D560" s="314" t="s">
        <v>398</v>
      </c>
      <c r="E560" s="314" t="s">
        <v>54</v>
      </c>
      <c r="F560" s="314" t="s">
        <v>75</v>
      </c>
      <c r="G560" s="314">
        <v>3</v>
      </c>
      <c r="H560" s="286">
        <v>40</v>
      </c>
      <c r="I560" s="338" t="s">
        <v>392</v>
      </c>
      <c r="J560" s="306">
        <v>40</v>
      </c>
      <c r="K560" s="317">
        <f t="shared" si="19"/>
        <v>2</v>
      </c>
      <c r="L560" s="318" t="s">
        <v>937</v>
      </c>
      <c r="M560" s="224" t="s">
        <v>936</v>
      </c>
    </row>
    <row r="561" spans="1:13" ht="15.75" x14ac:dyDescent="0.25">
      <c r="A561" s="303" t="s">
        <v>32</v>
      </c>
      <c r="B561" s="304" t="s">
        <v>20</v>
      </c>
      <c r="C561" s="286" t="s">
        <v>320</v>
      </c>
      <c r="D561" s="286" t="s">
        <v>399</v>
      </c>
      <c r="E561" s="286" t="s">
        <v>83</v>
      </c>
      <c r="F561" s="286" t="s">
        <v>75</v>
      </c>
      <c r="G561" s="286">
        <v>3</v>
      </c>
      <c r="H561" s="286">
        <v>40</v>
      </c>
      <c r="I561" s="331" t="s">
        <v>392</v>
      </c>
      <c r="J561" s="306">
        <v>40</v>
      </c>
      <c r="K561" s="307">
        <f t="shared" si="19"/>
        <v>2</v>
      </c>
      <c r="L561" s="318" t="s">
        <v>937</v>
      </c>
      <c r="M561" s="224" t="s">
        <v>936</v>
      </c>
    </row>
    <row r="562" spans="1:13" ht="15.75" x14ac:dyDescent="0.25">
      <c r="A562" s="312" t="s">
        <v>65</v>
      </c>
      <c r="B562" s="313" t="s">
        <v>30</v>
      </c>
      <c r="C562" s="314" t="s">
        <v>320</v>
      </c>
      <c r="D562" s="314" t="s">
        <v>918</v>
      </c>
      <c r="E562" s="314" t="s">
        <v>188</v>
      </c>
      <c r="F562" s="314" t="s">
        <v>75</v>
      </c>
      <c r="G562" s="314">
        <v>3</v>
      </c>
      <c r="H562" s="286">
        <v>40</v>
      </c>
      <c r="I562" s="338" t="s">
        <v>392</v>
      </c>
      <c r="J562" s="306">
        <v>40</v>
      </c>
      <c r="K562" s="317">
        <f t="shared" si="19"/>
        <v>3</v>
      </c>
      <c r="L562" s="318" t="s">
        <v>394</v>
      </c>
      <c r="M562" s="265" t="s">
        <v>393</v>
      </c>
    </row>
    <row r="563" spans="1:13" ht="15.75" x14ac:dyDescent="0.25">
      <c r="A563" s="303" t="s">
        <v>65</v>
      </c>
      <c r="B563" s="304" t="s">
        <v>28</v>
      </c>
      <c r="C563" s="286" t="s">
        <v>320</v>
      </c>
      <c r="D563" s="286" t="s">
        <v>919</v>
      </c>
      <c r="E563" s="286" t="s">
        <v>85</v>
      </c>
      <c r="F563" s="286" t="s">
        <v>75</v>
      </c>
      <c r="G563" s="286">
        <v>3</v>
      </c>
      <c r="H563" s="286">
        <v>40</v>
      </c>
      <c r="I563" s="331" t="s">
        <v>392</v>
      </c>
      <c r="J563" s="306">
        <v>40</v>
      </c>
      <c r="K563" s="307">
        <f t="shared" si="19"/>
        <v>3</v>
      </c>
      <c r="L563" s="318" t="s">
        <v>394</v>
      </c>
      <c r="M563" s="265" t="s">
        <v>393</v>
      </c>
    </row>
    <row r="564" spans="1:13" ht="15.75" x14ac:dyDescent="0.25">
      <c r="A564" s="312" t="s">
        <v>65</v>
      </c>
      <c r="B564" s="313" t="s">
        <v>26</v>
      </c>
      <c r="C564" s="314" t="s">
        <v>320</v>
      </c>
      <c r="D564" s="314" t="s">
        <v>916</v>
      </c>
      <c r="E564" s="314" t="s">
        <v>87</v>
      </c>
      <c r="F564" s="314" t="s">
        <v>75</v>
      </c>
      <c r="G564" s="314">
        <v>3</v>
      </c>
      <c r="H564" s="286">
        <v>40</v>
      </c>
      <c r="I564" s="338" t="s">
        <v>392</v>
      </c>
      <c r="J564" s="306">
        <v>40</v>
      </c>
      <c r="K564" s="317">
        <f t="shared" si="19"/>
        <v>3</v>
      </c>
      <c r="L564" s="318" t="s">
        <v>937</v>
      </c>
      <c r="M564" s="224" t="s">
        <v>936</v>
      </c>
    </row>
    <row r="565" spans="1:13" ht="15.75" x14ac:dyDescent="0.25">
      <c r="A565" s="312" t="s">
        <v>65</v>
      </c>
      <c r="B565" s="313" t="s">
        <v>28</v>
      </c>
      <c r="C565" s="314">
        <v>203</v>
      </c>
      <c r="D565" s="314" t="s">
        <v>512</v>
      </c>
      <c r="E565" s="314">
        <v>1</v>
      </c>
      <c r="F565" s="314" t="s">
        <v>75</v>
      </c>
      <c r="G565" s="314">
        <v>3</v>
      </c>
      <c r="H565" s="286">
        <v>40</v>
      </c>
      <c r="I565" s="338" t="s">
        <v>183</v>
      </c>
      <c r="J565" s="306">
        <v>40</v>
      </c>
      <c r="K565" s="317">
        <f t="shared" si="19"/>
        <v>3</v>
      </c>
      <c r="L565" s="309" t="s">
        <v>1295</v>
      </c>
      <c r="M565" s="235" t="s">
        <v>1294</v>
      </c>
    </row>
    <row r="566" spans="1:13" ht="15.75" x14ac:dyDescent="0.25">
      <c r="A566" s="332" t="s">
        <v>65</v>
      </c>
      <c r="B566" s="333" t="s">
        <v>26</v>
      </c>
      <c r="C566" s="286">
        <v>202</v>
      </c>
      <c r="D566" s="286" t="s">
        <v>800</v>
      </c>
      <c r="E566" s="286">
        <v>10</v>
      </c>
      <c r="F566" s="286" t="s">
        <v>75</v>
      </c>
      <c r="G566" s="286">
        <v>3</v>
      </c>
      <c r="H566" s="286">
        <v>40</v>
      </c>
      <c r="I566" s="331" t="s">
        <v>183</v>
      </c>
      <c r="J566" s="306">
        <v>40</v>
      </c>
      <c r="K566" s="307">
        <f t="shared" si="19"/>
        <v>3</v>
      </c>
      <c r="L566" s="318" t="s">
        <v>156</v>
      </c>
      <c r="M566" s="224" t="s">
        <v>155</v>
      </c>
    </row>
    <row r="567" spans="1:13" ht="15.75" x14ac:dyDescent="0.25">
      <c r="A567" s="332" t="s">
        <v>65</v>
      </c>
      <c r="B567" s="333" t="s">
        <v>20</v>
      </c>
      <c r="C567" s="286">
        <v>202</v>
      </c>
      <c r="D567" s="286" t="s">
        <v>182</v>
      </c>
      <c r="E567" s="286">
        <v>11</v>
      </c>
      <c r="F567" s="286" t="s">
        <v>75</v>
      </c>
      <c r="G567" s="286">
        <v>3</v>
      </c>
      <c r="H567" s="286">
        <v>40</v>
      </c>
      <c r="I567" s="331" t="s">
        <v>183</v>
      </c>
      <c r="J567" s="306">
        <v>40</v>
      </c>
      <c r="K567" s="307">
        <f t="shared" si="19"/>
        <v>3</v>
      </c>
      <c r="L567" s="318" t="s">
        <v>156</v>
      </c>
      <c r="M567" s="224" t="s">
        <v>155</v>
      </c>
    </row>
    <row r="568" spans="1:13" ht="15.75" x14ac:dyDescent="0.25">
      <c r="A568" s="332" t="s">
        <v>65</v>
      </c>
      <c r="B568" s="333" t="s">
        <v>26</v>
      </c>
      <c r="C568" s="357">
        <v>202</v>
      </c>
      <c r="D568" s="286" t="s">
        <v>185</v>
      </c>
      <c r="E568" s="286"/>
      <c r="F568" s="286" t="s">
        <v>75</v>
      </c>
      <c r="G568" s="286">
        <v>3</v>
      </c>
      <c r="H568" s="286">
        <v>40</v>
      </c>
      <c r="I568" s="331" t="s">
        <v>183</v>
      </c>
      <c r="J568" s="306">
        <v>40</v>
      </c>
      <c r="K568" s="307">
        <f t="shared" si="19"/>
        <v>3</v>
      </c>
      <c r="L568" s="319" t="s">
        <v>203</v>
      </c>
      <c r="M568" s="224" t="s">
        <v>202</v>
      </c>
    </row>
    <row r="569" spans="1:13" ht="15.75" x14ac:dyDescent="0.25">
      <c r="A569" s="364" t="s">
        <v>19</v>
      </c>
      <c r="B569" s="365" t="s">
        <v>20</v>
      </c>
      <c r="C569" s="357">
        <v>202</v>
      </c>
      <c r="D569" s="286" t="s">
        <v>1107</v>
      </c>
      <c r="E569" s="286"/>
      <c r="F569" s="286" t="s">
        <v>75</v>
      </c>
      <c r="G569" s="286">
        <v>3</v>
      </c>
      <c r="H569" s="286">
        <v>40</v>
      </c>
      <c r="I569" s="331" t="s">
        <v>183</v>
      </c>
      <c r="J569" s="306">
        <v>40</v>
      </c>
      <c r="K569" s="307">
        <f t="shared" si="19"/>
        <v>4</v>
      </c>
      <c r="L569" s="319" t="s">
        <v>203</v>
      </c>
      <c r="M569" s="224" t="s">
        <v>202</v>
      </c>
    </row>
    <row r="570" spans="1:13" ht="15.75" x14ac:dyDescent="0.25">
      <c r="A570" s="312" t="s">
        <v>65</v>
      </c>
      <c r="B570" s="313" t="s">
        <v>26</v>
      </c>
      <c r="C570" s="314">
        <v>203</v>
      </c>
      <c r="D570" s="314" t="s">
        <v>513</v>
      </c>
      <c r="E570" s="314">
        <v>2</v>
      </c>
      <c r="F570" s="314" t="s">
        <v>75</v>
      </c>
      <c r="G570" s="314">
        <v>3</v>
      </c>
      <c r="H570" s="286">
        <v>40</v>
      </c>
      <c r="I570" s="338" t="s">
        <v>183</v>
      </c>
      <c r="J570" s="306">
        <v>40</v>
      </c>
      <c r="K570" s="317">
        <f t="shared" si="19"/>
        <v>3</v>
      </c>
      <c r="L570" s="372" t="s">
        <v>977</v>
      </c>
      <c r="M570" s="224" t="s">
        <v>976</v>
      </c>
    </row>
    <row r="571" spans="1:13" ht="15.75" x14ac:dyDescent="0.25">
      <c r="A571" s="286" t="s">
        <v>65</v>
      </c>
      <c r="B571" s="304" t="s">
        <v>20</v>
      </c>
      <c r="C571" s="286">
        <v>203</v>
      </c>
      <c r="D571" s="286" t="s">
        <v>801</v>
      </c>
      <c r="E571" s="286">
        <v>3</v>
      </c>
      <c r="F571" s="286" t="s">
        <v>75</v>
      </c>
      <c r="G571" s="286">
        <v>3</v>
      </c>
      <c r="H571" s="286">
        <v>40</v>
      </c>
      <c r="I571" s="331" t="s">
        <v>183</v>
      </c>
      <c r="J571" s="306">
        <v>40</v>
      </c>
      <c r="K571" s="307">
        <f t="shared" si="19"/>
        <v>3</v>
      </c>
      <c r="L571" s="372" t="s">
        <v>977</v>
      </c>
      <c r="M571" s="224" t="s">
        <v>976</v>
      </c>
    </row>
    <row r="572" spans="1:13" ht="15.75" x14ac:dyDescent="0.25">
      <c r="A572" s="314" t="s">
        <v>65</v>
      </c>
      <c r="B572" s="313" t="s">
        <v>30</v>
      </c>
      <c r="C572" s="314">
        <v>203</v>
      </c>
      <c r="D572" s="314" t="s">
        <v>514</v>
      </c>
      <c r="E572" s="314">
        <v>4</v>
      </c>
      <c r="F572" s="314" t="s">
        <v>75</v>
      </c>
      <c r="G572" s="314">
        <v>3</v>
      </c>
      <c r="H572" s="286">
        <v>40</v>
      </c>
      <c r="I572" s="338" t="s">
        <v>183</v>
      </c>
      <c r="J572" s="306">
        <v>40</v>
      </c>
      <c r="K572" s="317">
        <f t="shared" si="19"/>
        <v>3</v>
      </c>
      <c r="L572" s="372" t="s">
        <v>200</v>
      </c>
      <c r="M572" s="224" t="s">
        <v>199</v>
      </c>
    </row>
    <row r="573" spans="1:13" ht="15.75" x14ac:dyDescent="0.25">
      <c r="A573" s="303" t="s">
        <v>19</v>
      </c>
      <c r="B573" s="304" t="s">
        <v>28</v>
      </c>
      <c r="C573" s="286">
        <v>203</v>
      </c>
      <c r="D573" s="286" t="s">
        <v>515</v>
      </c>
      <c r="E573" s="286">
        <v>5</v>
      </c>
      <c r="F573" s="286" t="s">
        <v>75</v>
      </c>
      <c r="G573" s="286">
        <v>3</v>
      </c>
      <c r="H573" s="286">
        <v>40</v>
      </c>
      <c r="I573" s="331" t="s">
        <v>183</v>
      </c>
      <c r="J573" s="306">
        <v>40</v>
      </c>
      <c r="K573" s="307">
        <f t="shared" si="19"/>
        <v>4</v>
      </c>
      <c r="L573" s="319" t="s">
        <v>203</v>
      </c>
      <c r="M573" s="224" t="s">
        <v>202</v>
      </c>
    </row>
    <row r="574" spans="1:13" ht="15.75" x14ac:dyDescent="0.25">
      <c r="A574" s="303" t="s">
        <v>19</v>
      </c>
      <c r="B574" s="304" t="s">
        <v>26</v>
      </c>
      <c r="C574" s="286">
        <v>203</v>
      </c>
      <c r="D574" s="286" t="s">
        <v>1122</v>
      </c>
      <c r="E574" s="286">
        <v>6</v>
      </c>
      <c r="F574" s="286" t="s">
        <v>75</v>
      </c>
      <c r="G574" s="286">
        <v>3</v>
      </c>
      <c r="H574" s="286">
        <v>40</v>
      </c>
      <c r="I574" s="331" t="s">
        <v>183</v>
      </c>
      <c r="J574" s="306">
        <v>40</v>
      </c>
      <c r="K574" s="307">
        <f t="shared" si="19"/>
        <v>4</v>
      </c>
      <c r="L574" s="341" t="s">
        <v>181</v>
      </c>
      <c r="M574" s="224" t="s">
        <v>180</v>
      </c>
    </row>
    <row r="575" spans="1:13" ht="15.75" x14ac:dyDescent="0.25">
      <c r="A575" s="312" t="s">
        <v>19</v>
      </c>
      <c r="B575" s="313" t="s">
        <v>20</v>
      </c>
      <c r="C575" s="314">
        <v>203</v>
      </c>
      <c r="D575" s="314" t="s">
        <v>802</v>
      </c>
      <c r="E575" s="314">
        <v>7</v>
      </c>
      <c r="F575" s="314" t="s">
        <v>75</v>
      </c>
      <c r="G575" s="314">
        <v>3</v>
      </c>
      <c r="H575" s="286">
        <v>40</v>
      </c>
      <c r="I575" s="338" t="s">
        <v>183</v>
      </c>
      <c r="J575" s="306">
        <v>40</v>
      </c>
      <c r="K575" s="317">
        <f t="shared" si="19"/>
        <v>4</v>
      </c>
      <c r="L575" s="318" t="s">
        <v>781</v>
      </c>
      <c r="M575" s="224" t="s">
        <v>780</v>
      </c>
    </row>
    <row r="576" spans="1:13" ht="15.75" x14ac:dyDescent="0.25">
      <c r="A576" s="312" t="s">
        <v>19</v>
      </c>
      <c r="B576" s="313" t="s">
        <v>30</v>
      </c>
      <c r="C576" s="314">
        <v>203</v>
      </c>
      <c r="D576" s="314" t="s">
        <v>1124</v>
      </c>
      <c r="E576" s="314">
        <v>8</v>
      </c>
      <c r="F576" s="314" t="s">
        <v>75</v>
      </c>
      <c r="G576" s="314">
        <v>3</v>
      </c>
      <c r="H576" s="286">
        <v>40</v>
      </c>
      <c r="I576" s="338" t="s">
        <v>183</v>
      </c>
      <c r="J576" s="306">
        <v>40</v>
      </c>
      <c r="K576" s="317">
        <f t="shared" si="19"/>
        <v>4</v>
      </c>
      <c r="L576" s="318" t="s">
        <v>781</v>
      </c>
      <c r="M576" s="224" t="s">
        <v>780</v>
      </c>
    </row>
    <row r="577" spans="1:13" ht="15.75" x14ac:dyDescent="0.25">
      <c r="A577" s="312" t="s">
        <v>65</v>
      </c>
      <c r="B577" s="313" t="s">
        <v>28</v>
      </c>
      <c r="C577" s="314">
        <v>202</v>
      </c>
      <c r="D577" s="286" t="s">
        <v>186</v>
      </c>
      <c r="E577" s="314">
        <v>9</v>
      </c>
      <c r="F577" s="314" t="s">
        <v>75</v>
      </c>
      <c r="G577" s="314">
        <v>3</v>
      </c>
      <c r="H577" s="286">
        <v>40</v>
      </c>
      <c r="I577" s="338" t="s">
        <v>183</v>
      </c>
      <c r="J577" s="306">
        <v>40</v>
      </c>
      <c r="K577" s="317">
        <f t="shared" si="19"/>
        <v>3</v>
      </c>
      <c r="L577" s="318" t="s">
        <v>156</v>
      </c>
      <c r="M577" s="224" t="s">
        <v>155</v>
      </c>
    </row>
    <row r="578" spans="1:13" ht="15.75" x14ac:dyDescent="0.25">
      <c r="A578" s="312" t="s">
        <v>42</v>
      </c>
      <c r="B578" s="313" t="s">
        <v>28</v>
      </c>
      <c r="C578" s="314">
        <v>202</v>
      </c>
      <c r="D578" s="314" t="s">
        <v>516</v>
      </c>
      <c r="E578" s="314" t="s">
        <v>35</v>
      </c>
      <c r="F578" s="314" t="s">
        <v>75</v>
      </c>
      <c r="G578" s="314">
        <v>3</v>
      </c>
      <c r="H578" s="286">
        <v>40</v>
      </c>
      <c r="I578" s="338" t="s">
        <v>183</v>
      </c>
      <c r="J578" s="306">
        <v>40</v>
      </c>
      <c r="K578" s="317">
        <f t="shared" si="19"/>
        <v>1</v>
      </c>
      <c r="L578" s="309" t="s">
        <v>1295</v>
      </c>
      <c r="M578" s="235" t="s">
        <v>1294</v>
      </c>
    </row>
    <row r="579" spans="1:13" ht="15.75" x14ac:dyDescent="0.25">
      <c r="A579" s="312" t="s">
        <v>42</v>
      </c>
      <c r="B579" s="313" t="s">
        <v>26</v>
      </c>
      <c r="C579" s="314">
        <v>202</v>
      </c>
      <c r="D579" s="314" t="s">
        <v>517</v>
      </c>
      <c r="E579" s="314" t="s">
        <v>37</v>
      </c>
      <c r="F579" s="314" t="s">
        <v>75</v>
      </c>
      <c r="G579" s="314">
        <v>3</v>
      </c>
      <c r="H579" s="286">
        <v>40</v>
      </c>
      <c r="I579" s="338" t="s">
        <v>183</v>
      </c>
      <c r="J579" s="306">
        <v>40</v>
      </c>
      <c r="K579" s="317">
        <f t="shared" si="19"/>
        <v>1</v>
      </c>
      <c r="L579" s="372" t="s">
        <v>977</v>
      </c>
      <c r="M579" s="224" t="s">
        <v>976</v>
      </c>
    </row>
    <row r="580" spans="1:13" ht="15.75" x14ac:dyDescent="0.25">
      <c r="A580" s="312" t="s">
        <v>42</v>
      </c>
      <c r="B580" s="313" t="s">
        <v>20</v>
      </c>
      <c r="C580" s="314">
        <v>202</v>
      </c>
      <c r="D580" s="314" t="s">
        <v>797</v>
      </c>
      <c r="E580" s="314" t="s">
        <v>39</v>
      </c>
      <c r="F580" s="314" t="s">
        <v>75</v>
      </c>
      <c r="G580" s="314">
        <v>3</v>
      </c>
      <c r="H580" s="286">
        <v>40</v>
      </c>
      <c r="I580" s="338" t="s">
        <v>183</v>
      </c>
      <c r="J580" s="306">
        <v>40</v>
      </c>
      <c r="K580" s="317">
        <f t="shared" si="19"/>
        <v>1</v>
      </c>
      <c r="L580" s="372" t="s">
        <v>977</v>
      </c>
      <c r="M580" s="224" t="s">
        <v>976</v>
      </c>
    </row>
    <row r="581" spans="1:13" ht="15.75" x14ac:dyDescent="0.25">
      <c r="A581" s="303" t="s">
        <v>42</v>
      </c>
      <c r="B581" s="304" t="s">
        <v>30</v>
      </c>
      <c r="C581" s="286">
        <v>202</v>
      </c>
      <c r="D581" s="286" t="s">
        <v>518</v>
      </c>
      <c r="E581" s="286" t="s">
        <v>41</v>
      </c>
      <c r="F581" s="286" t="s">
        <v>75</v>
      </c>
      <c r="G581" s="286">
        <v>3</v>
      </c>
      <c r="H581" s="286">
        <v>40</v>
      </c>
      <c r="I581" s="331" t="s">
        <v>183</v>
      </c>
      <c r="J581" s="306">
        <v>40</v>
      </c>
      <c r="K581" s="307">
        <f t="shared" si="19"/>
        <v>1</v>
      </c>
      <c r="L581" s="372" t="s">
        <v>200</v>
      </c>
      <c r="M581" s="224" t="s">
        <v>199</v>
      </c>
    </row>
    <row r="582" spans="1:13" ht="15.75" x14ac:dyDescent="0.25">
      <c r="A582" s="312" t="s">
        <v>32</v>
      </c>
      <c r="B582" s="313" t="s">
        <v>28</v>
      </c>
      <c r="C582" s="314">
        <v>202</v>
      </c>
      <c r="D582" s="314" t="s">
        <v>519</v>
      </c>
      <c r="E582" s="314" t="s">
        <v>70</v>
      </c>
      <c r="F582" s="314" t="s">
        <v>75</v>
      </c>
      <c r="G582" s="314">
        <v>3</v>
      </c>
      <c r="H582" s="286">
        <v>40</v>
      </c>
      <c r="I582" s="338" t="s">
        <v>183</v>
      </c>
      <c r="J582" s="306">
        <v>40</v>
      </c>
      <c r="K582" s="317">
        <f t="shared" si="19"/>
        <v>2</v>
      </c>
      <c r="L582" s="319" t="s">
        <v>203</v>
      </c>
      <c r="M582" s="224" t="s">
        <v>202</v>
      </c>
    </row>
    <row r="583" spans="1:13" ht="15.75" x14ac:dyDescent="0.25">
      <c r="A583" s="303" t="s">
        <v>32</v>
      </c>
      <c r="B583" s="304" t="s">
        <v>26</v>
      </c>
      <c r="C583" s="286">
        <v>202</v>
      </c>
      <c r="D583" s="286" t="s">
        <v>1116</v>
      </c>
      <c r="E583" s="286" t="s">
        <v>52</v>
      </c>
      <c r="F583" s="286" t="s">
        <v>75</v>
      </c>
      <c r="G583" s="286">
        <v>3</v>
      </c>
      <c r="H583" s="286">
        <v>40</v>
      </c>
      <c r="I583" s="331" t="s">
        <v>183</v>
      </c>
      <c r="J583" s="306">
        <v>40</v>
      </c>
      <c r="K583" s="307">
        <f t="shared" si="19"/>
        <v>2</v>
      </c>
      <c r="L583" s="341" t="s">
        <v>181</v>
      </c>
      <c r="M583" s="224" t="s">
        <v>180</v>
      </c>
    </row>
    <row r="584" spans="1:13" ht="15.75" x14ac:dyDescent="0.25">
      <c r="A584" s="312" t="s">
        <v>32</v>
      </c>
      <c r="B584" s="313" t="s">
        <v>20</v>
      </c>
      <c r="C584" s="314">
        <v>202</v>
      </c>
      <c r="D584" s="314" t="s">
        <v>798</v>
      </c>
      <c r="E584" s="314" t="s">
        <v>54</v>
      </c>
      <c r="F584" s="314" t="s">
        <v>75</v>
      </c>
      <c r="G584" s="314">
        <v>3</v>
      </c>
      <c r="H584" s="286">
        <v>40</v>
      </c>
      <c r="I584" s="338" t="s">
        <v>183</v>
      </c>
      <c r="J584" s="306">
        <v>40</v>
      </c>
      <c r="K584" s="317">
        <f t="shared" si="19"/>
        <v>2</v>
      </c>
      <c r="L584" s="318" t="s">
        <v>781</v>
      </c>
      <c r="M584" s="224" t="s">
        <v>780</v>
      </c>
    </row>
    <row r="585" spans="1:13" ht="15.75" x14ac:dyDescent="0.25">
      <c r="A585" s="303" t="s">
        <v>32</v>
      </c>
      <c r="B585" s="304" t="s">
        <v>30</v>
      </c>
      <c r="C585" s="286">
        <v>202</v>
      </c>
      <c r="D585" s="286" t="s">
        <v>1118</v>
      </c>
      <c r="E585" s="286" t="s">
        <v>83</v>
      </c>
      <c r="F585" s="286" t="s">
        <v>75</v>
      </c>
      <c r="G585" s="286">
        <v>3</v>
      </c>
      <c r="H585" s="286">
        <v>40</v>
      </c>
      <c r="I585" s="331" t="s">
        <v>183</v>
      </c>
      <c r="J585" s="306">
        <v>40</v>
      </c>
      <c r="K585" s="307">
        <f t="shared" si="19"/>
        <v>2</v>
      </c>
      <c r="L585" s="318" t="s">
        <v>781</v>
      </c>
      <c r="M585" s="224" t="s">
        <v>780</v>
      </c>
    </row>
    <row r="586" spans="1:13" ht="15.75" x14ac:dyDescent="0.25">
      <c r="A586" s="303" t="s">
        <v>42</v>
      </c>
      <c r="B586" s="304" t="s">
        <v>28</v>
      </c>
      <c r="C586" s="286">
        <v>203</v>
      </c>
      <c r="D586" s="286" t="s">
        <v>187</v>
      </c>
      <c r="E586" s="286" t="s">
        <v>188</v>
      </c>
      <c r="F586" s="286" t="s">
        <v>75</v>
      </c>
      <c r="G586" s="286">
        <v>3</v>
      </c>
      <c r="H586" s="286">
        <v>40</v>
      </c>
      <c r="I586" s="331" t="s">
        <v>183</v>
      </c>
      <c r="J586" s="306">
        <v>40</v>
      </c>
      <c r="K586" s="307">
        <f t="shared" si="19"/>
        <v>1</v>
      </c>
      <c r="L586" s="318" t="s">
        <v>156</v>
      </c>
      <c r="M586" s="362" t="s">
        <v>155</v>
      </c>
    </row>
    <row r="587" spans="1:13" ht="15.75" x14ac:dyDescent="0.25">
      <c r="A587" s="332" t="s">
        <v>42</v>
      </c>
      <c r="B587" s="333" t="s">
        <v>26</v>
      </c>
      <c r="C587" s="286">
        <v>203</v>
      </c>
      <c r="D587" s="286" t="s">
        <v>795</v>
      </c>
      <c r="E587" s="286" t="s">
        <v>85</v>
      </c>
      <c r="F587" s="286" t="s">
        <v>75</v>
      </c>
      <c r="G587" s="286">
        <v>3</v>
      </c>
      <c r="H587" s="286">
        <v>40</v>
      </c>
      <c r="I587" s="331" t="s">
        <v>183</v>
      </c>
      <c r="J587" s="306">
        <v>40</v>
      </c>
      <c r="K587" s="307">
        <f t="shared" si="19"/>
        <v>1</v>
      </c>
      <c r="L587" s="318" t="s">
        <v>156</v>
      </c>
      <c r="M587" s="224" t="s">
        <v>155</v>
      </c>
    </row>
    <row r="588" spans="1:13" ht="15.75" x14ac:dyDescent="0.25">
      <c r="A588" s="332" t="s">
        <v>42</v>
      </c>
      <c r="B588" s="333" t="s">
        <v>20</v>
      </c>
      <c r="C588" s="286">
        <v>203</v>
      </c>
      <c r="D588" s="286" t="s">
        <v>189</v>
      </c>
      <c r="E588" s="286" t="s">
        <v>87</v>
      </c>
      <c r="F588" s="286" t="s">
        <v>75</v>
      </c>
      <c r="G588" s="286">
        <v>3</v>
      </c>
      <c r="H588" s="286">
        <v>40</v>
      </c>
      <c r="I588" s="331" t="s">
        <v>183</v>
      </c>
      <c r="J588" s="306">
        <v>40</v>
      </c>
      <c r="K588" s="307">
        <f t="shared" si="19"/>
        <v>1</v>
      </c>
      <c r="L588" s="318" t="s">
        <v>156</v>
      </c>
      <c r="M588" s="224" t="s">
        <v>155</v>
      </c>
    </row>
    <row r="589" spans="1:13" ht="15.75" x14ac:dyDescent="0.25">
      <c r="A589" s="332" t="s">
        <v>42</v>
      </c>
      <c r="B589" s="333" t="s">
        <v>26</v>
      </c>
      <c r="C589" s="357">
        <v>203</v>
      </c>
      <c r="D589" s="286" t="s">
        <v>190</v>
      </c>
      <c r="E589" s="286"/>
      <c r="F589" s="286" t="s">
        <v>75</v>
      </c>
      <c r="G589" s="286">
        <v>3</v>
      </c>
      <c r="H589" s="286">
        <v>40</v>
      </c>
      <c r="I589" s="331" t="s">
        <v>183</v>
      </c>
      <c r="J589" s="306">
        <v>40</v>
      </c>
      <c r="K589" s="307">
        <f t="shared" si="19"/>
        <v>1</v>
      </c>
      <c r="L589" s="319" t="s">
        <v>203</v>
      </c>
      <c r="M589" s="224" t="s">
        <v>202</v>
      </c>
    </row>
    <row r="590" spans="1:13" ht="15.75" x14ac:dyDescent="0.25">
      <c r="A590" s="364" t="s">
        <v>32</v>
      </c>
      <c r="B590" s="365" t="s">
        <v>20</v>
      </c>
      <c r="C590" s="357">
        <v>203</v>
      </c>
      <c r="D590" s="286" t="s">
        <v>1111</v>
      </c>
      <c r="E590" s="286"/>
      <c r="F590" s="286" t="s">
        <v>75</v>
      </c>
      <c r="G590" s="286">
        <v>3</v>
      </c>
      <c r="H590" s="286">
        <v>40</v>
      </c>
      <c r="I590" s="331" t="s">
        <v>183</v>
      </c>
      <c r="J590" s="306">
        <v>40</v>
      </c>
      <c r="K590" s="307">
        <f t="shared" si="19"/>
        <v>2</v>
      </c>
      <c r="L590" s="319" t="s">
        <v>203</v>
      </c>
      <c r="M590" s="224" t="s">
        <v>202</v>
      </c>
    </row>
    <row r="591" spans="1:13" ht="15.75" x14ac:dyDescent="0.25">
      <c r="A591" s="303" t="s">
        <v>19</v>
      </c>
      <c r="B591" s="304" t="s">
        <v>28</v>
      </c>
      <c r="C591" s="286" t="s">
        <v>68</v>
      </c>
      <c r="D591" s="286" t="s">
        <v>531</v>
      </c>
      <c r="E591" s="286">
        <v>1</v>
      </c>
      <c r="F591" s="286" t="s">
        <v>2</v>
      </c>
      <c r="G591" s="286">
        <v>5</v>
      </c>
      <c r="H591" s="286">
        <v>40</v>
      </c>
      <c r="I591" s="331" t="s">
        <v>532</v>
      </c>
      <c r="J591" s="306">
        <v>40</v>
      </c>
      <c r="K591" s="307">
        <f t="shared" si="19"/>
        <v>4</v>
      </c>
      <c r="L591" s="341" t="s">
        <v>534</v>
      </c>
      <c r="M591" s="224" t="s">
        <v>533</v>
      </c>
    </row>
    <row r="592" spans="1:13" ht="15.75" x14ac:dyDescent="0.25">
      <c r="A592" s="312" t="s">
        <v>19</v>
      </c>
      <c r="B592" s="313" t="s">
        <v>26</v>
      </c>
      <c r="C592" s="314" t="s">
        <v>535</v>
      </c>
      <c r="D592" s="314" t="s">
        <v>536</v>
      </c>
      <c r="E592" s="314" t="s">
        <v>54</v>
      </c>
      <c r="F592" s="314" t="s">
        <v>2</v>
      </c>
      <c r="G592" s="286">
        <v>5</v>
      </c>
      <c r="H592" s="286">
        <v>40</v>
      </c>
      <c r="I592" s="338" t="s">
        <v>532</v>
      </c>
      <c r="J592" s="306">
        <v>40</v>
      </c>
      <c r="K592" s="317">
        <f t="shared" si="19"/>
        <v>4</v>
      </c>
      <c r="L592" s="341" t="s">
        <v>534</v>
      </c>
      <c r="M592" s="224" t="s">
        <v>533</v>
      </c>
    </row>
    <row r="593" spans="1:13" ht="15.75" x14ac:dyDescent="0.25">
      <c r="A593" s="303" t="s">
        <v>32</v>
      </c>
      <c r="B593" s="304" t="s">
        <v>20</v>
      </c>
      <c r="C593" s="286" t="s">
        <v>285</v>
      </c>
      <c r="D593" s="286" t="s">
        <v>537</v>
      </c>
      <c r="E593" s="286" t="s">
        <v>35</v>
      </c>
      <c r="F593" s="286" t="s">
        <v>2</v>
      </c>
      <c r="G593" s="286">
        <v>5</v>
      </c>
      <c r="H593" s="286">
        <v>40</v>
      </c>
      <c r="I593" s="331" t="s">
        <v>532</v>
      </c>
      <c r="J593" s="306">
        <v>40</v>
      </c>
      <c r="K593" s="307">
        <f t="shared" si="19"/>
        <v>2</v>
      </c>
      <c r="L593" s="341" t="s">
        <v>534</v>
      </c>
      <c r="M593" s="224" t="s">
        <v>533</v>
      </c>
    </row>
    <row r="594" spans="1:13" ht="15.75" x14ac:dyDescent="0.25">
      <c r="A594" s="312" t="s">
        <v>32</v>
      </c>
      <c r="B594" s="313" t="s">
        <v>30</v>
      </c>
      <c r="C594" s="314" t="s">
        <v>116</v>
      </c>
      <c r="D594" s="314" t="s">
        <v>538</v>
      </c>
      <c r="E594" s="314" t="s">
        <v>37</v>
      </c>
      <c r="F594" s="314" t="s">
        <v>2</v>
      </c>
      <c r="G594" s="314">
        <v>5</v>
      </c>
      <c r="H594" s="286">
        <v>40</v>
      </c>
      <c r="I594" s="338" t="s">
        <v>532</v>
      </c>
      <c r="J594" s="306">
        <v>40</v>
      </c>
      <c r="K594" s="317">
        <f t="shared" si="19"/>
        <v>2</v>
      </c>
      <c r="L594" s="341" t="s">
        <v>534</v>
      </c>
      <c r="M594" s="224" t="s">
        <v>533</v>
      </c>
    </row>
    <row r="595" spans="1:13" ht="15.75" x14ac:dyDescent="0.25">
      <c r="A595" s="335" t="s">
        <v>65</v>
      </c>
      <c r="B595" s="336" t="s">
        <v>30</v>
      </c>
      <c r="C595" s="314" t="s">
        <v>400</v>
      </c>
      <c r="D595" s="314" t="s">
        <v>2594</v>
      </c>
      <c r="E595" s="314"/>
      <c r="F595" s="314" t="s">
        <v>2</v>
      </c>
      <c r="G595" s="314">
        <v>5</v>
      </c>
      <c r="H595" s="286">
        <v>40</v>
      </c>
      <c r="I595" s="328" t="s">
        <v>2595</v>
      </c>
      <c r="J595" s="306">
        <v>40</v>
      </c>
      <c r="K595" s="317">
        <f t="shared" si="19"/>
        <v>3</v>
      </c>
      <c r="L595" s="319" t="s">
        <v>2376</v>
      </c>
      <c r="M595" s="224" t="s">
        <v>1597</v>
      </c>
    </row>
    <row r="596" spans="1:13" ht="15.75" x14ac:dyDescent="0.25">
      <c r="A596" s="312" t="s">
        <v>42</v>
      </c>
      <c r="B596" s="313" t="s">
        <v>28</v>
      </c>
      <c r="C596" s="314" t="s">
        <v>285</v>
      </c>
      <c r="D596" s="314" t="s">
        <v>620</v>
      </c>
      <c r="E596" s="314" t="s">
        <v>35</v>
      </c>
      <c r="F596" s="314" t="s">
        <v>2</v>
      </c>
      <c r="G596" s="314">
        <v>5</v>
      </c>
      <c r="H596" s="286">
        <v>40</v>
      </c>
      <c r="I596" s="338" t="s">
        <v>621</v>
      </c>
      <c r="J596" s="306">
        <v>40</v>
      </c>
      <c r="K596" s="317">
        <f t="shared" si="19"/>
        <v>1</v>
      </c>
      <c r="L596" s="318" t="s">
        <v>324</v>
      </c>
      <c r="M596" s="250" t="s">
        <v>323</v>
      </c>
    </row>
    <row r="597" spans="1:13" ht="15.75" x14ac:dyDescent="0.25">
      <c r="A597" s="286" t="s">
        <v>65</v>
      </c>
      <c r="B597" s="304" t="s">
        <v>26</v>
      </c>
      <c r="C597" s="286" t="s">
        <v>437</v>
      </c>
      <c r="D597" s="286" t="s">
        <v>438</v>
      </c>
      <c r="E597" s="286" t="s">
        <v>188</v>
      </c>
      <c r="F597" s="286" t="s">
        <v>2</v>
      </c>
      <c r="G597" s="286">
        <v>5</v>
      </c>
      <c r="H597" s="286">
        <v>40</v>
      </c>
      <c r="I597" s="331" t="s">
        <v>439</v>
      </c>
      <c r="J597" s="306">
        <v>40</v>
      </c>
      <c r="K597" s="307">
        <f t="shared" si="19"/>
        <v>3</v>
      </c>
      <c r="L597" s="341" t="s">
        <v>441</v>
      </c>
      <c r="M597" s="346" t="s">
        <v>440</v>
      </c>
    </row>
    <row r="598" spans="1:13" ht="15.75" x14ac:dyDescent="0.25">
      <c r="A598" s="332" t="s">
        <v>19</v>
      </c>
      <c r="B598" s="333" t="s">
        <v>20</v>
      </c>
      <c r="C598" s="314" t="s">
        <v>864</v>
      </c>
      <c r="D598" s="314" t="s">
        <v>2596</v>
      </c>
      <c r="E598" s="314"/>
      <c r="F598" s="314" t="s">
        <v>2</v>
      </c>
      <c r="G598" s="314">
        <v>5</v>
      </c>
      <c r="H598" s="286">
        <v>40</v>
      </c>
      <c r="I598" s="328" t="s">
        <v>588</v>
      </c>
      <c r="J598" s="306">
        <v>40</v>
      </c>
      <c r="K598" s="317">
        <f t="shared" si="19"/>
        <v>4</v>
      </c>
      <c r="L598" s="319" t="s">
        <v>2264</v>
      </c>
      <c r="M598" s="228" t="s">
        <v>2263</v>
      </c>
    </row>
    <row r="599" spans="1:13" ht="15.75" x14ac:dyDescent="0.25">
      <c r="A599" s="335" t="s">
        <v>65</v>
      </c>
      <c r="B599" s="336" t="s">
        <v>20</v>
      </c>
      <c r="C599" s="349" t="s">
        <v>168</v>
      </c>
      <c r="D599" s="349" t="s">
        <v>2597</v>
      </c>
      <c r="E599" s="314"/>
      <c r="F599" s="314" t="s">
        <v>2</v>
      </c>
      <c r="G599" s="314">
        <v>5</v>
      </c>
      <c r="H599" s="286">
        <v>40</v>
      </c>
      <c r="I599" s="328" t="s">
        <v>588</v>
      </c>
      <c r="J599" s="306">
        <v>40</v>
      </c>
      <c r="K599" s="317">
        <f t="shared" si="19"/>
        <v>3</v>
      </c>
      <c r="L599" s="319" t="s">
        <v>2428</v>
      </c>
      <c r="M599" s="228" t="s">
        <v>1481</v>
      </c>
    </row>
    <row r="600" spans="1:13" ht="15.75" x14ac:dyDescent="0.25">
      <c r="A600" s="312" t="s">
        <v>19</v>
      </c>
      <c r="B600" s="313" t="s">
        <v>30</v>
      </c>
      <c r="C600" s="314">
        <v>315</v>
      </c>
      <c r="D600" s="314" t="s">
        <v>508</v>
      </c>
      <c r="E600" s="314" t="s">
        <v>35</v>
      </c>
      <c r="F600" s="314" t="str">
        <f>IF(MID(D600,2,1)="D","MI",IF(MID(D600,2,1)="S","SI","TI"))</f>
        <v>MI</v>
      </c>
      <c r="G600" s="314">
        <v>5</v>
      </c>
      <c r="H600" s="286">
        <v>40</v>
      </c>
      <c r="I600" s="338" t="s">
        <v>509</v>
      </c>
      <c r="J600" s="306">
        <v>40</v>
      </c>
      <c r="K600" s="317">
        <f t="shared" si="19"/>
        <v>4</v>
      </c>
      <c r="L600" s="318" t="s">
        <v>1042</v>
      </c>
      <c r="M600" s="228" t="s">
        <v>1041</v>
      </c>
    </row>
    <row r="601" spans="1:13" ht="15.75" x14ac:dyDescent="0.25">
      <c r="A601" s="335" t="s">
        <v>32</v>
      </c>
      <c r="B601" s="333" t="s">
        <v>28</v>
      </c>
      <c r="C601" s="349">
        <v>315</v>
      </c>
      <c r="D601" s="349" t="s">
        <v>2598</v>
      </c>
      <c r="E601" s="314" t="s">
        <v>35</v>
      </c>
      <c r="F601" s="314" t="s">
        <v>2</v>
      </c>
      <c r="G601" s="314">
        <v>5</v>
      </c>
      <c r="H601" s="286">
        <v>40</v>
      </c>
      <c r="I601" s="338" t="s">
        <v>509</v>
      </c>
      <c r="J601" s="306">
        <v>40</v>
      </c>
      <c r="K601" s="381">
        <v>2</v>
      </c>
      <c r="L601" s="318" t="s">
        <v>1042</v>
      </c>
      <c r="M601" s="228" t="s">
        <v>1041</v>
      </c>
    </row>
    <row r="602" spans="1:13" ht="15.75" x14ac:dyDescent="0.25">
      <c r="A602" s="335" t="s">
        <v>19</v>
      </c>
      <c r="B602" s="333" t="s">
        <v>26</v>
      </c>
      <c r="C602" s="314" t="s">
        <v>346</v>
      </c>
      <c r="D602" s="314" t="s">
        <v>2599</v>
      </c>
      <c r="E602" s="314"/>
      <c r="F602" s="314" t="s">
        <v>2</v>
      </c>
      <c r="G602" s="314">
        <v>5</v>
      </c>
      <c r="H602" s="286">
        <v>40</v>
      </c>
      <c r="I602" s="328" t="s">
        <v>1767</v>
      </c>
      <c r="J602" s="306">
        <v>40</v>
      </c>
      <c r="K602" s="317">
        <f>IF(A602="Senin",1,IF(A602="Selasa",2,IF(A602="Rabu",3,IF(A602="Kamis",4,IF(A602="Jumat",5,6)))))</f>
        <v>4</v>
      </c>
      <c r="L602" s="319" t="s">
        <v>2347</v>
      </c>
      <c r="M602" s="224" t="s">
        <v>2119</v>
      </c>
    </row>
    <row r="603" spans="1:13" ht="15.75" x14ac:dyDescent="0.25">
      <c r="A603" s="312" t="s">
        <v>19</v>
      </c>
      <c r="B603" s="304" t="s">
        <v>20</v>
      </c>
      <c r="C603" s="286" t="s">
        <v>453</v>
      </c>
      <c r="D603" s="314" t="s">
        <v>2600</v>
      </c>
      <c r="E603" s="314"/>
      <c r="F603" s="314" t="s">
        <v>2</v>
      </c>
      <c r="G603" s="314">
        <v>5</v>
      </c>
      <c r="H603" s="286">
        <v>40</v>
      </c>
      <c r="I603" s="328" t="s">
        <v>1767</v>
      </c>
      <c r="J603" s="306">
        <v>40</v>
      </c>
      <c r="K603" s="317">
        <f>IF(A603="Senin",1,IF(A603="Selasa",2,IF(A603="Rabu",3,IF(A603="Kamis",4,IF(A603="Jumat",5,6)))))</f>
        <v>4</v>
      </c>
      <c r="L603" s="319" t="s">
        <v>2431</v>
      </c>
      <c r="M603" s="224" t="s">
        <v>1505</v>
      </c>
    </row>
    <row r="604" spans="1:13" ht="16.5" thickBot="1" x14ac:dyDescent="0.3">
      <c r="A604" s="303" t="s">
        <v>65</v>
      </c>
      <c r="B604" s="304" t="s">
        <v>20</v>
      </c>
      <c r="C604" s="286" t="s">
        <v>168</v>
      </c>
      <c r="D604" s="286" t="s">
        <v>492</v>
      </c>
      <c r="E604" s="286">
        <v>1</v>
      </c>
      <c r="F604" s="286" t="s">
        <v>2</v>
      </c>
      <c r="G604" s="286">
        <v>5</v>
      </c>
      <c r="H604" s="286">
        <v>40</v>
      </c>
      <c r="I604" s="331" t="s">
        <v>488</v>
      </c>
      <c r="J604" s="306">
        <v>40</v>
      </c>
      <c r="K604" s="307">
        <f>IF(A604="Senin",1,IF(A604="Selasa",2,IF(A604="Rabu",3,IF(A604="Kamis",4,IF(A604="Jumat",5,6)))))</f>
        <v>3</v>
      </c>
      <c r="L604" s="318" t="s">
        <v>994</v>
      </c>
      <c r="M604" s="241" t="s">
        <v>993</v>
      </c>
    </row>
    <row r="605" spans="1:13" ht="16.5" thickBot="1" x14ac:dyDescent="0.3">
      <c r="A605" s="335" t="s">
        <v>19</v>
      </c>
      <c r="B605" s="333" t="s">
        <v>20</v>
      </c>
      <c r="C605" s="347" t="s">
        <v>346</v>
      </c>
      <c r="D605" s="347" t="s">
        <v>2601</v>
      </c>
      <c r="E605" s="286">
        <v>1</v>
      </c>
      <c r="F605" s="286" t="s">
        <v>2</v>
      </c>
      <c r="G605" s="286">
        <v>5</v>
      </c>
      <c r="H605" s="286">
        <v>40</v>
      </c>
      <c r="I605" s="331" t="s">
        <v>488</v>
      </c>
      <c r="J605" s="306">
        <v>40</v>
      </c>
      <c r="K605" s="317">
        <f>IF(A605="Senin",1,IF(A605="Selasa",2,IF(A605="Rabu",3,IF(A605="Kamis",4,IF(A605="Jumat",5,6)))))</f>
        <v>4</v>
      </c>
      <c r="L605" s="366" t="s">
        <v>994</v>
      </c>
      <c r="M605" s="361" t="s">
        <v>993</v>
      </c>
    </row>
    <row r="606" spans="1:13" ht="16.5" thickBot="1" x14ac:dyDescent="0.3">
      <c r="A606" s="303" t="s">
        <v>42</v>
      </c>
      <c r="B606" s="304" t="s">
        <v>20</v>
      </c>
      <c r="C606" s="286" t="s">
        <v>62</v>
      </c>
      <c r="D606" s="286" t="s">
        <v>487</v>
      </c>
      <c r="E606" s="286" t="s">
        <v>35</v>
      </c>
      <c r="F606" s="286" t="s">
        <v>2</v>
      </c>
      <c r="G606" s="286">
        <v>5</v>
      </c>
      <c r="H606" s="286">
        <v>40</v>
      </c>
      <c r="I606" s="331" t="s">
        <v>488</v>
      </c>
      <c r="J606" s="306">
        <v>40</v>
      </c>
      <c r="K606" s="307">
        <f>IF(A606="Senin",1,IF(A606="Selasa",2,IF(A606="Rabu",3,IF(A606="Kamis",4,IF(A606="Jumat",5,6)))))</f>
        <v>1</v>
      </c>
      <c r="L606" s="366" t="s">
        <v>994</v>
      </c>
      <c r="M606" s="241" t="s">
        <v>993</v>
      </c>
    </row>
    <row r="607" spans="1:13" ht="16.5" thickBot="1" x14ac:dyDescent="0.3">
      <c r="A607" s="332" t="s">
        <v>32</v>
      </c>
      <c r="B607" s="333" t="s">
        <v>26</v>
      </c>
      <c r="C607" s="347" t="s">
        <v>346</v>
      </c>
      <c r="D607" s="347" t="s">
        <v>2602</v>
      </c>
      <c r="E607" s="286">
        <v>1</v>
      </c>
      <c r="F607" s="286" t="s">
        <v>2</v>
      </c>
      <c r="G607" s="286">
        <v>5</v>
      </c>
      <c r="H607" s="286">
        <v>40</v>
      </c>
      <c r="I607" s="331" t="s">
        <v>488</v>
      </c>
      <c r="J607" s="306">
        <v>40</v>
      </c>
      <c r="K607" s="382">
        <v>2</v>
      </c>
      <c r="L607" s="366" t="s">
        <v>994</v>
      </c>
      <c r="M607" s="383" t="s">
        <v>993</v>
      </c>
    </row>
    <row r="608" spans="1:13" ht="15.75" x14ac:dyDescent="0.25">
      <c r="A608" s="312" t="s">
        <v>65</v>
      </c>
      <c r="B608" s="313" t="s">
        <v>26</v>
      </c>
      <c r="C608" s="314" t="s">
        <v>346</v>
      </c>
      <c r="D608" s="314" t="s">
        <v>2603</v>
      </c>
      <c r="E608" s="314"/>
      <c r="F608" s="314" t="s">
        <v>3</v>
      </c>
      <c r="G608" s="314">
        <v>5</v>
      </c>
      <c r="H608" s="286">
        <v>40</v>
      </c>
      <c r="I608" s="370" t="s">
        <v>2604</v>
      </c>
      <c r="J608" s="306">
        <v>40</v>
      </c>
      <c r="K608" s="317">
        <f t="shared" ref="K608:K645" si="20">IF(A608="Senin",1,IF(A608="Selasa",2,IF(A608="Rabu",3,IF(A608="Kamis",4,IF(A608="Jumat",5,6)))))</f>
        <v>3</v>
      </c>
      <c r="L608" s="318" t="s">
        <v>994</v>
      </c>
      <c r="M608" s="361" t="s">
        <v>993</v>
      </c>
    </row>
    <row r="609" spans="1:13" ht="15.75" x14ac:dyDescent="0.25">
      <c r="A609" s="303" t="s">
        <v>42</v>
      </c>
      <c r="B609" s="304" t="s">
        <v>26</v>
      </c>
      <c r="C609" s="286" t="s">
        <v>221</v>
      </c>
      <c r="D609" s="286" t="s">
        <v>2605</v>
      </c>
      <c r="E609" s="286"/>
      <c r="F609" s="286" t="s">
        <v>3</v>
      </c>
      <c r="G609" s="286">
        <v>5</v>
      </c>
      <c r="H609" s="286">
        <v>40</v>
      </c>
      <c r="I609" s="277" t="s">
        <v>2604</v>
      </c>
      <c r="J609" s="306">
        <v>40</v>
      </c>
      <c r="K609" s="307">
        <f t="shared" si="20"/>
        <v>1</v>
      </c>
      <c r="L609" s="318" t="s">
        <v>994</v>
      </c>
      <c r="M609" s="241" t="s">
        <v>993</v>
      </c>
    </row>
    <row r="610" spans="1:13" ht="15.75" x14ac:dyDescent="0.25">
      <c r="A610" s="312" t="s">
        <v>42</v>
      </c>
      <c r="B610" s="313" t="s">
        <v>30</v>
      </c>
      <c r="C610" s="314" t="s">
        <v>221</v>
      </c>
      <c r="D610" s="314" t="s">
        <v>2606</v>
      </c>
      <c r="E610" s="314"/>
      <c r="F610" s="314" t="s">
        <v>3</v>
      </c>
      <c r="G610" s="314">
        <v>5</v>
      </c>
      <c r="H610" s="286">
        <v>40</v>
      </c>
      <c r="I610" s="370" t="s">
        <v>2607</v>
      </c>
      <c r="J610" s="306">
        <v>40</v>
      </c>
      <c r="K610" s="317">
        <f t="shared" si="20"/>
        <v>1</v>
      </c>
      <c r="L610" s="372" t="s">
        <v>977</v>
      </c>
      <c r="M610" s="224" t="s">
        <v>976</v>
      </c>
    </row>
    <row r="611" spans="1:13" ht="15.75" x14ac:dyDescent="0.25">
      <c r="A611" s="312" t="s">
        <v>19</v>
      </c>
      <c r="B611" s="313" t="s">
        <v>28</v>
      </c>
      <c r="C611" s="314" t="s">
        <v>297</v>
      </c>
      <c r="D611" s="314" t="s">
        <v>2608</v>
      </c>
      <c r="E611" s="314"/>
      <c r="F611" s="314" t="s">
        <v>3</v>
      </c>
      <c r="G611" s="314">
        <v>5</v>
      </c>
      <c r="H611" s="286">
        <v>40</v>
      </c>
      <c r="I611" s="338" t="s">
        <v>2609</v>
      </c>
      <c r="J611" s="306">
        <v>40</v>
      </c>
      <c r="K611" s="317">
        <f t="shared" si="20"/>
        <v>4</v>
      </c>
      <c r="L611" s="318" t="s">
        <v>820</v>
      </c>
      <c r="M611" s="262" t="s">
        <v>819</v>
      </c>
    </row>
    <row r="612" spans="1:13" ht="15.75" x14ac:dyDescent="0.25">
      <c r="A612" s="312" t="s">
        <v>42</v>
      </c>
      <c r="B612" s="313" t="s">
        <v>20</v>
      </c>
      <c r="C612" s="314" t="s">
        <v>221</v>
      </c>
      <c r="D612" s="314" t="s">
        <v>2610</v>
      </c>
      <c r="E612" s="314"/>
      <c r="F612" s="314" t="s">
        <v>3</v>
      </c>
      <c r="G612" s="314">
        <v>5</v>
      </c>
      <c r="H612" s="286">
        <v>40</v>
      </c>
      <c r="I612" s="370" t="s">
        <v>1489</v>
      </c>
      <c r="J612" s="306">
        <v>40</v>
      </c>
      <c r="K612" s="317">
        <f t="shared" si="20"/>
        <v>1</v>
      </c>
      <c r="L612" s="309" t="s">
        <v>1267</v>
      </c>
      <c r="M612" s="235" t="s">
        <v>1601</v>
      </c>
    </row>
    <row r="613" spans="1:13" ht="15.75" x14ac:dyDescent="0.25">
      <c r="A613" s="303" t="s">
        <v>19</v>
      </c>
      <c r="B613" s="304" t="s">
        <v>20</v>
      </c>
      <c r="C613" s="286" t="s">
        <v>642</v>
      </c>
      <c r="D613" s="286" t="s">
        <v>2611</v>
      </c>
      <c r="E613" s="286"/>
      <c r="F613" s="286" t="s">
        <v>3</v>
      </c>
      <c r="G613" s="286">
        <v>5</v>
      </c>
      <c r="H613" s="286">
        <v>40</v>
      </c>
      <c r="I613" s="331" t="s">
        <v>2612</v>
      </c>
      <c r="J613" s="306">
        <v>40</v>
      </c>
      <c r="K613" s="307">
        <f t="shared" si="20"/>
        <v>4</v>
      </c>
      <c r="L613" s="309" t="s">
        <v>1267</v>
      </c>
      <c r="M613" s="235" t="s">
        <v>1601</v>
      </c>
    </row>
    <row r="614" spans="1:13" ht="15.75" x14ac:dyDescent="0.25">
      <c r="A614" s="303" t="s">
        <v>32</v>
      </c>
      <c r="B614" s="304" t="s">
        <v>20</v>
      </c>
      <c r="C614" s="286" t="s">
        <v>346</v>
      </c>
      <c r="D614" s="286" t="s">
        <v>2613</v>
      </c>
      <c r="E614" s="286"/>
      <c r="F614" s="286" t="s">
        <v>3</v>
      </c>
      <c r="G614" s="286">
        <v>5</v>
      </c>
      <c r="H614" s="286">
        <v>40</v>
      </c>
      <c r="I614" s="384" t="s">
        <v>2614</v>
      </c>
      <c r="J614" s="306">
        <v>40</v>
      </c>
      <c r="K614" s="307">
        <f t="shared" si="20"/>
        <v>2</v>
      </c>
      <c r="L614" s="318" t="s">
        <v>571</v>
      </c>
      <c r="M614" s="224" t="s">
        <v>570</v>
      </c>
    </row>
    <row r="615" spans="1:13" ht="15.75" x14ac:dyDescent="0.25">
      <c r="A615" s="303" t="s">
        <v>19</v>
      </c>
      <c r="B615" s="304" t="s">
        <v>26</v>
      </c>
      <c r="C615" s="286" t="s">
        <v>411</v>
      </c>
      <c r="D615" s="286" t="s">
        <v>2441</v>
      </c>
      <c r="E615" s="286"/>
      <c r="F615" s="286" t="s">
        <v>3</v>
      </c>
      <c r="G615" s="286">
        <v>5</v>
      </c>
      <c r="H615" s="286">
        <v>40</v>
      </c>
      <c r="I615" s="277" t="s">
        <v>2440</v>
      </c>
      <c r="J615" s="306">
        <v>40</v>
      </c>
      <c r="K615" s="307">
        <f t="shared" si="20"/>
        <v>4</v>
      </c>
      <c r="L615" s="355" t="s">
        <v>962</v>
      </c>
      <c r="M615" s="250" t="s">
        <v>961</v>
      </c>
    </row>
    <row r="616" spans="1:13" ht="15.75" x14ac:dyDescent="0.25">
      <c r="A616" s="303" t="s">
        <v>32</v>
      </c>
      <c r="B616" s="304" t="s">
        <v>26</v>
      </c>
      <c r="C616" s="286" t="s">
        <v>346</v>
      </c>
      <c r="D616" s="286" t="s">
        <v>2439</v>
      </c>
      <c r="E616" s="286"/>
      <c r="F616" s="286" t="s">
        <v>3</v>
      </c>
      <c r="G616" s="286">
        <v>5</v>
      </c>
      <c r="H616" s="286">
        <v>40</v>
      </c>
      <c r="I616" s="277" t="s">
        <v>2440</v>
      </c>
      <c r="J616" s="306">
        <v>40</v>
      </c>
      <c r="K616" s="307">
        <f t="shared" si="20"/>
        <v>2</v>
      </c>
      <c r="L616" s="355" t="s">
        <v>962</v>
      </c>
      <c r="M616" s="250" t="s">
        <v>961</v>
      </c>
    </row>
    <row r="617" spans="1:13" ht="15.75" x14ac:dyDescent="0.25">
      <c r="A617" s="312" t="s">
        <v>65</v>
      </c>
      <c r="B617" s="313" t="s">
        <v>20</v>
      </c>
      <c r="C617" s="314" t="s">
        <v>535</v>
      </c>
      <c r="D617" s="314" t="s">
        <v>2615</v>
      </c>
      <c r="E617" s="314"/>
      <c r="F617" s="314" t="s">
        <v>3</v>
      </c>
      <c r="G617" s="314">
        <v>5</v>
      </c>
      <c r="H617" s="286">
        <v>40</v>
      </c>
      <c r="I617" s="338" t="s">
        <v>2616</v>
      </c>
      <c r="J617" s="306">
        <v>40</v>
      </c>
      <c r="K617" s="317">
        <f t="shared" si="20"/>
        <v>3</v>
      </c>
      <c r="L617" s="385" t="s">
        <v>1295</v>
      </c>
      <c r="M617" s="369" t="s">
        <v>1294</v>
      </c>
    </row>
    <row r="618" spans="1:13" ht="15.75" x14ac:dyDescent="0.25">
      <c r="A618" s="312" t="s">
        <v>19</v>
      </c>
      <c r="B618" s="313" t="s">
        <v>30</v>
      </c>
      <c r="C618" s="314" t="s">
        <v>161</v>
      </c>
      <c r="D618" s="314" t="s">
        <v>2617</v>
      </c>
      <c r="E618" s="314"/>
      <c r="F618" s="314" t="s">
        <v>3</v>
      </c>
      <c r="G618" s="314">
        <v>5</v>
      </c>
      <c r="H618" s="286">
        <v>40</v>
      </c>
      <c r="I618" s="338" t="s">
        <v>2618</v>
      </c>
      <c r="J618" s="306">
        <v>40</v>
      </c>
      <c r="K618" s="317">
        <f t="shared" si="20"/>
        <v>4</v>
      </c>
      <c r="L618" s="341" t="s">
        <v>962</v>
      </c>
      <c r="M618" s="250" t="s">
        <v>961</v>
      </c>
    </row>
    <row r="619" spans="1:13" ht="15.75" x14ac:dyDescent="0.25">
      <c r="A619" s="312" t="s">
        <v>65</v>
      </c>
      <c r="B619" s="313" t="s">
        <v>28</v>
      </c>
      <c r="C619" s="314" t="s">
        <v>346</v>
      </c>
      <c r="D619" s="314" t="s">
        <v>2619</v>
      </c>
      <c r="E619" s="314"/>
      <c r="F619" s="314" t="s">
        <v>3</v>
      </c>
      <c r="G619" s="314">
        <v>5</v>
      </c>
      <c r="H619" s="286">
        <v>40</v>
      </c>
      <c r="I619" s="338" t="s">
        <v>2620</v>
      </c>
      <c r="J619" s="306">
        <v>40</v>
      </c>
      <c r="K619" s="317">
        <f t="shared" si="20"/>
        <v>3</v>
      </c>
      <c r="L619" s="372" t="s">
        <v>977</v>
      </c>
      <c r="M619" s="224" t="s">
        <v>976</v>
      </c>
    </row>
    <row r="620" spans="1:13" ht="15.75" x14ac:dyDescent="0.25">
      <c r="A620" s="335" t="s">
        <v>32</v>
      </c>
      <c r="B620" s="336" t="s">
        <v>28</v>
      </c>
      <c r="C620" s="286" t="s">
        <v>346</v>
      </c>
      <c r="D620" s="286" t="s">
        <v>2621</v>
      </c>
      <c r="E620" s="286"/>
      <c r="F620" s="286" t="s">
        <v>3</v>
      </c>
      <c r="G620" s="286">
        <v>5</v>
      </c>
      <c r="H620" s="286">
        <v>40</v>
      </c>
      <c r="I620" s="331" t="s">
        <v>2622</v>
      </c>
      <c r="J620" s="306">
        <v>40</v>
      </c>
      <c r="K620" s="307">
        <f t="shared" si="20"/>
        <v>2</v>
      </c>
      <c r="L620" s="318" t="s">
        <v>1184</v>
      </c>
      <c r="M620" s="228" t="s">
        <v>1183</v>
      </c>
    </row>
    <row r="621" spans="1:13" ht="16.5" thickBot="1" x14ac:dyDescent="0.3">
      <c r="A621" s="312" t="s">
        <v>32</v>
      </c>
      <c r="B621" s="313" t="s">
        <v>30</v>
      </c>
      <c r="C621" s="314" t="s">
        <v>346</v>
      </c>
      <c r="D621" s="314" t="s">
        <v>2623</v>
      </c>
      <c r="E621" s="314"/>
      <c r="F621" s="314" t="s">
        <v>3</v>
      </c>
      <c r="G621" s="314">
        <v>5</v>
      </c>
      <c r="H621" s="286">
        <v>40</v>
      </c>
      <c r="I621" s="386" t="s">
        <v>2624</v>
      </c>
      <c r="J621" s="306">
        <v>40</v>
      </c>
      <c r="K621" s="317">
        <f t="shared" si="20"/>
        <v>2</v>
      </c>
      <c r="L621" s="318" t="s">
        <v>1042</v>
      </c>
      <c r="M621" s="228" t="s">
        <v>1041</v>
      </c>
    </row>
    <row r="622" spans="1:13" ht="16.5" thickBot="1" x14ac:dyDescent="0.3">
      <c r="A622" s="303" t="s">
        <v>65</v>
      </c>
      <c r="B622" s="304" t="s">
        <v>30</v>
      </c>
      <c r="C622" s="286" t="s">
        <v>116</v>
      </c>
      <c r="D622" s="286" t="s">
        <v>117</v>
      </c>
      <c r="E622" s="286" t="s">
        <v>35</v>
      </c>
      <c r="F622" s="286" t="s">
        <v>1</v>
      </c>
      <c r="G622" s="286">
        <v>5</v>
      </c>
      <c r="H622" s="286">
        <v>40</v>
      </c>
      <c r="I622" s="331" t="s">
        <v>118</v>
      </c>
      <c r="J622" s="306">
        <v>40</v>
      </c>
      <c r="K622" s="307">
        <f t="shared" si="20"/>
        <v>3</v>
      </c>
      <c r="L622" s="366" t="s">
        <v>120</v>
      </c>
      <c r="M622" s="224" t="s">
        <v>119</v>
      </c>
    </row>
    <row r="623" spans="1:13" ht="15.75" x14ac:dyDescent="0.25">
      <c r="A623" s="312" t="s">
        <v>65</v>
      </c>
      <c r="B623" s="313" t="s">
        <v>28</v>
      </c>
      <c r="C623" s="314" t="s">
        <v>116</v>
      </c>
      <c r="D623" s="314" t="s">
        <v>121</v>
      </c>
      <c r="E623" s="314" t="s">
        <v>37</v>
      </c>
      <c r="F623" s="314" t="s">
        <v>1</v>
      </c>
      <c r="G623" s="314">
        <v>5</v>
      </c>
      <c r="H623" s="286">
        <v>40</v>
      </c>
      <c r="I623" s="338" t="s">
        <v>118</v>
      </c>
      <c r="J623" s="306">
        <v>40</v>
      </c>
      <c r="K623" s="317">
        <f t="shared" si="20"/>
        <v>3</v>
      </c>
      <c r="L623" s="318" t="s">
        <v>120</v>
      </c>
      <c r="M623" s="224" t="s">
        <v>119</v>
      </c>
    </row>
    <row r="624" spans="1:13" ht="15.75" x14ac:dyDescent="0.25">
      <c r="A624" s="312" t="s">
        <v>65</v>
      </c>
      <c r="B624" s="313" t="s">
        <v>26</v>
      </c>
      <c r="C624" s="314" t="s">
        <v>116</v>
      </c>
      <c r="D624" s="314" t="s">
        <v>122</v>
      </c>
      <c r="E624" s="314" t="s">
        <v>39</v>
      </c>
      <c r="F624" s="314" t="s">
        <v>1</v>
      </c>
      <c r="G624" s="314">
        <v>5</v>
      </c>
      <c r="H624" s="286">
        <v>40</v>
      </c>
      <c r="I624" s="338" t="s">
        <v>118</v>
      </c>
      <c r="J624" s="306">
        <v>40</v>
      </c>
      <c r="K624" s="317">
        <f t="shared" si="20"/>
        <v>3</v>
      </c>
      <c r="L624" s="308" t="s">
        <v>2376</v>
      </c>
      <c r="M624" s="224" t="s">
        <v>1597</v>
      </c>
    </row>
    <row r="625" spans="1:13" ht="15.75" x14ac:dyDescent="0.25">
      <c r="A625" s="303" t="s">
        <v>65</v>
      </c>
      <c r="B625" s="304" t="s">
        <v>20</v>
      </c>
      <c r="C625" s="286" t="s">
        <v>116</v>
      </c>
      <c r="D625" s="286" t="s">
        <v>123</v>
      </c>
      <c r="E625" s="286" t="s">
        <v>41</v>
      </c>
      <c r="F625" s="286" t="s">
        <v>1</v>
      </c>
      <c r="G625" s="286">
        <v>5</v>
      </c>
      <c r="H625" s="286">
        <v>40</v>
      </c>
      <c r="I625" s="331" t="s">
        <v>118</v>
      </c>
      <c r="J625" s="306">
        <v>40</v>
      </c>
      <c r="K625" s="307">
        <f t="shared" si="20"/>
        <v>3</v>
      </c>
      <c r="L625" s="318" t="s">
        <v>120</v>
      </c>
      <c r="M625" s="224" t="s">
        <v>119</v>
      </c>
    </row>
    <row r="626" spans="1:13" ht="15.75" x14ac:dyDescent="0.25">
      <c r="A626" s="303" t="s">
        <v>42</v>
      </c>
      <c r="B626" s="304" t="s">
        <v>30</v>
      </c>
      <c r="C626" s="286" t="s">
        <v>124</v>
      </c>
      <c r="D626" s="286" t="s">
        <v>125</v>
      </c>
      <c r="E626" s="286" t="s">
        <v>70</v>
      </c>
      <c r="F626" s="286" t="s">
        <v>1</v>
      </c>
      <c r="G626" s="286">
        <v>5</v>
      </c>
      <c r="H626" s="286">
        <v>40</v>
      </c>
      <c r="I626" s="331" t="s">
        <v>118</v>
      </c>
      <c r="J626" s="306">
        <v>40</v>
      </c>
      <c r="K626" s="307">
        <f t="shared" si="20"/>
        <v>1</v>
      </c>
      <c r="L626" s="318" t="s">
        <v>120</v>
      </c>
      <c r="M626" s="224" t="s">
        <v>119</v>
      </c>
    </row>
    <row r="627" spans="1:13" ht="15.75" x14ac:dyDescent="0.25">
      <c r="A627" s="314" t="s">
        <v>42</v>
      </c>
      <c r="B627" s="313" t="s">
        <v>28</v>
      </c>
      <c r="C627" s="314" t="s">
        <v>124</v>
      </c>
      <c r="D627" s="314" t="s">
        <v>126</v>
      </c>
      <c r="E627" s="314" t="s">
        <v>52</v>
      </c>
      <c r="F627" s="314" t="s">
        <v>1</v>
      </c>
      <c r="G627" s="314">
        <v>5</v>
      </c>
      <c r="H627" s="286">
        <v>40</v>
      </c>
      <c r="I627" s="338" t="s">
        <v>118</v>
      </c>
      <c r="J627" s="306">
        <v>40</v>
      </c>
      <c r="K627" s="317">
        <f t="shared" si="20"/>
        <v>1</v>
      </c>
      <c r="L627" s="308" t="s">
        <v>2380</v>
      </c>
      <c r="M627" s="224" t="s">
        <v>1478</v>
      </c>
    </row>
    <row r="628" spans="1:13" ht="15.75" x14ac:dyDescent="0.25">
      <c r="A628" s="312" t="s">
        <v>65</v>
      </c>
      <c r="B628" s="313" t="s">
        <v>20</v>
      </c>
      <c r="C628" s="314" t="s">
        <v>310</v>
      </c>
      <c r="D628" s="314" t="s">
        <v>847</v>
      </c>
      <c r="E628" s="314" t="s">
        <v>35</v>
      </c>
      <c r="F628" s="314" t="s">
        <v>1</v>
      </c>
      <c r="G628" s="314">
        <v>5</v>
      </c>
      <c r="H628" s="286">
        <v>40</v>
      </c>
      <c r="I628" s="338" t="s">
        <v>206</v>
      </c>
      <c r="J628" s="306">
        <v>40</v>
      </c>
      <c r="K628" s="317">
        <f t="shared" si="20"/>
        <v>3</v>
      </c>
      <c r="L628" s="318" t="s">
        <v>842</v>
      </c>
      <c r="M628" s="228" t="s">
        <v>841</v>
      </c>
    </row>
    <row r="629" spans="1:13" ht="15.75" x14ac:dyDescent="0.25">
      <c r="A629" s="312" t="s">
        <v>65</v>
      </c>
      <c r="B629" s="313" t="s">
        <v>30</v>
      </c>
      <c r="C629" s="314" t="s">
        <v>310</v>
      </c>
      <c r="D629" s="314" t="s">
        <v>848</v>
      </c>
      <c r="E629" s="314" t="s">
        <v>37</v>
      </c>
      <c r="F629" s="314" t="s">
        <v>1</v>
      </c>
      <c r="G629" s="314">
        <v>5</v>
      </c>
      <c r="H629" s="286">
        <v>40</v>
      </c>
      <c r="I629" s="338" t="s">
        <v>206</v>
      </c>
      <c r="J629" s="306">
        <v>40</v>
      </c>
      <c r="K629" s="317">
        <f t="shared" si="20"/>
        <v>3</v>
      </c>
      <c r="L629" s="318" t="s">
        <v>842</v>
      </c>
      <c r="M629" s="228" t="s">
        <v>841</v>
      </c>
    </row>
    <row r="630" spans="1:13" ht="15.75" x14ac:dyDescent="0.25">
      <c r="A630" s="303" t="s">
        <v>65</v>
      </c>
      <c r="B630" s="304" t="s">
        <v>28</v>
      </c>
      <c r="C630" s="286" t="s">
        <v>310</v>
      </c>
      <c r="D630" s="286" t="s">
        <v>849</v>
      </c>
      <c r="E630" s="286" t="s">
        <v>39</v>
      </c>
      <c r="F630" s="286" t="s">
        <v>1</v>
      </c>
      <c r="G630" s="286">
        <v>5</v>
      </c>
      <c r="H630" s="286">
        <v>40</v>
      </c>
      <c r="I630" s="331" t="s">
        <v>206</v>
      </c>
      <c r="J630" s="306">
        <v>40</v>
      </c>
      <c r="K630" s="307">
        <f t="shared" si="20"/>
        <v>3</v>
      </c>
      <c r="L630" s="318" t="s">
        <v>842</v>
      </c>
      <c r="M630" s="228" t="s">
        <v>841</v>
      </c>
    </row>
    <row r="631" spans="1:13" ht="15.75" x14ac:dyDescent="0.25">
      <c r="A631" s="303" t="s">
        <v>65</v>
      </c>
      <c r="B631" s="304" t="s">
        <v>26</v>
      </c>
      <c r="C631" s="286" t="s">
        <v>310</v>
      </c>
      <c r="D631" s="286" t="s">
        <v>846</v>
      </c>
      <c r="E631" s="286" t="s">
        <v>41</v>
      </c>
      <c r="F631" s="286" t="s">
        <v>1</v>
      </c>
      <c r="G631" s="286">
        <v>5</v>
      </c>
      <c r="H631" s="286">
        <v>40</v>
      </c>
      <c r="I631" s="331" t="s">
        <v>206</v>
      </c>
      <c r="J631" s="306">
        <v>40</v>
      </c>
      <c r="K631" s="307">
        <f t="shared" si="20"/>
        <v>3</v>
      </c>
      <c r="L631" s="318" t="s">
        <v>842</v>
      </c>
      <c r="M631" s="228" t="s">
        <v>841</v>
      </c>
    </row>
    <row r="632" spans="1:13" ht="15.75" x14ac:dyDescent="0.25">
      <c r="A632" s="314" t="s">
        <v>42</v>
      </c>
      <c r="B632" s="313" t="s">
        <v>20</v>
      </c>
      <c r="C632" s="314" t="s">
        <v>204</v>
      </c>
      <c r="D632" s="314" t="s">
        <v>205</v>
      </c>
      <c r="E632" s="314" t="s">
        <v>70</v>
      </c>
      <c r="F632" s="314" t="s">
        <v>1</v>
      </c>
      <c r="G632" s="314">
        <v>5</v>
      </c>
      <c r="H632" s="286">
        <v>40</v>
      </c>
      <c r="I632" s="338" t="s">
        <v>206</v>
      </c>
      <c r="J632" s="306">
        <v>40</v>
      </c>
      <c r="K632" s="317">
        <f t="shared" si="20"/>
        <v>1</v>
      </c>
      <c r="L632" s="318" t="s">
        <v>208</v>
      </c>
      <c r="M632" s="224" t="s">
        <v>207</v>
      </c>
    </row>
    <row r="633" spans="1:13" ht="15.75" x14ac:dyDescent="0.25">
      <c r="A633" s="303" t="s">
        <v>42</v>
      </c>
      <c r="B633" s="304" t="s">
        <v>30</v>
      </c>
      <c r="C633" s="286" t="s">
        <v>204</v>
      </c>
      <c r="D633" s="286" t="s">
        <v>209</v>
      </c>
      <c r="E633" s="286" t="s">
        <v>52</v>
      </c>
      <c r="F633" s="286" t="s">
        <v>1</v>
      </c>
      <c r="G633" s="286">
        <v>5</v>
      </c>
      <c r="H633" s="286">
        <v>40</v>
      </c>
      <c r="I633" s="331" t="s">
        <v>206</v>
      </c>
      <c r="J633" s="306">
        <v>40</v>
      </c>
      <c r="K633" s="307">
        <f t="shared" si="20"/>
        <v>1</v>
      </c>
      <c r="L633" s="318" t="s">
        <v>208</v>
      </c>
      <c r="M633" s="224" t="s">
        <v>207</v>
      </c>
    </row>
    <row r="634" spans="1:13" ht="15.75" x14ac:dyDescent="0.25">
      <c r="A634" s="303" t="s">
        <v>19</v>
      </c>
      <c r="B634" s="304" t="s">
        <v>30</v>
      </c>
      <c r="C634" s="286" t="s">
        <v>204</v>
      </c>
      <c r="D634" s="286" t="s">
        <v>431</v>
      </c>
      <c r="E634" s="286" t="s">
        <v>35</v>
      </c>
      <c r="F634" s="286" t="str">
        <f>IF(MID(D634,2,1)="D","MI",IF(MID(D634,2,1)="S","SI","TI"))</f>
        <v>SI</v>
      </c>
      <c r="G634" s="286">
        <v>5</v>
      </c>
      <c r="H634" s="286">
        <v>40</v>
      </c>
      <c r="I634" s="331" t="s">
        <v>432</v>
      </c>
      <c r="J634" s="306">
        <v>40</v>
      </c>
      <c r="K634" s="307">
        <f t="shared" si="20"/>
        <v>4</v>
      </c>
      <c r="L634" s="308" t="s">
        <v>2380</v>
      </c>
      <c r="M634" s="224" t="s">
        <v>1478</v>
      </c>
    </row>
    <row r="635" spans="1:13" ht="15.75" x14ac:dyDescent="0.25">
      <c r="A635" s="312" t="s">
        <v>19</v>
      </c>
      <c r="B635" s="313" t="s">
        <v>28</v>
      </c>
      <c r="C635" s="314" t="s">
        <v>204</v>
      </c>
      <c r="D635" s="314" t="s">
        <v>434</v>
      </c>
      <c r="E635" s="314" t="s">
        <v>37</v>
      </c>
      <c r="F635" s="314" t="str">
        <f>IF(MID(D635,2,1)="D","MI",IF(MID(D635,2,1)="S","SI","TI"))</f>
        <v>SI</v>
      </c>
      <c r="G635" s="314">
        <v>5</v>
      </c>
      <c r="H635" s="286">
        <v>40</v>
      </c>
      <c r="I635" s="338" t="s">
        <v>432</v>
      </c>
      <c r="J635" s="306">
        <v>40</v>
      </c>
      <c r="K635" s="317">
        <f t="shared" si="20"/>
        <v>4</v>
      </c>
      <c r="L635" s="308" t="s">
        <v>2380</v>
      </c>
      <c r="M635" s="224" t="s">
        <v>1478</v>
      </c>
    </row>
    <row r="636" spans="1:13" ht="15.75" x14ac:dyDescent="0.25">
      <c r="A636" s="303" t="s">
        <v>19</v>
      </c>
      <c r="B636" s="304" t="s">
        <v>26</v>
      </c>
      <c r="C636" s="286" t="s">
        <v>204</v>
      </c>
      <c r="D636" s="286" t="s">
        <v>435</v>
      </c>
      <c r="E636" s="286" t="s">
        <v>39</v>
      </c>
      <c r="F636" s="286" t="str">
        <f>IF(MID(D636,2,1)="D","MI",IF(MID(D636,2,1)="S","SI","TI"))</f>
        <v>SI</v>
      </c>
      <c r="G636" s="286">
        <v>5</v>
      </c>
      <c r="H636" s="286">
        <v>40</v>
      </c>
      <c r="I636" s="331" t="s">
        <v>432</v>
      </c>
      <c r="J636" s="306">
        <v>40</v>
      </c>
      <c r="K636" s="307">
        <f t="shared" si="20"/>
        <v>4</v>
      </c>
      <c r="L636" s="318" t="s">
        <v>1285</v>
      </c>
      <c r="M636" s="235" t="s">
        <v>1284</v>
      </c>
    </row>
    <row r="637" spans="1:13" ht="15.75" x14ac:dyDescent="0.25">
      <c r="A637" s="312" t="s">
        <v>19</v>
      </c>
      <c r="B637" s="313" t="s">
        <v>20</v>
      </c>
      <c r="C637" s="314" t="s">
        <v>204</v>
      </c>
      <c r="D637" s="314" t="s">
        <v>436</v>
      </c>
      <c r="E637" s="314" t="s">
        <v>41</v>
      </c>
      <c r="F637" s="314" t="str">
        <f>IF(MID(D637,2,1)="D","MI",IF(MID(D637,2,1)="S","SI","TI"))</f>
        <v>SI</v>
      </c>
      <c r="G637" s="314">
        <v>5</v>
      </c>
      <c r="H637" s="286">
        <v>40</v>
      </c>
      <c r="I637" s="338" t="s">
        <v>432</v>
      </c>
      <c r="J637" s="306">
        <v>40</v>
      </c>
      <c r="K637" s="317">
        <f t="shared" si="20"/>
        <v>4</v>
      </c>
      <c r="L637" s="318" t="s">
        <v>1285</v>
      </c>
      <c r="M637" s="235" t="s">
        <v>1284</v>
      </c>
    </row>
    <row r="638" spans="1:13" ht="15.75" x14ac:dyDescent="0.25">
      <c r="A638" s="303" t="s">
        <v>55</v>
      </c>
      <c r="B638" s="304" t="s">
        <v>28</v>
      </c>
      <c r="C638" s="286" t="s">
        <v>204</v>
      </c>
      <c r="D638" s="286" t="s">
        <v>1283</v>
      </c>
      <c r="E638" s="286" t="s">
        <v>70</v>
      </c>
      <c r="F638" s="286" t="str">
        <f>IF(MID(D638,2,1)="D","MI",IF(MID(D638,2,1)="S","SI","TI"))</f>
        <v>SI</v>
      </c>
      <c r="G638" s="286">
        <v>5</v>
      </c>
      <c r="H638" s="286">
        <v>40</v>
      </c>
      <c r="I638" s="331" t="s">
        <v>432</v>
      </c>
      <c r="J638" s="306">
        <v>40</v>
      </c>
      <c r="K638" s="307">
        <f t="shared" si="20"/>
        <v>5</v>
      </c>
      <c r="L638" s="308" t="s">
        <v>2380</v>
      </c>
      <c r="M638" s="224" t="s">
        <v>1478</v>
      </c>
    </row>
    <row r="639" spans="1:13" ht="15.75" x14ac:dyDescent="0.25">
      <c r="A639" s="312" t="s">
        <v>55</v>
      </c>
      <c r="B639" s="313" t="s">
        <v>56</v>
      </c>
      <c r="C639" s="314" t="s">
        <v>204</v>
      </c>
      <c r="D639" s="314" t="s">
        <v>1286</v>
      </c>
      <c r="E639" s="314" t="s">
        <v>52</v>
      </c>
      <c r="F639" s="314" t="s">
        <v>1</v>
      </c>
      <c r="G639" s="314">
        <v>5</v>
      </c>
      <c r="H639" s="314">
        <v>40</v>
      </c>
      <c r="I639" s="338" t="s">
        <v>432</v>
      </c>
      <c r="J639" s="306">
        <v>40</v>
      </c>
      <c r="K639" s="317">
        <f t="shared" si="20"/>
        <v>5</v>
      </c>
      <c r="L639" s="387" t="s">
        <v>2380</v>
      </c>
      <c r="M639" s="224" t="s">
        <v>1478</v>
      </c>
    </row>
    <row r="640" spans="1:13" ht="15.75" x14ac:dyDescent="0.25">
      <c r="A640" s="312" t="s">
        <v>19</v>
      </c>
      <c r="B640" s="313" t="s">
        <v>20</v>
      </c>
      <c r="C640" s="314" t="s">
        <v>124</v>
      </c>
      <c r="D640" s="314" t="s">
        <v>212</v>
      </c>
      <c r="E640" s="314" t="s">
        <v>35</v>
      </c>
      <c r="F640" s="314" t="s">
        <v>1</v>
      </c>
      <c r="G640" s="314">
        <v>5</v>
      </c>
      <c r="H640" s="286">
        <v>40</v>
      </c>
      <c r="I640" s="338" t="s">
        <v>213</v>
      </c>
      <c r="J640" s="306">
        <v>40</v>
      </c>
      <c r="K640" s="317">
        <f t="shared" si="20"/>
        <v>4</v>
      </c>
      <c r="L640" s="318" t="s">
        <v>208</v>
      </c>
      <c r="M640" s="224" t="s">
        <v>207</v>
      </c>
    </row>
    <row r="641" spans="1:13" ht="15.75" x14ac:dyDescent="0.25">
      <c r="A641" s="303" t="s">
        <v>32</v>
      </c>
      <c r="B641" s="304" t="s">
        <v>30</v>
      </c>
      <c r="C641" s="286" t="s">
        <v>124</v>
      </c>
      <c r="D641" s="286" t="s">
        <v>214</v>
      </c>
      <c r="E641" s="286" t="s">
        <v>37</v>
      </c>
      <c r="F641" s="286" t="str">
        <f>IF(MID(D641,2,1)="D","MI",IF(MID(D641,2,1)="S","SI","TI"))</f>
        <v>SI</v>
      </c>
      <c r="G641" s="286">
        <v>5</v>
      </c>
      <c r="H641" s="286">
        <v>40</v>
      </c>
      <c r="I641" s="331" t="s">
        <v>213</v>
      </c>
      <c r="J641" s="306">
        <v>40</v>
      </c>
      <c r="K641" s="307">
        <f t="shared" si="20"/>
        <v>2</v>
      </c>
      <c r="L641" s="318" t="s">
        <v>120</v>
      </c>
      <c r="M641" s="224" t="s">
        <v>119</v>
      </c>
    </row>
    <row r="642" spans="1:13" ht="15.75" x14ac:dyDescent="0.25">
      <c r="A642" s="312" t="s">
        <v>32</v>
      </c>
      <c r="B642" s="336" t="s">
        <v>26</v>
      </c>
      <c r="C642" s="314" t="s">
        <v>124</v>
      </c>
      <c r="D642" s="314" t="s">
        <v>215</v>
      </c>
      <c r="E642" s="314" t="s">
        <v>39</v>
      </c>
      <c r="F642" s="314" t="str">
        <f>IF(MID(D641,2,1)="D","MI",IF(MID(D641,2,1)="S","SI","TI"))</f>
        <v>SI</v>
      </c>
      <c r="G642" s="314">
        <v>5</v>
      </c>
      <c r="H642" s="286">
        <v>40</v>
      </c>
      <c r="I642" s="338" t="s">
        <v>213</v>
      </c>
      <c r="J642" s="306">
        <v>40</v>
      </c>
      <c r="K642" s="317">
        <f t="shared" si="20"/>
        <v>2</v>
      </c>
      <c r="L642" s="318" t="s">
        <v>120</v>
      </c>
      <c r="M642" s="224" t="s">
        <v>119</v>
      </c>
    </row>
    <row r="643" spans="1:13" ht="15.75" x14ac:dyDescent="0.25">
      <c r="A643" s="303" t="s">
        <v>19</v>
      </c>
      <c r="B643" s="333" t="s">
        <v>26</v>
      </c>
      <c r="C643" s="286" t="s">
        <v>124</v>
      </c>
      <c r="D643" s="286" t="s">
        <v>216</v>
      </c>
      <c r="E643" s="286" t="s">
        <v>41</v>
      </c>
      <c r="F643" s="286" t="s">
        <v>1</v>
      </c>
      <c r="G643" s="286">
        <v>5</v>
      </c>
      <c r="H643" s="286">
        <v>40</v>
      </c>
      <c r="I643" s="331" t="s">
        <v>213</v>
      </c>
      <c r="J643" s="306">
        <v>40</v>
      </c>
      <c r="K643" s="307">
        <f t="shared" si="20"/>
        <v>4</v>
      </c>
      <c r="L643" s="318" t="s">
        <v>120</v>
      </c>
      <c r="M643" s="224" t="s">
        <v>119</v>
      </c>
    </row>
    <row r="644" spans="1:13" ht="15.75" x14ac:dyDescent="0.25">
      <c r="A644" s="303" t="s">
        <v>55</v>
      </c>
      <c r="B644" s="304" t="s">
        <v>20</v>
      </c>
      <c r="C644" s="286" t="s">
        <v>124</v>
      </c>
      <c r="D644" s="286" t="s">
        <v>217</v>
      </c>
      <c r="E644" s="286" t="s">
        <v>70</v>
      </c>
      <c r="F644" s="286" t="s">
        <v>1</v>
      </c>
      <c r="G644" s="286">
        <v>5</v>
      </c>
      <c r="H644" s="286">
        <v>40</v>
      </c>
      <c r="I644" s="331" t="s">
        <v>213</v>
      </c>
      <c r="J644" s="306">
        <v>40</v>
      </c>
      <c r="K644" s="307">
        <f t="shared" si="20"/>
        <v>5</v>
      </c>
      <c r="L644" s="318" t="s">
        <v>208</v>
      </c>
      <c r="M644" s="224" t="s">
        <v>207</v>
      </c>
    </row>
    <row r="645" spans="1:13" ht="15.75" x14ac:dyDescent="0.25">
      <c r="A645" s="312" t="s">
        <v>55</v>
      </c>
      <c r="B645" s="313" t="s">
        <v>28</v>
      </c>
      <c r="C645" s="314" t="s">
        <v>124</v>
      </c>
      <c r="D645" s="314" t="s">
        <v>218</v>
      </c>
      <c r="E645" s="314" t="s">
        <v>52</v>
      </c>
      <c r="F645" s="314" t="s">
        <v>1</v>
      </c>
      <c r="G645" s="314">
        <v>5</v>
      </c>
      <c r="H645" s="286">
        <v>40</v>
      </c>
      <c r="I645" s="338" t="s">
        <v>213</v>
      </c>
      <c r="J645" s="306">
        <v>40</v>
      </c>
      <c r="K645" s="317">
        <f t="shared" si="20"/>
        <v>5</v>
      </c>
      <c r="L645" s="308" t="s">
        <v>2376</v>
      </c>
      <c r="M645" s="224" t="s">
        <v>1597</v>
      </c>
    </row>
    <row r="646" spans="1:13" ht="15.75" x14ac:dyDescent="0.25">
      <c r="A646" s="332" t="s">
        <v>32</v>
      </c>
      <c r="B646" s="333" t="s">
        <v>20</v>
      </c>
      <c r="C646" s="347" t="s">
        <v>124</v>
      </c>
      <c r="D646" s="347" t="s">
        <v>219</v>
      </c>
      <c r="E646" s="347"/>
      <c r="F646" s="377" t="s">
        <v>1</v>
      </c>
      <c r="G646" s="314">
        <v>5</v>
      </c>
      <c r="H646" s="286">
        <v>40</v>
      </c>
      <c r="I646" s="388" t="s">
        <v>213</v>
      </c>
      <c r="J646" s="306">
        <v>40</v>
      </c>
      <c r="K646" s="153">
        <v>2</v>
      </c>
      <c r="L646" s="318" t="s">
        <v>208</v>
      </c>
      <c r="M646" s="224" t="s">
        <v>207</v>
      </c>
    </row>
    <row r="647" spans="1:13" ht="15.75" x14ac:dyDescent="0.25">
      <c r="A647" s="312" t="s">
        <v>55</v>
      </c>
      <c r="B647" s="313" t="s">
        <v>26</v>
      </c>
      <c r="C647" s="314">
        <v>301</v>
      </c>
      <c r="D647" s="314" t="s">
        <v>1182</v>
      </c>
      <c r="E647" s="314">
        <v>1</v>
      </c>
      <c r="F647" s="314" t="s">
        <v>1</v>
      </c>
      <c r="G647" s="314">
        <v>5</v>
      </c>
      <c r="H647" s="286">
        <v>40</v>
      </c>
      <c r="I647" s="338" t="s">
        <v>665</v>
      </c>
      <c r="J647" s="306">
        <v>40</v>
      </c>
      <c r="K647" s="317">
        <f t="shared" ref="K647:K690" si="21">IF(A647="Senin",1,IF(A647="Selasa",2,IF(A647="Rabu",3,IF(A647="Kamis",4,IF(A647="Jumat",5,6)))))</f>
        <v>5</v>
      </c>
      <c r="L647" s="329" t="s">
        <v>2625</v>
      </c>
      <c r="M647" s="242" t="s">
        <v>2626</v>
      </c>
    </row>
    <row r="648" spans="1:13" ht="15.75" x14ac:dyDescent="0.25">
      <c r="A648" s="312" t="s">
        <v>55</v>
      </c>
      <c r="B648" s="313" t="s">
        <v>20</v>
      </c>
      <c r="C648" s="314">
        <v>301</v>
      </c>
      <c r="D648" s="314" t="s">
        <v>1198</v>
      </c>
      <c r="E648" s="314">
        <v>2</v>
      </c>
      <c r="F648" s="314" t="s">
        <v>1</v>
      </c>
      <c r="G648" s="314">
        <v>5</v>
      </c>
      <c r="H648" s="286">
        <v>40</v>
      </c>
      <c r="I648" s="338" t="s">
        <v>665</v>
      </c>
      <c r="J648" s="306">
        <v>40</v>
      </c>
      <c r="K648" s="317">
        <f t="shared" si="21"/>
        <v>5</v>
      </c>
      <c r="L648" s="329" t="s">
        <v>2625</v>
      </c>
      <c r="M648" s="242" t="s">
        <v>2626</v>
      </c>
    </row>
    <row r="649" spans="1:13" ht="15.75" x14ac:dyDescent="0.25">
      <c r="A649" s="303" t="s">
        <v>55</v>
      </c>
      <c r="B649" s="304" t="s">
        <v>28</v>
      </c>
      <c r="C649" s="286">
        <v>301</v>
      </c>
      <c r="D649" s="286" t="s">
        <v>673</v>
      </c>
      <c r="E649" s="286">
        <v>3</v>
      </c>
      <c r="F649" s="286" t="s">
        <v>1</v>
      </c>
      <c r="G649" s="286">
        <v>5</v>
      </c>
      <c r="H649" s="286">
        <v>40</v>
      </c>
      <c r="I649" s="331" t="s">
        <v>665</v>
      </c>
      <c r="J649" s="306">
        <v>40</v>
      </c>
      <c r="K649" s="307">
        <f t="shared" si="21"/>
        <v>5</v>
      </c>
      <c r="L649" s="322" t="s">
        <v>2532</v>
      </c>
      <c r="M649" s="265" t="s">
        <v>1968</v>
      </c>
    </row>
    <row r="650" spans="1:13" ht="15.75" x14ac:dyDescent="0.25">
      <c r="A650" s="303" t="s">
        <v>55</v>
      </c>
      <c r="B650" s="304" t="s">
        <v>56</v>
      </c>
      <c r="C650" s="286">
        <v>301</v>
      </c>
      <c r="D650" s="286" t="s">
        <v>674</v>
      </c>
      <c r="E650" s="286">
        <v>4</v>
      </c>
      <c r="F650" s="286" t="s">
        <v>1</v>
      </c>
      <c r="G650" s="286">
        <v>5</v>
      </c>
      <c r="H650" s="286">
        <v>40</v>
      </c>
      <c r="I650" s="331" t="s">
        <v>665</v>
      </c>
      <c r="J650" s="306">
        <v>40</v>
      </c>
      <c r="K650" s="307">
        <f t="shared" si="21"/>
        <v>5</v>
      </c>
      <c r="L650" s="318" t="s">
        <v>1200</v>
      </c>
      <c r="M650" s="224" t="s">
        <v>1199</v>
      </c>
    </row>
    <row r="651" spans="1:13" ht="15.75" x14ac:dyDescent="0.25">
      <c r="A651" s="312" t="s">
        <v>19</v>
      </c>
      <c r="B651" s="313" t="s">
        <v>26</v>
      </c>
      <c r="C651" s="314">
        <v>301</v>
      </c>
      <c r="D651" s="314" t="s">
        <v>1185</v>
      </c>
      <c r="E651" s="314">
        <v>5</v>
      </c>
      <c r="F651" s="314" t="s">
        <v>1</v>
      </c>
      <c r="G651" s="314">
        <v>5</v>
      </c>
      <c r="H651" s="286">
        <v>40</v>
      </c>
      <c r="I651" s="338" t="s">
        <v>665</v>
      </c>
      <c r="J651" s="306">
        <v>40</v>
      </c>
      <c r="K651" s="317">
        <f t="shared" si="21"/>
        <v>4</v>
      </c>
      <c r="L651" s="318" t="s">
        <v>729</v>
      </c>
      <c r="M651" s="224" t="s">
        <v>728</v>
      </c>
    </row>
    <row r="652" spans="1:13" ht="15.75" x14ac:dyDescent="0.25">
      <c r="A652" s="303" t="s">
        <v>19</v>
      </c>
      <c r="B652" s="304" t="s">
        <v>20</v>
      </c>
      <c r="C652" s="286">
        <v>301</v>
      </c>
      <c r="D652" s="286" t="s">
        <v>975</v>
      </c>
      <c r="E652" s="286">
        <v>6</v>
      </c>
      <c r="F652" s="286" t="s">
        <v>1</v>
      </c>
      <c r="G652" s="286">
        <v>5</v>
      </c>
      <c r="H652" s="286">
        <v>40</v>
      </c>
      <c r="I652" s="331" t="s">
        <v>665</v>
      </c>
      <c r="J652" s="306">
        <v>40</v>
      </c>
      <c r="K652" s="307">
        <f t="shared" si="21"/>
        <v>4</v>
      </c>
      <c r="L652" s="329" t="s">
        <v>2625</v>
      </c>
      <c r="M652" s="242" t="s">
        <v>2626</v>
      </c>
    </row>
    <row r="653" spans="1:13" ht="15.75" x14ac:dyDescent="0.25">
      <c r="A653" s="332" t="s">
        <v>19</v>
      </c>
      <c r="B653" s="333" t="s">
        <v>30</v>
      </c>
      <c r="C653" s="357">
        <v>301</v>
      </c>
      <c r="D653" s="357" t="s">
        <v>978</v>
      </c>
      <c r="E653" s="286"/>
      <c r="F653" s="286" t="s">
        <v>1</v>
      </c>
      <c r="G653" s="286">
        <v>5</v>
      </c>
      <c r="H653" s="286">
        <v>40</v>
      </c>
      <c r="I653" s="331" t="s">
        <v>665</v>
      </c>
      <c r="J653" s="306">
        <v>40</v>
      </c>
      <c r="K653" s="307">
        <f t="shared" si="21"/>
        <v>4</v>
      </c>
      <c r="L653" s="318" t="s">
        <v>729</v>
      </c>
      <c r="M653" s="224" t="s">
        <v>728</v>
      </c>
    </row>
    <row r="654" spans="1:13" ht="15.75" x14ac:dyDescent="0.25">
      <c r="A654" s="332" t="s">
        <v>19</v>
      </c>
      <c r="B654" s="333" t="s">
        <v>28</v>
      </c>
      <c r="C654" s="357">
        <v>301</v>
      </c>
      <c r="D654" s="357" t="s">
        <v>1201</v>
      </c>
      <c r="E654" s="286"/>
      <c r="F654" s="286" t="s">
        <v>1</v>
      </c>
      <c r="G654" s="286">
        <v>5</v>
      </c>
      <c r="H654" s="286">
        <v>40</v>
      </c>
      <c r="I654" s="331" t="s">
        <v>665</v>
      </c>
      <c r="J654" s="306">
        <v>40</v>
      </c>
      <c r="K654" s="307">
        <f t="shared" si="21"/>
        <v>4</v>
      </c>
      <c r="L654" s="329" t="s">
        <v>2625</v>
      </c>
      <c r="M654" s="242" t="s">
        <v>2626</v>
      </c>
    </row>
    <row r="655" spans="1:13" ht="15.75" x14ac:dyDescent="0.25">
      <c r="A655" s="364" t="s">
        <v>19</v>
      </c>
      <c r="B655" s="365" t="s">
        <v>28</v>
      </c>
      <c r="C655" s="357">
        <v>302</v>
      </c>
      <c r="D655" s="357" t="s">
        <v>979</v>
      </c>
      <c r="E655" s="314"/>
      <c r="F655" s="314" t="s">
        <v>1</v>
      </c>
      <c r="G655" s="314">
        <v>5</v>
      </c>
      <c r="H655" s="286">
        <v>40</v>
      </c>
      <c r="I655" s="338" t="s">
        <v>665</v>
      </c>
      <c r="J655" s="306">
        <v>40</v>
      </c>
      <c r="K655" s="317">
        <f t="shared" si="21"/>
        <v>4</v>
      </c>
      <c r="L655" s="372" t="s">
        <v>2482</v>
      </c>
      <c r="M655" s="224" t="s">
        <v>1166</v>
      </c>
    </row>
    <row r="656" spans="1:13" ht="15.75" x14ac:dyDescent="0.25">
      <c r="A656" s="312" t="s">
        <v>65</v>
      </c>
      <c r="B656" s="313" t="s">
        <v>26</v>
      </c>
      <c r="C656" s="314">
        <v>301</v>
      </c>
      <c r="D656" s="314" t="s">
        <v>1186</v>
      </c>
      <c r="E656" s="314" t="s">
        <v>35</v>
      </c>
      <c r="F656" s="314" t="s">
        <v>1</v>
      </c>
      <c r="G656" s="314">
        <v>5</v>
      </c>
      <c r="H656" s="286">
        <v>40</v>
      </c>
      <c r="I656" s="331" t="s">
        <v>665</v>
      </c>
      <c r="J656" s="306">
        <v>40</v>
      </c>
      <c r="K656" s="317">
        <f t="shared" si="21"/>
        <v>3</v>
      </c>
      <c r="L656" s="329" t="s">
        <v>2625</v>
      </c>
      <c r="M656" s="242" t="s">
        <v>2626</v>
      </c>
    </row>
    <row r="657" spans="1:13" ht="15.75" x14ac:dyDescent="0.25">
      <c r="A657" s="303" t="s">
        <v>65</v>
      </c>
      <c r="B657" s="304" t="s">
        <v>20</v>
      </c>
      <c r="C657" s="286">
        <v>301</v>
      </c>
      <c r="D657" s="286" t="s">
        <v>1202</v>
      </c>
      <c r="E657" s="286" t="s">
        <v>37</v>
      </c>
      <c r="F657" s="286" t="s">
        <v>1</v>
      </c>
      <c r="G657" s="286">
        <v>5</v>
      </c>
      <c r="H657" s="286">
        <v>40</v>
      </c>
      <c r="I657" s="331" t="s">
        <v>665</v>
      </c>
      <c r="J657" s="306">
        <v>40</v>
      </c>
      <c r="K657" s="307">
        <f t="shared" si="21"/>
        <v>3</v>
      </c>
      <c r="L657" s="329" t="s">
        <v>2625</v>
      </c>
      <c r="M657" s="242" t="s">
        <v>2626</v>
      </c>
    </row>
    <row r="658" spans="1:13" ht="15.75" x14ac:dyDescent="0.25">
      <c r="A658" s="303" t="s">
        <v>65</v>
      </c>
      <c r="B658" s="304" t="s">
        <v>30</v>
      </c>
      <c r="C658" s="286">
        <v>301</v>
      </c>
      <c r="D658" s="286" t="s">
        <v>664</v>
      </c>
      <c r="E658" s="286" t="s">
        <v>39</v>
      </c>
      <c r="F658" s="286" t="s">
        <v>1</v>
      </c>
      <c r="G658" s="286">
        <v>5</v>
      </c>
      <c r="H658" s="286">
        <v>40</v>
      </c>
      <c r="I658" s="331" t="s">
        <v>665</v>
      </c>
      <c r="J658" s="306">
        <v>40</v>
      </c>
      <c r="K658" s="307">
        <f t="shared" si="21"/>
        <v>3</v>
      </c>
      <c r="L658" s="322" t="s">
        <v>2532</v>
      </c>
      <c r="M658" s="265" t="s">
        <v>1968</v>
      </c>
    </row>
    <row r="659" spans="1:13" ht="15.75" x14ac:dyDescent="0.25">
      <c r="A659" s="312" t="s">
        <v>65</v>
      </c>
      <c r="B659" s="313" t="s">
        <v>28</v>
      </c>
      <c r="C659" s="314">
        <v>301</v>
      </c>
      <c r="D659" s="314" t="s">
        <v>666</v>
      </c>
      <c r="E659" s="314" t="s">
        <v>41</v>
      </c>
      <c r="F659" s="314" t="s">
        <v>1</v>
      </c>
      <c r="G659" s="314">
        <v>5</v>
      </c>
      <c r="H659" s="286">
        <v>40</v>
      </c>
      <c r="I659" s="338" t="s">
        <v>665</v>
      </c>
      <c r="J659" s="306">
        <v>40</v>
      </c>
      <c r="K659" s="317">
        <f t="shared" si="21"/>
        <v>3</v>
      </c>
      <c r="L659" s="318" t="s">
        <v>1200</v>
      </c>
      <c r="M659" s="224" t="s">
        <v>1199</v>
      </c>
    </row>
    <row r="660" spans="1:13" ht="15.75" x14ac:dyDescent="0.25">
      <c r="A660" s="303" t="s">
        <v>65</v>
      </c>
      <c r="B660" s="336" t="s">
        <v>20</v>
      </c>
      <c r="C660" s="286">
        <v>301</v>
      </c>
      <c r="D660" s="286" t="s">
        <v>1187</v>
      </c>
      <c r="E660" s="286" t="s">
        <v>70</v>
      </c>
      <c r="F660" s="286" t="s">
        <v>1</v>
      </c>
      <c r="G660" s="286">
        <v>5</v>
      </c>
      <c r="H660" s="286">
        <v>40</v>
      </c>
      <c r="I660" s="331" t="s">
        <v>665</v>
      </c>
      <c r="J660" s="306">
        <v>40</v>
      </c>
      <c r="K660" s="307">
        <f t="shared" si="21"/>
        <v>3</v>
      </c>
      <c r="L660" s="318" t="s">
        <v>729</v>
      </c>
      <c r="M660" s="224" t="s">
        <v>728</v>
      </c>
    </row>
    <row r="661" spans="1:13" ht="15.75" x14ac:dyDescent="0.25">
      <c r="A661" s="312" t="s">
        <v>42</v>
      </c>
      <c r="B661" s="313" t="s">
        <v>26</v>
      </c>
      <c r="C661" s="314">
        <v>301</v>
      </c>
      <c r="D661" s="314" t="s">
        <v>980</v>
      </c>
      <c r="E661" s="314" t="s">
        <v>52</v>
      </c>
      <c r="F661" s="314" t="s">
        <v>1</v>
      </c>
      <c r="G661" s="314">
        <v>5</v>
      </c>
      <c r="H661" s="286">
        <v>40</v>
      </c>
      <c r="I661" s="338" t="s">
        <v>665</v>
      </c>
      <c r="J661" s="306">
        <v>40</v>
      </c>
      <c r="K661" s="317">
        <f t="shared" si="21"/>
        <v>1</v>
      </c>
      <c r="L661" s="329" t="s">
        <v>2625</v>
      </c>
      <c r="M661" s="242" t="s">
        <v>2626</v>
      </c>
    </row>
    <row r="662" spans="1:13" ht="15.75" x14ac:dyDescent="0.25">
      <c r="A662" s="332" t="s">
        <v>42</v>
      </c>
      <c r="B662" s="333" t="s">
        <v>20</v>
      </c>
      <c r="C662" s="357">
        <v>301</v>
      </c>
      <c r="D662" s="357" t="s">
        <v>981</v>
      </c>
      <c r="E662" s="286"/>
      <c r="F662" s="286" t="s">
        <v>1</v>
      </c>
      <c r="G662" s="286">
        <v>5</v>
      </c>
      <c r="H662" s="286">
        <v>40</v>
      </c>
      <c r="I662" s="331" t="s">
        <v>665</v>
      </c>
      <c r="J662" s="306">
        <v>40</v>
      </c>
      <c r="K662" s="307">
        <f t="shared" si="21"/>
        <v>1</v>
      </c>
      <c r="L662" s="318" t="s">
        <v>729</v>
      </c>
      <c r="M662" s="224" t="s">
        <v>728</v>
      </c>
    </row>
    <row r="663" spans="1:13" ht="15.75" x14ac:dyDescent="0.25">
      <c r="A663" s="332" t="s">
        <v>42</v>
      </c>
      <c r="B663" s="333" t="s">
        <v>30</v>
      </c>
      <c r="C663" s="357">
        <v>301</v>
      </c>
      <c r="D663" s="357" t="s">
        <v>1203</v>
      </c>
      <c r="E663" s="286"/>
      <c r="F663" s="286" t="s">
        <v>1</v>
      </c>
      <c r="G663" s="286">
        <v>5</v>
      </c>
      <c r="H663" s="286">
        <v>40</v>
      </c>
      <c r="I663" s="331" t="s">
        <v>665</v>
      </c>
      <c r="J663" s="306">
        <v>40</v>
      </c>
      <c r="K663" s="307">
        <f t="shared" si="21"/>
        <v>1</v>
      </c>
      <c r="L663" s="329" t="s">
        <v>2625</v>
      </c>
      <c r="M663" s="242" t="s">
        <v>2626</v>
      </c>
    </row>
    <row r="664" spans="1:13" ht="15.75" x14ac:dyDescent="0.25">
      <c r="A664" s="364" t="s">
        <v>42</v>
      </c>
      <c r="B664" s="365" t="s">
        <v>28</v>
      </c>
      <c r="C664" s="357">
        <v>305</v>
      </c>
      <c r="D664" s="357" t="s">
        <v>982</v>
      </c>
      <c r="E664" s="314"/>
      <c r="F664" s="314" t="s">
        <v>1</v>
      </c>
      <c r="G664" s="314">
        <v>5</v>
      </c>
      <c r="H664" s="286">
        <v>40</v>
      </c>
      <c r="I664" s="338" t="s">
        <v>665</v>
      </c>
      <c r="J664" s="306">
        <v>40</v>
      </c>
      <c r="K664" s="317">
        <f t="shared" si="21"/>
        <v>1</v>
      </c>
      <c r="L664" s="372" t="s">
        <v>2482</v>
      </c>
      <c r="M664" s="224" t="s">
        <v>1166</v>
      </c>
    </row>
    <row r="665" spans="1:13" ht="15.75" x14ac:dyDescent="0.25">
      <c r="A665" s="303" t="s">
        <v>55</v>
      </c>
      <c r="B665" s="304" t="s">
        <v>20</v>
      </c>
      <c r="C665" s="286" t="s">
        <v>285</v>
      </c>
      <c r="D665" s="286" t="s">
        <v>851</v>
      </c>
      <c r="E665" s="286" t="s">
        <v>35</v>
      </c>
      <c r="F665" s="286" t="s">
        <v>1</v>
      </c>
      <c r="G665" s="286">
        <v>5</v>
      </c>
      <c r="H665" s="286">
        <v>40</v>
      </c>
      <c r="I665" s="331" t="s">
        <v>423</v>
      </c>
      <c r="J665" s="306">
        <v>40</v>
      </c>
      <c r="K665" s="307">
        <f t="shared" si="21"/>
        <v>5</v>
      </c>
      <c r="L665" s="318" t="s">
        <v>419</v>
      </c>
      <c r="M665" s="224" t="s">
        <v>418</v>
      </c>
    </row>
    <row r="666" spans="1:13" ht="15.75" x14ac:dyDescent="0.25">
      <c r="A666" s="312" t="s">
        <v>55</v>
      </c>
      <c r="B666" s="313" t="s">
        <v>26</v>
      </c>
      <c r="C666" s="314" t="s">
        <v>285</v>
      </c>
      <c r="D666" s="314" t="s">
        <v>850</v>
      </c>
      <c r="E666" s="314" t="s">
        <v>37</v>
      </c>
      <c r="F666" s="314" t="s">
        <v>1</v>
      </c>
      <c r="G666" s="314">
        <v>5</v>
      </c>
      <c r="H666" s="286">
        <v>40</v>
      </c>
      <c r="I666" s="338" t="s">
        <v>423</v>
      </c>
      <c r="J666" s="306">
        <v>40</v>
      </c>
      <c r="K666" s="317">
        <f t="shared" si="21"/>
        <v>5</v>
      </c>
      <c r="L666" s="318" t="s">
        <v>419</v>
      </c>
      <c r="M666" s="224" t="s">
        <v>418</v>
      </c>
    </row>
    <row r="667" spans="1:13" ht="15.75" x14ac:dyDescent="0.25">
      <c r="A667" s="303" t="s">
        <v>55</v>
      </c>
      <c r="B667" s="304" t="s">
        <v>56</v>
      </c>
      <c r="C667" s="286" t="s">
        <v>285</v>
      </c>
      <c r="D667" s="286" t="s">
        <v>853</v>
      </c>
      <c r="E667" s="286" t="s">
        <v>39</v>
      </c>
      <c r="F667" s="286" t="s">
        <v>1</v>
      </c>
      <c r="G667" s="286">
        <v>5</v>
      </c>
      <c r="H667" s="286">
        <v>40</v>
      </c>
      <c r="I667" s="331" t="s">
        <v>423</v>
      </c>
      <c r="J667" s="306">
        <v>40</v>
      </c>
      <c r="K667" s="307">
        <f t="shared" si="21"/>
        <v>5</v>
      </c>
      <c r="L667" s="318" t="s">
        <v>419</v>
      </c>
      <c r="M667" s="224" t="s">
        <v>418</v>
      </c>
    </row>
    <row r="668" spans="1:13" ht="15.75" x14ac:dyDescent="0.25">
      <c r="A668" s="312" t="s">
        <v>55</v>
      </c>
      <c r="B668" s="313" t="s">
        <v>28</v>
      </c>
      <c r="C668" s="314" t="s">
        <v>285</v>
      </c>
      <c r="D668" s="314" t="s">
        <v>852</v>
      </c>
      <c r="E668" s="314" t="s">
        <v>41</v>
      </c>
      <c r="F668" s="314" t="s">
        <v>1</v>
      </c>
      <c r="G668" s="314">
        <v>5</v>
      </c>
      <c r="H668" s="286">
        <v>40</v>
      </c>
      <c r="I668" s="338" t="s">
        <v>423</v>
      </c>
      <c r="J668" s="306">
        <v>40</v>
      </c>
      <c r="K668" s="317">
        <f t="shared" si="21"/>
        <v>5</v>
      </c>
      <c r="L668" s="318" t="s">
        <v>419</v>
      </c>
      <c r="M668" s="224" t="s">
        <v>418</v>
      </c>
    </row>
    <row r="669" spans="1:13" ht="15.75" x14ac:dyDescent="0.25">
      <c r="A669" s="312" t="s">
        <v>19</v>
      </c>
      <c r="B669" s="313" t="s">
        <v>20</v>
      </c>
      <c r="C669" s="314" t="s">
        <v>285</v>
      </c>
      <c r="D669" s="314" t="s">
        <v>422</v>
      </c>
      <c r="E669" s="314" t="s">
        <v>70</v>
      </c>
      <c r="F669" s="314" t="s">
        <v>1</v>
      </c>
      <c r="G669" s="314">
        <v>5</v>
      </c>
      <c r="H669" s="286">
        <v>40</v>
      </c>
      <c r="I669" s="338" t="s">
        <v>423</v>
      </c>
      <c r="J669" s="306">
        <v>40</v>
      </c>
      <c r="K669" s="317">
        <f t="shared" si="21"/>
        <v>4</v>
      </c>
      <c r="L669" s="318" t="s">
        <v>419</v>
      </c>
      <c r="M669" s="224" t="s">
        <v>418</v>
      </c>
    </row>
    <row r="670" spans="1:13" ht="15.75" x14ac:dyDescent="0.25">
      <c r="A670" s="286" t="s">
        <v>19</v>
      </c>
      <c r="B670" s="304" t="s">
        <v>30</v>
      </c>
      <c r="C670" s="286" t="s">
        <v>285</v>
      </c>
      <c r="D670" s="286" t="s">
        <v>424</v>
      </c>
      <c r="E670" s="286" t="s">
        <v>52</v>
      </c>
      <c r="F670" s="286" t="s">
        <v>1</v>
      </c>
      <c r="G670" s="286">
        <v>5</v>
      </c>
      <c r="H670" s="286">
        <v>40</v>
      </c>
      <c r="I670" s="331" t="s">
        <v>423</v>
      </c>
      <c r="J670" s="306">
        <v>40</v>
      </c>
      <c r="K670" s="307">
        <f t="shared" si="21"/>
        <v>4</v>
      </c>
      <c r="L670" s="318" t="s">
        <v>419</v>
      </c>
      <c r="M670" s="224" t="s">
        <v>418</v>
      </c>
    </row>
    <row r="671" spans="1:13" ht="15.75" x14ac:dyDescent="0.25">
      <c r="A671" s="314" t="s">
        <v>65</v>
      </c>
      <c r="B671" s="313" t="s">
        <v>28</v>
      </c>
      <c r="C671" s="314" t="s">
        <v>350</v>
      </c>
      <c r="D671" s="314" t="s">
        <v>2490</v>
      </c>
      <c r="E671" s="314"/>
      <c r="F671" s="314" t="s">
        <v>1</v>
      </c>
      <c r="G671" s="314">
        <v>5</v>
      </c>
      <c r="H671" s="286">
        <v>40</v>
      </c>
      <c r="I671" s="338" t="s">
        <v>2280</v>
      </c>
      <c r="J671" s="306">
        <v>40</v>
      </c>
      <c r="K671" s="317">
        <f t="shared" si="21"/>
        <v>3</v>
      </c>
      <c r="L671" s="318" t="s">
        <v>457</v>
      </c>
      <c r="M671" s="228" t="s">
        <v>456</v>
      </c>
    </row>
    <row r="672" spans="1:13" ht="15.75" x14ac:dyDescent="0.25">
      <c r="A672" s="286" t="s">
        <v>65</v>
      </c>
      <c r="B672" s="304" t="s">
        <v>26</v>
      </c>
      <c r="C672" s="286" t="s">
        <v>350</v>
      </c>
      <c r="D672" s="286" t="s">
        <v>2364</v>
      </c>
      <c r="E672" s="286"/>
      <c r="F672" s="286" t="s">
        <v>1</v>
      </c>
      <c r="G672" s="286">
        <v>5</v>
      </c>
      <c r="H672" s="286">
        <v>40</v>
      </c>
      <c r="I672" s="331" t="s">
        <v>2280</v>
      </c>
      <c r="J672" s="306">
        <v>40</v>
      </c>
      <c r="K672" s="307">
        <f t="shared" si="21"/>
        <v>3</v>
      </c>
      <c r="L672" s="318" t="s">
        <v>457</v>
      </c>
      <c r="M672" s="228" t="s">
        <v>456</v>
      </c>
    </row>
    <row r="673" spans="1:13" ht="15.75" x14ac:dyDescent="0.25">
      <c r="A673" s="312" t="s">
        <v>65</v>
      </c>
      <c r="B673" s="313" t="s">
        <v>20</v>
      </c>
      <c r="C673" s="314" t="s">
        <v>350</v>
      </c>
      <c r="D673" s="314" t="s">
        <v>2500</v>
      </c>
      <c r="E673" s="314"/>
      <c r="F673" s="314" t="s">
        <v>1</v>
      </c>
      <c r="G673" s="314">
        <v>5</v>
      </c>
      <c r="H673" s="286">
        <v>40</v>
      </c>
      <c r="I673" s="338" t="s">
        <v>2280</v>
      </c>
      <c r="J673" s="306">
        <v>40</v>
      </c>
      <c r="K673" s="317">
        <f t="shared" si="21"/>
        <v>3</v>
      </c>
      <c r="L673" s="354" t="s">
        <v>457</v>
      </c>
      <c r="M673" s="228" t="s">
        <v>456</v>
      </c>
    </row>
    <row r="674" spans="1:13" ht="15.75" x14ac:dyDescent="0.25">
      <c r="A674" s="303" t="s">
        <v>65</v>
      </c>
      <c r="B674" s="304" t="s">
        <v>30</v>
      </c>
      <c r="C674" s="286" t="s">
        <v>350</v>
      </c>
      <c r="D674" s="286" t="s">
        <v>2363</v>
      </c>
      <c r="E674" s="286"/>
      <c r="F674" s="286" t="s">
        <v>1</v>
      </c>
      <c r="G674" s="286">
        <v>5</v>
      </c>
      <c r="H674" s="286">
        <v>40</v>
      </c>
      <c r="I674" s="331" t="s">
        <v>2280</v>
      </c>
      <c r="J674" s="306">
        <v>40</v>
      </c>
      <c r="K674" s="307">
        <f t="shared" si="21"/>
        <v>3</v>
      </c>
      <c r="L674" s="354" t="s">
        <v>457</v>
      </c>
      <c r="M674" s="228" t="s">
        <v>456</v>
      </c>
    </row>
    <row r="675" spans="1:13" ht="15.75" x14ac:dyDescent="0.25">
      <c r="A675" s="312" t="s">
        <v>19</v>
      </c>
      <c r="B675" s="313" t="s">
        <v>28</v>
      </c>
      <c r="C675" s="314" t="s">
        <v>89</v>
      </c>
      <c r="D675" s="314" t="s">
        <v>2492</v>
      </c>
      <c r="E675" s="314"/>
      <c r="F675" s="314" t="s">
        <v>1</v>
      </c>
      <c r="G675" s="314">
        <v>5</v>
      </c>
      <c r="H675" s="286">
        <v>40</v>
      </c>
      <c r="I675" s="338" t="s">
        <v>2280</v>
      </c>
      <c r="J675" s="306">
        <v>40</v>
      </c>
      <c r="K675" s="317">
        <f t="shared" si="21"/>
        <v>4</v>
      </c>
      <c r="L675" s="354" t="s">
        <v>1032</v>
      </c>
      <c r="M675" s="224" t="s">
        <v>1031</v>
      </c>
    </row>
    <row r="676" spans="1:13" ht="15.75" x14ac:dyDescent="0.25">
      <c r="A676" s="303" t="s">
        <v>19</v>
      </c>
      <c r="B676" s="304" t="s">
        <v>30</v>
      </c>
      <c r="C676" s="286" t="s">
        <v>350</v>
      </c>
      <c r="D676" s="286" t="s">
        <v>2627</v>
      </c>
      <c r="E676" s="286"/>
      <c r="F676" s="286" t="s">
        <v>1</v>
      </c>
      <c r="G676" s="286">
        <v>5</v>
      </c>
      <c r="H676" s="286">
        <v>40</v>
      </c>
      <c r="I676" s="331" t="s">
        <v>2280</v>
      </c>
      <c r="J676" s="306">
        <v>40</v>
      </c>
      <c r="K676" s="307">
        <f t="shared" si="21"/>
        <v>4</v>
      </c>
      <c r="L676" s="354" t="s">
        <v>457</v>
      </c>
      <c r="M676" s="228" t="s">
        <v>456</v>
      </c>
    </row>
    <row r="677" spans="1:13" ht="15.75" x14ac:dyDescent="0.25">
      <c r="A677" s="303" t="s">
        <v>55</v>
      </c>
      <c r="B677" s="333" t="s">
        <v>20</v>
      </c>
      <c r="C677" s="347" t="s">
        <v>68</v>
      </c>
      <c r="D677" s="286" t="s">
        <v>2628</v>
      </c>
      <c r="E677" s="286"/>
      <c r="F677" s="286" t="s">
        <v>1</v>
      </c>
      <c r="G677" s="286">
        <v>5</v>
      </c>
      <c r="H677" s="286">
        <v>40</v>
      </c>
      <c r="I677" s="331" t="s">
        <v>2280</v>
      </c>
      <c r="J677" s="306">
        <v>40</v>
      </c>
      <c r="K677" s="307">
        <f t="shared" si="21"/>
        <v>5</v>
      </c>
      <c r="L677" s="318" t="s">
        <v>1032</v>
      </c>
      <c r="M677" s="224" t="s">
        <v>1031</v>
      </c>
    </row>
    <row r="678" spans="1:13" ht="15.75" x14ac:dyDescent="0.25">
      <c r="A678" s="303" t="s">
        <v>42</v>
      </c>
      <c r="B678" s="304" t="s">
        <v>26</v>
      </c>
      <c r="C678" s="286" t="s">
        <v>285</v>
      </c>
      <c r="D678" s="286" t="s">
        <v>2487</v>
      </c>
      <c r="E678" s="286"/>
      <c r="F678" s="286" t="s">
        <v>1</v>
      </c>
      <c r="G678" s="286">
        <v>5</v>
      </c>
      <c r="H678" s="286">
        <v>40</v>
      </c>
      <c r="I678" s="331" t="s">
        <v>2280</v>
      </c>
      <c r="J678" s="306">
        <v>40</v>
      </c>
      <c r="K678" s="307">
        <f t="shared" si="21"/>
        <v>1</v>
      </c>
      <c r="L678" s="318" t="s">
        <v>457</v>
      </c>
      <c r="M678" s="228" t="s">
        <v>456</v>
      </c>
    </row>
    <row r="679" spans="1:13" ht="15.75" x14ac:dyDescent="0.25">
      <c r="A679" s="303" t="s">
        <v>42</v>
      </c>
      <c r="B679" s="313" t="s">
        <v>20</v>
      </c>
      <c r="C679" s="286" t="s">
        <v>285</v>
      </c>
      <c r="D679" s="286" t="s">
        <v>2362</v>
      </c>
      <c r="E679" s="286"/>
      <c r="F679" s="286" t="s">
        <v>1</v>
      </c>
      <c r="G679" s="286">
        <v>5</v>
      </c>
      <c r="H679" s="286">
        <v>40</v>
      </c>
      <c r="I679" s="331" t="s">
        <v>2280</v>
      </c>
      <c r="J679" s="306">
        <v>40</v>
      </c>
      <c r="K679" s="307">
        <f t="shared" si="21"/>
        <v>1</v>
      </c>
      <c r="L679" s="318" t="s">
        <v>457</v>
      </c>
      <c r="M679" s="228" t="s">
        <v>456</v>
      </c>
    </row>
    <row r="680" spans="1:13" ht="15.75" x14ac:dyDescent="0.25">
      <c r="A680" s="303" t="s">
        <v>42</v>
      </c>
      <c r="B680" s="304" t="s">
        <v>30</v>
      </c>
      <c r="C680" s="286" t="s">
        <v>285</v>
      </c>
      <c r="D680" s="286" t="s">
        <v>2497</v>
      </c>
      <c r="E680" s="286"/>
      <c r="F680" s="286" t="s">
        <v>1</v>
      </c>
      <c r="G680" s="286">
        <v>5</v>
      </c>
      <c r="H680" s="286">
        <v>40</v>
      </c>
      <c r="I680" s="331" t="s">
        <v>2280</v>
      </c>
      <c r="J680" s="306">
        <v>40</v>
      </c>
      <c r="K680" s="307">
        <f t="shared" si="21"/>
        <v>1</v>
      </c>
      <c r="L680" s="318" t="s">
        <v>457</v>
      </c>
      <c r="M680" s="228" t="s">
        <v>456</v>
      </c>
    </row>
    <row r="681" spans="1:13" ht="15.75" x14ac:dyDescent="0.25">
      <c r="A681" s="303" t="s">
        <v>42</v>
      </c>
      <c r="B681" s="313" t="s">
        <v>28</v>
      </c>
      <c r="C681" s="286" t="s">
        <v>257</v>
      </c>
      <c r="D681" s="286" t="s">
        <v>2365</v>
      </c>
      <c r="E681" s="286"/>
      <c r="F681" s="286" t="s">
        <v>1</v>
      </c>
      <c r="G681" s="286">
        <v>5</v>
      </c>
      <c r="H681" s="286">
        <v>40</v>
      </c>
      <c r="I681" s="331" t="s">
        <v>2280</v>
      </c>
      <c r="J681" s="306">
        <v>40</v>
      </c>
      <c r="K681" s="307">
        <f t="shared" si="21"/>
        <v>1</v>
      </c>
      <c r="L681" s="318" t="s">
        <v>457</v>
      </c>
      <c r="M681" s="228" t="s">
        <v>456</v>
      </c>
    </row>
    <row r="682" spans="1:13" ht="15.75" x14ac:dyDescent="0.25">
      <c r="A682" s="303" t="s">
        <v>32</v>
      </c>
      <c r="B682" s="304" t="s">
        <v>26</v>
      </c>
      <c r="C682" s="286" t="s">
        <v>2629</v>
      </c>
      <c r="D682" s="286" t="s">
        <v>2488</v>
      </c>
      <c r="E682" s="286"/>
      <c r="F682" s="286" t="s">
        <v>1</v>
      </c>
      <c r="G682" s="286">
        <v>5</v>
      </c>
      <c r="H682" s="286">
        <v>40</v>
      </c>
      <c r="I682" s="331" t="s">
        <v>2280</v>
      </c>
      <c r="J682" s="306">
        <v>40</v>
      </c>
      <c r="K682" s="307">
        <f t="shared" si="21"/>
        <v>2</v>
      </c>
      <c r="L682" s="318" t="s">
        <v>1032</v>
      </c>
      <c r="M682" s="224" t="s">
        <v>1031</v>
      </c>
    </row>
    <row r="683" spans="1:13" ht="15.75" x14ac:dyDescent="0.25">
      <c r="A683" s="303" t="s">
        <v>32</v>
      </c>
      <c r="B683" s="313" t="s">
        <v>28</v>
      </c>
      <c r="C683" s="286" t="s">
        <v>116</v>
      </c>
      <c r="D683" s="286" t="s">
        <v>2630</v>
      </c>
      <c r="E683" s="286"/>
      <c r="F683" s="286" t="s">
        <v>1</v>
      </c>
      <c r="G683" s="286">
        <v>5</v>
      </c>
      <c r="H683" s="286">
        <v>40</v>
      </c>
      <c r="I683" s="331" t="s">
        <v>2280</v>
      </c>
      <c r="J683" s="306">
        <v>40</v>
      </c>
      <c r="K683" s="307">
        <f t="shared" si="21"/>
        <v>2</v>
      </c>
      <c r="L683" s="318" t="s">
        <v>457</v>
      </c>
      <c r="M683" s="228" t="s">
        <v>456</v>
      </c>
    </row>
    <row r="684" spans="1:13" ht="15.75" x14ac:dyDescent="0.25">
      <c r="A684" s="303" t="s">
        <v>65</v>
      </c>
      <c r="B684" s="304" t="s">
        <v>20</v>
      </c>
      <c r="C684" s="286" t="s">
        <v>350</v>
      </c>
      <c r="D684" s="286" t="s">
        <v>2631</v>
      </c>
      <c r="E684" s="286"/>
      <c r="F684" s="286" t="s">
        <v>1</v>
      </c>
      <c r="G684" s="286">
        <v>5</v>
      </c>
      <c r="H684" s="286">
        <v>40</v>
      </c>
      <c r="I684" s="331" t="s">
        <v>2280</v>
      </c>
      <c r="J684" s="306">
        <v>40</v>
      </c>
      <c r="K684" s="307">
        <f t="shared" si="21"/>
        <v>3</v>
      </c>
      <c r="L684" s="318" t="s">
        <v>1032</v>
      </c>
      <c r="M684" s="224" t="s">
        <v>1031</v>
      </c>
    </row>
    <row r="685" spans="1:13" ht="15.75" x14ac:dyDescent="0.25">
      <c r="A685" s="312" t="s">
        <v>19</v>
      </c>
      <c r="B685" s="313" t="s">
        <v>28</v>
      </c>
      <c r="C685" s="314" t="s">
        <v>346</v>
      </c>
      <c r="D685" s="314" t="s">
        <v>670</v>
      </c>
      <c r="E685" s="314">
        <v>1</v>
      </c>
      <c r="F685" s="314" t="s">
        <v>1</v>
      </c>
      <c r="G685" s="314">
        <v>5</v>
      </c>
      <c r="H685" s="286">
        <v>40</v>
      </c>
      <c r="I685" s="338" t="s">
        <v>657</v>
      </c>
      <c r="J685" s="306">
        <v>40</v>
      </c>
      <c r="K685" s="317">
        <f t="shared" si="21"/>
        <v>4</v>
      </c>
      <c r="L685" s="318" t="s">
        <v>1231</v>
      </c>
      <c r="M685" s="265" t="s">
        <v>1230</v>
      </c>
    </row>
    <row r="686" spans="1:13" ht="15.75" x14ac:dyDescent="0.25">
      <c r="A686" s="332" t="s">
        <v>19</v>
      </c>
      <c r="B686" s="333" t="s">
        <v>26</v>
      </c>
      <c r="C686" s="286" t="s">
        <v>346</v>
      </c>
      <c r="D686" s="286" t="s">
        <v>667</v>
      </c>
      <c r="E686" s="286">
        <v>2</v>
      </c>
      <c r="F686" s="286" t="s">
        <v>1</v>
      </c>
      <c r="G686" s="286">
        <v>5</v>
      </c>
      <c r="H686" s="286">
        <v>40</v>
      </c>
      <c r="I686" s="331" t="s">
        <v>657</v>
      </c>
      <c r="J686" s="306">
        <v>40</v>
      </c>
      <c r="K686" s="307">
        <f t="shared" si="21"/>
        <v>4</v>
      </c>
      <c r="L686" s="318" t="s">
        <v>1081</v>
      </c>
      <c r="M686" s="224" t="s">
        <v>1080</v>
      </c>
    </row>
    <row r="687" spans="1:13" ht="15.75" x14ac:dyDescent="0.25">
      <c r="A687" s="335" t="s">
        <v>19</v>
      </c>
      <c r="B687" s="336" t="s">
        <v>20</v>
      </c>
      <c r="C687" s="314" t="s">
        <v>346</v>
      </c>
      <c r="D687" s="314" t="s">
        <v>668</v>
      </c>
      <c r="E687" s="314">
        <v>3</v>
      </c>
      <c r="F687" s="314" t="s">
        <v>1</v>
      </c>
      <c r="G687" s="314">
        <v>5</v>
      </c>
      <c r="H687" s="286">
        <v>40</v>
      </c>
      <c r="I687" s="338" t="s">
        <v>657</v>
      </c>
      <c r="J687" s="306">
        <v>40</v>
      </c>
      <c r="K687" s="317">
        <f t="shared" si="21"/>
        <v>4</v>
      </c>
      <c r="L687" s="318" t="s">
        <v>1200</v>
      </c>
      <c r="M687" s="224" t="s">
        <v>1199</v>
      </c>
    </row>
    <row r="688" spans="1:13" ht="15.75" x14ac:dyDescent="0.25">
      <c r="A688" s="303" t="s">
        <v>19</v>
      </c>
      <c r="B688" s="304" t="s">
        <v>30</v>
      </c>
      <c r="C688" s="286" t="s">
        <v>346</v>
      </c>
      <c r="D688" s="286" t="s">
        <v>669</v>
      </c>
      <c r="E688" s="286">
        <v>4</v>
      </c>
      <c r="F688" s="286" t="s">
        <v>1</v>
      </c>
      <c r="G688" s="286">
        <v>5</v>
      </c>
      <c r="H688" s="286">
        <v>40</v>
      </c>
      <c r="I688" s="331" t="s">
        <v>657</v>
      </c>
      <c r="J688" s="306">
        <v>40</v>
      </c>
      <c r="K688" s="307">
        <f t="shared" si="21"/>
        <v>4</v>
      </c>
      <c r="L688" s="318" t="s">
        <v>1231</v>
      </c>
      <c r="M688" s="265" t="s">
        <v>1230</v>
      </c>
    </row>
    <row r="689" spans="1:13" ht="15.75" x14ac:dyDescent="0.25">
      <c r="A689" s="312" t="s">
        <v>55</v>
      </c>
      <c r="B689" s="313" t="s">
        <v>26</v>
      </c>
      <c r="C689" s="314" t="s">
        <v>68</v>
      </c>
      <c r="D689" s="314" t="s">
        <v>986</v>
      </c>
      <c r="E689" s="314">
        <v>5</v>
      </c>
      <c r="F689" s="314" t="s">
        <v>1</v>
      </c>
      <c r="G689" s="314">
        <v>5</v>
      </c>
      <c r="H689" s="286">
        <v>40</v>
      </c>
      <c r="I689" s="338" t="s">
        <v>657</v>
      </c>
      <c r="J689" s="306">
        <v>40</v>
      </c>
      <c r="K689" s="317">
        <f t="shared" si="21"/>
        <v>5</v>
      </c>
      <c r="L689" s="354" t="s">
        <v>1231</v>
      </c>
      <c r="M689" s="265" t="s">
        <v>1230</v>
      </c>
    </row>
    <row r="690" spans="1:13" ht="15.75" x14ac:dyDescent="0.25">
      <c r="A690" s="303" t="s">
        <v>55</v>
      </c>
      <c r="B690" s="304" t="s">
        <v>20</v>
      </c>
      <c r="C690" s="286" t="s">
        <v>68</v>
      </c>
      <c r="D690" s="286" t="s">
        <v>987</v>
      </c>
      <c r="E690" s="286">
        <v>6</v>
      </c>
      <c r="F690" s="286" t="s">
        <v>1</v>
      </c>
      <c r="G690" s="286">
        <v>5</v>
      </c>
      <c r="H690" s="286">
        <v>40</v>
      </c>
      <c r="I690" s="331" t="s">
        <v>657</v>
      </c>
      <c r="J690" s="306">
        <v>40</v>
      </c>
      <c r="K690" s="307">
        <f t="shared" si="21"/>
        <v>5</v>
      </c>
      <c r="L690" s="354" t="s">
        <v>1231</v>
      </c>
      <c r="M690" s="265" t="s">
        <v>1230</v>
      </c>
    </row>
    <row r="691" spans="1:13" ht="15.75" x14ac:dyDescent="0.25">
      <c r="A691" s="332" t="s">
        <v>55</v>
      </c>
      <c r="B691" s="333" t="s">
        <v>28</v>
      </c>
      <c r="C691" s="347" t="s">
        <v>68</v>
      </c>
      <c r="D691" s="347" t="s">
        <v>988</v>
      </c>
      <c r="E691" s="347"/>
      <c r="F691" s="377" t="s">
        <v>1</v>
      </c>
      <c r="G691" s="286">
        <v>5</v>
      </c>
      <c r="H691" s="286">
        <v>40</v>
      </c>
      <c r="I691" s="388" t="s">
        <v>657</v>
      </c>
      <c r="J691" s="306">
        <v>40</v>
      </c>
      <c r="K691" s="28"/>
      <c r="L691" s="389" t="s">
        <v>2625</v>
      </c>
      <c r="M691" s="242" t="s">
        <v>2626</v>
      </c>
    </row>
    <row r="692" spans="1:13" ht="15.75" x14ac:dyDescent="0.25">
      <c r="A692" s="332" t="s">
        <v>55</v>
      </c>
      <c r="B692" s="333" t="s">
        <v>56</v>
      </c>
      <c r="C692" s="347" t="s">
        <v>68</v>
      </c>
      <c r="D692" s="347" t="s">
        <v>1195</v>
      </c>
      <c r="E692" s="347"/>
      <c r="F692" s="377" t="s">
        <v>1</v>
      </c>
      <c r="G692" s="286">
        <v>5</v>
      </c>
      <c r="H692" s="286">
        <v>40</v>
      </c>
      <c r="I692" s="388" t="s">
        <v>657</v>
      </c>
      <c r="J692" s="306">
        <v>40</v>
      </c>
      <c r="K692" s="28"/>
      <c r="L692" s="389" t="s">
        <v>2625</v>
      </c>
      <c r="M692" s="242" t="s">
        <v>2626</v>
      </c>
    </row>
    <row r="693" spans="1:13" ht="15.75" x14ac:dyDescent="0.25">
      <c r="A693" s="364" t="s">
        <v>55</v>
      </c>
      <c r="B693" s="365" t="s">
        <v>26</v>
      </c>
      <c r="C693" s="357" t="s">
        <v>709</v>
      </c>
      <c r="D693" s="357" t="s">
        <v>1211</v>
      </c>
      <c r="E693" s="314"/>
      <c r="F693" s="314" t="s">
        <v>1</v>
      </c>
      <c r="G693" s="314">
        <v>5</v>
      </c>
      <c r="H693" s="286">
        <v>40</v>
      </c>
      <c r="I693" s="338" t="s">
        <v>657</v>
      </c>
      <c r="J693" s="306">
        <v>40</v>
      </c>
      <c r="K693" s="317">
        <f t="shared" ref="K693:K699" si="22">IF(A693="Senin",1,IF(A693="Selasa",2,IF(A693="Rabu",3,IF(A693="Kamis",4,IF(A693="Jumat",5,6)))))</f>
        <v>5</v>
      </c>
      <c r="L693" s="318" t="s">
        <v>1184</v>
      </c>
      <c r="M693" s="228" t="s">
        <v>1183</v>
      </c>
    </row>
    <row r="694" spans="1:13" ht="15.75" x14ac:dyDescent="0.25">
      <c r="A694" s="303" t="s">
        <v>32</v>
      </c>
      <c r="B694" s="304" t="s">
        <v>26</v>
      </c>
      <c r="C694" s="286" t="s">
        <v>204</v>
      </c>
      <c r="D694" s="286" t="s">
        <v>656</v>
      </c>
      <c r="E694" s="286" t="s">
        <v>35</v>
      </c>
      <c r="F694" s="286" t="s">
        <v>1</v>
      </c>
      <c r="G694" s="286">
        <v>5</v>
      </c>
      <c r="H694" s="286">
        <v>40</v>
      </c>
      <c r="I694" s="331" t="s">
        <v>657</v>
      </c>
      <c r="J694" s="306">
        <v>40</v>
      </c>
      <c r="K694" s="307">
        <f t="shared" si="22"/>
        <v>2</v>
      </c>
      <c r="L694" s="318" t="s">
        <v>1231</v>
      </c>
      <c r="M694" s="265" t="s">
        <v>1230</v>
      </c>
    </row>
    <row r="695" spans="1:13" ht="15.75" x14ac:dyDescent="0.25">
      <c r="A695" s="335" t="s">
        <v>32</v>
      </c>
      <c r="B695" s="336" t="s">
        <v>20</v>
      </c>
      <c r="C695" s="314" t="s">
        <v>204</v>
      </c>
      <c r="D695" s="314" t="s">
        <v>660</v>
      </c>
      <c r="E695" s="314" t="s">
        <v>37</v>
      </c>
      <c r="F695" s="314" t="s">
        <v>1</v>
      </c>
      <c r="G695" s="314">
        <v>5</v>
      </c>
      <c r="H695" s="286">
        <v>40</v>
      </c>
      <c r="I695" s="338" t="s">
        <v>657</v>
      </c>
      <c r="J695" s="306">
        <v>40</v>
      </c>
      <c r="K695" s="317">
        <f t="shared" si="22"/>
        <v>2</v>
      </c>
      <c r="L695" s="318" t="s">
        <v>1081</v>
      </c>
      <c r="M695" s="224" t="s">
        <v>1080</v>
      </c>
    </row>
    <row r="696" spans="1:13" ht="15.75" x14ac:dyDescent="0.25">
      <c r="A696" s="332" t="s">
        <v>32</v>
      </c>
      <c r="B696" s="333" t="s">
        <v>30</v>
      </c>
      <c r="C696" s="286" t="s">
        <v>204</v>
      </c>
      <c r="D696" s="286" t="s">
        <v>661</v>
      </c>
      <c r="E696" s="286" t="s">
        <v>39</v>
      </c>
      <c r="F696" s="286" t="s">
        <v>1</v>
      </c>
      <c r="G696" s="286">
        <v>5</v>
      </c>
      <c r="H696" s="286">
        <v>40</v>
      </c>
      <c r="I696" s="331" t="s">
        <v>657</v>
      </c>
      <c r="J696" s="306">
        <v>40</v>
      </c>
      <c r="K696" s="307">
        <f t="shared" si="22"/>
        <v>2</v>
      </c>
      <c r="L696" s="318" t="s">
        <v>1200</v>
      </c>
      <c r="M696" s="224" t="s">
        <v>1199</v>
      </c>
    </row>
    <row r="697" spans="1:13" ht="15.75" x14ac:dyDescent="0.25">
      <c r="A697" s="312" t="s">
        <v>32</v>
      </c>
      <c r="B697" s="313" t="s">
        <v>28</v>
      </c>
      <c r="C697" s="314" t="s">
        <v>204</v>
      </c>
      <c r="D697" s="314" t="s">
        <v>662</v>
      </c>
      <c r="E697" s="314" t="s">
        <v>41</v>
      </c>
      <c r="F697" s="314" t="s">
        <v>1</v>
      </c>
      <c r="G697" s="314">
        <v>5</v>
      </c>
      <c r="H697" s="286">
        <v>40</v>
      </c>
      <c r="I697" s="338" t="s">
        <v>657</v>
      </c>
      <c r="J697" s="306">
        <v>40</v>
      </c>
      <c r="K697" s="317">
        <f t="shared" si="22"/>
        <v>2</v>
      </c>
      <c r="L697" s="318" t="s">
        <v>1231</v>
      </c>
      <c r="M697" s="265" t="s">
        <v>1230</v>
      </c>
    </row>
    <row r="698" spans="1:13" ht="15.75" x14ac:dyDescent="0.25">
      <c r="A698" s="312" t="s">
        <v>65</v>
      </c>
      <c r="B698" s="313" t="s">
        <v>26</v>
      </c>
      <c r="C698" s="314" t="s">
        <v>204</v>
      </c>
      <c r="D698" s="314" t="s">
        <v>989</v>
      </c>
      <c r="E698" s="314" t="s">
        <v>70</v>
      </c>
      <c r="F698" s="314" t="s">
        <v>1</v>
      </c>
      <c r="G698" s="314">
        <v>5</v>
      </c>
      <c r="H698" s="286">
        <v>40</v>
      </c>
      <c r="I698" s="338" t="s">
        <v>657</v>
      </c>
      <c r="J698" s="306">
        <v>40</v>
      </c>
      <c r="K698" s="317">
        <f t="shared" si="22"/>
        <v>3</v>
      </c>
      <c r="L698" s="318" t="s">
        <v>1231</v>
      </c>
      <c r="M698" s="265" t="s">
        <v>1230</v>
      </c>
    </row>
    <row r="699" spans="1:13" ht="15.75" x14ac:dyDescent="0.25">
      <c r="A699" s="286" t="s">
        <v>65</v>
      </c>
      <c r="B699" s="304" t="s">
        <v>20</v>
      </c>
      <c r="C699" s="286" t="s">
        <v>204</v>
      </c>
      <c r="D699" s="286" t="s">
        <v>990</v>
      </c>
      <c r="E699" s="286" t="s">
        <v>52</v>
      </c>
      <c r="F699" s="286" t="s">
        <v>1</v>
      </c>
      <c r="G699" s="286">
        <v>5</v>
      </c>
      <c r="H699" s="286">
        <v>40</v>
      </c>
      <c r="I699" s="331" t="s">
        <v>657</v>
      </c>
      <c r="J699" s="306">
        <v>40</v>
      </c>
      <c r="K699" s="307">
        <f t="shared" si="22"/>
        <v>3</v>
      </c>
      <c r="L699" s="318" t="s">
        <v>1231</v>
      </c>
      <c r="M699" s="265" t="s">
        <v>1230</v>
      </c>
    </row>
    <row r="700" spans="1:13" ht="15.75" x14ac:dyDescent="0.25">
      <c r="A700" s="347" t="s">
        <v>65</v>
      </c>
      <c r="B700" s="333" t="s">
        <v>30</v>
      </c>
      <c r="C700" s="347" t="s">
        <v>204</v>
      </c>
      <c r="D700" s="347" t="s">
        <v>991</v>
      </c>
      <c r="E700" s="347"/>
      <c r="F700" s="377" t="s">
        <v>1</v>
      </c>
      <c r="G700" s="286">
        <v>5</v>
      </c>
      <c r="H700" s="286">
        <v>40</v>
      </c>
      <c r="I700" s="388" t="s">
        <v>657</v>
      </c>
      <c r="J700" s="306">
        <v>40</v>
      </c>
      <c r="K700" s="28"/>
      <c r="L700" s="329" t="s">
        <v>2625</v>
      </c>
      <c r="M700" s="242" t="s">
        <v>2626</v>
      </c>
    </row>
    <row r="701" spans="1:13" ht="15.75" x14ac:dyDescent="0.25">
      <c r="A701" s="347" t="s">
        <v>65</v>
      </c>
      <c r="B701" s="333" t="s">
        <v>28</v>
      </c>
      <c r="C701" s="347" t="s">
        <v>204</v>
      </c>
      <c r="D701" s="347" t="s">
        <v>1194</v>
      </c>
      <c r="E701" s="347"/>
      <c r="F701" s="377" t="s">
        <v>1</v>
      </c>
      <c r="G701" s="286">
        <v>5</v>
      </c>
      <c r="H701" s="286">
        <v>40</v>
      </c>
      <c r="I701" s="388" t="s">
        <v>657</v>
      </c>
      <c r="J701" s="306">
        <v>40</v>
      </c>
      <c r="K701" s="28"/>
      <c r="L701" s="329" t="s">
        <v>2625</v>
      </c>
      <c r="M701" s="242" t="s">
        <v>2626</v>
      </c>
    </row>
    <row r="702" spans="1:13" ht="15.75" x14ac:dyDescent="0.25">
      <c r="A702" s="357" t="s">
        <v>65</v>
      </c>
      <c r="B702" s="365" t="s">
        <v>26</v>
      </c>
      <c r="C702" s="357" t="s">
        <v>346</v>
      </c>
      <c r="D702" s="357" t="s">
        <v>1210</v>
      </c>
      <c r="E702" s="314"/>
      <c r="F702" s="314" t="s">
        <v>1</v>
      </c>
      <c r="G702" s="314">
        <v>5</v>
      </c>
      <c r="H702" s="286">
        <v>40</v>
      </c>
      <c r="I702" s="338" t="s">
        <v>657</v>
      </c>
      <c r="J702" s="306">
        <v>40</v>
      </c>
      <c r="K702" s="317">
        <f t="shared" ref="K702:K765" si="23">IF(A702="Senin",1,IF(A702="Selasa",2,IF(A702="Rabu",3,IF(A702="Kamis",4,IF(A702="Jumat",5,6)))))</f>
        <v>3</v>
      </c>
      <c r="L702" s="318" t="s">
        <v>1184</v>
      </c>
      <c r="M702" s="228" t="s">
        <v>1183</v>
      </c>
    </row>
    <row r="703" spans="1:13" ht="15.75" x14ac:dyDescent="0.25">
      <c r="A703" s="312" t="s">
        <v>32</v>
      </c>
      <c r="B703" s="313" t="s">
        <v>20</v>
      </c>
      <c r="C703" s="314" t="s">
        <v>124</v>
      </c>
      <c r="D703" s="314" t="s">
        <v>576</v>
      </c>
      <c r="E703" s="314" t="s">
        <v>35</v>
      </c>
      <c r="F703" s="314" t="s">
        <v>1</v>
      </c>
      <c r="G703" s="314">
        <v>5</v>
      </c>
      <c r="H703" s="286">
        <v>40</v>
      </c>
      <c r="I703" s="338" t="s">
        <v>577</v>
      </c>
      <c r="J703" s="306">
        <v>40</v>
      </c>
      <c r="K703" s="317">
        <f t="shared" si="23"/>
        <v>2</v>
      </c>
      <c r="L703" s="308" t="s">
        <v>2369</v>
      </c>
      <c r="M703" s="224" t="s">
        <v>1503</v>
      </c>
    </row>
    <row r="704" spans="1:13" ht="15.75" x14ac:dyDescent="0.25">
      <c r="A704" s="303" t="s">
        <v>55</v>
      </c>
      <c r="B704" s="304" t="s">
        <v>28</v>
      </c>
      <c r="C704" s="286" t="s">
        <v>437</v>
      </c>
      <c r="D704" s="314" t="s">
        <v>2632</v>
      </c>
      <c r="E704" s="286" t="s">
        <v>35</v>
      </c>
      <c r="F704" s="286" t="str">
        <f>IF(MID(D704,2,1)="D","MI",IF(MID(D704,2,1)="S","SI","TI"))</f>
        <v>SI</v>
      </c>
      <c r="G704" s="286">
        <v>5</v>
      </c>
      <c r="H704" s="286">
        <v>40</v>
      </c>
      <c r="I704" s="338" t="s">
        <v>577</v>
      </c>
      <c r="J704" s="306">
        <v>40</v>
      </c>
      <c r="K704" s="307">
        <f t="shared" si="23"/>
        <v>5</v>
      </c>
      <c r="L704" s="318" t="s">
        <v>754</v>
      </c>
      <c r="M704" s="224" t="s">
        <v>753</v>
      </c>
    </row>
    <row r="705" spans="1:13" ht="15.75" x14ac:dyDescent="0.25">
      <c r="A705" s="332" t="s">
        <v>32</v>
      </c>
      <c r="B705" s="313" t="s">
        <v>20</v>
      </c>
      <c r="C705" s="314" t="s">
        <v>411</v>
      </c>
      <c r="D705" s="314" t="s">
        <v>2633</v>
      </c>
      <c r="E705" s="347"/>
      <c r="F705" s="377" t="s">
        <v>1</v>
      </c>
      <c r="G705" s="286">
        <v>5</v>
      </c>
      <c r="H705" s="286">
        <v>40</v>
      </c>
      <c r="I705" s="338" t="s">
        <v>577</v>
      </c>
      <c r="J705" s="306">
        <v>40</v>
      </c>
      <c r="K705" s="307">
        <f t="shared" si="23"/>
        <v>2</v>
      </c>
      <c r="L705" s="308" t="s">
        <v>2347</v>
      </c>
      <c r="M705" s="224" t="s">
        <v>2119</v>
      </c>
    </row>
    <row r="706" spans="1:13" ht="15.75" x14ac:dyDescent="0.25">
      <c r="A706" s="312" t="s">
        <v>32</v>
      </c>
      <c r="B706" s="304" t="s">
        <v>30</v>
      </c>
      <c r="C706" s="286" t="s">
        <v>411</v>
      </c>
      <c r="D706" s="314" t="s">
        <v>2634</v>
      </c>
      <c r="E706" s="347"/>
      <c r="F706" s="377" t="s">
        <v>1</v>
      </c>
      <c r="G706" s="286">
        <v>5</v>
      </c>
      <c r="H706" s="286">
        <v>40</v>
      </c>
      <c r="I706" s="338" t="s">
        <v>577</v>
      </c>
      <c r="J706" s="306">
        <v>40</v>
      </c>
      <c r="K706" s="307">
        <f t="shared" si="23"/>
        <v>2</v>
      </c>
      <c r="L706" s="308" t="s">
        <v>2369</v>
      </c>
      <c r="M706" s="224" t="s">
        <v>1503</v>
      </c>
    </row>
    <row r="707" spans="1:13" ht="15.75" x14ac:dyDescent="0.25">
      <c r="A707" s="303" t="s">
        <v>42</v>
      </c>
      <c r="B707" s="313" t="s">
        <v>26</v>
      </c>
      <c r="C707" s="347" t="s">
        <v>411</v>
      </c>
      <c r="D707" s="314" t="s">
        <v>2635</v>
      </c>
      <c r="E707" s="347"/>
      <c r="F707" s="377" t="s">
        <v>1</v>
      </c>
      <c r="G707" s="286">
        <v>5</v>
      </c>
      <c r="H707" s="286">
        <v>40</v>
      </c>
      <c r="I707" s="338" t="s">
        <v>577</v>
      </c>
      <c r="J707" s="306">
        <v>40</v>
      </c>
      <c r="K707" s="307">
        <f t="shared" si="23"/>
        <v>1</v>
      </c>
      <c r="L707" s="318" t="s">
        <v>754</v>
      </c>
      <c r="M707" s="224" t="s">
        <v>753</v>
      </c>
    </row>
    <row r="708" spans="1:13" ht="15.75" x14ac:dyDescent="0.25">
      <c r="A708" s="303" t="s">
        <v>65</v>
      </c>
      <c r="B708" s="313" t="s">
        <v>26</v>
      </c>
      <c r="C708" s="347" t="s">
        <v>411</v>
      </c>
      <c r="D708" s="314" t="s">
        <v>2636</v>
      </c>
      <c r="E708" s="347"/>
      <c r="F708" s="377" t="s">
        <v>1</v>
      </c>
      <c r="G708" s="286">
        <v>5</v>
      </c>
      <c r="H708" s="286">
        <v>40</v>
      </c>
      <c r="I708" s="338" t="s">
        <v>577</v>
      </c>
      <c r="J708" s="306">
        <v>40</v>
      </c>
      <c r="K708" s="307">
        <f t="shared" si="23"/>
        <v>3</v>
      </c>
      <c r="L708" s="318" t="s">
        <v>571</v>
      </c>
      <c r="M708" s="224" t="s">
        <v>570</v>
      </c>
    </row>
    <row r="709" spans="1:13" ht="15.75" x14ac:dyDescent="0.25">
      <c r="A709" s="332" t="s">
        <v>32</v>
      </c>
      <c r="B709" s="333" t="s">
        <v>26</v>
      </c>
      <c r="C709" s="347" t="s">
        <v>411</v>
      </c>
      <c r="D709" s="314" t="s">
        <v>2637</v>
      </c>
      <c r="E709" s="347"/>
      <c r="F709" s="377" t="s">
        <v>1</v>
      </c>
      <c r="G709" s="286">
        <v>5</v>
      </c>
      <c r="H709" s="286">
        <v>40</v>
      </c>
      <c r="I709" s="338" t="s">
        <v>577</v>
      </c>
      <c r="J709" s="306">
        <v>40</v>
      </c>
      <c r="K709" s="307">
        <f t="shared" si="23"/>
        <v>2</v>
      </c>
      <c r="L709" s="353" t="s">
        <v>2347</v>
      </c>
      <c r="M709" s="224" t="s">
        <v>2119</v>
      </c>
    </row>
    <row r="710" spans="1:13" ht="15.75" x14ac:dyDescent="0.25">
      <c r="A710" s="357" t="s">
        <v>55</v>
      </c>
      <c r="B710" s="365" t="s">
        <v>28</v>
      </c>
      <c r="C710" s="357" t="s">
        <v>437</v>
      </c>
      <c r="D710" s="357" t="s">
        <v>1093</v>
      </c>
      <c r="E710" s="286"/>
      <c r="F710" s="286" t="str">
        <f t="shared" ref="F710:F715" si="24">IF(MID(D710,2,1)="D","MI",IF(MID(D710,2,1)="S","SI","TI"))</f>
        <v>SI</v>
      </c>
      <c r="G710" s="286">
        <v>5</v>
      </c>
      <c r="H710" s="286">
        <v>40</v>
      </c>
      <c r="I710" s="331" t="s">
        <v>1094</v>
      </c>
      <c r="J710" s="306">
        <v>40</v>
      </c>
      <c r="K710" s="307">
        <f t="shared" si="23"/>
        <v>5</v>
      </c>
      <c r="L710" s="318" t="s">
        <v>1096</v>
      </c>
      <c r="M710" s="228" t="s">
        <v>1095</v>
      </c>
    </row>
    <row r="711" spans="1:13" ht="15.75" x14ac:dyDescent="0.25">
      <c r="A711" s="314" t="s">
        <v>55</v>
      </c>
      <c r="B711" s="313" t="s">
        <v>56</v>
      </c>
      <c r="C711" s="314" t="s">
        <v>437</v>
      </c>
      <c r="D711" s="314" t="s">
        <v>1097</v>
      </c>
      <c r="E711" s="314" t="s">
        <v>37</v>
      </c>
      <c r="F711" s="314" t="str">
        <f t="shared" si="24"/>
        <v>SI</v>
      </c>
      <c r="G711" s="314">
        <v>5</v>
      </c>
      <c r="H711" s="286">
        <v>40</v>
      </c>
      <c r="I711" s="338" t="s">
        <v>1094</v>
      </c>
      <c r="J711" s="306">
        <v>40</v>
      </c>
      <c r="K711" s="317">
        <f t="shared" si="23"/>
        <v>5</v>
      </c>
      <c r="L711" s="318" t="s">
        <v>1096</v>
      </c>
      <c r="M711" s="228" t="s">
        <v>1095</v>
      </c>
    </row>
    <row r="712" spans="1:13" ht="15.75" x14ac:dyDescent="0.25">
      <c r="A712" s="312" t="s">
        <v>55</v>
      </c>
      <c r="B712" s="313" t="s">
        <v>26</v>
      </c>
      <c r="C712" s="314" t="s">
        <v>437</v>
      </c>
      <c r="D712" s="314" t="s">
        <v>1098</v>
      </c>
      <c r="E712" s="314" t="s">
        <v>39</v>
      </c>
      <c r="F712" s="314" t="str">
        <f t="shared" si="24"/>
        <v>SI</v>
      </c>
      <c r="G712" s="314">
        <v>5</v>
      </c>
      <c r="H712" s="286">
        <v>40</v>
      </c>
      <c r="I712" s="338" t="s">
        <v>1094</v>
      </c>
      <c r="J712" s="306">
        <v>40</v>
      </c>
      <c r="K712" s="317">
        <f t="shared" si="23"/>
        <v>5</v>
      </c>
      <c r="L712" s="318" t="s">
        <v>1096</v>
      </c>
      <c r="M712" s="228" t="s">
        <v>1095</v>
      </c>
    </row>
    <row r="713" spans="1:13" ht="15.75" x14ac:dyDescent="0.25">
      <c r="A713" s="303" t="s">
        <v>55</v>
      </c>
      <c r="B713" s="304" t="s">
        <v>20</v>
      </c>
      <c r="C713" s="286" t="s">
        <v>437</v>
      </c>
      <c r="D713" s="286" t="s">
        <v>1099</v>
      </c>
      <c r="E713" s="286" t="s">
        <v>41</v>
      </c>
      <c r="F713" s="286" t="str">
        <f t="shared" si="24"/>
        <v>SI</v>
      </c>
      <c r="G713" s="286">
        <v>5</v>
      </c>
      <c r="H713" s="286">
        <v>40</v>
      </c>
      <c r="I713" s="331" t="s">
        <v>1094</v>
      </c>
      <c r="J713" s="306">
        <v>40</v>
      </c>
      <c r="K713" s="307">
        <f t="shared" si="23"/>
        <v>5</v>
      </c>
      <c r="L713" s="318" t="s">
        <v>1096</v>
      </c>
      <c r="M713" s="228" t="s">
        <v>1095</v>
      </c>
    </row>
    <row r="714" spans="1:13" ht="15.75" x14ac:dyDescent="0.25">
      <c r="A714" s="312" t="s">
        <v>19</v>
      </c>
      <c r="B714" s="313" t="s">
        <v>30</v>
      </c>
      <c r="C714" s="314" t="s">
        <v>437</v>
      </c>
      <c r="D714" s="314" t="s">
        <v>1100</v>
      </c>
      <c r="E714" s="314" t="s">
        <v>70</v>
      </c>
      <c r="F714" s="314" t="str">
        <f t="shared" si="24"/>
        <v>SI</v>
      </c>
      <c r="G714" s="314">
        <v>5</v>
      </c>
      <c r="H714" s="286">
        <v>40</v>
      </c>
      <c r="I714" s="338" t="s">
        <v>1094</v>
      </c>
      <c r="J714" s="306">
        <v>40</v>
      </c>
      <c r="K714" s="317">
        <f t="shared" si="23"/>
        <v>4</v>
      </c>
      <c r="L714" s="318" t="s">
        <v>377</v>
      </c>
      <c r="M714" s="224" t="s">
        <v>376</v>
      </c>
    </row>
    <row r="715" spans="1:13" ht="15.75" x14ac:dyDescent="0.25">
      <c r="A715" s="303" t="s">
        <v>19</v>
      </c>
      <c r="B715" s="304" t="s">
        <v>28</v>
      </c>
      <c r="C715" s="286" t="s">
        <v>437</v>
      </c>
      <c r="D715" s="286" t="s">
        <v>1101</v>
      </c>
      <c r="E715" s="286" t="s">
        <v>52</v>
      </c>
      <c r="F715" s="286" t="str">
        <f t="shared" si="24"/>
        <v>SI</v>
      </c>
      <c r="G715" s="286">
        <v>5</v>
      </c>
      <c r="H715" s="286">
        <v>40</v>
      </c>
      <c r="I715" s="331" t="s">
        <v>1094</v>
      </c>
      <c r="J715" s="306">
        <v>40</v>
      </c>
      <c r="K715" s="307">
        <f t="shared" si="23"/>
        <v>4</v>
      </c>
      <c r="L715" s="318" t="s">
        <v>377</v>
      </c>
      <c r="M715" s="224" t="s">
        <v>376</v>
      </c>
    </row>
    <row r="716" spans="1:13" ht="15.75" x14ac:dyDescent="0.25">
      <c r="A716" s="312" t="s">
        <v>32</v>
      </c>
      <c r="B716" s="313" t="s">
        <v>30</v>
      </c>
      <c r="C716" s="314" t="s">
        <v>453</v>
      </c>
      <c r="D716" s="314" t="s">
        <v>1246</v>
      </c>
      <c r="E716" s="314" t="s">
        <v>35</v>
      </c>
      <c r="F716" s="314" t="s">
        <v>1</v>
      </c>
      <c r="G716" s="314">
        <v>5</v>
      </c>
      <c r="H716" s="286">
        <v>40</v>
      </c>
      <c r="I716" s="338" t="s">
        <v>45</v>
      </c>
      <c r="J716" s="306">
        <v>40</v>
      </c>
      <c r="K716" s="317">
        <f t="shared" si="23"/>
        <v>2</v>
      </c>
      <c r="L716" s="318" t="s">
        <v>1239</v>
      </c>
      <c r="M716" s="390" t="s">
        <v>1238</v>
      </c>
    </row>
    <row r="717" spans="1:13" ht="15.75" x14ac:dyDescent="0.25">
      <c r="A717" s="303" t="s">
        <v>32</v>
      </c>
      <c r="B717" s="304" t="s">
        <v>28</v>
      </c>
      <c r="C717" s="286" t="s">
        <v>453</v>
      </c>
      <c r="D717" s="286" t="s">
        <v>1247</v>
      </c>
      <c r="E717" s="286" t="s">
        <v>37</v>
      </c>
      <c r="F717" s="286" t="s">
        <v>1</v>
      </c>
      <c r="G717" s="286">
        <v>5</v>
      </c>
      <c r="H717" s="286">
        <v>40</v>
      </c>
      <c r="I717" s="331" t="s">
        <v>45</v>
      </c>
      <c r="J717" s="306">
        <v>40</v>
      </c>
      <c r="K717" s="307">
        <f t="shared" si="23"/>
        <v>2</v>
      </c>
      <c r="L717" s="318" t="s">
        <v>1239</v>
      </c>
      <c r="M717" s="235" t="s">
        <v>1238</v>
      </c>
    </row>
    <row r="718" spans="1:13" ht="15.75" x14ac:dyDescent="0.25">
      <c r="A718" s="312" t="s">
        <v>19</v>
      </c>
      <c r="B718" s="304" t="s">
        <v>30</v>
      </c>
      <c r="C718" s="314" t="s">
        <v>453</v>
      </c>
      <c r="D718" s="314" t="s">
        <v>2638</v>
      </c>
      <c r="E718" s="314"/>
      <c r="F718" s="314" t="s">
        <v>1</v>
      </c>
      <c r="G718" s="286">
        <v>5</v>
      </c>
      <c r="H718" s="286">
        <v>40</v>
      </c>
      <c r="I718" s="338" t="s">
        <v>45</v>
      </c>
      <c r="J718" s="306">
        <v>40</v>
      </c>
      <c r="K718" s="317">
        <f t="shared" si="23"/>
        <v>4</v>
      </c>
      <c r="L718" s="318" t="s">
        <v>1239</v>
      </c>
      <c r="M718" s="235" t="s">
        <v>1238</v>
      </c>
    </row>
    <row r="719" spans="1:13" ht="15.75" x14ac:dyDescent="0.25">
      <c r="A719" s="312" t="s">
        <v>55</v>
      </c>
      <c r="B719" s="313" t="s">
        <v>26</v>
      </c>
      <c r="C719" s="314" t="s">
        <v>453</v>
      </c>
      <c r="D719" s="314" t="s">
        <v>2639</v>
      </c>
      <c r="E719" s="314"/>
      <c r="F719" s="314" t="s">
        <v>1</v>
      </c>
      <c r="G719" s="286">
        <v>5</v>
      </c>
      <c r="H719" s="286">
        <v>40</v>
      </c>
      <c r="I719" s="338" t="s">
        <v>45</v>
      </c>
      <c r="J719" s="306">
        <v>40</v>
      </c>
      <c r="K719" s="317">
        <f t="shared" si="23"/>
        <v>5</v>
      </c>
      <c r="L719" s="318" t="s">
        <v>1020</v>
      </c>
      <c r="M719" s="224" t="s">
        <v>1019</v>
      </c>
    </row>
    <row r="720" spans="1:13" ht="15.75" x14ac:dyDescent="0.25">
      <c r="A720" s="303" t="s">
        <v>42</v>
      </c>
      <c r="B720" s="304" t="s">
        <v>28</v>
      </c>
      <c r="C720" s="314" t="s">
        <v>453</v>
      </c>
      <c r="D720" s="314" t="s">
        <v>2640</v>
      </c>
      <c r="E720" s="314"/>
      <c r="F720" s="314" t="s">
        <v>1</v>
      </c>
      <c r="G720" s="286">
        <v>5</v>
      </c>
      <c r="H720" s="286">
        <v>40</v>
      </c>
      <c r="I720" s="338" t="s">
        <v>45</v>
      </c>
      <c r="J720" s="306">
        <v>40</v>
      </c>
      <c r="K720" s="317">
        <f t="shared" si="23"/>
        <v>1</v>
      </c>
      <c r="L720" s="318" t="s">
        <v>1239</v>
      </c>
      <c r="M720" s="235" t="s">
        <v>1238</v>
      </c>
    </row>
    <row r="721" spans="1:13" ht="15.75" x14ac:dyDescent="0.25">
      <c r="A721" s="303" t="s">
        <v>65</v>
      </c>
      <c r="B721" s="304" t="s">
        <v>30</v>
      </c>
      <c r="C721" s="314" t="s">
        <v>453</v>
      </c>
      <c r="D721" s="314" t="s">
        <v>2641</v>
      </c>
      <c r="E721" s="314"/>
      <c r="F721" s="314" t="s">
        <v>1</v>
      </c>
      <c r="G721" s="286">
        <v>5</v>
      </c>
      <c r="H721" s="286">
        <v>40</v>
      </c>
      <c r="I721" s="338" t="s">
        <v>45</v>
      </c>
      <c r="J721" s="306">
        <v>40</v>
      </c>
      <c r="K721" s="317">
        <f t="shared" si="23"/>
        <v>3</v>
      </c>
      <c r="L721" s="318" t="s">
        <v>1239</v>
      </c>
      <c r="M721" s="235" t="s">
        <v>1238</v>
      </c>
    </row>
    <row r="722" spans="1:13" ht="15.75" x14ac:dyDescent="0.25">
      <c r="A722" s="312" t="s">
        <v>65</v>
      </c>
      <c r="B722" s="313" t="s">
        <v>26</v>
      </c>
      <c r="C722" s="314" t="s">
        <v>453</v>
      </c>
      <c r="D722" s="314" t="s">
        <v>2642</v>
      </c>
      <c r="E722" s="314"/>
      <c r="F722" s="314" t="s">
        <v>1</v>
      </c>
      <c r="G722" s="314">
        <v>5</v>
      </c>
      <c r="H722" s="286">
        <v>40</v>
      </c>
      <c r="I722" s="328" t="s">
        <v>45</v>
      </c>
      <c r="J722" s="306">
        <v>40</v>
      </c>
      <c r="K722" s="317">
        <f t="shared" si="23"/>
        <v>3</v>
      </c>
      <c r="L722" s="318" t="s">
        <v>377</v>
      </c>
      <c r="M722" s="224" t="s">
        <v>376</v>
      </c>
    </row>
    <row r="723" spans="1:13" ht="15.75" x14ac:dyDescent="0.25">
      <c r="A723" s="312" t="s">
        <v>65</v>
      </c>
      <c r="B723" s="313" t="s">
        <v>20</v>
      </c>
      <c r="C723" s="314" t="s">
        <v>453</v>
      </c>
      <c r="D723" s="314" t="s">
        <v>2643</v>
      </c>
      <c r="E723" s="314"/>
      <c r="F723" s="314" t="s">
        <v>1</v>
      </c>
      <c r="G723" s="314">
        <v>5</v>
      </c>
      <c r="H723" s="286">
        <v>40</v>
      </c>
      <c r="I723" s="328" t="s">
        <v>45</v>
      </c>
      <c r="J723" s="306">
        <v>40</v>
      </c>
      <c r="K723" s="317">
        <f t="shared" si="23"/>
        <v>3</v>
      </c>
      <c r="L723" s="318" t="s">
        <v>377</v>
      </c>
      <c r="M723" s="224" t="s">
        <v>376</v>
      </c>
    </row>
    <row r="724" spans="1:13" ht="15.75" x14ac:dyDescent="0.25">
      <c r="A724" s="312" t="s">
        <v>19</v>
      </c>
      <c r="B724" s="313" t="s">
        <v>26</v>
      </c>
      <c r="C724" s="314" t="s">
        <v>453</v>
      </c>
      <c r="D724" s="314" t="s">
        <v>2644</v>
      </c>
      <c r="E724" s="314"/>
      <c r="F724" s="314" t="s">
        <v>1</v>
      </c>
      <c r="G724" s="286">
        <v>5</v>
      </c>
      <c r="H724" s="286">
        <v>40</v>
      </c>
      <c r="I724" s="338" t="s">
        <v>45</v>
      </c>
      <c r="J724" s="306">
        <v>40</v>
      </c>
      <c r="K724" s="317">
        <f t="shared" si="23"/>
        <v>4</v>
      </c>
      <c r="L724" s="318" t="s">
        <v>1239</v>
      </c>
      <c r="M724" s="235" t="s">
        <v>1238</v>
      </c>
    </row>
    <row r="725" spans="1:13" ht="15.75" x14ac:dyDescent="0.25">
      <c r="A725" s="312" t="s">
        <v>42</v>
      </c>
      <c r="B725" s="313" t="s">
        <v>30</v>
      </c>
      <c r="C725" s="314" t="s">
        <v>297</v>
      </c>
      <c r="D725" s="314" t="s">
        <v>1251</v>
      </c>
      <c r="E725" s="314" t="s">
        <v>35</v>
      </c>
      <c r="F725" s="314" t="str">
        <f t="shared" ref="F725:F739" si="25">IF(MID(D725,2,1)="D","MI",IF(MID(D725,2,1)="S","SI","TI"))</f>
        <v>TI</v>
      </c>
      <c r="G725" s="314">
        <v>5</v>
      </c>
      <c r="H725" s="286">
        <v>40</v>
      </c>
      <c r="I725" s="328" t="s">
        <v>305</v>
      </c>
      <c r="J725" s="306">
        <v>40</v>
      </c>
      <c r="K725" s="317">
        <f t="shared" si="23"/>
        <v>1</v>
      </c>
      <c r="L725" s="318" t="s">
        <v>877</v>
      </c>
      <c r="M725" s="224" t="s">
        <v>876</v>
      </c>
    </row>
    <row r="726" spans="1:13" ht="15.75" x14ac:dyDescent="0.25">
      <c r="A726" s="286" t="s">
        <v>42</v>
      </c>
      <c r="B726" s="304" t="s">
        <v>28</v>
      </c>
      <c r="C726" s="286" t="s">
        <v>297</v>
      </c>
      <c r="D726" s="286" t="s">
        <v>1254</v>
      </c>
      <c r="E726" s="286" t="s">
        <v>37</v>
      </c>
      <c r="F726" s="286" t="str">
        <f t="shared" si="25"/>
        <v>TI</v>
      </c>
      <c r="G726" s="286">
        <v>5</v>
      </c>
      <c r="H726" s="286">
        <v>40</v>
      </c>
      <c r="I726" s="305" t="s">
        <v>305</v>
      </c>
      <c r="J726" s="306">
        <v>40</v>
      </c>
      <c r="K726" s="307">
        <f t="shared" si="23"/>
        <v>1</v>
      </c>
      <c r="L726" s="318" t="s">
        <v>877</v>
      </c>
      <c r="M726" s="224" t="s">
        <v>876</v>
      </c>
    </row>
    <row r="727" spans="1:13" ht="15.75" x14ac:dyDescent="0.25">
      <c r="A727" s="314" t="s">
        <v>42</v>
      </c>
      <c r="B727" s="313" t="s">
        <v>26</v>
      </c>
      <c r="C727" s="314" t="s">
        <v>297</v>
      </c>
      <c r="D727" s="314" t="s">
        <v>1255</v>
      </c>
      <c r="E727" s="314" t="s">
        <v>39</v>
      </c>
      <c r="F727" s="314" t="str">
        <f t="shared" si="25"/>
        <v>TI</v>
      </c>
      <c r="G727" s="314">
        <v>5</v>
      </c>
      <c r="H727" s="286">
        <v>40</v>
      </c>
      <c r="I727" s="328" t="s">
        <v>305</v>
      </c>
      <c r="J727" s="306">
        <v>40</v>
      </c>
      <c r="K727" s="317">
        <f t="shared" si="23"/>
        <v>1</v>
      </c>
      <c r="L727" s="318" t="s">
        <v>877</v>
      </c>
      <c r="M727" s="224" t="s">
        <v>876</v>
      </c>
    </row>
    <row r="728" spans="1:13" ht="15.75" x14ac:dyDescent="0.25">
      <c r="A728" s="303" t="s">
        <v>42</v>
      </c>
      <c r="B728" s="304" t="s">
        <v>20</v>
      </c>
      <c r="C728" s="286" t="s">
        <v>297</v>
      </c>
      <c r="D728" s="286" t="s">
        <v>1256</v>
      </c>
      <c r="E728" s="286" t="s">
        <v>41</v>
      </c>
      <c r="F728" s="286" t="str">
        <f t="shared" si="25"/>
        <v>TI</v>
      </c>
      <c r="G728" s="286">
        <v>5</v>
      </c>
      <c r="H728" s="286">
        <v>40</v>
      </c>
      <c r="I728" s="305" t="s">
        <v>305</v>
      </c>
      <c r="J728" s="306">
        <v>40</v>
      </c>
      <c r="K728" s="307">
        <f t="shared" si="23"/>
        <v>1</v>
      </c>
      <c r="L728" s="318" t="s">
        <v>858</v>
      </c>
      <c r="M728" s="224" t="s">
        <v>857</v>
      </c>
    </row>
    <row r="729" spans="1:13" ht="15.75" x14ac:dyDescent="0.25">
      <c r="A729" s="312" t="s">
        <v>32</v>
      </c>
      <c r="B729" s="313" t="s">
        <v>30</v>
      </c>
      <c r="C729" s="314" t="s">
        <v>297</v>
      </c>
      <c r="D729" s="314" t="s">
        <v>1257</v>
      </c>
      <c r="E729" s="314" t="s">
        <v>70</v>
      </c>
      <c r="F729" s="314" t="str">
        <f t="shared" si="25"/>
        <v>TI</v>
      </c>
      <c r="G729" s="314">
        <v>5</v>
      </c>
      <c r="H729" s="286">
        <v>40</v>
      </c>
      <c r="I729" s="328" t="s">
        <v>305</v>
      </c>
      <c r="J729" s="306">
        <v>40</v>
      </c>
      <c r="K729" s="317">
        <f t="shared" si="23"/>
        <v>2</v>
      </c>
      <c r="L729" s="318" t="s">
        <v>877</v>
      </c>
      <c r="M729" s="224" t="s">
        <v>876</v>
      </c>
    </row>
    <row r="730" spans="1:13" ht="15.75" x14ac:dyDescent="0.25">
      <c r="A730" s="303" t="s">
        <v>32</v>
      </c>
      <c r="B730" s="304" t="s">
        <v>28</v>
      </c>
      <c r="C730" s="286" t="s">
        <v>297</v>
      </c>
      <c r="D730" s="286" t="s">
        <v>1258</v>
      </c>
      <c r="E730" s="286" t="s">
        <v>52</v>
      </c>
      <c r="F730" s="286" t="str">
        <f t="shared" si="25"/>
        <v>TI</v>
      </c>
      <c r="G730" s="286">
        <v>5</v>
      </c>
      <c r="H730" s="286">
        <v>40</v>
      </c>
      <c r="I730" s="305" t="s">
        <v>305</v>
      </c>
      <c r="J730" s="306">
        <v>40</v>
      </c>
      <c r="K730" s="307">
        <f t="shared" si="23"/>
        <v>2</v>
      </c>
      <c r="L730" s="318" t="s">
        <v>303</v>
      </c>
      <c r="M730" s="224" t="s">
        <v>306</v>
      </c>
    </row>
    <row r="731" spans="1:13" ht="15.75" x14ac:dyDescent="0.25">
      <c r="A731" s="312" t="s">
        <v>32</v>
      </c>
      <c r="B731" s="313" t="s">
        <v>26</v>
      </c>
      <c r="C731" s="314" t="s">
        <v>297</v>
      </c>
      <c r="D731" s="314" t="s">
        <v>1259</v>
      </c>
      <c r="E731" s="314" t="s">
        <v>54</v>
      </c>
      <c r="F731" s="314" t="str">
        <f t="shared" si="25"/>
        <v>TI</v>
      </c>
      <c r="G731" s="314">
        <v>5</v>
      </c>
      <c r="H731" s="286">
        <v>40</v>
      </c>
      <c r="I731" s="328" t="s">
        <v>305</v>
      </c>
      <c r="J731" s="306">
        <v>40</v>
      </c>
      <c r="K731" s="317">
        <f t="shared" si="23"/>
        <v>2</v>
      </c>
      <c r="L731" s="318" t="s">
        <v>303</v>
      </c>
      <c r="M731" s="224" t="s">
        <v>306</v>
      </c>
    </row>
    <row r="732" spans="1:13" ht="15.75" x14ac:dyDescent="0.25">
      <c r="A732" s="303" t="s">
        <v>32</v>
      </c>
      <c r="B732" s="304" t="s">
        <v>20</v>
      </c>
      <c r="C732" s="286" t="s">
        <v>297</v>
      </c>
      <c r="D732" s="286" t="s">
        <v>1260</v>
      </c>
      <c r="E732" s="286" t="s">
        <v>83</v>
      </c>
      <c r="F732" s="286" t="str">
        <f t="shared" si="25"/>
        <v>TI</v>
      </c>
      <c r="G732" s="286">
        <v>5</v>
      </c>
      <c r="H732" s="286">
        <v>40</v>
      </c>
      <c r="I732" s="305" t="s">
        <v>305</v>
      </c>
      <c r="J732" s="306">
        <v>40</v>
      </c>
      <c r="K732" s="307">
        <f t="shared" si="23"/>
        <v>2</v>
      </c>
      <c r="L732" s="318" t="s">
        <v>858</v>
      </c>
      <c r="M732" s="224" t="s">
        <v>857</v>
      </c>
    </row>
    <row r="733" spans="1:13" ht="15.75" x14ac:dyDescent="0.25">
      <c r="A733" s="312" t="s">
        <v>65</v>
      </c>
      <c r="B733" s="313" t="s">
        <v>30</v>
      </c>
      <c r="C733" s="314" t="s">
        <v>297</v>
      </c>
      <c r="D733" s="314" t="s">
        <v>304</v>
      </c>
      <c r="E733" s="314" t="s">
        <v>188</v>
      </c>
      <c r="F733" s="314" t="str">
        <f t="shared" si="25"/>
        <v>TI</v>
      </c>
      <c r="G733" s="314">
        <v>5</v>
      </c>
      <c r="H733" s="286">
        <v>40</v>
      </c>
      <c r="I733" s="328" t="s">
        <v>305</v>
      </c>
      <c r="J733" s="306">
        <v>40</v>
      </c>
      <c r="K733" s="317">
        <f t="shared" si="23"/>
        <v>3</v>
      </c>
      <c r="L733" s="318" t="s">
        <v>303</v>
      </c>
      <c r="M733" s="224" t="s">
        <v>306</v>
      </c>
    </row>
    <row r="734" spans="1:13" ht="15.75" x14ac:dyDescent="0.25">
      <c r="A734" s="303" t="s">
        <v>65</v>
      </c>
      <c r="B734" s="304" t="s">
        <v>28</v>
      </c>
      <c r="C734" s="286" t="s">
        <v>297</v>
      </c>
      <c r="D734" s="286" t="s">
        <v>307</v>
      </c>
      <c r="E734" s="286" t="s">
        <v>85</v>
      </c>
      <c r="F734" s="286" t="str">
        <f t="shared" si="25"/>
        <v>TI</v>
      </c>
      <c r="G734" s="286">
        <v>5</v>
      </c>
      <c r="H734" s="286">
        <v>40</v>
      </c>
      <c r="I734" s="305" t="s">
        <v>305</v>
      </c>
      <c r="J734" s="306">
        <v>40</v>
      </c>
      <c r="K734" s="307">
        <f t="shared" si="23"/>
        <v>3</v>
      </c>
      <c r="L734" s="318" t="s">
        <v>303</v>
      </c>
      <c r="M734" s="224" t="s">
        <v>306</v>
      </c>
    </row>
    <row r="735" spans="1:13" ht="15.75" x14ac:dyDescent="0.25">
      <c r="A735" s="312" t="s">
        <v>65</v>
      </c>
      <c r="B735" s="313" t="s">
        <v>26</v>
      </c>
      <c r="C735" s="314" t="s">
        <v>297</v>
      </c>
      <c r="D735" s="314" t="s">
        <v>308</v>
      </c>
      <c r="E735" s="314" t="s">
        <v>87</v>
      </c>
      <c r="F735" s="314" t="str">
        <f t="shared" si="25"/>
        <v>TI</v>
      </c>
      <c r="G735" s="314">
        <v>5</v>
      </c>
      <c r="H735" s="286">
        <v>40</v>
      </c>
      <c r="I735" s="328" t="s">
        <v>305</v>
      </c>
      <c r="J735" s="306">
        <v>40</v>
      </c>
      <c r="K735" s="317">
        <f t="shared" si="23"/>
        <v>3</v>
      </c>
      <c r="L735" s="318" t="s">
        <v>303</v>
      </c>
      <c r="M735" s="224" t="s">
        <v>306</v>
      </c>
    </row>
    <row r="736" spans="1:13" ht="15.75" x14ac:dyDescent="0.25">
      <c r="A736" s="364" t="s">
        <v>65</v>
      </c>
      <c r="B736" s="365" t="s">
        <v>20</v>
      </c>
      <c r="C736" s="357" t="s">
        <v>297</v>
      </c>
      <c r="D736" s="357" t="s">
        <v>309</v>
      </c>
      <c r="E736" s="314"/>
      <c r="F736" s="314" t="str">
        <f t="shared" si="25"/>
        <v>TI</v>
      </c>
      <c r="G736" s="314">
        <v>5</v>
      </c>
      <c r="H736" s="286">
        <v>40</v>
      </c>
      <c r="I736" s="328" t="s">
        <v>305</v>
      </c>
      <c r="J736" s="306">
        <v>40</v>
      </c>
      <c r="K736" s="317">
        <f t="shared" si="23"/>
        <v>3</v>
      </c>
      <c r="L736" s="318" t="s">
        <v>858</v>
      </c>
      <c r="M736" s="224" t="s">
        <v>857</v>
      </c>
    </row>
    <row r="737" spans="1:13" ht="15.75" x14ac:dyDescent="0.25">
      <c r="A737" s="364" t="s">
        <v>19</v>
      </c>
      <c r="B737" s="365" t="s">
        <v>30</v>
      </c>
      <c r="C737" s="357" t="s">
        <v>297</v>
      </c>
      <c r="D737" s="357" t="s">
        <v>1261</v>
      </c>
      <c r="E737" s="314"/>
      <c r="F737" s="314" t="str">
        <f t="shared" si="25"/>
        <v>TI</v>
      </c>
      <c r="G737" s="314">
        <v>5</v>
      </c>
      <c r="H737" s="286">
        <v>40</v>
      </c>
      <c r="I737" s="328" t="s">
        <v>305</v>
      </c>
      <c r="J737" s="306">
        <v>40</v>
      </c>
      <c r="K737" s="317">
        <f t="shared" si="23"/>
        <v>4</v>
      </c>
      <c r="L737" s="318" t="s">
        <v>858</v>
      </c>
      <c r="M737" s="224" t="s">
        <v>857</v>
      </c>
    </row>
    <row r="738" spans="1:13" ht="15.75" x14ac:dyDescent="0.25">
      <c r="A738" s="375" t="s">
        <v>19</v>
      </c>
      <c r="B738" s="391" t="s">
        <v>28</v>
      </c>
      <c r="C738" s="376" t="s">
        <v>297</v>
      </c>
      <c r="D738" s="357" t="s">
        <v>1262</v>
      </c>
      <c r="E738" s="314"/>
      <c r="F738" s="314" t="str">
        <f t="shared" si="25"/>
        <v>TI</v>
      </c>
      <c r="G738" s="314">
        <v>5</v>
      </c>
      <c r="H738" s="286">
        <v>40</v>
      </c>
      <c r="I738" s="328" t="s">
        <v>305</v>
      </c>
      <c r="J738" s="306">
        <v>40</v>
      </c>
      <c r="K738" s="317">
        <f t="shared" si="23"/>
        <v>4</v>
      </c>
      <c r="L738" s="318" t="s">
        <v>877</v>
      </c>
      <c r="M738" s="224" t="s">
        <v>876</v>
      </c>
    </row>
    <row r="739" spans="1:13" ht="15.75" x14ac:dyDescent="0.25">
      <c r="A739" s="375" t="s">
        <v>19</v>
      </c>
      <c r="B739" s="365" t="s">
        <v>20</v>
      </c>
      <c r="C739" s="376" t="s">
        <v>297</v>
      </c>
      <c r="D739" s="357" t="s">
        <v>2645</v>
      </c>
      <c r="E739" s="314"/>
      <c r="F739" s="314" t="str">
        <f t="shared" si="25"/>
        <v>TI</v>
      </c>
      <c r="G739" s="314">
        <v>5</v>
      </c>
      <c r="H739" s="286">
        <v>40</v>
      </c>
      <c r="I739" s="328" t="s">
        <v>305</v>
      </c>
      <c r="J739" s="306">
        <v>40</v>
      </c>
      <c r="K739" s="317">
        <f t="shared" si="23"/>
        <v>4</v>
      </c>
      <c r="L739" s="318" t="s">
        <v>877</v>
      </c>
      <c r="M739" s="224" t="s">
        <v>876</v>
      </c>
    </row>
    <row r="740" spans="1:13" ht="15.75" x14ac:dyDescent="0.25">
      <c r="A740" s="312" t="s">
        <v>19</v>
      </c>
      <c r="B740" s="313" t="s">
        <v>20</v>
      </c>
      <c r="C740" s="314" t="s">
        <v>257</v>
      </c>
      <c r="D740" s="314" t="s">
        <v>258</v>
      </c>
      <c r="E740" s="314" t="s">
        <v>35</v>
      </c>
      <c r="F740" s="314" t="s">
        <v>75</v>
      </c>
      <c r="G740" s="314">
        <v>5</v>
      </c>
      <c r="H740" s="286">
        <v>40</v>
      </c>
      <c r="I740" s="337" t="s">
        <v>259</v>
      </c>
      <c r="J740" s="306">
        <v>40</v>
      </c>
      <c r="K740" s="317">
        <f t="shared" si="23"/>
        <v>4</v>
      </c>
      <c r="L740" s="318" t="s">
        <v>261</v>
      </c>
      <c r="M740" s="224" t="s">
        <v>260</v>
      </c>
    </row>
    <row r="741" spans="1:13" ht="15.75" x14ac:dyDescent="0.25">
      <c r="A741" s="303" t="s">
        <v>19</v>
      </c>
      <c r="B741" s="304" t="s">
        <v>26</v>
      </c>
      <c r="C741" s="286" t="s">
        <v>257</v>
      </c>
      <c r="D741" s="286" t="s">
        <v>262</v>
      </c>
      <c r="E741" s="286" t="s">
        <v>37</v>
      </c>
      <c r="F741" s="286" t="s">
        <v>75</v>
      </c>
      <c r="G741" s="286">
        <v>5</v>
      </c>
      <c r="H741" s="286">
        <v>40</v>
      </c>
      <c r="I741" s="334" t="s">
        <v>259</v>
      </c>
      <c r="J741" s="306">
        <v>40</v>
      </c>
      <c r="K741" s="307">
        <f t="shared" si="23"/>
        <v>4</v>
      </c>
      <c r="L741" s="318" t="s">
        <v>261</v>
      </c>
      <c r="M741" s="224" t="s">
        <v>260</v>
      </c>
    </row>
    <row r="742" spans="1:13" ht="15.75" x14ac:dyDescent="0.25">
      <c r="A742" s="286" t="s">
        <v>19</v>
      </c>
      <c r="B742" s="304" t="s">
        <v>30</v>
      </c>
      <c r="C742" s="286" t="s">
        <v>257</v>
      </c>
      <c r="D742" s="286" t="s">
        <v>263</v>
      </c>
      <c r="E742" s="286" t="s">
        <v>39</v>
      </c>
      <c r="F742" s="286" t="s">
        <v>75</v>
      </c>
      <c r="G742" s="286">
        <v>5</v>
      </c>
      <c r="H742" s="286">
        <v>40</v>
      </c>
      <c r="I742" s="334" t="s">
        <v>259</v>
      </c>
      <c r="J742" s="306">
        <v>40</v>
      </c>
      <c r="K742" s="307">
        <f t="shared" si="23"/>
        <v>4</v>
      </c>
      <c r="L742" s="318" t="s">
        <v>261</v>
      </c>
      <c r="M742" s="224" t="s">
        <v>260</v>
      </c>
    </row>
    <row r="743" spans="1:13" ht="15.75" x14ac:dyDescent="0.25">
      <c r="A743" s="314" t="s">
        <v>19</v>
      </c>
      <c r="B743" s="313" t="s">
        <v>28</v>
      </c>
      <c r="C743" s="314" t="s">
        <v>257</v>
      </c>
      <c r="D743" s="314" t="s">
        <v>264</v>
      </c>
      <c r="E743" s="314" t="s">
        <v>41</v>
      </c>
      <c r="F743" s="314" t="s">
        <v>75</v>
      </c>
      <c r="G743" s="314">
        <v>5</v>
      </c>
      <c r="H743" s="286">
        <v>40</v>
      </c>
      <c r="I743" s="337" t="s">
        <v>259</v>
      </c>
      <c r="J743" s="306">
        <v>40</v>
      </c>
      <c r="K743" s="317">
        <f t="shared" si="23"/>
        <v>4</v>
      </c>
      <c r="L743" s="318" t="s">
        <v>261</v>
      </c>
      <c r="M743" s="224" t="s">
        <v>260</v>
      </c>
    </row>
    <row r="744" spans="1:13" ht="15.75" x14ac:dyDescent="0.25">
      <c r="A744" s="314" t="s">
        <v>55</v>
      </c>
      <c r="B744" s="313" t="s">
        <v>26</v>
      </c>
      <c r="C744" s="314" t="s">
        <v>257</v>
      </c>
      <c r="D744" s="314" t="s">
        <v>265</v>
      </c>
      <c r="E744" s="314" t="s">
        <v>70</v>
      </c>
      <c r="F744" s="314" t="s">
        <v>75</v>
      </c>
      <c r="G744" s="314">
        <v>5</v>
      </c>
      <c r="H744" s="286">
        <v>40</v>
      </c>
      <c r="I744" s="337" t="s">
        <v>259</v>
      </c>
      <c r="J744" s="306">
        <v>40</v>
      </c>
      <c r="K744" s="317">
        <f t="shared" si="23"/>
        <v>5</v>
      </c>
      <c r="L744" s="318" t="s">
        <v>261</v>
      </c>
      <c r="M744" s="224" t="s">
        <v>260</v>
      </c>
    </row>
    <row r="745" spans="1:13" ht="15.75" x14ac:dyDescent="0.25">
      <c r="A745" s="303" t="s">
        <v>55</v>
      </c>
      <c r="B745" s="304" t="s">
        <v>20</v>
      </c>
      <c r="C745" s="286" t="s">
        <v>257</v>
      </c>
      <c r="D745" s="286" t="s">
        <v>266</v>
      </c>
      <c r="E745" s="286" t="s">
        <v>52</v>
      </c>
      <c r="F745" s="286" t="s">
        <v>75</v>
      </c>
      <c r="G745" s="286">
        <v>5</v>
      </c>
      <c r="H745" s="286">
        <v>40</v>
      </c>
      <c r="I745" s="334" t="s">
        <v>259</v>
      </c>
      <c r="J745" s="306">
        <v>40</v>
      </c>
      <c r="K745" s="307">
        <f t="shared" si="23"/>
        <v>5</v>
      </c>
      <c r="L745" s="318" t="s">
        <v>261</v>
      </c>
      <c r="M745" s="224" t="s">
        <v>260</v>
      </c>
    </row>
    <row r="746" spans="1:13" ht="15.75" x14ac:dyDescent="0.25">
      <c r="A746" s="303" t="s">
        <v>55</v>
      </c>
      <c r="B746" s="304" t="s">
        <v>28</v>
      </c>
      <c r="C746" s="286" t="s">
        <v>257</v>
      </c>
      <c r="D746" s="286" t="s">
        <v>267</v>
      </c>
      <c r="E746" s="286" t="s">
        <v>54</v>
      </c>
      <c r="F746" s="286" t="s">
        <v>75</v>
      </c>
      <c r="G746" s="286">
        <v>5</v>
      </c>
      <c r="H746" s="286">
        <v>40</v>
      </c>
      <c r="I746" s="334" t="s">
        <v>259</v>
      </c>
      <c r="J746" s="306">
        <v>40</v>
      </c>
      <c r="K746" s="307">
        <f t="shared" si="23"/>
        <v>5</v>
      </c>
      <c r="L746" s="372" t="s">
        <v>243</v>
      </c>
      <c r="M746" s="224" t="s">
        <v>242</v>
      </c>
    </row>
    <row r="747" spans="1:13" ht="15.75" x14ac:dyDescent="0.25">
      <c r="A747" s="312" t="s">
        <v>55</v>
      </c>
      <c r="B747" s="313" t="s">
        <v>56</v>
      </c>
      <c r="C747" s="314" t="s">
        <v>257</v>
      </c>
      <c r="D747" s="314" t="s">
        <v>268</v>
      </c>
      <c r="E747" s="314" t="s">
        <v>83</v>
      </c>
      <c r="F747" s="314" t="s">
        <v>75</v>
      </c>
      <c r="G747" s="314">
        <v>5</v>
      </c>
      <c r="H747" s="286">
        <v>40</v>
      </c>
      <c r="I747" s="337" t="s">
        <v>259</v>
      </c>
      <c r="J747" s="306">
        <v>40</v>
      </c>
      <c r="K747" s="317">
        <f t="shared" si="23"/>
        <v>5</v>
      </c>
      <c r="L747" s="372" t="s">
        <v>243</v>
      </c>
      <c r="M747" s="224" t="s">
        <v>242</v>
      </c>
    </row>
    <row r="748" spans="1:13" ht="15.75" x14ac:dyDescent="0.25">
      <c r="A748" s="312" t="s">
        <v>42</v>
      </c>
      <c r="B748" s="313" t="s">
        <v>26</v>
      </c>
      <c r="C748" s="314" t="s">
        <v>257</v>
      </c>
      <c r="D748" s="314" t="s">
        <v>1030</v>
      </c>
      <c r="E748" s="314" t="s">
        <v>188</v>
      </c>
      <c r="F748" s="314" t="s">
        <v>75</v>
      </c>
      <c r="G748" s="314">
        <v>5</v>
      </c>
      <c r="H748" s="286">
        <v>40</v>
      </c>
      <c r="I748" s="337" t="s">
        <v>259</v>
      </c>
      <c r="J748" s="306">
        <v>40</v>
      </c>
      <c r="K748" s="317">
        <f t="shared" si="23"/>
        <v>1</v>
      </c>
      <c r="L748" s="318" t="s">
        <v>261</v>
      </c>
      <c r="M748" s="224" t="s">
        <v>260</v>
      </c>
    </row>
    <row r="749" spans="1:13" ht="15.75" x14ac:dyDescent="0.25">
      <c r="A749" s="303" t="s">
        <v>42</v>
      </c>
      <c r="B749" s="304" t="s">
        <v>20</v>
      </c>
      <c r="C749" s="286" t="s">
        <v>257</v>
      </c>
      <c r="D749" s="286" t="s">
        <v>1033</v>
      </c>
      <c r="E749" s="286" t="s">
        <v>85</v>
      </c>
      <c r="F749" s="286" t="s">
        <v>75</v>
      </c>
      <c r="G749" s="286">
        <v>5</v>
      </c>
      <c r="H749" s="286">
        <v>40</v>
      </c>
      <c r="I749" s="334" t="s">
        <v>259</v>
      </c>
      <c r="J749" s="306">
        <v>40</v>
      </c>
      <c r="K749" s="307">
        <f t="shared" si="23"/>
        <v>1</v>
      </c>
      <c r="L749" s="318" t="s">
        <v>261</v>
      </c>
      <c r="M749" s="224" t="s">
        <v>260</v>
      </c>
    </row>
    <row r="750" spans="1:13" ht="15.75" x14ac:dyDescent="0.25">
      <c r="A750" s="312" t="s">
        <v>42</v>
      </c>
      <c r="B750" s="313" t="s">
        <v>30</v>
      </c>
      <c r="C750" s="314" t="s">
        <v>257</v>
      </c>
      <c r="D750" s="314" t="s">
        <v>1034</v>
      </c>
      <c r="E750" s="314" t="s">
        <v>87</v>
      </c>
      <c r="F750" s="314" t="s">
        <v>75</v>
      </c>
      <c r="G750" s="314">
        <v>5</v>
      </c>
      <c r="H750" s="286">
        <v>40</v>
      </c>
      <c r="I750" s="337" t="s">
        <v>259</v>
      </c>
      <c r="J750" s="306">
        <v>40</v>
      </c>
      <c r="K750" s="317">
        <f t="shared" si="23"/>
        <v>1</v>
      </c>
      <c r="L750" s="318" t="s">
        <v>1032</v>
      </c>
      <c r="M750" s="224" t="s">
        <v>1031</v>
      </c>
    </row>
    <row r="751" spans="1:13" ht="15.75" x14ac:dyDescent="0.25">
      <c r="A751" s="364" t="s">
        <v>42</v>
      </c>
      <c r="B751" s="365" t="s">
        <v>28</v>
      </c>
      <c r="C751" s="357" t="s">
        <v>257</v>
      </c>
      <c r="D751" s="357" t="s">
        <v>1035</v>
      </c>
      <c r="E751" s="286"/>
      <c r="F751" s="286" t="s">
        <v>75</v>
      </c>
      <c r="G751" s="314">
        <v>5</v>
      </c>
      <c r="H751" s="286">
        <v>40</v>
      </c>
      <c r="I751" s="334" t="s">
        <v>259</v>
      </c>
      <c r="J751" s="306">
        <v>40</v>
      </c>
      <c r="K751" s="307">
        <f t="shared" si="23"/>
        <v>1</v>
      </c>
      <c r="L751" s="318" t="s">
        <v>261</v>
      </c>
      <c r="M751" s="224" t="s">
        <v>260</v>
      </c>
    </row>
    <row r="752" spans="1:13" ht="15.75" x14ac:dyDescent="0.25">
      <c r="A752" s="375" t="s">
        <v>32</v>
      </c>
      <c r="B752" s="391" t="s">
        <v>20</v>
      </c>
      <c r="C752" s="376">
        <v>102</v>
      </c>
      <c r="D752" s="357" t="s">
        <v>1036</v>
      </c>
      <c r="E752" s="286"/>
      <c r="F752" s="286" t="s">
        <v>75</v>
      </c>
      <c r="G752" s="314">
        <v>5</v>
      </c>
      <c r="H752" s="286">
        <v>40</v>
      </c>
      <c r="I752" s="334" t="s">
        <v>259</v>
      </c>
      <c r="J752" s="306">
        <v>40</v>
      </c>
      <c r="K752" s="307">
        <f t="shared" si="23"/>
        <v>2</v>
      </c>
      <c r="L752" s="318" t="s">
        <v>1032</v>
      </c>
      <c r="M752" s="224" t="s">
        <v>1031</v>
      </c>
    </row>
    <row r="753" spans="1:13" ht="15.75" x14ac:dyDescent="0.25">
      <c r="A753" s="375" t="s">
        <v>32</v>
      </c>
      <c r="B753" s="365" t="s">
        <v>30</v>
      </c>
      <c r="C753" s="376">
        <v>102</v>
      </c>
      <c r="D753" s="357" t="s">
        <v>1037</v>
      </c>
      <c r="E753" s="286"/>
      <c r="F753" s="286" t="s">
        <v>75</v>
      </c>
      <c r="G753" s="314">
        <v>5</v>
      </c>
      <c r="H753" s="286">
        <v>40</v>
      </c>
      <c r="I753" s="334" t="s">
        <v>259</v>
      </c>
      <c r="J753" s="306">
        <v>40</v>
      </c>
      <c r="K753" s="307">
        <f t="shared" si="23"/>
        <v>2</v>
      </c>
      <c r="L753" s="318" t="s">
        <v>261</v>
      </c>
      <c r="M753" s="224" t="s">
        <v>260</v>
      </c>
    </row>
    <row r="754" spans="1:13" ht="15.75" x14ac:dyDescent="0.25">
      <c r="A754" s="375" t="s">
        <v>32</v>
      </c>
      <c r="B754" s="313" t="s">
        <v>28</v>
      </c>
      <c r="C754" s="376">
        <v>102</v>
      </c>
      <c r="D754" s="357" t="s">
        <v>2646</v>
      </c>
      <c r="E754" s="286"/>
      <c r="F754" s="286" t="s">
        <v>75</v>
      </c>
      <c r="G754" s="314">
        <v>5</v>
      </c>
      <c r="H754" s="286">
        <v>40</v>
      </c>
      <c r="I754" s="334" t="s">
        <v>259</v>
      </c>
      <c r="J754" s="306">
        <v>40</v>
      </c>
      <c r="K754" s="307">
        <f t="shared" si="23"/>
        <v>2</v>
      </c>
      <c r="L754" s="318" t="s">
        <v>261</v>
      </c>
      <c r="M754" s="224" t="s">
        <v>260</v>
      </c>
    </row>
    <row r="755" spans="1:13" ht="15.75" x14ac:dyDescent="0.25">
      <c r="A755" s="312" t="s">
        <v>55</v>
      </c>
      <c r="B755" s="313" t="s">
        <v>20</v>
      </c>
      <c r="C755" s="314">
        <v>104</v>
      </c>
      <c r="D755" s="314" t="s">
        <v>550</v>
      </c>
      <c r="E755" s="314" t="s">
        <v>35</v>
      </c>
      <c r="F755" s="314" t="s">
        <v>75</v>
      </c>
      <c r="G755" s="314">
        <v>5</v>
      </c>
      <c r="H755" s="286">
        <v>40</v>
      </c>
      <c r="I755" s="338" t="s">
        <v>341</v>
      </c>
      <c r="J755" s="306">
        <v>40</v>
      </c>
      <c r="K755" s="317">
        <f t="shared" si="23"/>
        <v>5</v>
      </c>
      <c r="L755" s="318" t="s">
        <v>552</v>
      </c>
      <c r="M755" s="224" t="s">
        <v>551</v>
      </c>
    </row>
    <row r="756" spans="1:13" ht="15.75" x14ac:dyDescent="0.25">
      <c r="A756" s="303" t="s">
        <v>55</v>
      </c>
      <c r="B756" s="304" t="s">
        <v>26</v>
      </c>
      <c r="C756" s="286">
        <v>104</v>
      </c>
      <c r="D756" s="286" t="s">
        <v>553</v>
      </c>
      <c r="E756" s="286" t="s">
        <v>37</v>
      </c>
      <c r="F756" s="286" t="s">
        <v>75</v>
      </c>
      <c r="G756" s="314">
        <v>5</v>
      </c>
      <c r="H756" s="286">
        <v>40</v>
      </c>
      <c r="I756" s="331" t="s">
        <v>341</v>
      </c>
      <c r="J756" s="306">
        <v>40</v>
      </c>
      <c r="K756" s="307">
        <f t="shared" si="23"/>
        <v>5</v>
      </c>
      <c r="L756" s="318" t="s">
        <v>552</v>
      </c>
      <c r="M756" s="224" t="s">
        <v>551</v>
      </c>
    </row>
    <row r="757" spans="1:13" ht="15.75" x14ac:dyDescent="0.25">
      <c r="A757" s="303" t="s">
        <v>55</v>
      </c>
      <c r="B757" s="304" t="s">
        <v>28</v>
      </c>
      <c r="C757" s="286">
        <v>104</v>
      </c>
      <c r="D757" s="286" t="s">
        <v>554</v>
      </c>
      <c r="E757" s="286" t="s">
        <v>39</v>
      </c>
      <c r="F757" s="286" t="s">
        <v>75</v>
      </c>
      <c r="G757" s="314">
        <v>5</v>
      </c>
      <c r="H757" s="286">
        <v>40</v>
      </c>
      <c r="I757" s="331" t="s">
        <v>341</v>
      </c>
      <c r="J757" s="306">
        <v>40</v>
      </c>
      <c r="K757" s="307">
        <f t="shared" si="23"/>
        <v>5</v>
      </c>
      <c r="L757" s="318" t="s">
        <v>552</v>
      </c>
      <c r="M757" s="224" t="s">
        <v>551</v>
      </c>
    </row>
    <row r="758" spans="1:13" ht="15.75" x14ac:dyDescent="0.25">
      <c r="A758" s="312" t="s">
        <v>55</v>
      </c>
      <c r="B758" s="313" t="s">
        <v>56</v>
      </c>
      <c r="C758" s="314">
        <v>104</v>
      </c>
      <c r="D758" s="314" t="s">
        <v>555</v>
      </c>
      <c r="E758" s="314" t="s">
        <v>41</v>
      </c>
      <c r="F758" s="314" t="s">
        <v>75</v>
      </c>
      <c r="G758" s="314">
        <v>5</v>
      </c>
      <c r="H758" s="286">
        <v>40</v>
      </c>
      <c r="I758" s="338" t="s">
        <v>341</v>
      </c>
      <c r="J758" s="306">
        <v>40</v>
      </c>
      <c r="K758" s="317">
        <f t="shared" si="23"/>
        <v>5</v>
      </c>
      <c r="L758" s="318" t="s">
        <v>552</v>
      </c>
      <c r="M758" s="224" t="s">
        <v>551</v>
      </c>
    </row>
    <row r="759" spans="1:13" ht="15.75" x14ac:dyDescent="0.25">
      <c r="A759" s="303" t="s">
        <v>42</v>
      </c>
      <c r="B759" s="304" t="s">
        <v>26</v>
      </c>
      <c r="C759" s="286">
        <v>104</v>
      </c>
      <c r="D759" s="286" t="s">
        <v>340</v>
      </c>
      <c r="E759" s="286" t="s">
        <v>70</v>
      </c>
      <c r="F759" s="286" t="s">
        <v>75</v>
      </c>
      <c r="G759" s="286">
        <v>5</v>
      </c>
      <c r="H759" s="286">
        <v>40</v>
      </c>
      <c r="I759" s="331" t="s">
        <v>341</v>
      </c>
      <c r="J759" s="306">
        <v>40</v>
      </c>
      <c r="K759" s="307">
        <f t="shared" si="23"/>
        <v>1</v>
      </c>
      <c r="L759" s="318" t="s">
        <v>552</v>
      </c>
      <c r="M759" s="224" t="s">
        <v>551</v>
      </c>
    </row>
    <row r="760" spans="1:13" ht="15.75" x14ac:dyDescent="0.25">
      <c r="A760" s="312" t="s">
        <v>42</v>
      </c>
      <c r="B760" s="313" t="s">
        <v>20</v>
      </c>
      <c r="C760" s="314">
        <v>104</v>
      </c>
      <c r="D760" s="314" t="s">
        <v>344</v>
      </c>
      <c r="E760" s="314" t="s">
        <v>52</v>
      </c>
      <c r="F760" s="314" t="s">
        <v>75</v>
      </c>
      <c r="G760" s="314">
        <v>5</v>
      </c>
      <c r="H760" s="286">
        <v>40</v>
      </c>
      <c r="I760" s="338" t="s">
        <v>341</v>
      </c>
      <c r="J760" s="306">
        <v>40</v>
      </c>
      <c r="K760" s="317">
        <f t="shared" si="23"/>
        <v>1</v>
      </c>
      <c r="L760" s="318" t="s">
        <v>552</v>
      </c>
      <c r="M760" s="224" t="s">
        <v>551</v>
      </c>
    </row>
    <row r="761" spans="1:13" ht="15.75" x14ac:dyDescent="0.25">
      <c r="A761" s="312" t="s">
        <v>65</v>
      </c>
      <c r="B761" s="313" t="s">
        <v>28</v>
      </c>
      <c r="C761" s="314">
        <v>104</v>
      </c>
      <c r="D761" s="314" t="s">
        <v>345</v>
      </c>
      <c r="E761" s="314" t="s">
        <v>54</v>
      </c>
      <c r="F761" s="314" t="s">
        <v>75</v>
      </c>
      <c r="G761" s="314">
        <v>5</v>
      </c>
      <c r="H761" s="286">
        <v>40</v>
      </c>
      <c r="I761" s="338" t="s">
        <v>341</v>
      </c>
      <c r="J761" s="306">
        <v>40</v>
      </c>
      <c r="K761" s="317">
        <f t="shared" si="23"/>
        <v>3</v>
      </c>
      <c r="L761" s="318" t="s">
        <v>552</v>
      </c>
      <c r="M761" s="224" t="s">
        <v>551</v>
      </c>
    </row>
    <row r="762" spans="1:13" ht="15.75" x14ac:dyDescent="0.25">
      <c r="A762" s="303" t="s">
        <v>42</v>
      </c>
      <c r="B762" s="304" t="s">
        <v>28</v>
      </c>
      <c r="C762" s="286">
        <v>104</v>
      </c>
      <c r="D762" s="286" t="s">
        <v>1206</v>
      </c>
      <c r="E762" s="286" t="s">
        <v>83</v>
      </c>
      <c r="F762" s="286" t="s">
        <v>75</v>
      </c>
      <c r="G762" s="286">
        <v>5</v>
      </c>
      <c r="H762" s="286">
        <v>40</v>
      </c>
      <c r="I762" s="331" t="s">
        <v>341</v>
      </c>
      <c r="J762" s="306">
        <v>40</v>
      </c>
      <c r="K762" s="307">
        <f t="shared" si="23"/>
        <v>1</v>
      </c>
      <c r="L762" s="318" t="s">
        <v>552</v>
      </c>
      <c r="M762" s="224" t="s">
        <v>551</v>
      </c>
    </row>
    <row r="763" spans="1:13" ht="15.75" x14ac:dyDescent="0.25">
      <c r="A763" s="303" t="s">
        <v>32</v>
      </c>
      <c r="B763" s="304" t="s">
        <v>26</v>
      </c>
      <c r="C763" s="286">
        <v>104</v>
      </c>
      <c r="D763" s="286" t="s">
        <v>1207</v>
      </c>
      <c r="E763" s="286" t="s">
        <v>188</v>
      </c>
      <c r="F763" s="286" t="s">
        <v>75</v>
      </c>
      <c r="G763" s="286">
        <v>5</v>
      </c>
      <c r="H763" s="286">
        <v>40</v>
      </c>
      <c r="I763" s="331" t="s">
        <v>341</v>
      </c>
      <c r="J763" s="306">
        <v>40</v>
      </c>
      <c r="K763" s="307">
        <f t="shared" si="23"/>
        <v>2</v>
      </c>
      <c r="L763" s="318" t="s">
        <v>552</v>
      </c>
      <c r="M763" s="224" t="s">
        <v>551</v>
      </c>
    </row>
    <row r="764" spans="1:13" ht="15.75" x14ac:dyDescent="0.25">
      <c r="A764" s="312" t="s">
        <v>32</v>
      </c>
      <c r="B764" s="313" t="s">
        <v>28</v>
      </c>
      <c r="C764" s="314" t="s">
        <v>709</v>
      </c>
      <c r="D764" s="314" t="s">
        <v>710</v>
      </c>
      <c r="E764" s="314" t="s">
        <v>35</v>
      </c>
      <c r="F764" s="314" t="str">
        <f t="shared" ref="F764:F778" si="26">IF(MID(D764,2,1)="D","MI",IF(MID(D764,2,1)="S","SI","TI"))</f>
        <v>TI</v>
      </c>
      <c r="G764" s="314">
        <v>5</v>
      </c>
      <c r="H764" s="286">
        <v>40</v>
      </c>
      <c r="I764" s="328" t="s">
        <v>711</v>
      </c>
      <c r="J764" s="306">
        <v>40</v>
      </c>
      <c r="K764" s="317">
        <f t="shared" si="23"/>
        <v>2</v>
      </c>
      <c r="L764" s="318" t="s">
        <v>1020</v>
      </c>
      <c r="M764" s="224" t="s">
        <v>1019</v>
      </c>
    </row>
    <row r="765" spans="1:13" ht="15.75" x14ac:dyDescent="0.25">
      <c r="A765" s="303" t="s">
        <v>32</v>
      </c>
      <c r="B765" s="304" t="s">
        <v>26</v>
      </c>
      <c r="C765" s="286" t="s">
        <v>709</v>
      </c>
      <c r="D765" s="286" t="s">
        <v>714</v>
      </c>
      <c r="E765" s="286" t="s">
        <v>37</v>
      </c>
      <c r="F765" s="286" t="str">
        <f t="shared" si="26"/>
        <v>TI</v>
      </c>
      <c r="G765" s="286">
        <v>5</v>
      </c>
      <c r="H765" s="286">
        <v>40</v>
      </c>
      <c r="I765" s="305" t="s">
        <v>711</v>
      </c>
      <c r="J765" s="306">
        <v>40</v>
      </c>
      <c r="K765" s="307">
        <f t="shared" si="23"/>
        <v>2</v>
      </c>
      <c r="L765" s="309" t="s">
        <v>928</v>
      </c>
      <c r="M765" s="224" t="s">
        <v>927</v>
      </c>
    </row>
    <row r="766" spans="1:13" ht="15.75" x14ac:dyDescent="0.25">
      <c r="A766" s="312" t="s">
        <v>32</v>
      </c>
      <c r="B766" s="313" t="s">
        <v>20</v>
      </c>
      <c r="C766" s="314" t="s">
        <v>709</v>
      </c>
      <c r="D766" s="314" t="s">
        <v>715</v>
      </c>
      <c r="E766" s="314" t="s">
        <v>39</v>
      </c>
      <c r="F766" s="314" t="str">
        <f t="shared" si="26"/>
        <v>TI</v>
      </c>
      <c r="G766" s="314">
        <v>5</v>
      </c>
      <c r="H766" s="286">
        <v>40</v>
      </c>
      <c r="I766" s="328" t="s">
        <v>711</v>
      </c>
      <c r="J766" s="306">
        <v>40</v>
      </c>
      <c r="K766" s="317">
        <f t="shared" ref="K766:K829" si="27">IF(A766="Senin",1,IF(A766="Selasa",2,IF(A766="Rabu",3,IF(A766="Kamis",4,IF(A766="Jumat",5,6)))))</f>
        <v>2</v>
      </c>
      <c r="L766" s="309" t="s">
        <v>928</v>
      </c>
      <c r="M766" s="224" t="s">
        <v>927</v>
      </c>
    </row>
    <row r="767" spans="1:13" ht="15.75" x14ac:dyDescent="0.25">
      <c r="A767" s="303" t="s">
        <v>32</v>
      </c>
      <c r="B767" s="304" t="s">
        <v>30</v>
      </c>
      <c r="C767" s="286" t="s">
        <v>709</v>
      </c>
      <c r="D767" s="286" t="s">
        <v>716</v>
      </c>
      <c r="E767" s="286" t="s">
        <v>41</v>
      </c>
      <c r="F767" s="286" t="str">
        <f t="shared" si="26"/>
        <v>TI</v>
      </c>
      <c r="G767" s="286">
        <v>5</v>
      </c>
      <c r="H767" s="286">
        <v>40</v>
      </c>
      <c r="I767" s="305" t="s">
        <v>711</v>
      </c>
      <c r="J767" s="306">
        <v>40</v>
      </c>
      <c r="K767" s="307">
        <f t="shared" si="27"/>
        <v>2</v>
      </c>
      <c r="L767" s="309" t="s">
        <v>928</v>
      </c>
      <c r="M767" s="224" t="s">
        <v>927</v>
      </c>
    </row>
    <row r="768" spans="1:13" ht="15.75" x14ac:dyDescent="0.25">
      <c r="A768" s="312" t="s">
        <v>65</v>
      </c>
      <c r="B768" s="313" t="s">
        <v>28</v>
      </c>
      <c r="C768" s="314" t="s">
        <v>709</v>
      </c>
      <c r="D768" s="314" t="s">
        <v>926</v>
      </c>
      <c r="E768" s="314" t="s">
        <v>70</v>
      </c>
      <c r="F768" s="314" t="str">
        <f t="shared" si="26"/>
        <v>TI</v>
      </c>
      <c r="G768" s="314">
        <v>5</v>
      </c>
      <c r="H768" s="286">
        <v>40</v>
      </c>
      <c r="I768" s="328" t="s">
        <v>711</v>
      </c>
      <c r="J768" s="306">
        <v>40</v>
      </c>
      <c r="K768" s="317">
        <f t="shared" si="27"/>
        <v>3</v>
      </c>
      <c r="L768" s="318" t="s">
        <v>713</v>
      </c>
      <c r="M768" s="224" t="s">
        <v>712</v>
      </c>
    </row>
    <row r="769" spans="1:13" ht="15.75" x14ac:dyDescent="0.25">
      <c r="A769" s="303" t="s">
        <v>65</v>
      </c>
      <c r="B769" s="304" t="s">
        <v>26</v>
      </c>
      <c r="C769" s="286" t="s">
        <v>709</v>
      </c>
      <c r="D769" s="286" t="s">
        <v>929</v>
      </c>
      <c r="E769" s="286" t="s">
        <v>52</v>
      </c>
      <c r="F769" s="286" t="str">
        <f t="shared" si="26"/>
        <v>TI</v>
      </c>
      <c r="G769" s="286">
        <v>5</v>
      </c>
      <c r="H769" s="286">
        <v>40</v>
      </c>
      <c r="I769" s="305" t="s">
        <v>711</v>
      </c>
      <c r="J769" s="306">
        <v>40</v>
      </c>
      <c r="K769" s="307">
        <f t="shared" si="27"/>
        <v>3</v>
      </c>
      <c r="L769" s="318" t="s">
        <v>713</v>
      </c>
      <c r="M769" s="224" t="s">
        <v>712</v>
      </c>
    </row>
    <row r="770" spans="1:13" ht="15.75" x14ac:dyDescent="0.25">
      <c r="A770" s="312" t="s">
        <v>65</v>
      </c>
      <c r="B770" s="313" t="s">
        <v>20</v>
      </c>
      <c r="C770" s="314" t="s">
        <v>709</v>
      </c>
      <c r="D770" s="314" t="s">
        <v>930</v>
      </c>
      <c r="E770" s="314" t="s">
        <v>54</v>
      </c>
      <c r="F770" s="314" t="str">
        <f t="shared" si="26"/>
        <v>TI</v>
      </c>
      <c r="G770" s="314">
        <v>5</v>
      </c>
      <c r="H770" s="286">
        <v>40</v>
      </c>
      <c r="I770" s="328" t="s">
        <v>711</v>
      </c>
      <c r="J770" s="306">
        <v>40</v>
      </c>
      <c r="K770" s="317">
        <f t="shared" si="27"/>
        <v>3</v>
      </c>
      <c r="L770" s="318" t="s">
        <v>713</v>
      </c>
      <c r="M770" s="224" t="s">
        <v>712</v>
      </c>
    </row>
    <row r="771" spans="1:13" ht="15.75" x14ac:dyDescent="0.25">
      <c r="A771" s="303" t="s">
        <v>65</v>
      </c>
      <c r="B771" s="304" t="s">
        <v>30</v>
      </c>
      <c r="C771" s="286" t="s">
        <v>709</v>
      </c>
      <c r="D771" s="286" t="s">
        <v>931</v>
      </c>
      <c r="E771" s="286" t="s">
        <v>83</v>
      </c>
      <c r="F771" s="286" t="str">
        <f t="shared" si="26"/>
        <v>TI</v>
      </c>
      <c r="G771" s="286">
        <v>5</v>
      </c>
      <c r="H771" s="286">
        <v>40</v>
      </c>
      <c r="I771" s="305" t="s">
        <v>711</v>
      </c>
      <c r="J771" s="306">
        <v>40</v>
      </c>
      <c r="K771" s="307">
        <f t="shared" si="27"/>
        <v>3</v>
      </c>
      <c r="L771" s="318" t="s">
        <v>713</v>
      </c>
      <c r="M771" s="224" t="s">
        <v>712</v>
      </c>
    </row>
    <row r="772" spans="1:13" ht="15.75" x14ac:dyDescent="0.25">
      <c r="A772" s="312" t="s">
        <v>19</v>
      </c>
      <c r="B772" s="313" t="s">
        <v>28</v>
      </c>
      <c r="C772" s="314" t="s">
        <v>709</v>
      </c>
      <c r="D772" s="314" t="s">
        <v>932</v>
      </c>
      <c r="E772" s="314" t="s">
        <v>188</v>
      </c>
      <c r="F772" s="314" t="str">
        <f t="shared" si="26"/>
        <v>TI</v>
      </c>
      <c r="G772" s="314">
        <v>5</v>
      </c>
      <c r="H772" s="286">
        <v>40</v>
      </c>
      <c r="I772" s="328" t="s">
        <v>711</v>
      </c>
      <c r="J772" s="306">
        <v>40</v>
      </c>
      <c r="K772" s="317">
        <f t="shared" si="27"/>
        <v>4</v>
      </c>
      <c r="L772" s="318" t="s">
        <v>1020</v>
      </c>
      <c r="M772" s="224" t="s">
        <v>1019</v>
      </c>
    </row>
    <row r="773" spans="1:13" ht="15.75" x14ac:dyDescent="0.25">
      <c r="A773" s="312" t="s">
        <v>19</v>
      </c>
      <c r="B773" s="313" t="s">
        <v>26</v>
      </c>
      <c r="C773" s="314" t="s">
        <v>709</v>
      </c>
      <c r="D773" s="314" t="s">
        <v>717</v>
      </c>
      <c r="E773" s="314" t="s">
        <v>85</v>
      </c>
      <c r="F773" s="314" t="str">
        <f t="shared" si="26"/>
        <v>TI</v>
      </c>
      <c r="G773" s="314">
        <v>5</v>
      </c>
      <c r="H773" s="286">
        <v>40</v>
      </c>
      <c r="I773" s="328" t="s">
        <v>711</v>
      </c>
      <c r="J773" s="306">
        <v>40</v>
      </c>
      <c r="K773" s="317">
        <f t="shared" si="27"/>
        <v>4</v>
      </c>
      <c r="L773" s="318" t="s">
        <v>1020</v>
      </c>
      <c r="M773" s="224" t="s">
        <v>1019</v>
      </c>
    </row>
    <row r="774" spans="1:13" ht="15.75" x14ac:dyDescent="0.25">
      <c r="A774" s="303" t="s">
        <v>19</v>
      </c>
      <c r="B774" s="304" t="s">
        <v>20</v>
      </c>
      <c r="C774" s="286" t="s">
        <v>709</v>
      </c>
      <c r="D774" s="286" t="s">
        <v>718</v>
      </c>
      <c r="E774" s="286" t="s">
        <v>87</v>
      </c>
      <c r="F774" s="286" t="str">
        <f t="shared" si="26"/>
        <v>TI</v>
      </c>
      <c r="G774" s="286">
        <v>5</v>
      </c>
      <c r="H774" s="286">
        <v>40</v>
      </c>
      <c r="I774" s="305" t="s">
        <v>711</v>
      </c>
      <c r="J774" s="306">
        <v>40</v>
      </c>
      <c r="K774" s="307">
        <f t="shared" si="27"/>
        <v>4</v>
      </c>
      <c r="L774" s="318" t="s">
        <v>1020</v>
      </c>
      <c r="M774" s="224" t="s">
        <v>1019</v>
      </c>
    </row>
    <row r="775" spans="1:13" ht="15.75" x14ac:dyDescent="0.25">
      <c r="A775" s="364" t="s">
        <v>19</v>
      </c>
      <c r="B775" s="365" t="s">
        <v>30</v>
      </c>
      <c r="C775" s="357" t="s">
        <v>709</v>
      </c>
      <c r="D775" s="357" t="s">
        <v>933</v>
      </c>
      <c r="E775" s="286"/>
      <c r="F775" s="286" t="str">
        <f t="shared" si="26"/>
        <v>TI</v>
      </c>
      <c r="G775" s="286">
        <v>5</v>
      </c>
      <c r="H775" s="286">
        <v>40</v>
      </c>
      <c r="I775" s="305" t="s">
        <v>711</v>
      </c>
      <c r="J775" s="306">
        <v>40</v>
      </c>
      <c r="K775" s="307">
        <f t="shared" si="27"/>
        <v>4</v>
      </c>
      <c r="L775" s="318" t="s">
        <v>1020</v>
      </c>
      <c r="M775" s="224" t="s">
        <v>1019</v>
      </c>
    </row>
    <row r="776" spans="1:13" ht="15.75" x14ac:dyDescent="0.25">
      <c r="A776" s="357" t="s">
        <v>55</v>
      </c>
      <c r="B776" s="365" t="s">
        <v>28</v>
      </c>
      <c r="C776" s="357" t="s">
        <v>709</v>
      </c>
      <c r="D776" s="357" t="s">
        <v>719</v>
      </c>
      <c r="E776" s="286"/>
      <c r="F776" s="286" t="str">
        <f t="shared" si="26"/>
        <v>TI</v>
      </c>
      <c r="G776" s="286">
        <v>5</v>
      </c>
      <c r="H776" s="286">
        <v>40</v>
      </c>
      <c r="I776" s="305" t="s">
        <v>711</v>
      </c>
      <c r="J776" s="306">
        <v>40</v>
      </c>
      <c r="K776" s="307">
        <f t="shared" si="27"/>
        <v>5</v>
      </c>
      <c r="L776" s="309" t="s">
        <v>928</v>
      </c>
      <c r="M776" s="224" t="s">
        <v>927</v>
      </c>
    </row>
    <row r="777" spans="1:13" ht="15.75" x14ac:dyDescent="0.25">
      <c r="A777" s="376" t="s">
        <v>55</v>
      </c>
      <c r="B777" s="391" t="s">
        <v>56</v>
      </c>
      <c r="C777" s="376" t="s">
        <v>709</v>
      </c>
      <c r="D777" s="357" t="s">
        <v>720</v>
      </c>
      <c r="E777" s="286"/>
      <c r="F777" s="286" t="str">
        <f t="shared" si="26"/>
        <v>TI</v>
      </c>
      <c r="G777" s="286">
        <v>5</v>
      </c>
      <c r="H777" s="286">
        <v>40</v>
      </c>
      <c r="I777" s="305" t="s">
        <v>711</v>
      </c>
      <c r="J777" s="306">
        <v>40</v>
      </c>
      <c r="K777" s="307">
        <f t="shared" si="27"/>
        <v>5</v>
      </c>
      <c r="L777" s="309" t="s">
        <v>928</v>
      </c>
      <c r="M777" s="224" t="s">
        <v>927</v>
      </c>
    </row>
    <row r="778" spans="1:13" ht="15.75" x14ac:dyDescent="0.25">
      <c r="A778" s="376" t="s">
        <v>55</v>
      </c>
      <c r="B778" s="313" t="s">
        <v>20</v>
      </c>
      <c r="C778" s="376" t="s">
        <v>709</v>
      </c>
      <c r="D778" s="286" t="s">
        <v>2647</v>
      </c>
      <c r="E778" s="286"/>
      <c r="F778" s="286" t="str">
        <f t="shared" si="26"/>
        <v>TI</v>
      </c>
      <c r="G778" s="286">
        <v>5</v>
      </c>
      <c r="H778" s="286">
        <v>40</v>
      </c>
      <c r="I778" s="305" t="s">
        <v>711</v>
      </c>
      <c r="J778" s="306">
        <v>40</v>
      </c>
      <c r="K778" s="307">
        <f t="shared" si="27"/>
        <v>5</v>
      </c>
      <c r="L778" s="309" t="s">
        <v>928</v>
      </c>
      <c r="M778" s="224" t="s">
        <v>927</v>
      </c>
    </row>
    <row r="779" spans="1:13" ht="15.75" x14ac:dyDescent="0.25">
      <c r="A779" s="286" t="s">
        <v>65</v>
      </c>
      <c r="B779" s="304" t="s">
        <v>26</v>
      </c>
      <c r="C779" s="286">
        <v>313</v>
      </c>
      <c r="D779" s="286" t="s">
        <v>972</v>
      </c>
      <c r="E779" s="286" t="s">
        <v>35</v>
      </c>
      <c r="F779" s="286" t="s">
        <v>75</v>
      </c>
      <c r="G779" s="286">
        <v>5</v>
      </c>
      <c r="H779" s="286">
        <v>40</v>
      </c>
      <c r="I779" s="331" t="s">
        <v>238</v>
      </c>
      <c r="J779" s="306">
        <v>40</v>
      </c>
      <c r="K779" s="307">
        <f t="shared" si="27"/>
        <v>3</v>
      </c>
      <c r="L779" s="329" t="s">
        <v>2648</v>
      </c>
      <c r="M779" s="224" t="s">
        <v>1668</v>
      </c>
    </row>
    <row r="780" spans="1:13" ht="15.75" x14ac:dyDescent="0.25">
      <c r="A780" s="312" t="s">
        <v>65</v>
      </c>
      <c r="B780" s="313" t="s">
        <v>20</v>
      </c>
      <c r="C780" s="314">
        <v>313</v>
      </c>
      <c r="D780" s="314" t="s">
        <v>973</v>
      </c>
      <c r="E780" s="314" t="s">
        <v>37</v>
      </c>
      <c r="F780" s="314" t="s">
        <v>75</v>
      </c>
      <c r="G780" s="286">
        <v>5</v>
      </c>
      <c r="H780" s="286">
        <v>40</v>
      </c>
      <c r="I780" s="338" t="s">
        <v>238</v>
      </c>
      <c r="J780" s="306">
        <v>40</v>
      </c>
      <c r="K780" s="317">
        <f t="shared" si="27"/>
        <v>3</v>
      </c>
      <c r="L780" s="329" t="s">
        <v>2648</v>
      </c>
      <c r="M780" s="224" t="s">
        <v>1668</v>
      </c>
    </row>
    <row r="781" spans="1:13" ht="15.75" x14ac:dyDescent="0.25">
      <c r="A781" s="312" t="s">
        <v>65</v>
      </c>
      <c r="B781" s="313" t="s">
        <v>30</v>
      </c>
      <c r="C781" s="314">
        <v>313</v>
      </c>
      <c r="D781" s="314" t="s">
        <v>974</v>
      </c>
      <c r="E781" s="314" t="s">
        <v>39</v>
      </c>
      <c r="F781" s="314" t="s">
        <v>75</v>
      </c>
      <c r="G781" s="314">
        <v>5</v>
      </c>
      <c r="H781" s="286">
        <v>40</v>
      </c>
      <c r="I781" s="338" t="s">
        <v>238</v>
      </c>
      <c r="J781" s="306">
        <v>40</v>
      </c>
      <c r="K781" s="317">
        <f t="shared" si="27"/>
        <v>3</v>
      </c>
      <c r="L781" s="329" t="s">
        <v>2648</v>
      </c>
      <c r="M781" s="224" t="s">
        <v>1668</v>
      </c>
    </row>
    <row r="782" spans="1:13" ht="15.75" x14ac:dyDescent="0.25">
      <c r="A782" s="286" t="s">
        <v>65</v>
      </c>
      <c r="B782" s="304" t="s">
        <v>28</v>
      </c>
      <c r="C782" s="286">
        <v>313</v>
      </c>
      <c r="D782" s="286" t="s">
        <v>1038</v>
      </c>
      <c r="E782" s="286" t="s">
        <v>41</v>
      </c>
      <c r="F782" s="286" t="s">
        <v>75</v>
      </c>
      <c r="G782" s="286">
        <v>5</v>
      </c>
      <c r="H782" s="286">
        <v>40</v>
      </c>
      <c r="I782" s="331" t="s">
        <v>238</v>
      </c>
      <c r="J782" s="306">
        <v>40</v>
      </c>
      <c r="K782" s="307">
        <f t="shared" si="27"/>
        <v>3</v>
      </c>
      <c r="L782" s="329" t="s">
        <v>2648</v>
      </c>
      <c r="M782" s="224" t="s">
        <v>1668</v>
      </c>
    </row>
    <row r="783" spans="1:13" ht="15.75" x14ac:dyDescent="0.25">
      <c r="A783" s="314" t="s">
        <v>65</v>
      </c>
      <c r="B783" s="313" t="s">
        <v>20</v>
      </c>
      <c r="C783" s="314">
        <v>313</v>
      </c>
      <c r="D783" s="314" t="s">
        <v>1039</v>
      </c>
      <c r="E783" s="314" t="s">
        <v>70</v>
      </c>
      <c r="F783" s="314" t="s">
        <v>75</v>
      </c>
      <c r="G783" s="314">
        <v>5</v>
      </c>
      <c r="H783" s="286">
        <v>40</v>
      </c>
      <c r="I783" s="338" t="s">
        <v>238</v>
      </c>
      <c r="J783" s="306">
        <v>40</v>
      </c>
      <c r="K783" s="317">
        <f t="shared" si="27"/>
        <v>3</v>
      </c>
      <c r="L783" s="341" t="s">
        <v>962</v>
      </c>
      <c r="M783" s="250" t="s">
        <v>961</v>
      </c>
    </row>
    <row r="784" spans="1:13" ht="15.75" x14ac:dyDescent="0.25">
      <c r="A784" s="357" t="s">
        <v>42</v>
      </c>
      <c r="B784" s="365" t="s">
        <v>30</v>
      </c>
      <c r="C784" s="357">
        <v>313</v>
      </c>
      <c r="D784" s="314" t="s">
        <v>368</v>
      </c>
      <c r="E784" s="314" t="s">
        <v>52</v>
      </c>
      <c r="F784" s="286" t="s">
        <v>75</v>
      </c>
      <c r="G784" s="314">
        <v>5</v>
      </c>
      <c r="H784" s="286">
        <v>40</v>
      </c>
      <c r="I784" s="331" t="s">
        <v>238</v>
      </c>
      <c r="J784" s="306">
        <v>40</v>
      </c>
      <c r="K784" s="317">
        <f t="shared" si="27"/>
        <v>1</v>
      </c>
      <c r="L784" s="322" t="s">
        <v>2532</v>
      </c>
      <c r="M784" s="265" t="s">
        <v>1968</v>
      </c>
    </row>
    <row r="785" spans="1:13" ht="15.75" x14ac:dyDescent="0.25">
      <c r="A785" s="286" t="s">
        <v>19</v>
      </c>
      <c r="B785" s="304" t="s">
        <v>20</v>
      </c>
      <c r="C785" s="286">
        <v>313</v>
      </c>
      <c r="D785" s="286" t="s">
        <v>369</v>
      </c>
      <c r="E785" s="286" t="s">
        <v>54</v>
      </c>
      <c r="F785" s="286" t="s">
        <v>75</v>
      </c>
      <c r="G785" s="286">
        <v>5</v>
      </c>
      <c r="H785" s="286">
        <v>40</v>
      </c>
      <c r="I785" s="331" t="s">
        <v>238</v>
      </c>
      <c r="J785" s="306">
        <v>40</v>
      </c>
      <c r="K785" s="307">
        <f t="shared" si="27"/>
        <v>4</v>
      </c>
      <c r="L785" s="329" t="s">
        <v>2574</v>
      </c>
      <c r="M785" s="242" t="s">
        <v>2575</v>
      </c>
    </row>
    <row r="786" spans="1:13" ht="15.75" x14ac:dyDescent="0.25">
      <c r="A786" s="347" t="s">
        <v>55</v>
      </c>
      <c r="B786" s="336" t="s">
        <v>26</v>
      </c>
      <c r="C786" s="286">
        <v>313</v>
      </c>
      <c r="D786" s="286" t="s">
        <v>370</v>
      </c>
      <c r="E786" s="286" t="s">
        <v>83</v>
      </c>
      <c r="F786" s="286" t="s">
        <v>75</v>
      </c>
      <c r="G786" s="286">
        <v>5</v>
      </c>
      <c r="H786" s="286">
        <v>40</v>
      </c>
      <c r="I786" s="331" t="s">
        <v>238</v>
      </c>
      <c r="J786" s="306">
        <v>40</v>
      </c>
      <c r="K786" s="307">
        <f t="shared" si="27"/>
        <v>5</v>
      </c>
      <c r="L786" s="318" t="s">
        <v>457</v>
      </c>
      <c r="M786" s="228" t="s">
        <v>456</v>
      </c>
    </row>
    <row r="787" spans="1:13" ht="15.75" x14ac:dyDescent="0.25">
      <c r="A787" s="314" t="s">
        <v>55</v>
      </c>
      <c r="B787" s="313" t="s">
        <v>26</v>
      </c>
      <c r="C787" s="314">
        <v>313</v>
      </c>
      <c r="D787" s="314" t="s">
        <v>671</v>
      </c>
      <c r="E787" s="314" t="s">
        <v>188</v>
      </c>
      <c r="F787" s="314" t="s">
        <v>75</v>
      </c>
      <c r="G787" s="314">
        <v>5</v>
      </c>
      <c r="H787" s="286">
        <v>40</v>
      </c>
      <c r="I787" s="338" t="s">
        <v>238</v>
      </c>
      <c r="J787" s="306">
        <v>40</v>
      </c>
      <c r="K787" s="317">
        <f t="shared" si="27"/>
        <v>5</v>
      </c>
      <c r="L787" s="329" t="s">
        <v>2648</v>
      </c>
      <c r="M787" s="224" t="s">
        <v>1668</v>
      </c>
    </row>
    <row r="788" spans="1:13" ht="15.75" x14ac:dyDescent="0.25">
      <c r="A788" s="286" t="s">
        <v>55</v>
      </c>
      <c r="B788" s="304" t="s">
        <v>20</v>
      </c>
      <c r="C788" s="286">
        <v>313</v>
      </c>
      <c r="D788" s="286" t="s">
        <v>672</v>
      </c>
      <c r="E788" s="286" t="s">
        <v>85</v>
      </c>
      <c r="F788" s="286" t="s">
        <v>75</v>
      </c>
      <c r="G788" s="286">
        <v>5</v>
      </c>
      <c r="H788" s="286">
        <v>40</v>
      </c>
      <c r="I788" s="331" t="s">
        <v>238</v>
      </c>
      <c r="J788" s="306">
        <v>40</v>
      </c>
      <c r="K788" s="307">
        <f t="shared" si="27"/>
        <v>5</v>
      </c>
      <c r="L788" s="329" t="s">
        <v>2648</v>
      </c>
      <c r="M788" s="224" t="s">
        <v>1668</v>
      </c>
    </row>
    <row r="789" spans="1:13" ht="15.75" x14ac:dyDescent="0.25">
      <c r="A789" s="314" t="s">
        <v>19</v>
      </c>
      <c r="B789" s="313" t="s">
        <v>28</v>
      </c>
      <c r="C789" s="314">
        <v>313</v>
      </c>
      <c r="D789" s="314" t="s">
        <v>1196</v>
      </c>
      <c r="E789" s="314" t="s">
        <v>87</v>
      </c>
      <c r="F789" s="314" t="s">
        <v>75</v>
      </c>
      <c r="G789" s="314">
        <v>5</v>
      </c>
      <c r="H789" s="286">
        <v>40</v>
      </c>
      <c r="I789" s="338" t="s">
        <v>238</v>
      </c>
      <c r="J789" s="306">
        <v>40</v>
      </c>
      <c r="K789" s="317">
        <f t="shared" si="27"/>
        <v>4</v>
      </c>
      <c r="L789" s="329" t="s">
        <v>2574</v>
      </c>
      <c r="M789" s="242" t="s">
        <v>2575</v>
      </c>
    </row>
    <row r="790" spans="1:13" ht="15.75" x14ac:dyDescent="0.25">
      <c r="A790" s="364" t="s">
        <v>19</v>
      </c>
      <c r="B790" s="336" t="s">
        <v>26</v>
      </c>
      <c r="C790" s="357">
        <v>313</v>
      </c>
      <c r="D790" s="286" t="s">
        <v>1197</v>
      </c>
      <c r="E790" s="286"/>
      <c r="F790" s="286" t="s">
        <v>75</v>
      </c>
      <c r="G790" s="314">
        <v>5</v>
      </c>
      <c r="H790" s="286">
        <v>40</v>
      </c>
      <c r="I790" s="331" t="s">
        <v>238</v>
      </c>
      <c r="J790" s="306">
        <v>40</v>
      </c>
      <c r="K790" s="307">
        <f t="shared" si="27"/>
        <v>4</v>
      </c>
      <c r="L790" s="329" t="s">
        <v>2574</v>
      </c>
      <c r="M790" s="242" t="s">
        <v>2575</v>
      </c>
    </row>
    <row r="791" spans="1:13" ht="15.75" x14ac:dyDescent="0.25">
      <c r="A791" s="364" t="s">
        <v>55</v>
      </c>
      <c r="B791" s="365" t="s">
        <v>56</v>
      </c>
      <c r="C791" s="357">
        <v>313</v>
      </c>
      <c r="D791" s="286" t="s">
        <v>237</v>
      </c>
      <c r="E791" s="286"/>
      <c r="F791" s="286" t="s">
        <v>75</v>
      </c>
      <c r="G791" s="314">
        <v>5</v>
      </c>
      <c r="H791" s="286">
        <v>40</v>
      </c>
      <c r="I791" s="331" t="s">
        <v>238</v>
      </c>
      <c r="J791" s="306">
        <v>40</v>
      </c>
      <c r="K791" s="307">
        <f t="shared" si="27"/>
        <v>5</v>
      </c>
      <c r="L791" s="329" t="s">
        <v>2648</v>
      </c>
      <c r="M791" s="224" t="s">
        <v>1668</v>
      </c>
    </row>
    <row r="792" spans="1:13" ht="15.75" x14ac:dyDescent="0.25">
      <c r="A792" s="364" t="s">
        <v>42</v>
      </c>
      <c r="B792" s="365" t="s">
        <v>26</v>
      </c>
      <c r="C792" s="357">
        <v>313</v>
      </c>
      <c r="D792" s="286" t="s">
        <v>371</v>
      </c>
      <c r="E792" s="286"/>
      <c r="F792" s="286" t="s">
        <v>75</v>
      </c>
      <c r="G792" s="314">
        <v>5</v>
      </c>
      <c r="H792" s="286">
        <v>40</v>
      </c>
      <c r="I792" s="331" t="s">
        <v>238</v>
      </c>
      <c r="J792" s="306">
        <v>40</v>
      </c>
      <c r="K792" s="307">
        <f t="shared" si="27"/>
        <v>1</v>
      </c>
      <c r="L792" s="322" t="s">
        <v>2532</v>
      </c>
      <c r="M792" s="265" t="s">
        <v>1968</v>
      </c>
    </row>
    <row r="793" spans="1:13" ht="15.75" x14ac:dyDescent="0.25">
      <c r="A793" s="364" t="s">
        <v>42</v>
      </c>
      <c r="B793" s="365" t="s">
        <v>20</v>
      </c>
      <c r="C793" s="357">
        <v>313</v>
      </c>
      <c r="D793" s="286" t="s">
        <v>372</v>
      </c>
      <c r="E793" s="286"/>
      <c r="F793" s="286" t="s">
        <v>75</v>
      </c>
      <c r="G793" s="314">
        <v>5</v>
      </c>
      <c r="H793" s="286">
        <v>40</v>
      </c>
      <c r="I793" s="331" t="s">
        <v>238</v>
      </c>
      <c r="J793" s="306">
        <v>40</v>
      </c>
      <c r="K793" s="307">
        <f t="shared" si="27"/>
        <v>1</v>
      </c>
      <c r="L793" s="322" t="s">
        <v>2532</v>
      </c>
      <c r="M793" s="265" t="s">
        <v>1968</v>
      </c>
    </row>
    <row r="794" spans="1:13" ht="15.75" x14ac:dyDescent="0.25">
      <c r="A794" s="364" t="s">
        <v>55</v>
      </c>
      <c r="B794" s="365" t="s">
        <v>28</v>
      </c>
      <c r="C794" s="357">
        <v>313</v>
      </c>
      <c r="D794" s="286" t="s">
        <v>239</v>
      </c>
      <c r="E794" s="286"/>
      <c r="F794" s="286" t="s">
        <v>75</v>
      </c>
      <c r="G794" s="314">
        <v>5</v>
      </c>
      <c r="H794" s="286">
        <v>40</v>
      </c>
      <c r="I794" s="331" t="s">
        <v>238</v>
      </c>
      <c r="J794" s="306">
        <v>40</v>
      </c>
      <c r="K794" s="307">
        <f t="shared" si="27"/>
        <v>5</v>
      </c>
      <c r="L794" s="329" t="s">
        <v>2648</v>
      </c>
      <c r="M794" s="224" t="s">
        <v>1668</v>
      </c>
    </row>
    <row r="795" spans="1:13" ht="15.75" x14ac:dyDescent="0.25">
      <c r="A795" s="303" t="s">
        <v>42</v>
      </c>
      <c r="B795" s="304" t="s">
        <v>26</v>
      </c>
      <c r="C795" s="286" t="s">
        <v>642</v>
      </c>
      <c r="D795" s="286" t="s">
        <v>2649</v>
      </c>
      <c r="E795" s="286" t="s">
        <v>35</v>
      </c>
      <c r="F795" s="286" t="s">
        <v>75</v>
      </c>
      <c r="G795" s="314">
        <v>5</v>
      </c>
      <c r="H795" s="286">
        <v>40</v>
      </c>
      <c r="I795" s="331" t="s">
        <v>644</v>
      </c>
      <c r="J795" s="306">
        <v>40</v>
      </c>
      <c r="K795" s="307">
        <f t="shared" si="27"/>
        <v>1</v>
      </c>
      <c r="L795" s="318" t="s">
        <v>713</v>
      </c>
      <c r="M795" s="224" t="s">
        <v>712</v>
      </c>
    </row>
    <row r="796" spans="1:13" ht="15.75" x14ac:dyDescent="0.25">
      <c r="A796" s="312" t="s">
        <v>42</v>
      </c>
      <c r="B796" s="313" t="s">
        <v>20</v>
      </c>
      <c r="C796" s="314" t="s">
        <v>642</v>
      </c>
      <c r="D796" s="314" t="s">
        <v>2650</v>
      </c>
      <c r="E796" s="314" t="s">
        <v>37</v>
      </c>
      <c r="F796" s="314" t="s">
        <v>75</v>
      </c>
      <c r="G796" s="314">
        <v>5</v>
      </c>
      <c r="H796" s="286">
        <v>40</v>
      </c>
      <c r="I796" s="338" t="s">
        <v>644</v>
      </c>
      <c r="J796" s="306">
        <v>40</v>
      </c>
      <c r="K796" s="317">
        <f t="shared" si="27"/>
        <v>1</v>
      </c>
      <c r="L796" s="318" t="s">
        <v>713</v>
      </c>
      <c r="M796" s="224" t="s">
        <v>712</v>
      </c>
    </row>
    <row r="797" spans="1:13" ht="15.75" x14ac:dyDescent="0.25">
      <c r="A797" s="303" t="s">
        <v>42</v>
      </c>
      <c r="B797" s="304" t="s">
        <v>30</v>
      </c>
      <c r="C797" s="286" t="s">
        <v>642</v>
      </c>
      <c r="D797" s="286" t="s">
        <v>2651</v>
      </c>
      <c r="E797" s="286" t="s">
        <v>39</v>
      </c>
      <c r="F797" s="286" t="s">
        <v>75</v>
      </c>
      <c r="G797" s="286">
        <v>5</v>
      </c>
      <c r="H797" s="286">
        <v>40</v>
      </c>
      <c r="I797" s="331" t="s">
        <v>644</v>
      </c>
      <c r="J797" s="306">
        <v>40</v>
      </c>
      <c r="K797" s="307">
        <f t="shared" si="27"/>
        <v>1</v>
      </c>
      <c r="L797" s="318" t="s">
        <v>713</v>
      </c>
      <c r="M797" s="224" t="s">
        <v>712</v>
      </c>
    </row>
    <row r="798" spans="1:13" ht="15.75" x14ac:dyDescent="0.25">
      <c r="A798" s="312" t="s">
        <v>42</v>
      </c>
      <c r="B798" s="313" t="s">
        <v>28</v>
      </c>
      <c r="C798" s="314" t="s">
        <v>642</v>
      </c>
      <c r="D798" s="314" t="s">
        <v>2652</v>
      </c>
      <c r="E798" s="314" t="s">
        <v>41</v>
      </c>
      <c r="F798" s="314" t="s">
        <v>75</v>
      </c>
      <c r="G798" s="314">
        <v>5</v>
      </c>
      <c r="H798" s="286">
        <v>40</v>
      </c>
      <c r="I798" s="338" t="s">
        <v>644</v>
      </c>
      <c r="J798" s="306">
        <v>40</v>
      </c>
      <c r="K798" s="317">
        <f t="shared" si="27"/>
        <v>1</v>
      </c>
      <c r="L798" s="318" t="s">
        <v>713</v>
      </c>
      <c r="M798" s="224" t="s">
        <v>712</v>
      </c>
    </row>
    <row r="799" spans="1:13" ht="15.75" x14ac:dyDescent="0.25">
      <c r="A799" s="312" t="s">
        <v>32</v>
      </c>
      <c r="B799" s="313" t="s">
        <v>26</v>
      </c>
      <c r="C799" s="314" t="s">
        <v>642</v>
      </c>
      <c r="D799" s="314" t="s">
        <v>2653</v>
      </c>
      <c r="E799" s="314" t="s">
        <v>70</v>
      </c>
      <c r="F799" s="314" t="s">
        <v>75</v>
      </c>
      <c r="G799" s="314">
        <v>5</v>
      </c>
      <c r="H799" s="286">
        <v>40</v>
      </c>
      <c r="I799" s="338" t="s">
        <v>644</v>
      </c>
      <c r="J799" s="306">
        <v>40</v>
      </c>
      <c r="K799" s="317">
        <f t="shared" si="27"/>
        <v>2</v>
      </c>
      <c r="L799" s="318" t="s">
        <v>713</v>
      </c>
      <c r="M799" s="224" t="s">
        <v>712</v>
      </c>
    </row>
    <row r="800" spans="1:13" ht="15.75" x14ac:dyDescent="0.25">
      <c r="A800" s="303" t="s">
        <v>32</v>
      </c>
      <c r="B800" s="304" t="s">
        <v>20</v>
      </c>
      <c r="C800" s="286" t="s">
        <v>642</v>
      </c>
      <c r="D800" s="286" t="s">
        <v>2654</v>
      </c>
      <c r="E800" s="286" t="s">
        <v>52</v>
      </c>
      <c r="F800" s="286" t="s">
        <v>75</v>
      </c>
      <c r="G800" s="286">
        <v>5</v>
      </c>
      <c r="H800" s="286">
        <v>40</v>
      </c>
      <c r="I800" s="331" t="s">
        <v>644</v>
      </c>
      <c r="J800" s="306">
        <v>40</v>
      </c>
      <c r="K800" s="307">
        <f t="shared" si="27"/>
        <v>2</v>
      </c>
      <c r="L800" s="318" t="s">
        <v>713</v>
      </c>
      <c r="M800" s="224" t="s">
        <v>712</v>
      </c>
    </row>
    <row r="801" spans="1:13" ht="15.75" x14ac:dyDescent="0.25">
      <c r="A801" s="312" t="s">
        <v>32</v>
      </c>
      <c r="B801" s="313" t="s">
        <v>30</v>
      </c>
      <c r="C801" s="314" t="s">
        <v>642</v>
      </c>
      <c r="D801" s="314" t="s">
        <v>2655</v>
      </c>
      <c r="E801" s="314" t="s">
        <v>54</v>
      </c>
      <c r="F801" s="314" t="s">
        <v>75</v>
      </c>
      <c r="G801" s="314">
        <v>5</v>
      </c>
      <c r="H801" s="286">
        <v>40</v>
      </c>
      <c r="I801" s="338" t="s">
        <v>644</v>
      </c>
      <c r="J801" s="306">
        <v>40</v>
      </c>
      <c r="K801" s="317">
        <f t="shared" si="27"/>
        <v>2</v>
      </c>
      <c r="L801" s="318" t="s">
        <v>713</v>
      </c>
      <c r="M801" s="224" t="s">
        <v>712</v>
      </c>
    </row>
    <row r="802" spans="1:13" ht="15.75" x14ac:dyDescent="0.25">
      <c r="A802" s="303" t="s">
        <v>32</v>
      </c>
      <c r="B802" s="304" t="s">
        <v>28</v>
      </c>
      <c r="C802" s="286" t="s">
        <v>642</v>
      </c>
      <c r="D802" s="286" t="s">
        <v>2656</v>
      </c>
      <c r="E802" s="286" t="s">
        <v>83</v>
      </c>
      <c r="F802" s="286" t="s">
        <v>75</v>
      </c>
      <c r="G802" s="286">
        <v>5</v>
      </c>
      <c r="H802" s="286">
        <v>40</v>
      </c>
      <c r="I802" s="331" t="s">
        <v>644</v>
      </c>
      <c r="J802" s="306">
        <v>40</v>
      </c>
      <c r="K802" s="307">
        <f t="shared" si="27"/>
        <v>2</v>
      </c>
      <c r="L802" s="318" t="s">
        <v>713</v>
      </c>
      <c r="M802" s="224" t="s">
        <v>712</v>
      </c>
    </row>
    <row r="803" spans="1:13" ht="15.75" x14ac:dyDescent="0.25">
      <c r="A803" s="303" t="s">
        <v>65</v>
      </c>
      <c r="B803" s="304" t="s">
        <v>26</v>
      </c>
      <c r="C803" s="286" t="s">
        <v>642</v>
      </c>
      <c r="D803" s="286" t="s">
        <v>2657</v>
      </c>
      <c r="E803" s="286" t="s">
        <v>188</v>
      </c>
      <c r="F803" s="286" t="s">
        <v>75</v>
      </c>
      <c r="G803" s="286">
        <v>5</v>
      </c>
      <c r="H803" s="286">
        <v>40</v>
      </c>
      <c r="I803" s="331" t="s">
        <v>644</v>
      </c>
      <c r="J803" s="306">
        <v>40</v>
      </c>
      <c r="K803" s="307">
        <f t="shared" si="27"/>
        <v>3</v>
      </c>
      <c r="L803" s="318" t="s">
        <v>646</v>
      </c>
      <c r="M803" s="224" t="s">
        <v>645</v>
      </c>
    </row>
    <row r="804" spans="1:13" ht="15.75" x14ac:dyDescent="0.25">
      <c r="A804" s="312" t="s">
        <v>65</v>
      </c>
      <c r="B804" s="313" t="s">
        <v>20</v>
      </c>
      <c r="C804" s="314" t="s">
        <v>642</v>
      </c>
      <c r="D804" s="314" t="s">
        <v>2658</v>
      </c>
      <c r="E804" s="314" t="s">
        <v>85</v>
      </c>
      <c r="F804" s="314" t="s">
        <v>75</v>
      </c>
      <c r="G804" s="314">
        <v>5</v>
      </c>
      <c r="H804" s="286">
        <v>40</v>
      </c>
      <c r="I804" s="338" t="s">
        <v>644</v>
      </c>
      <c r="J804" s="306">
        <v>40</v>
      </c>
      <c r="K804" s="317">
        <f t="shared" si="27"/>
        <v>3</v>
      </c>
      <c r="L804" s="318" t="s">
        <v>646</v>
      </c>
      <c r="M804" s="224" t="s">
        <v>645</v>
      </c>
    </row>
    <row r="805" spans="1:13" ht="15.75" x14ac:dyDescent="0.25">
      <c r="A805" s="286" t="s">
        <v>65</v>
      </c>
      <c r="B805" s="304" t="s">
        <v>30</v>
      </c>
      <c r="C805" s="286" t="s">
        <v>642</v>
      </c>
      <c r="D805" s="286" t="s">
        <v>2659</v>
      </c>
      <c r="E805" s="286" t="s">
        <v>87</v>
      </c>
      <c r="F805" s="286" t="s">
        <v>75</v>
      </c>
      <c r="G805" s="286">
        <v>5</v>
      </c>
      <c r="H805" s="286">
        <v>40</v>
      </c>
      <c r="I805" s="331" t="s">
        <v>644</v>
      </c>
      <c r="J805" s="306">
        <v>40</v>
      </c>
      <c r="K805" s="307">
        <f t="shared" si="27"/>
        <v>3</v>
      </c>
      <c r="L805" s="318" t="s">
        <v>1020</v>
      </c>
      <c r="M805" s="224" t="s">
        <v>1019</v>
      </c>
    </row>
    <row r="806" spans="1:13" ht="15.75" x14ac:dyDescent="0.25">
      <c r="A806" s="364" t="s">
        <v>65</v>
      </c>
      <c r="B806" s="365" t="s">
        <v>28</v>
      </c>
      <c r="C806" s="357" t="s">
        <v>642</v>
      </c>
      <c r="D806" s="314" t="s">
        <v>2660</v>
      </c>
      <c r="E806" s="314"/>
      <c r="F806" s="314" t="s">
        <v>75</v>
      </c>
      <c r="G806" s="286">
        <v>5</v>
      </c>
      <c r="H806" s="286">
        <v>40</v>
      </c>
      <c r="I806" s="338" t="s">
        <v>644</v>
      </c>
      <c r="J806" s="306">
        <v>40</v>
      </c>
      <c r="K806" s="317">
        <f t="shared" si="27"/>
        <v>3</v>
      </c>
      <c r="L806" s="318" t="s">
        <v>646</v>
      </c>
      <c r="M806" s="224" t="s">
        <v>645</v>
      </c>
    </row>
    <row r="807" spans="1:13" ht="15.75" x14ac:dyDescent="0.25">
      <c r="A807" s="375" t="s">
        <v>19</v>
      </c>
      <c r="B807" s="391" t="s">
        <v>26</v>
      </c>
      <c r="C807" s="376" t="s">
        <v>642</v>
      </c>
      <c r="D807" s="314" t="s">
        <v>2661</v>
      </c>
      <c r="E807" s="314"/>
      <c r="F807" s="314" t="s">
        <v>75</v>
      </c>
      <c r="G807" s="286">
        <v>5</v>
      </c>
      <c r="H807" s="286">
        <v>40</v>
      </c>
      <c r="I807" s="338" t="s">
        <v>644</v>
      </c>
      <c r="J807" s="306">
        <v>40</v>
      </c>
      <c r="K807" s="317">
        <f t="shared" si="27"/>
        <v>4</v>
      </c>
      <c r="L807" s="318" t="s">
        <v>646</v>
      </c>
      <c r="M807" s="224" t="s">
        <v>645</v>
      </c>
    </row>
    <row r="808" spans="1:13" ht="15.75" x14ac:dyDescent="0.25">
      <c r="A808" s="375" t="s">
        <v>19</v>
      </c>
      <c r="B808" s="304" t="s">
        <v>20</v>
      </c>
      <c r="C808" s="376" t="s">
        <v>642</v>
      </c>
      <c r="D808" s="314" t="s">
        <v>2662</v>
      </c>
      <c r="E808" s="314"/>
      <c r="F808" s="314" t="s">
        <v>75</v>
      </c>
      <c r="G808" s="286">
        <v>5</v>
      </c>
      <c r="H808" s="286">
        <v>40</v>
      </c>
      <c r="I808" s="338" t="s">
        <v>644</v>
      </c>
      <c r="J808" s="306">
        <v>40</v>
      </c>
      <c r="K808" s="317">
        <f t="shared" si="27"/>
        <v>4</v>
      </c>
      <c r="L808" s="318" t="s">
        <v>646</v>
      </c>
      <c r="M808" s="224" t="s">
        <v>645</v>
      </c>
    </row>
    <row r="809" spans="1:13" ht="15.75" x14ac:dyDescent="0.25">
      <c r="A809" s="303" t="s">
        <v>65</v>
      </c>
      <c r="B809" s="304" t="s">
        <v>28</v>
      </c>
      <c r="C809" s="286" t="s">
        <v>124</v>
      </c>
      <c r="D809" s="286" t="s">
        <v>2663</v>
      </c>
      <c r="E809" s="286"/>
      <c r="F809" s="286" t="s">
        <v>75</v>
      </c>
      <c r="G809" s="286">
        <v>5</v>
      </c>
      <c r="H809" s="286">
        <v>40</v>
      </c>
      <c r="I809" s="331" t="s">
        <v>2280</v>
      </c>
      <c r="J809" s="306">
        <v>40</v>
      </c>
      <c r="K809" s="307">
        <f t="shared" si="27"/>
        <v>3</v>
      </c>
      <c r="L809" s="318" t="s">
        <v>1184</v>
      </c>
      <c r="M809" s="228" t="s">
        <v>1183</v>
      </c>
    </row>
    <row r="810" spans="1:13" ht="15.75" x14ac:dyDescent="0.25">
      <c r="A810" s="303" t="s">
        <v>55</v>
      </c>
      <c r="B810" s="304" t="s">
        <v>56</v>
      </c>
      <c r="C810" s="286" t="s">
        <v>161</v>
      </c>
      <c r="D810" s="286" t="s">
        <v>2664</v>
      </c>
      <c r="E810" s="286"/>
      <c r="F810" s="286" t="s">
        <v>75</v>
      </c>
      <c r="G810" s="286">
        <v>5</v>
      </c>
      <c r="H810" s="286">
        <v>40</v>
      </c>
      <c r="I810" s="331" t="s">
        <v>2280</v>
      </c>
      <c r="J810" s="306">
        <v>40</v>
      </c>
      <c r="K810" s="307">
        <f t="shared" si="27"/>
        <v>5</v>
      </c>
      <c r="L810" s="318" t="s">
        <v>1032</v>
      </c>
      <c r="M810" s="224" t="s">
        <v>1031</v>
      </c>
    </row>
    <row r="811" spans="1:13" ht="15.75" x14ac:dyDescent="0.25">
      <c r="A811" s="303" t="s">
        <v>55</v>
      </c>
      <c r="B811" s="304" t="s">
        <v>26</v>
      </c>
      <c r="C811" s="286" t="s">
        <v>161</v>
      </c>
      <c r="D811" s="286" t="s">
        <v>2665</v>
      </c>
      <c r="E811" s="286"/>
      <c r="F811" s="286" t="s">
        <v>75</v>
      </c>
      <c r="G811" s="286">
        <v>5</v>
      </c>
      <c r="H811" s="286">
        <v>40</v>
      </c>
      <c r="I811" s="331" t="s">
        <v>2280</v>
      </c>
      <c r="J811" s="306">
        <v>40</v>
      </c>
      <c r="K811" s="307">
        <f t="shared" si="27"/>
        <v>5</v>
      </c>
      <c r="L811" s="318" t="s">
        <v>1032</v>
      </c>
      <c r="M811" s="224" t="s">
        <v>1031</v>
      </c>
    </row>
    <row r="812" spans="1:13" ht="15.75" x14ac:dyDescent="0.25">
      <c r="A812" s="303" t="s">
        <v>55</v>
      </c>
      <c r="B812" s="304" t="s">
        <v>28</v>
      </c>
      <c r="C812" s="286" t="s">
        <v>161</v>
      </c>
      <c r="D812" s="314" t="s">
        <v>2666</v>
      </c>
      <c r="E812" s="286"/>
      <c r="F812" s="286" t="s">
        <v>75</v>
      </c>
      <c r="G812" s="286">
        <v>5</v>
      </c>
      <c r="H812" s="286">
        <v>40</v>
      </c>
      <c r="I812" s="331" t="s">
        <v>2280</v>
      </c>
      <c r="J812" s="306">
        <v>40</v>
      </c>
      <c r="K812" s="307">
        <f t="shared" si="27"/>
        <v>5</v>
      </c>
      <c r="L812" s="318" t="s">
        <v>1032</v>
      </c>
      <c r="M812" s="257" t="s">
        <v>1031</v>
      </c>
    </row>
    <row r="813" spans="1:13" ht="15.75" x14ac:dyDescent="0.25">
      <c r="A813" s="303" t="s">
        <v>55</v>
      </c>
      <c r="B813" s="304" t="s">
        <v>56</v>
      </c>
      <c r="C813" s="286" t="s">
        <v>161</v>
      </c>
      <c r="D813" s="314" t="s">
        <v>2667</v>
      </c>
      <c r="E813" s="286"/>
      <c r="F813" s="286" t="s">
        <v>75</v>
      </c>
      <c r="G813" s="286">
        <v>5</v>
      </c>
      <c r="H813" s="286">
        <v>40</v>
      </c>
      <c r="I813" s="331" t="s">
        <v>2280</v>
      </c>
      <c r="J813" s="306">
        <v>40</v>
      </c>
      <c r="K813" s="307">
        <f t="shared" si="27"/>
        <v>5</v>
      </c>
      <c r="L813" s="318" t="s">
        <v>1184</v>
      </c>
      <c r="M813" s="228" t="s">
        <v>1183</v>
      </c>
    </row>
    <row r="814" spans="1:13" ht="15.75" x14ac:dyDescent="0.25">
      <c r="A814" s="303" t="s">
        <v>55</v>
      </c>
      <c r="B814" s="313" t="s">
        <v>26</v>
      </c>
      <c r="C814" s="286" t="s">
        <v>161</v>
      </c>
      <c r="D814" s="314" t="s">
        <v>2668</v>
      </c>
      <c r="E814" s="286"/>
      <c r="F814" s="286" t="s">
        <v>75</v>
      </c>
      <c r="G814" s="286">
        <v>5</v>
      </c>
      <c r="H814" s="286">
        <v>40</v>
      </c>
      <c r="I814" s="331" t="s">
        <v>2280</v>
      </c>
      <c r="J814" s="306">
        <v>40</v>
      </c>
      <c r="K814" s="307">
        <f t="shared" si="27"/>
        <v>5</v>
      </c>
      <c r="L814" s="319" t="s">
        <v>225</v>
      </c>
      <c r="M814" s="228" t="s">
        <v>224</v>
      </c>
    </row>
    <row r="815" spans="1:13" ht="15.75" x14ac:dyDescent="0.25">
      <c r="A815" s="303" t="s">
        <v>65</v>
      </c>
      <c r="B815" s="304" t="s">
        <v>30</v>
      </c>
      <c r="C815" s="286" t="s">
        <v>68</v>
      </c>
      <c r="D815" s="286" t="s">
        <v>2669</v>
      </c>
      <c r="E815" s="286"/>
      <c r="F815" s="286" t="s">
        <v>75</v>
      </c>
      <c r="G815" s="286">
        <v>5</v>
      </c>
      <c r="H815" s="286">
        <v>40</v>
      </c>
      <c r="I815" s="331" t="s">
        <v>2280</v>
      </c>
      <c r="J815" s="306">
        <v>40</v>
      </c>
      <c r="K815" s="307">
        <f t="shared" si="27"/>
        <v>3</v>
      </c>
      <c r="L815" s="319" t="s">
        <v>225</v>
      </c>
      <c r="M815" s="228" t="s">
        <v>224</v>
      </c>
    </row>
    <row r="816" spans="1:13" ht="15.75" x14ac:dyDescent="0.25">
      <c r="A816" s="312" t="s">
        <v>65</v>
      </c>
      <c r="B816" s="313" t="s">
        <v>26</v>
      </c>
      <c r="C816" s="314" t="s">
        <v>346</v>
      </c>
      <c r="D816" s="314" t="s">
        <v>2670</v>
      </c>
      <c r="E816" s="314"/>
      <c r="F816" s="314" t="s">
        <v>75</v>
      </c>
      <c r="G816" s="286">
        <v>5</v>
      </c>
      <c r="H816" s="286">
        <v>40</v>
      </c>
      <c r="I816" s="338" t="s">
        <v>2280</v>
      </c>
      <c r="J816" s="306">
        <v>40</v>
      </c>
      <c r="K816" s="317">
        <f t="shared" si="27"/>
        <v>3</v>
      </c>
      <c r="L816" s="319" t="s">
        <v>225</v>
      </c>
      <c r="M816" s="228" t="s">
        <v>224</v>
      </c>
    </row>
    <row r="817" spans="1:13" ht="15.75" x14ac:dyDescent="0.25">
      <c r="A817" s="314" t="s">
        <v>65</v>
      </c>
      <c r="B817" s="313" t="s">
        <v>20</v>
      </c>
      <c r="C817" s="314" t="s">
        <v>161</v>
      </c>
      <c r="D817" s="314" t="s">
        <v>2671</v>
      </c>
      <c r="E817" s="314"/>
      <c r="F817" s="314" t="s">
        <v>75</v>
      </c>
      <c r="G817" s="286">
        <v>5</v>
      </c>
      <c r="H817" s="286">
        <v>40</v>
      </c>
      <c r="I817" s="338" t="s">
        <v>2280</v>
      </c>
      <c r="J817" s="306">
        <v>40</v>
      </c>
      <c r="K817" s="317">
        <f t="shared" si="27"/>
        <v>3</v>
      </c>
      <c r="L817" s="319" t="s">
        <v>225</v>
      </c>
      <c r="M817" s="228" t="s">
        <v>224</v>
      </c>
    </row>
    <row r="818" spans="1:13" ht="15.75" x14ac:dyDescent="0.25">
      <c r="A818" s="314" t="s">
        <v>19</v>
      </c>
      <c r="B818" s="313" t="s">
        <v>30</v>
      </c>
      <c r="C818" s="314" t="s">
        <v>346</v>
      </c>
      <c r="D818" s="314" t="s">
        <v>2672</v>
      </c>
      <c r="E818" s="314"/>
      <c r="F818" s="314" t="s">
        <v>75</v>
      </c>
      <c r="G818" s="286">
        <v>5</v>
      </c>
      <c r="H818" s="286">
        <v>40</v>
      </c>
      <c r="I818" s="338" t="s">
        <v>2280</v>
      </c>
      <c r="J818" s="306">
        <v>40</v>
      </c>
      <c r="K818" s="317">
        <f t="shared" si="27"/>
        <v>4</v>
      </c>
      <c r="L818" s="318" t="s">
        <v>360</v>
      </c>
      <c r="M818" s="224" t="s">
        <v>359</v>
      </c>
    </row>
    <row r="819" spans="1:13" ht="15.75" x14ac:dyDescent="0.25">
      <c r="A819" s="303" t="s">
        <v>19</v>
      </c>
      <c r="B819" s="304" t="s">
        <v>28</v>
      </c>
      <c r="C819" s="286" t="s">
        <v>346</v>
      </c>
      <c r="D819" s="286" t="s">
        <v>2673</v>
      </c>
      <c r="E819" s="286"/>
      <c r="F819" s="286" t="s">
        <v>75</v>
      </c>
      <c r="G819" s="286">
        <v>5</v>
      </c>
      <c r="H819" s="286">
        <v>40</v>
      </c>
      <c r="I819" s="331" t="s">
        <v>2280</v>
      </c>
      <c r="J819" s="306">
        <v>40</v>
      </c>
      <c r="K819" s="307">
        <f t="shared" si="27"/>
        <v>4</v>
      </c>
      <c r="L819" s="318" t="s">
        <v>1184</v>
      </c>
      <c r="M819" s="228" t="s">
        <v>1183</v>
      </c>
    </row>
    <row r="820" spans="1:13" ht="15.75" x14ac:dyDescent="0.25">
      <c r="A820" s="312" t="s">
        <v>19</v>
      </c>
      <c r="B820" s="313" t="s">
        <v>26</v>
      </c>
      <c r="C820" s="314" t="s">
        <v>346</v>
      </c>
      <c r="D820" s="314" t="s">
        <v>2674</v>
      </c>
      <c r="E820" s="314"/>
      <c r="F820" s="314" t="s">
        <v>75</v>
      </c>
      <c r="G820" s="314">
        <v>5</v>
      </c>
      <c r="H820" s="286">
        <v>40</v>
      </c>
      <c r="I820" s="338" t="s">
        <v>2280</v>
      </c>
      <c r="J820" s="306">
        <v>40</v>
      </c>
      <c r="K820" s="317">
        <f t="shared" si="27"/>
        <v>4</v>
      </c>
      <c r="L820" s="319" t="s">
        <v>225</v>
      </c>
      <c r="M820" s="228" t="s">
        <v>224</v>
      </c>
    </row>
    <row r="821" spans="1:13" ht="15.75" x14ac:dyDescent="0.25">
      <c r="A821" s="303" t="s">
        <v>19</v>
      </c>
      <c r="B821" s="304" t="s">
        <v>20</v>
      </c>
      <c r="C821" s="286" t="s">
        <v>297</v>
      </c>
      <c r="D821" s="286" t="s">
        <v>2675</v>
      </c>
      <c r="E821" s="286"/>
      <c r="F821" s="286" t="s">
        <v>75</v>
      </c>
      <c r="G821" s="286">
        <v>5</v>
      </c>
      <c r="H821" s="286">
        <v>40</v>
      </c>
      <c r="I821" s="331" t="s">
        <v>2280</v>
      </c>
      <c r="J821" s="306">
        <v>40</v>
      </c>
      <c r="K821" s="307">
        <f t="shared" si="27"/>
        <v>4</v>
      </c>
      <c r="L821" s="318" t="s">
        <v>360</v>
      </c>
      <c r="M821" s="224" t="s">
        <v>359</v>
      </c>
    </row>
    <row r="822" spans="1:13" ht="15.75" x14ac:dyDescent="0.25">
      <c r="A822" s="312" t="s">
        <v>55</v>
      </c>
      <c r="B822" s="313" t="s">
        <v>28</v>
      </c>
      <c r="C822" s="314" t="s">
        <v>161</v>
      </c>
      <c r="D822" s="314" t="s">
        <v>2676</v>
      </c>
      <c r="E822" s="314"/>
      <c r="F822" s="314" t="s">
        <v>75</v>
      </c>
      <c r="G822" s="314">
        <v>5</v>
      </c>
      <c r="H822" s="286">
        <v>40</v>
      </c>
      <c r="I822" s="338" t="s">
        <v>2280</v>
      </c>
      <c r="J822" s="306">
        <v>40</v>
      </c>
      <c r="K822" s="317">
        <f t="shared" si="27"/>
        <v>5</v>
      </c>
      <c r="L822" s="318" t="s">
        <v>1184</v>
      </c>
      <c r="M822" s="228" t="s">
        <v>1183</v>
      </c>
    </row>
    <row r="823" spans="1:13" ht="15.75" x14ac:dyDescent="0.25">
      <c r="A823" s="303" t="s">
        <v>42</v>
      </c>
      <c r="B823" s="313" t="s">
        <v>20</v>
      </c>
      <c r="C823" s="286" t="s">
        <v>453</v>
      </c>
      <c r="D823" s="314" t="s">
        <v>2677</v>
      </c>
      <c r="E823" s="286"/>
      <c r="F823" s="286" t="s">
        <v>75</v>
      </c>
      <c r="G823" s="314">
        <v>5</v>
      </c>
      <c r="H823" s="286">
        <v>40</v>
      </c>
      <c r="I823" s="331" t="s">
        <v>2280</v>
      </c>
      <c r="J823" s="306">
        <v>40</v>
      </c>
      <c r="K823" s="307">
        <f t="shared" si="27"/>
        <v>1</v>
      </c>
      <c r="L823" s="318" t="s">
        <v>1184</v>
      </c>
      <c r="M823" s="228" t="s">
        <v>1183</v>
      </c>
    </row>
    <row r="824" spans="1:13" ht="15.75" x14ac:dyDescent="0.25">
      <c r="A824" s="303" t="s">
        <v>42</v>
      </c>
      <c r="B824" s="304" t="s">
        <v>30</v>
      </c>
      <c r="C824" s="286" t="s">
        <v>161</v>
      </c>
      <c r="D824" s="314" t="s">
        <v>2678</v>
      </c>
      <c r="E824" s="286"/>
      <c r="F824" s="286" t="s">
        <v>75</v>
      </c>
      <c r="G824" s="314">
        <v>5</v>
      </c>
      <c r="H824" s="286">
        <v>40</v>
      </c>
      <c r="I824" s="331" t="s">
        <v>2280</v>
      </c>
      <c r="J824" s="306">
        <v>40</v>
      </c>
      <c r="K824" s="307">
        <f t="shared" si="27"/>
        <v>1</v>
      </c>
      <c r="L824" s="319" t="s">
        <v>225</v>
      </c>
      <c r="M824" s="228" t="s">
        <v>224</v>
      </c>
    </row>
    <row r="825" spans="1:13" ht="15.75" x14ac:dyDescent="0.25">
      <c r="A825" s="303" t="s">
        <v>42</v>
      </c>
      <c r="B825" s="313" t="s">
        <v>28</v>
      </c>
      <c r="C825" s="286" t="s">
        <v>161</v>
      </c>
      <c r="D825" s="314" t="s">
        <v>2679</v>
      </c>
      <c r="E825" s="286"/>
      <c r="F825" s="286" t="s">
        <v>75</v>
      </c>
      <c r="G825" s="314">
        <v>5</v>
      </c>
      <c r="H825" s="286">
        <v>40</v>
      </c>
      <c r="I825" s="331" t="s">
        <v>2280</v>
      </c>
      <c r="J825" s="306">
        <v>40</v>
      </c>
      <c r="K825" s="307">
        <f t="shared" si="27"/>
        <v>1</v>
      </c>
      <c r="L825" s="319" t="s">
        <v>225</v>
      </c>
      <c r="M825" s="228" t="s">
        <v>224</v>
      </c>
    </row>
    <row r="826" spans="1:13" ht="15.75" x14ac:dyDescent="0.25">
      <c r="A826" s="303" t="s">
        <v>42</v>
      </c>
      <c r="B826" s="313" t="s">
        <v>26</v>
      </c>
      <c r="C826" s="286" t="s">
        <v>161</v>
      </c>
      <c r="D826" s="314" t="s">
        <v>2680</v>
      </c>
      <c r="E826" s="286"/>
      <c r="F826" s="286" t="s">
        <v>75</v>
      </c>
      <c r="G826" s="314">
        <v>5</v>
      </c>
      <c r="H826" s="286">
        <v>40</v>
      </c>
      <c r="I826" s="331" t="s">
        <v>2280</v>
      </c>
      <c r="J826" s="306">
        <v>40</v>
      </c>
      <c r="K826" s="307">
        <f t="shared" si="27"/>
        <v>1</v>
      </c>
      <c r="L826" s="319" t="s">
        <v>225</v>
      </c>
      <c r="M826" s="228" t="s">
        <v>224</v>
      </c>
    </row>
    <row r="827" spans="1:13" ht="15.75" x14ac:dyDescent="0.25">
      <c r="A827" s="303" t="s">
        <v>32</v>
      </c>
      <c r="B827" s="313" t="s">
        <v>20</v>
      </c>
      <c r="C827" s="286" t="s">
        <v>453</v>
      </c>
      <c r="D827" s="314" t="s">
        <v>2681</v>
      </c>
      <c r="E827" s="286"/>
      <c r="F827" s="286" t="s">
        <v>75</v>
      </c>
      <c r="G827" s="314">
        <v>5</v>
      </c>
      <c r="H827" s="286">
        <v>40</v>
      </c>
      <c r="I827" s="331" t="s">
        <v>2280</v>
      </c>
      <c r="J827" s="306">
        <v>40</v>
      </c>
      <c r="K827" s="307">
        <f t="shared" si="27"/>
        <v>2</v>
      </c>
      <c r="L827" s="318" t="s">
        <v>360</v>
      </c>
      <c r="M827" s="224" t="s">
        <v>359</v>
      </c>
    </row>
    <row r="828" spans="1:13" ht="15.75" x14ac:dyDescent="0.25">
      <c r="A828" s="303" t="s">
        <v>32</v>
      </c>
      <c r="B828" s="304" t="s">
        <v>30</v>
      </c>
      <c r="C828" s="286" t="s">
        <v>161</v>
      </c>
      <c r="D828" s="314" t="s">
        <v>2682</v>
      </c>
      <c r="E828" s="286"/>
      <c r="F828" s="286" t="s">
        <v>75</v>
      </c>
      <c r="G828" s="314">
        <v>5</v>
      </c>
      <c r="H828" s="286">
        <v>40</v>
      </c>
      <c r="I828" s="331" t="s">
        <v>2280</v>
      </c>
      <c r="J828" s="306">
        <v>40</v>
      </c>
      <c r="K828" s="307">
        <f t="shared" si="27"/>
        <v>2</v>
      </c>
      <c r="L828" s="318" t="s">
        <v>1184</v>
      </c>
      <c r="M828" s="228" t="s">
        <v>1183</v>
      </c>
    </row>
    <row r="829" spans="1:13" ht="15.75" x14ac:dyDescent="0.25">
      <c r="A829" s="303" t="s">
        <v>32</v>
      </c>
      <c r="B829" s="313" t="s">
        <v>28</v>
      </c>
      <c r="C829" s="286" t="s">
        <v>161</v>
      </c>
      <c r="D829" s="314" t="s">
        <v>2683</v>
      </c>
      <c r="E829" s="286"/>
      <c r="F829" s="286" t="s">
        <v>75</v>
      </c>
      <c r="G829" s="314">
        <v>5</v>
      </c>
      <c r="H829" s="286">
        <v>40</v>
      </c>
      <c r="I829" s="331" t="s">
        <v>2280</v>
      </c>
      <c r="J829" s="306">
        <v>40</v>
      </c>
      <c r="K829" s="307">
        <f t="shared" si="27"/>
        <v>2</v>
      </c>
      <c r="L829" s="378" t="s">
        <v>225</v>
      </c>
      <c r="M829" s="228" t="s">
        <v>224</v>
      </c>
    </row>
    <row r="830" spans="1:13" ht="15.75" x14ac:dyDescent="0.25">
      <c r="A830" s="303" t="s">
        <v>32</v>
      </c>
      <c r="B830" s="313" t="s">
        <v>26</v>
      </c>
      <c r="C830" s="286" t="s">
        <v>161</v>
      </c>
      <c r="D830" s="314" t="s">
        <v>2684</v>
      </c>
      <c r="E830" s="286"/>
      <c r="F830" s="286" t="s">
        <v>75</v>
      </c>
      <c r="G830" s="314">
        <v>5</v>
      </c>
      <c r="H830" s="286">
        <v>40</v>
      </c>
      <c r="I830" s="331" t="s">
        <v>2280</v>
      </c>
      <c r="J830" s="306">
        <v>40</v>
      </c>
      <c r="K830" s="307">
        <f t="shared" ref="K830:K893" si="28">IF(A830="Senin",1,IF(A830="Selasa",2,IF(A830="Rabu",3,IF(A830="Kamis",4,IF(A830="Jumat",5,6)))))</f>
        <v>2</v>
      </c>
      <c r="L830" s="354" t="s">
        <v>360</v>
      </c>
      <c r="M830" s="224" t="s">
        <v>359</v>
      </c>
    </row>
    <row r="831" spans="1:13" ht="15.75" x14ac:dyDescent="0.25">
      <c r="A831" s="303" t="s">
        <v>65</v>
      </c>
      <c r="B831" s="313" t="s">
        <v>20</v>
      </c>
      <c r="C831" s="286" t="s">
        <v>161</v>
      </c>
      <c r="D831" s="314" t="s">
        <v>2685</v>
      </c>
      <c r="E831" s="286"/>
      <c r="F831" s="286" t="s">
        <v>75</v>
      </c>
      <c r="G831" s="314">
        <v>5</v>
      </c>
      <c r="H831" s="286">
        <v>40</v>
      </c>
      <c r="I831" s="331" t="s">
        <v>2280</v>
      </c>
      <c r="J831" s="306">
        <v>40</v>
      </c>
      <c r="K831" s="307">
        <f t="shared" si="28"/>
        <v>3</v>
      </c>
      <c r="L831" s="354" t="s">
        <v>1184</v>
      </c>
      <c r="M831" s="228" t="s">
        <v>1183</v>
      </c>
    </row>
    <row r="832" spans="1:13" ht="15.75" x14ac:dyDescent="0.25">
      <c r="A832" s="303" t="s">
        <v>65</v>
      </c>
      <c r="B832" s="304" t="s">
        <v>30</v>
      </c>
      <c r="C832" s="286" t="s">
        <v>411</v>
      </c>
      <c r="D832" s="314" t="s">
        <v>2686</v>
      </c>
      <c r="E832" s="286"/>
      <c r="F832" s="286" t="s">
        <v>75</v>
      </c>
      <c r="G832" s="314">
        <v>5</v>
      </c>
      <c r="H832" s="286">
        <v>40</v>
      </c>
      <c r="I832" s="331" t="s">
        <v>2280</v>
      </c>
      <c r="J832" s="306">
        <v>40</v>
      </c>
      <c r="K832" s="307">
        <f t="shared" si="28"/>
        <v>3</v>
      </c>
      <c r="L832" s="354" t="s">
        <v>1032</v>
      </c>
      <c r="M832" s="224" t="s">
        <v>1031</v>
      </c>
    </row>
    <row r="833" spans="1:13" ht="15.75" x14ac:dyDescent="0.25">
      <c r="A833" s="303" t="s">
        <v>65</v>
      </c>
      <c r="B833" s="313" t="s">
        <v>28</v>
      </c>
      <c r="C833" s="286" t="s">
        <v>2687</v>
      </c>
      <c r="D833" s="314" t="s">
        <v>2688</v>
      </c>
      <c r="E833" s="286"/>
      <c r="F833" s="286" t="s">
        <v>75</v>
      </c>
      <c r="G833" s="314">
        <v>5</v>
      </c>
      <c r="H833" s="286">
        <v>40</v>
      </c>
      <c r="I833" s="331" t="s">
        <v>2280</v>
      </c>
      <c r="J833" s="306">
        <v>40</v>
      </c>
      <c r="K833" s="307">
        <f t="shared" si="28"/>
        <v>3</v>
      </c>
      <c r="L833" s="354" t="s">
        <v>1032</v>
      </c>
      <c r="M833" s="224" t="s">
        <v>1031</v>
      </c>
    </row>
    <row r="834" spans="1:13" ht="15.75" x14ac:dyDescent="0.25">
      <c r="A834" s="303" t="s">
        <v>65</v>
      </c>
      <c r="B834" s="313" t="s">
        <v>26</v>
      </c>
      <c r="C834" s="286" t="s">
        <v>161</v>
      </c>
      <c r="D834" s="314" t="s">
        <v>2689</v>
      </c>
      <c r="E834" s="286"/>
      <c r="F834" s="286" t="s">
        <v>75</v>
      </c>
      <c r="G834" s="314">
        <v>5</v>
      </c>
      <c r="H834" s="286">
        <v>40</v>
      </c>
      <c r="I834" s="331" t="s">
        <v>2280</v>
      </c>
      <c r="J834" s="306">
        <v>40</v>
      </c>
      <c r="K834" s="307">
        <f t="shared" si="28"/>
        <v>3</v>
      </c>
      <c r="L834" s="354" t="s">
        <v>1032</v>
      </c>
      <c r="M834" s="224" t="s">
        <v>1031</v>
      </c>
    </row>
    <row r="835" spans="1:13" ht="15.75" x14ac:dyDescent="0.25">
      <c r="A835" s="286" t="s">
        <v>65</v>
      </c>
      <c r="B835" s="313" t="s">
        <v>30</v>
      </c>
      <c r="C835" s="286" t="s">
        <v>161</v>
      </c>
      <c r="D835" s="314" t="s">
        <v>2690</v>
      </c>
      <c r="E835" s="286"/>
      <c r="F835" s="286" t="s">
        <v>75</v>
      </c>
      <c r="G835" s="314">
        <v>5</v>
      </c>
      <c r="H835" s="286">
        <v>40</v>
      </c>
      <c r="I835" s="331" t="s">
        <v>2280</v>
      </c>
      <c r="J835" s="306">
        <v>40</v>
      </c>
      <c r="K835" s="307">
        <f t="shared" si="28"/>
        <v>3</v>
      </c>
      <c r="L835" s="354" t="s">
        <v>1184</v>
      </c>
      <c r="M835" s="228" t="s">
        <v>1183</v>
      </c>
    </row>
    <row r="836" spans="1:13" ht="15.75" x14ac:dyDescent="0.25">
      <c r="A836" s="286" t="s">
        <v>65</v>
      </c>
      <c r="B836" s="304" t="s">
        <v>28</v>
      </c>
      <c r="C836" s="286" t="s">
        <v>161</v>
      </c>
      <c r="D836" s="314" t="s">
        <v>2691</v>
      </c>
      <c r="E836" s="286"/>
      <c r="F836" s="286" t="s">
        <v>75</v>
      </c>
      <c r="G836" s="314">
        <v>5</v>
      </c>
      <c r="H836" s="286">
        <v>40</v>
      </c>
      <c r="I836" s="331" t="s">
        <v>2280</v>
      </c>
      <c r="J836" s="306">
        <v>40</v>
      </c>
      <c r="K836" s="307">
        <f t="shared" si="28"/>
        <v>3</v>
      </c>
      <c r="L836" s="378" t="s">
        <v>225</v>
      </c>
      <c r="M836" s="228" t="s">
        <v>224</v>
      </c>
    </row>
    <row r="837" spans="1:13" ht="15.75" x14ac:dyDescent="0.25">
      <c r="A837" s="286" t="s">
        <v>32</v>
      </c>
      <c r="B837" s="304" t="s">
        <v>26</v>
      </c>
      <c r="C837" s="286" t="s">
        <v>221</v>
      </c>
      <c r="D837" s="286" t="s">
        <v>358</v>
      </c>
      <c r="E837" s="286" t="s">
        <v>35</v>
      </c>
      <c r="F837" s="286" t="s">
        <v>75</v>
      </c>
      <c r="G837" s="314">
        <v>5</v>
      </c>
      <c r="H837" s="286">
        <v>40</v>
      </c>
      <c r="I837" s="331" t="s">
        <v>223</v>
      </c>
      <c r="J837" s="306">
        <v>40</v>
      </c>
      <c r="K837" s="307">
        <f t="shared" si="28"/>
        <v>2</v>
      </c>
      <c r="L837" s="378" t="s">
        <v>225</v>
      </c>
      <c r="M837" s="228" t="s">
        <v>224</v>
      </c>
    </row>
    <row r="838" spans="1:13" ht="15.75" x14ac:dyDescent="0.25">
      <c r="A838" s="314" t="s">
        <v>32</v>
      </c>
      <c r="B838" s="313" t="s">
        <v>20</v>
      </c>
      <c r="C838" s="314" t="s">
        <v>221</v>
      </c>
      <c r="D838" s="314" t="s">
        <v>361</v>
      </c>
      <c r="E838" s="314" t="s">
        <v>37</v>
      </c>
      <c r="F838" s="314" t="s">
        <v>75</v>
      </c>
      <c r="G838" s="314">
        <v>5</v>
      </c>
      <c r="H838" s="286">
        <v>40</v>
      </c>
      <c r="I838" s="338" t="s">
        <v>223</v>
      </c>
      <c r="J838" s="306">
        <v>40</v>
      </c>
      <c r="K838" s="317">
        <f t="shared" si="28"/>
        <v>2</v>
      </c>
      <c r="L838" s="378" t="s">
        <v>225</v>
      </c>
      <c r="M838" s="228" t="s">
        <v>224</v>
      </c>
    </row>
    <row r="839" spans="1:13" ht="15.75" x14ac:dyDescent="0.25">
      <c r="A839" s="303" t="s">
        <v>32</v>
      </c>
      <c r="B839" s="304" t="s">
        <v>30</v>
      </c>
      <c r="C839" s="286" t="s">
        <v>221</v>
      </c>
      <c r="D839" s="286" t="s">
        <v>362</v>
      </c>
      <c r="E839" s="286" t="s">
        <v>39</v>
      </c>
      <c r="F839" s="286" t="s">
        <v>75</v>
      </c>
      <c r="G839" s="286">
        <v>5</v>
      </c>
      <c r="H839" s="286">
        <v>40</v>
      </c>
      <c r="I839" s="331" t="s">
        <v>223</v>
      </c>
      <c r="J839" s="306">
        <v>40</v>
      </c>
      <c r="K839" s="307">
        <f t="shared" si="28"/>
        <v>2</v>
      </c>
      <c r="L839" s="354" t="s">
        <v>659</v>
      </c>
      <c r="M839" s="250" t="s">
        <v>658</v>
      </c>
    </row>
    <row r="840" spans="1:13" ht="15.75" x14ac:dyDescent="0.25">
      <c r="A840" s="314" t="s">
        <v>32</v>
      </c>
      <c r="B840" s="313" t="s">
        <v>28</v>
      </c>
      <c r="C840" s="314" t="s">
        <v>221</v>
      </c>
      <c r="D840" s="314" t="s">
        <v>363</v>
      </c>
      <c r="E840" s="314" t="s">
        <v>41</v>
      </c>
      <c r="F840" s="314" t="s">
        <v>75</v>
      </c>
      <c r="G840" s="314">
        <v>5</v>
      </c>
      <c r="H840" s="286">
        <v>40</v>
      </c>
      <c r="I840" s="338" t="s">
        <v>223</v>
      </c>
      <c r="J840" s="306">
        <v>40</v>
      </c>
      <c r="K840" s="317">
        <f t="shared" si="28"/>
        <v>2</v>
      </c>
      <c r="L840" s="354" t="s">
        <v>659</v>
      </c>
      <c r="M840" s="250" t="s">
        <v>658</v>
      </c>
    </row>
    <row r="841" spans="1:13" ht="15.75" x14ac:dyDescent="0.25">
      <c r="A841" s="312" t="s">
        <v>65</v>
      </c>
      <c r="B841" s="313" t="s">
        <v>26</v>
      </c>
      <c r="C841" s="314" t="s">
        <v>221</v>
      </c>
      <c r="D841" s="314" t="s">
        <v>364</v>
      </c>
      <c r="E841" s="314" t="s">
        <v>70</v>
      </c>
      <c r="F841" s="314" t="s">
        <v>75</v>
      </c>
      <c r="G841" s="314">
        <v>5</v>
      </c>
      <c r="H841" s="286">
        <v>40</v>
      </c>
      <c r="I841" s="338" t="s">
        <v>223</v>
      </c>
      <c r="J841" s="306">
        <v>40</v>
      </c>
      <c r="K841" s="317">
        <f t="shared" si="28"/>
        <v>3</v>
      </c>
      <c r="L841" s="355" t="s">
        <v>962</v>
      </c>
      <c r="M841" s="250" t="s">
        <v>961</v>
      </c>
    </row>
    <row r="842" spans="1:13" ht="15.75" x14ac:dyDescent="0.25">
      <c r="A842" s="303" t="s">
        <v>65</v>
      </c>
      <c r="B842" s="304" t="s">
        <v>20</v>
      </c>
      <c r="C842" s="286" t="s">
        <v>221</v>
      </c>
      <c r="D842" s="286" t="s">
        <v>365</v>
      </c>
      <c r="E842" s="286" t="s">
        <v>52</v>
      </c>
      <c r="F842" s="286" t="s">
        <v>75</v>
      </c>
      <c r="G842" s="286">
        <v>5</v>
      </c>
      <c r="H842" s="286">
        <v>40</v>
      </c>
      <c r="I842" s="331" t="s">
        <v>223</v>
      </c>
      <c r="J842" s="306">
        <v>40</v>
      </c>
      <c r="K842" s="307">
        <f t="shared" si="28"/>
        <v>3</v>
      </c>
      <c r="L842" s="354" t="s">
        <v>659</v>
      </c>
      <c r="M842" s="250" t="s">
        <v>658</v>
      </c>
    </row>
    <row r="843" spans="1:13" ht="15.75" x14ac:dyDescent="0.25">
      <c r="A843" s="303" t="s">
        <v>65</v>
      </c>
      <c r="B843" s="304" t="s">
        <v>30</v>
      </c>
      <c r="C843" s="286" t="s">
        <v>221</v>
      </c>
      <c r="D843" s="286" t="s">
        <v>366</v>
      </c>
      <c r="E843" s="286" t="s">
        <v>54</v>
      </c>
      <c r="F843" s="286" t="s">
        <v>75</v>
      </c>
      <c r="G843" s="286">
        <v>5</v>
      </c>
      <c r="H843" s="286">
        <v>40</v>
      </c>
      <c r="I843" s="331" t="s">
        <v>223</v>
      </c>
      <c r="J843" s="306">
        <v>40</v>
      </c>
      <c r="K843" s="307">
        <f t="shared" si="28"/>
        <v>3</v>
      </c>
      <c r="L843" s="318" t="s">
        <v>659</v>
      </c>
      <c r="M843" s="250" t="s">
        <v>658</v>
      </c>
    </row>
    <row r="844" spans="1:13" ht="15.75" x14ac:dyDescent="0.25">
      <c r="A844" s="312" t="s">
        <v>65</v>
      </c>
      <c r="B844" s="313" t="s">
        <v>28</v>
      </c>
      <c r="C844" s="314" t="s">
        <v>221</v>
      </c>
      <c r="D844" s="314" t="s">
        <v>367</v>
      </c>
      <c r="E844" s="314" t="s">
        <v>83</v>
      </c>
      <c r="F844" s="314" t="s">
        <v>75</v>
      </c>
      <c r="G844" s="314">
        <v>5</v>
      </c>
      <c r="H844" s="286">
        <v>40</v>
      </c>
      <c r="I844" s="338" t="s">
        <v>223</v>
      </c>
      <c r="J844" s="306">
        <v>40</v>
      </c>
      <c r="K844" s="317">
        <f t="shared" si="28"/>
        <v>3</v>
      </c>
      <c r="L844" s="341" t="s">
        <v>962</v>
      </c>
      <c r="M844" s="250" t="s">
        <v>961</v>
      </c>
    </row>
    <row r="845" spans="1:13" ht="15.75" x14ac:dyDescent="0.25">
      <c r="A845" s="364" t="s">
        <v>42</v>
      </c>
      <c r="B845" s="365" t="s">
        <v>26</v>
      </c>
      <c r="C845" s="357" t="s">
        <v>221</v>
      </c>
      <c r="D845" s="286" t="s">
        <v>222</v>
      </c>
      <c r="E845" s="286" t="s">
        <v>188</v>
      </c>
      <c r="F845" s="286" t="s">
        <v>75</v>
      </c>
      <c r="G845" s="286">
        <v>5</v>
      </c>
      <c r="H845" s="286">
        <v>40</v>
      </c>
      <c r="I845" s="331" t="s">
        <v>223</v>
      </c>
      <c r="J845" s="306">
        <v>40</v>
      </c>
      <c r="K845" s="307">
        <f t="shared" si="28"/>
        <v>1</v>
      </c>
      <c r="L845" s="318" t="s">
        <v>360</v>
      </c>
      <c r="M845" s="224" t="s">
        <v>359</v>
      </c>
    </row>
    <row r="846" spans="1:13" ht="15.75" x14ac:dyDescent="0.25">
      <c r="A846" s="312" t="s">
        <v>19</v>
      </c>
      <c r="B846" s="313" t="s">
        <v>20</v>
      </c>
      <c r="C846" s="314" t="s">
        <v>221</v>
      </c>
      <c r="D846" s="314" t="s">
        <v>226</v>
      </c>
      <c r="E846" s="314" t="s">
        <v>85</v>
      </c>
      <c r="F846" s="314" t="s">
        <v>75</v>
      </c>
      <c r="G846" s="314">
        <v>5</v>
      </c>
      <c r="H846" s="286">
        <v>40</v>
      </c>
      <c r="I846" s="338" t="s">
        <v>223</v>
      </c>
      <c r="J846" s="306">
        <v>40</v>
      </c>
      <c r="K846" s="317">
        <f t="shared" si="28"/>
        <v>4</v>
      </c>
      <c r="L846" s="319" t="s">
        <v>225</v>
      </c>
      <c r="M846" s="228" t="s">
        <v>224</v>
      </c>
    </row>
    <row r="847" spans="1:13" ht="15.75" x14ac:dyDescent="0.25">
      <c r="A847" s="303" t="s">
        <v>19</v>
      </c>
      <c r="B847" s="304" t="s">
        <v>30</v>
      </c>
      <c r="C847" s="286" t="s">
        <v>221</v>
      </c>
      <c r="D847" s="286" t="s">
        <v>963</v>
      </c>
      <c r="E847" s="286" t="s">
        <v>87</v>
      </c>
      <c r="F847" s="286" t="s">
        <v>75</v>
      </c>
      <c r="G847" s="286">
        <v>5</v>
      </c>
      <c r="H847" s="286">
        <v>40</v>
      </c>
      <c r="I847" s="331" t="s">
        <v>223</v>
      </c>
      <c r="J847" s="306">
        <v>40</v>
      </c>
      <c r="K847" s="307">
        <f t="shared" si="28"/>
        <v>4</v>
      </c>
      <c r="L847" s="329" t="s">
        <v>2574</v>
      </c>
      <c r="M847" s="242" t="s">
        <v>2575</v>
      </c>
    </row>
    <row r="848" spans="1:13" ht="15.75" x14ac:dyDescent="0.25">
      <c r="A848" s="364" t="s">
        <v>19</v>
      </c>
      <c r="B848" s="365" t="s">
        <v>28</v>
      </c>
      <c r="C848" s="357" t="s">
        <v>221</v>
      </c>
      <c r="D848" s="314" t="s">
        <v>964</v>
      </c>
      <c r="E848" s="314"/>
      <c r="F848" s="314" t="s">
        <v>75</v>
      </c>
      <c r="G848" s="314"/>
      <c r="H848" s="286">
        <v>40</v>
      </c>
      <c r="I848" s="338" t="s">
        <v>223</v>
      </c>
      <c r="J848" s="306">
        <v>40</v>
      </c>
      <c r="K848" s="317">
        <f t="shared" si="28"/>
        <v>4</v>
      </c>
      <c r="L848" s="341" t="s">
        <v>962</v>
      </c>
      <c r="M848" s="250" t="s">
        <v>961</v>
      </c>
    </row>
    <row r="849" spans="1:13" ht="15.75" x14ac:dyDescent="0.25">
      <c r="A849" s="364" t="s">
        <v>55</v>
      </c>
      <c r="B849" s="365" t="s">
        <v>26</v>
      </c>
      <c r="C849" s="357" t="s">
        <v>221</v>
      </c>
      <c r="D849" s="314" t="s">
        <v>965</v>
      </c>
      <c r="E849" s="314"/>
      <c r="F849" s="314" t="s">
        <v>75</v>
      </c>
      <c r="G849" s="314"/>
      <c r="H849" s="286">
        <v>40</v>
      </c>
      <c r="I849" s="338" t="s">
        <v>223</v>
      </c>
      <c r="J849" s="306">
        <v>40</v>
      </c>
      <c r="K849" s="317">
        <f t="shared" si="28"/>
        <v>5</v>
      </c>
      <c r="L849" s="341" t="s">
        <v>962</v>
      </c>
      <c r="M849" s="250" t="s">
        <v>961</v>
      </c>
    </row>
    <row r="850" spans="1:13" ht="15.75" x14ac:dyDescent="0.25">
      <c r="A850" s="364" t="s">
        <v>55</v>
      </c>
      <c r="B850" s="365" t="s">
        <v>20</v>
      </c>
      <c r="C850" s="357" t="s">
        <v>221</v>
      </c>
      <c r="D850" s="314" t="s">
        <v>966</v>
      </c>
      <c r="E850" s="314"/>
      <c r="F850" s="314" t="s">
        <v>75</v>
      </c>
      <c r="G850" s="314"/>
      <c r="H850" s="286">
        <v>40</v>
      </c>
      <c r="I850" s="338" t="s">
        <v>223</v>
      </c>
      <c r="J850" s="306">
        <v>40</v>
      </c>
      <c r="K850" s="317">
        <f t="shared" si="28"/>
        <v>5</v>
      </c>
      <c r="L850" s="341" t="s">
        <v>962</v>
      </c>
      <c r="M850" s="250" t="s">
        <v>961</v>
      </c>
    </row>
    <row r="851" spans="1:13" ht="15.75" x14ac:dyDescent="0.25">
      <c r="A851" s="364" t="s">
        <v>55</v>
      </c>
      <c r="B851" s="365" t="s">
        <v>28</v>
      </c>
      <c r="C851" s="357" t="s">
        <v>221</v>
      </c>
      <c r="D851" s="314" t="s">
        <v>967</v>
      </c>
      <c r="E851" s="314"/>
      <c r="F851" s="314" t="s">
        <v>75</v>
      </c>
      <c r="G851" s="314"/>
      <c r="H851" s="286">
        <v>40</v>
      </c>
      <c r="I851" s="338" t="s">
        <v>223</v>
      </c>
      <c r="J851" s="306">
        <v>40</v>
      </c>
      <c r="K851" s="317">
        <f t="shared" si="28"/>
        <v>5</v>
      </c>
      <c r="L851" s="341" t="s">
        <v>962</v>
      </c>
      <c r="M851" s="250" t="s">
        <v>961</v>
      </c>
    </row>
    <row r="852" spans="1:13" ht="15.75" x14ac:dyDescent="0.25">
      <c r="A852" s="364" t="s">
        <v>55</v>
      </c>
      <c r="B852" s="365" t="s">
        <v>56</v>
      </c>
      <c r="C852" s="357" t="s">
        <v>221</v>
      </c>
      <c r="D852" s="314" t="s">
        <v>968</v>
      </c>
      <c r="E852" s="314"/>
      <c r="F852" s="314" t="s">
        <v>75</v>
      </c>
      <c r="G852" s="314"/>
      <c r="H852" s="286">
        <v>40</v>
      </c>
      <c r="I852" s="338" t="s">
        <v>223</v>
      </c>
      <c r="J852" s="306">
        <v>40</v>
      </c>
      <c r="K852" s="317">
        <f t="shared" si="28"/>
        <v>5</v>
      </c>
      <c r="L852" s="341" t="s">
        <v>962</v>
      </c>
      <c r="M852" s="250" t="s">
        <v>961</v>
      </c>
    </row>
    <row r="853" spans="1:13" ht="15.75" x14ac:dyDescent="0.25">
      <c r="A853" s="303" t="s">
        <v>32</v>
      </c>
      <c r="B853" s="304" t="s">
        <v>30</v>
      </c>
      <c r="C853" s="286">
        <v>201</v>
      </c>
      <c r="D853" s="286" t="s">
        <v>606</v>
      </c>
      <c r="E853" s="286" t="s">
        <v>35</v>
      </c>
      <c r="F853" s="286" t="str">
        <f t="shared" ref="F853:F862" si="29">IF(MID(D853,2,1)="D","MI",IF(MID(D853,2,1)="S","SI","TI"))</f>
        <v>TI</v>
      </c>
      <c r="G853" s="286">
        <v>5</v>
      </c>
      <c r="H853" s="286">
        <v>40</v>
      </c>
      <c r="I853" s="331" t="s">
        <v>102</v>
      </c>
      <c r="J853" s="306">
        <v>40</v>
      </c>
      <c r="K853" s="307">
        <f t="shared" si="28"/>
        <v>2</v>
      </c>
      <c r="L853" s="319" t="s">
        <v>93</v>
      </c>
      <c r="M853" s="224" t="s">
        <v>92</v>
      </c>
    </row>
    <row r="854" spans="1:13" ht="15.75" x14ac:dyDescent="0.25">
      <c r="A854" s="312" t="s">
        <v>32</v>
      </c>
      <c r="B854" s="313" t="s">
        <v>28</v>
      </c>
      <c r="C854" s="314">
        <v>201</v>
      </c>
      <c r="D854" s="314" t="s">
        <v>607</v>
      </c>
      <c r="E854" s="314" t="s">
        <v>37</v>
      </c>
      <c r="F854" s="314" t="str">
        <f t="shared" si="29"/>
        <v>TI</v>
      </c>
      <c r="G854" s="314">
        <v>5</v>
      </c>
      <c r="H854" s="286">
        <v>40</v>
      </c>
      <c r="I854" s="338" t="s">
        <v>102</v>
      </c>
      <c r="J854" s="306">
        <v>40</v>
      </c>
      <c r="K854" s="317">
        <f t="shared" si="28"/>
        <v>2</v>
      </c>
      <c r="L854" s="319" t="s">
        <v>93</v>
      </c>
      <c r="M854" s="224" t="s">
        <v>92</v>
      </c>
    </row>
    <row r="855" spans="1:13" ht="15.75" x14ac:dyDescent="0.25">
      <c r="A855" s="312" t="s">
        <v>32</v>
      </c>
      <c r="B855" s="313" t="s">
        <v>26</v>
      </c>
      <c r="C855" s="314">
        <v>201</v>
      </c>
      <c r="D855" s="314" t="s">
        <v>604</v>
      </c>
      <c r="E855" s="314" t="s">
        <v>39</v>
      </c>
      <c r="F855" s="314" t="str">
        <f t="shared" si="29"/>
        <v>TI</v>
      </c>
      <c r="G855" s="314">
        <v>5</v>
      </c>
      <c r="H855" s="286">
        <v>40</v>
      </c>
      <c r="I855" s="338" t="s">
        <v>102</v>
      </c>
      <c r="J855" s="306">
        <v>40</v>
      </c>
      <c r="K855" s="317">
        <f t="shared" si="28"/>
        <v>2</v>
      </c>
      <c r="L855" s="341" t="s">
        <v>600</v>
      </c>
      <c r="M855" s="224" t="s">
        <v>599</v>
      </c>
    </row>
    <row r="856" spans="1:13" ht="15.75" x14ac:dyDescent="0.25">
      <c r="A856" s="303" t="s">
        <v>32</v>
      </c>
      <c r="B856" s="304" t="s">
        <v>20</v>
      </c>
      <c r="C856" s="286">
        <v>201</v>
      </c>
      <c r="D856" s="286" t="s">
        <v>605</v>
      </c>
      <c r="E856" s="286" t="s">
        <v>41</v>
      </c>
      <c r="F856" s="286" t="str">
        <f t="shared" si="29"/>
        <v>TI</v>
      </c>
      <c r="G856" s="286">
        <v>5</v>
      </c>
      <c r="H856" s="286">
        <v>40</v>
      </c>
      <c r="I856" s="331" t="s">
        <v>102</v>
      </c>
      <c r="J856" s="306">
        <v>40</v>
      </c>
      <c r="K856" s="307">
        <f t="shared" si="28"/>
        <v>2</v>
      </c>
      <c r="L856" s="341" t="s">
        <v>600</v>
      </c>
      <c r="M856" s="224" t="s">
        <v>599</v>
      </c>
    </row>
    <row r="857" spans="1:13" ht="15.75" x14ac:dyDescent="0.25">
      <c r="A857" s="332" t="s">
        <v>65</v>
      </c>
      <c r="B857" s="333" t="s">
        <v>30</v>
      </c>
      <c r="C857" s="286">
        <v>201</v>
      </c>
      <c r="D857" s="286" t="s">
        <v>101</v>
      </c>
      <c r="E857" s="286" t="s">
        <v>70</v>
      </c>
      <c r="F857" s="286" t="str">
        <f t="shared" si="29"/>
        <v>TI</v>
      </c>
      <c r="G857" s="286">
        <v>5</v>
      </c>
      <c r="H857" s="286">
        <v>40</v>
      </c>
      <c r="I857" s="331" t="s">
        <v>102</v>
      </c>
      <c r="J857" s="306">
        <v>40</v>
      </c>
      <c r="K857" s="307">
        <f t="shared" si="28"/>
        <v>3</v>
      </c>
      <c r="L857" s="319" t="s">
        <v>93</v>
      </c>
      <c r="M857" s="224" t="s">
        <v>92</v>
      </c>
    </row>
    <row r="858" spans="1:13" ht="15.75" x14ac:dyDescent="0.25">
      <c r="A858" s="303" t="s">
        <v>65</v>
      </c>
      <c r="B858" s="304" t="s">
        <v>28</v>
      </c>
      <c r="C858" s="286">
        <v>201</v>
      </c>
      <c r="D858" s="286" t="s">
        <v>103</v>
      </c>
      <c r="E858" s="286" t="s">
        <v>52</v>
      </c>
      <c r="F858" s="286" t="str">
        <f t="shared" si="29"/>
        <v>TI</v>
      </c>
      <c r="G858" s="286">
        <v>5</v>
      </c>
      <c r="H858" s="286">
        <v>40</v>
      </c>
      <c r="I858" s="331" t="s">
        <v>102</v>
      </c>
      <c r="J858" s="306">
        <v>40</v>
      </c>
      <c r="K858" s="307">
        <f t="shared" si="28"/>
        <v>3</v>
      </c>
      <c r="L858" s="319" t="s">
        <v>93</v>
      </c>
      <c r="M858" s="224" t="s">
        <v>92</v>
      </c>
    </row>
    <row r="859" spans="1:13" ht="15.75" x14ac:dyDescent="0.25">
      <c r="A859" s="312" t="s">
        <v>65</v>
      </c>
      <c r="B859" s="313" t="s">
        <v>26</v>
      </c>
      <c r="C859" s="314">
        <v>201</v>
      </c>
      <c r="D859" s="314" t="s">
        <v>104</v>
      </c>
      <c r="E859" s="314" t="s">
        <v>54</v>
      </c>
      <c r="F859" s="314" t="str">
        <f t="shared" si="29"/>
        <v>TI</v>
      </c>
      <c r="G859" s="314">
        <v>5</v>
      </c>
      <c r="H859" s="286">
        <v>40</v>
      </c>
      <c r="I859" s="338" t="s">
        <v>102</v>
      </c>
      <c r="J859" s="306">
        <v>40</v>
      </c>
      <c r="K859" s="317">
        <f t="shared" si="28"/>
        <v>3</v>
      </c>
      <c r="L859" s="341" t="s">
        <v>600</v>
      </c>
      <c r="M859" s="224" t="s">
        <v>599</v>
      </c>
    </row>
    <row r="860" spans="1:13" ht="15.75" x14ac:dyDescent="0.25">
      <c r="A860" s="312" t="s">
        <v>65</v>
      </c>
      <c r="B860" s="313" t="s">
        <v>20</v>
      </c>
      <c r="C860" s="314">
        <v>201</v>
      </c>
      <c r="D860" s="314" t="s">
        <v>105</v>
      </c>
      <c r="E860" s="314" t="s">
        <v>83</v>
      </c>
      <c r="F860" s="314" t="str">
        <f t="shared" si="29"/>
        <v>TI</v>
      </c>
      <c r="G860" s="314">
        <v>5</v>
      </c>
      <c r="H860" s="286">
        <v>40</v>
      </c>
      <c r="I860" s="338" t="s">
        <v>102</v>
      </c>
      <c r="J860" s="306">
        <v>40</v>
      </c>
      <c r="K860" s="317">
        <f t="shared" si="28"/>
        <v>3</v>
      </c>
      <c r="L860" s="341" t="s">
        <v>600</v>
      </c>
      <c r="M860" s="224" t="s">
        <v>599</v>
      </c>
    </row>
    <row r="861" spans="1:13" ht="15.75" x14ac:dyDescent="0.25">
      <c r="A861" s="312" t="s">
        <v>19</v>
      </c>
      <c r="B861" s="313" t="s">
        <v>30</v>
      </c>
      <c r="C861" s="314">
        <v>201</v>
      </c>
      <c r="D861" s="314" t="s">
        <v>612</v>
      </c>
      <c r="E861" s="314" t="s">
        <v>188</v>
      </c>
      <c r="F861" s="314" t="str">
        <f t="shared" si="29"/>
        <v>TI</v>
      </c>
      <c r="G861" s="314">
        <v>5</v>
      </c>
      <c r="H861" s="286">
        <v>40</v>
      </c>
      <c r="I861" s="338" t="s">
        <v>102</v>
      </c>
      <c r="J861" s="306">
        <v>40</v>
      </c>
      <c r="K861" s="317">
        <f t="shared" si="28"/>
        <v>4</v>
      </c>
      <c r="L861" s="319" t="s">
        <v>93</v>
      </c>
      <c r="M861" s="224" t="s">
        <v>92</v>
      </c>
    </row>
    <row r="862" spans="1:13" ht="15.75" x14ac:dyDescent="0.25">
      <c r="A862" s="303" t="s">
        <v>19</v>
      </c>
      <c r="B862" s="304" t="s">
        <v>28</v>
      </c>
      <c r="C862" s="286">
        <v>201</v>
      </c>
      <c r="D862" s="286" t="s">
        <v>613</v>
      </c>
      <c r="E862" s="286" t="s">
        <v>85</v>
      </c>
      <c r="F862" s="286" t="str">
        <f t="shared" si="29"/>
        <v>TI</v>
      </c>
      <c r="G862" s="286">
        <v>5</v>
      </c>
      <c r="H862" s="286">
        <v>40</v>
      </c>
      <c r="I862" s="331" t="s">
        <v>102</v>
      </c>
      <c r="J862" s="306">
        <v>40</v>
      </c>
      <c r="K862" s="307">
        <f t="shared" si="28"/>
        <v>4</v>
      </c>
      <c r="L862" s="236" t="s">
        <v>93</v>
      </c>
      <c r="M862" s="224" t="s">
        <v>92</v>
      </c>
    </row>
    <row r="863" spans="1:13" ht="15.75" x14ac:dyDescent="0.25">
      <c r="A863" s="312" t="s">
        <v>19</v>
      </c>
      <c r="B863" s="313" t="s">
        <v>30</v>
      </c>
      <c r="C863" s="314" t="s">
        <v>453</v>
      </c>
      <c r="D863" s="314" t="s">
        <v>811</v>
      </c>
      <c r="E863" s="314" t="s">
        <v>35</v>
      </c>
      <c r="F863" s="314" t="s">
        <v>75</v>
      </c>
      <c r="G863" s="314">
        <v>5</v>
      </c>
      <c r="H863" s="286">
        <v>40</v>
      </c>
      <c r="I863" s="338" t="s">
        <v>455</v>
      </c>
      <c r="J863" s="306">
        <v>40</v>
      </c>
      <c r="K863" s="317">
        <f t="shared" si="28"/>
        <v>4</v>
      </c>
      <c r="L863" s="372" t="s">
        <v>806</v>
      </c>
      <c r="M863" s="224" t="s">
        <v>805</v>
      </c>
    </row>
    <row r="864" spans="1:13" ht="15.75" x14ac:dyDescent="0.25">
      <c r="A864" s="303" t="s">
        <v>19</v>
      </c>
      <c r="B864" s="304" t="s">
        <v>28</v>
      </c>
      <c r="C864" s="286" t="s">
        <v>453</v>
      </c>
      <c r="D864" s="286" t="s">
        <v>812</v>
      </c>
      <c r="E864" s="286" t="s">
        <v>37</v>
      </c>
      <c r="F864" s="286" t="s">
        <v>75</v>
      </c>
      <c r="G864" s="286">
        <v>5</v>
      </c>
      <c r="H864" s="286">
        <v>40</v>
      </c>
      <c r="I864" s="331" t="s">
        <v>455</v>
      </c>
      <c r="J864" s="306">
        <v>40</v>
      </c>
      <c r="K864" s="307">
        <f t="shared" si="28"/>
        <v>4</v>
      </c>
      <c r="L864" s="318" t="s">
        <v>457</v>
      </c>
      <c r="M864" s="228" t="s">
        <v>456</v>
      </c>
    </row>
    <row r="865" spans="1:13" ht="15.75" x14ac:dyDescent="0.25">
      <c r="A865" s="312" t="s">
        <v>19</v>
      </c>
      <c r="B865" s="313" t="s">
        <v>26</v>
      </c>
      <c r="C865" s="314" t="s">
        <v>453</v>
      </c>
      <c r="D865" s="314" t="s">
        <v>461</v>
      </c>
      <c r="E865" s="314" t="s">
        <v>39</v>
      </c>
      <c r="F865" s="314" t="s">
        <v>75</v>
      </c>
      <c r="G865" s="314">
        <v>5</v>
      </c>
      <c r="H865" s="286">
        <v>40</v>
      </c>
      <c r="I865" s="338" t="s">
        <v>455</v>
      </c>
      <c r="J865" s="306">
        <v>40</v>
      </c>
      <c r="K865" s="317">
        <f t="shared" si="28"/>
        <v>4</v>
      </c>
      <c r="L865" s="318" t="s">
        <v>457</v>
      </c>
      <c r="M865" s="228" t="s">
        <v>456</v>
      </c>
    </row>
    <row r="866" spans="1:13" ht="15.75" x14ac:dyDescent="0.25">
      <c r="A866" s="303" t="s">
        <v>19</v>
      </c>
      <c r="B866" s="304" t="s">
        <v>20</v>
      </c>
      <c r="C866" s="286" t="s">
        <v>453</v>
      </c>
      <c r="D866" s="286" t="s">
        <v>462</v>
      </c>
      <c r="E866" s="286" t="s">
        <v>41</v>
      </c>
      <c r="F866" s="286" t="s">
        <v>75</v>
      </c>
      <c r="G866" s="286">
        <v>5</v>
      </c>
      <c r="H866" s="286">
        <v>40</v>
      </c>
      <c r="I866" s="331" t="s">
        <v>455</v>
      </c>
      <c r="J866" s="306">
        <v>40</v>
      </c>
      <c r="K866" s="307">
        <f t="shared" si="28"/>
        <v>4</v>
      </c>
      <c r="L866" s="318" t="s">
        <v>457</v>
      </c>
      <c r="M866" s="228" t="s">
        <v>456</v>
      </c>
    </row>
    <row r="867" spans="1:13" ht="15.75" x14ac:dyDescent="0.25">
      <c r="A867" s="312" t="s">
        <v>55</v>
      </c>
      <c r="B867" s="313" t="s">
        <v>28</v>
      </c>
      <c r="C867" s="314" t="s">
        <v>453</v>
      </c>
      <c r="D867" s="314" t="s">
        <v>809</v>
      </c>
      <c r="E867" s="314" t="s">
        <v>70</v>
      </c>
      <c r="F867" s="314" t="s">
        <v>75</v>
      </c>
      <c r="G867" s="314">
        <v>5</v>
      </c>
      <c r="H867" s="286">
        <v>40</v>
      </c>
      <c r="I867" s="338" t="s">
        <v>455</v>
      </c>
      <c r="J867" s="306">
        <v>40</v>
      </c>
      <c r="K867" s="317">
        <f t="shared" si="28"/>
        <v>5</v>
      </c>
      <c r="L867" s="372" t="s">
        <v>806</v>
      </c>
      <c r="M867" s="224" t="s">
        <v>805</v>
      </c>
    </row>
    <row r="868" spans="1:13" ht="15.75" x14ac:dyDescent="0.25">
      <c r="A868" s="303" t="s">
        <v>55</v>
      </c>
      <c r="B868" s="304" t="s">
        <v>56</v>
      </c>
      <c r="C868" s="286" t="s">
        <v>453</v>
      </c>
      <c r="D868" s="286" t="s">
        <v>810</v>
      </c>
      <c r="E868" s="286" t="s">
        <v>52</v>
      </c>
      <c r="F868" s="286" t="s">
        <v>75</v>
      </c>
      <c r="G868" s="286">
        <v>5</v>
      </c>
      <c r="H868" s="286">
        <v>40</v>
      </c>
      <c r="I868" s="331" t="s">
        <v>455</v>
      </c>
      <c r="J868" s="306">
        <v>40</v>
      </c>
      <c r="K868" s="307">
        <f t="shared" si="28"/>
        <v>5</v>
      </c>
      <c r="L868" s="372" t="s">
        <v>806</v>
      </c>
      <c r="M868" s="224" t="s">
        <v>805</v>
      </c>
    </row>
    <row r="869" spans="1:13" ht="15.75" x14ac:dyDescent="0.25">
      <c r="A869" s="303" t="s">
        <v>55</v>
      </c>
      <c r="B869" s="304" t="s">
        <v>26</v>
      </c>
      <c r="C869" s="286" t="s">
        <v>453</v>
      </c>
      <c r="D869" s="286" t="s">
        <v>807</v>
      </c>
      <c r="E869" s="286" t="s">
        <v>54</v>
      </c>
      <c r="F869" s="314" t="s">
        <v>75</v>
      </c>
      <c r="G869" s="286">
        <v>5</v>
      </c>
      <c r="H869" s="286">
        <v>40</v>
      </c>
      <c r="I869" s="331" t="s">
        <v>455</v>
      </c>
      <c r="J869" s="306">
        <v>40</v>
      </c>
      <c r="K869" s="307">
        <f t="shared" si="28"/>
        <v>5</v>
      </c>
      <c r="L869" s="372" t="s">
        <v>806</v>
      </c>
      <c r="M869" s="224" t="s">
        <v>805</v>
      </c>
    </row>
    <row r="870" spans="1:13" ht="15.75" x14ac:dyDescent="0.25">
      <c r="A870" s="312" t="s">
        <v>55</v>
      </c>
      <c r="B870" s="313" t="s">
        <v>20</v>
      </c>
      <c r="C870" s="314" t="s">
        <v>453</v>
      </c>
      <c r="D870" s="314" t="s">
        <v>808</v>
      </c>
      <c r="E870" s="314" t="s">
        <v>83</v>
      </c>
      <c r="F870" s="314" t="s">
        <v>75</v>
      </c>
      <c r="G870" s="314">
        <v>5</v>
      </c>
      <c r="H870" s="286">
        <v>40</v>
      </c>
      <c r="I870" s="338" t="s">
        <v>455</v>
      </c>
      <c r="J870" s="306">
        <v>40</v>
      </c>
      <c r="K870" s="317">
        <f t="shared" si="28"/>
        <v>5</v>
      </c>
      <c r="L870" s="372" t="s">
        <v>806</v>
      </c>
      <c r="M870" s="224" t="s">
        <v>805</v>
      </c>
    </row>
    <row r="871" spans="1:13" ht="15.75" x14ac:dyDescent="0.25">
      <c r="A871" s="312" t="s">
        <v>42</v>
      </c>
      <c r="B871" s="313" t="s">
        <v>30</v>
      </c>
      <c r="C871" s="314" t="s">
        <v>453</v>
      </c>
      <c r="D871" s="314" t="s">
        <v>459</v>
      </c>
      <c r="E871" s="314" t="s">
        <v>188</v>
      </c>
      <c r="F871" s="314" t="s">
        <v>75</v>
      </c>
      <c r="G871" s="314">
        <v>5</v>
      </c>
      <c r="H871" s="286">
        <v>40</v>
      </c>
      <c r="I871" s="338" t="s">
        <v>455</v>
      </c>
      <c r="J871" s="306">
        <v>40</v>
      </c>
      <c r="K871" s="317">
        <f t="shared" si="28"/>
        <v>1</v>
      </c>
      <c r="L871" s="309" t="s">
        <v>243</v>
      </c>
      <c r="M871" s="224" t="s">
        <v>242</v>
      </c>
    </row>
    <row r="872" spans="1:13" ht="15.75" x14ac:dyDescent="0.25">
      <c r="A872" s="303" t="s">
        <v>42</v>
      </c>
      <c r="B872" s="304" t="s">
        <v>28</v>
      </c>
      <c r="C872" s="286" t="s">
        <v>453</v>
      </c>
      <c r="D872" s="286" t="s">
        <v>460</v>
      </c>
      <c r="E872" s="286" t="s">
        <v>85</v>
      </c>
      <c r="F872" s="286" t="s">
        <v>75</v>
      </c>
      <c r="G872" s="286">
        <v>5</v>
      </c>
      <c r="H872" s="286">
        <v>40</v>
      </c>
      <c r="I872" s="331" t="s">
        <v>455</v>
      </c>
      <c r="J872" s="306">
        <v>40</v>
      </c>
      <c r="K872" s="307">
        <f t="shared" si="28"/>
        <v>1</v>
      </c>
      <c r="L872" s="309" t="s">
        <v>243</v>
      </c>
      <c r="M872" s="224" t="s">
        <v>242</v>
      </c>
    </row>
    <row r="873" spans="1:13" ht="15.75" x14ac:dyDescent="0.25">
      <c r="A873" s="303" t="s">
        <v>42</v>
      </c>
      <c r="B873" s="304" t="s">
        <v>26</v>
      </c>
      <c r="C873" s="286" t="s">
        <v>453</v>
      </c>
      <c r="D873" s="286" t="s">
        <v>454</v>
      </c>
      <c r="E873" s="286" t="s">
        <v>87</v>
      </c>
      <c r="F873" s="286" t="s">
        <v>75</v>
      </c>
      <c r="G873" s="286">
        <v>5</v>
      </c>
      <c r="H873" s="286">
        <v>40</v>
      </c>
      <c r="I873" s="331" t="s">
        <v>455</v>
      </c>
      <c r="J873" s="306">
        <v>40</v>
      </c>
      <c r="K873" s="307">
        <f t="shared" si="28"/>
        <v>1</v>
      </c>
      <c r="L873" s="309" t="s">
        <v>243</v>
      </c>
      <c r="M873" s="224" t="s">
        <v>242</v>
      </c>
    </row>
    <row r="874" spans="1:13" ht="15.75" x14ac:dyDescent="0.25">
      <c r="A874" s="375" t="s">
        <v>42</v>
      </c>
      <c r="B874" s="391" t="s">
        <v>20</v>
      </c>
      <c r="C874" s="376" t="s">
        <v>453</v>
      </c>
      <c r="D874" s="314" t="s">
        <v>458</v>
      </c>
      <c r="E874" s="314"/>
      <c r="F874" s="314" t="s">
        <v>75</v>
      </c>
      <c r="G874" s="286">
        <v>5</v>
      </c>
      <c r="H874" s="286">
        <v>40</v>
      </c>
      <c r="I874" s="338" t="s">
        <v>455</v>
      </c>
      <c r="J874" s="306">
        <v>40</v>
      </c>
      <c r="K874" s="317">
        <f t="shared" si="28"/>
        <v>1</v>
      </c>
      <c r="L874" s="309" t="s">
        <v>243</v>
      </c>
      <c r="M874" s="224" t="s">
        <v>242</v>
      </c>
    </row>
    <row r="875" spans="1:13" ht="15.75" x14ac:dyDescent="0.25">
      <c r="A875" s="312" t="s">
        <v>32</v>
      </c>
      <c r="B875" s="313" t="s">
        <v>30</v>
      </c>
      <c r="C875" s="376" t="s">
        <v>453</v>
      </c>
      <c r="D875" s="314" t="s">
        <v>2692</v>
      </c>
      <c r="E875" s="314"/>
      <c r="F875" s="314" t="s">
        <v>75</v>
      </c>
      <c r="G875" s="286">
        <v>5</v>
      </c>
      <c r="H875" s="286">
        <v>40</v>
      </c>
      <c r="I875" s="338" t="s">
        <v>455</v>
      </c>
      <c r="J875" s="306">
        <v>40</v>
      </c>
      <c r="K875" s="317">
        <f t="shared" si="28"/>
        <v>2</v>
      </c>
      <c r="L875" s="318" t="s">
        <v>457</v>
      </c>
      <c r="M875" s="228" t="s">
        <v>456</v>
      </c>
    </row>
    <row r="876" spans="1:13" ht="15.75" x14ac:dyDescent="0.25">
      <c r="A876" s="312" t="s">
        <v>32</v>
      </c>
      <c r="B876" s="304" t="s">
        <v>28</v>
      </c>
      <c r="C876" s="376" t="s">
        <v>453</v>
      </c>
      <c r="D876" s="314" t="s">
        <v>2693</v>
      </c>
      <c r="E876" s="314"/>
      <c r="F876" s="314" t="s">
        <v>75</v>
      </c>
      <c r="G876" s="286">
        <v>5</v>
      </c>
      <c r="H876" s="286">
        <v>40</v>
      </c>
      <c r="I876" s="338" t="s">
        <v>455</v>
      </c>
      <c r="J876" s="306">
        <v>40</v>
      </c>
      <c r="K876" s="317">
        <f t="shared" si="28"/>
        <v>2</v>
      </c>
      <c r="L876" s="372" t="s">
        <v>806</v>
      </c>
      <c r="M876" s="224" t="s">
        <v>805</v>
      </c>
    </row>
    <row r="877" spans="1:13" ht="15.75" x14ac:dyDescent="0.25">
      <c r="A877" s="312" t="s">
        <v>55</v>
      </c>
      <c r="B877" s="313" t="s">
        <v>56</v>
      </c>
      <c r="C877" s="314" t="s">
        <v>346</v>
      </c>
      <c r="D877" s="314" t="s">
        <v>383</v>
      </c>
      <c r="E877" s="314" t="s">
        <v>35</v>
      </c>
      <c r="F877" s="314" t="str">
        <f t="shared" ref="F877:F914" si="30">IF(MID(D877,2,1)="D","MI",IF(MID(D877,2,1)="S","SI","TI"))</f>
        <v>TI</v>
      </c>
      <c r="G877" s="314">
        <v>5</v>
      </c>
      <c r="H877" s="286">
        <v>40</v>
      </c>
      <c r="I877" s="338" t="s">
        <v>348</v>
      </c>
      <c r="J877" s="306">
        <v>40</v>
      </c>
      <c r="K877" s="317">
        <f t="shared" si="28"/>
        <v>5</v>
      </c>
      <c r="L877" s="318" t="s">
        <v>377</v>
      </c>
      <c r="M877" s="224" t="s">
        <v>376</v>
      </c>
    </row>
    <row r="878" spans="1:13" ht="15.75" x14ac:dyDescent="0.25">
      <c r="A878" s="303" t="s">
        <v>55</v>
      </c>
      <c r="B878" s="304" t="s">
        <v>28</v>
      </c>
      <c r="C878" s="286" t="s">
        <v>346</v>
      </c>
      <c r="D878" s="286" t="s">
        <v>382</v>
      </c>
      <c r="E878" s="286" t="s">
        <v>37</v>
      </c>
      <c r="F878" s="286" t="str">
        <f t="shared" si="30"/>
        <v>TI</v>
      </c>
      <c r="G878" s="286">
        <v>5</v>
      </c>
      <c r="H878" s="286">
        <v>40</v>
      </c>
      <c r="I878" s="331" t="s">
        <v>348</v>
      </c>
      <c r="J878" s="306">
        <v>40</v>
      </c>
      <c r="K878" s="307">
        <f t="shared" si="28"/>
        <v>5</v>
      </c>
      <c r="L878" s="225" t="s">
        <v>261</v>
      </c>
      <c r="M878" s="224" t="s">
        <v>260</v>
      </c>
    </row>
    <row r="879" spans="1:13" ht="15.75" x14ac:dyDescent="0.25">
      <c r="A879" s="303" t="s">
        <v>55</v>
      </c>
      <c r="B879" s="304" t="s">
        <v>20</v>
      </c>
      <c r="C879" s="286" t="s">
        <v>346</v>
      </c>
      <c r="D879" s="286" t="s">
        <v>381</v>
      </c>
      <c r="E879" s="286" t="s">
        <v>39</v>
      </c>
      <c r="F879" s="286" t="str">
        <f t="shared" si="30"/>
        <v>TI</v>
      </c>
      <c r="G879" s="286">
        <v>5</v>
      </c>
      <c r="H879" s="286">
        <v>40</v>
      </c>
      <c r="I879" s="331" t="s">
        <v>348</v>
      </c>
      <c r="J879" s="306">
        <v>40</v>
      </c>
      <c r="K879" s="307">
        <f t="shared" si="28"/>
        <v>5</v>
      </c>
      <c r="L879" s="318" t="s">
        <v>377</v>
      </c>
      <c r="M879" s="224" t="s">
        <v>376</v>
      </c>
    </row>
    <row r="880" spans="1:13" ht="15.75" x14ac:dyDescent="0.25">
      <c r="A880" s="312" t="s">
        <v>55</v>
      </c>
      <c r="B880" s="313" t="s">
        <v>26</v>
      </c>
      <c r="C880" s="314" t="s">
        <v>346</v>
      </c>
      <c r="D880" s="314" t="s">
        <v>380</v>
      </c>
      <c r="E880" s="314" t="s">
        <v>41</v>
      </c>
      <c r="F880" s="314" t="str">
        <f t="shared" si="30"/>
        <v>TI</v>
      </c>
      <c r="G880" s="314">
        <v>5</v>
      </c>
      <c r="H880" s="286">
        <v>40</v>
      </c>
      <c r="I880" s="338" t="s">
        <v>348</v>
      </c>
      <c r="J880" s="306">
        <v>40</v>
      </c>
      <c r="K880" s="317">
        <f t="shared" si="28"/>
        <v>5</v>
      </c>
      <c r="L880" s="318" t="s">
        <v>377</v>
      </c>
      <c r="M880" s="224" t="s">
        <v>376</v>
      </c>
    </row>
    <row r="881" spans="1:13" ht="15.75" x14ac:dyDescent="0.25">
      <c r="A881" s="314" t="s">
        <v>42</v>
      </c>
      <c r="B881" s="313" t="s">
        <v>28</v>
      </c>
      <c r="C881" s="314" t="s">
        <v>346</v>
      </c>
      <c r="D881" s="314" t="s">
        <v>347</v>
      </c>
      <c r="E881" s="314" t="s">
        <v>70</v>
      </c>
      <c r="F881" s="314" t="str">
        <f t="shared" si="30"/>
        <v>TI</v>
      </c>
      <c r="G881" s="314">
        <v>5</v>
      </c>
      <c r="H881" s="286">
        <v>40</v>
      </c>
      <c r="I881" s="338" t="s">
        <v>348</v>
      </c>
      <c r="J881" s="306">
        <v>40</v>
      </c>
      <c r="K881" s="317">
        <f t="shared" si="28"/>
        <v>1</v>
      </c>
      <c r="L881" s="329" t="s">
        <v>2593</v>
      </c>
      <c r="M881" s="242" t="s">
        <v>2415</v>
      </c>
    </row>
    <row r="882" spans="1:13" ht="15.75" x14ac:dyDescent="0.25">
      <c r="A882" s="286" t="s">
        <v>42</v>
      </c>
      <c r="B882" s="304" t="s">
        <v>26</v>
      </c>
      <c r="C882" s="286" t="s">
        <v>346</v>
      </c>
      <c r="D882" s="286" t="s">
        <v>375</v>
      </c>
      <c r="E882" s="286" t="s">
        <v>52</v>
      </c>
      <c r="F882" s="286" t="str">
        <f t="shared" si="30"/>
        <v>TI</v>
      </c>
      <c r="G882" s="286">
        <v>5</v>
      </c>
      <c r="H882" s="286">
        <v>40</v>
      </c>
      <c r="I882" s="331" t="s">
        <v>348</v>
      </c>
      <c r="J882" s="306">
        <v>40</v>
      </c>
      <c r="K882" s="307">
        <f t="shared" si="28"/>
        <v>1</v>
      </c>
      <c r="L882" s="318" t="s">
        <v>377</v>
      </c>
      <c r="M882" s="224" t="s">
        <v>376</v>
      </c>
    </row>
    <row r="883" spans="1:13" ht="15.75" x14ac:dyDescent="0.25">
      <c r="A883" s="314" t="s">
        <v>42</v>
      </c>
      <c r="B883" s="313" t="s">
        <v>20</v>
      </c>
      <c r="C883" s="314" t="s">
        <v>346</v>
      </c>
      <c r="D883" s="314" t="s">
        <v>378</v>
      </c>
      <c r="E883" s="314" t="s">
        <v>54</v>
      </c>
      <c r="F883" s="314" t="str">
        <f t="shared" si="30"/>
        <v>TI</v>
      </c>
      <c r="G883" s="314">
        <v>5</v>
      </c>
      <c r="H883" s="286">
        <v>40</v>
      </c>
      <c r="I883" s="338" t="s">
        <v>348</v>
      </c>
      <c r="J883" s="306">
        <v>40</v>
      </c>
      <c r="K883" s="317">
        <f t="shared" si="28"/>
        <v>1</v>
      </c>
      <c r="L883" s="318" t="s">
        <v>377</v>
      </c>
      <c r="M883" s="224" t="s">
        <v>376</v>
      </c>
    </row>
    <row r="884" spans="1:13" ht="15.75" x14ac:dyDescent="0.25">
      <c r="A884" s="286" t="s">
        <v>42</v>
      </c>
      <c r="B884" s="304" t="s">
        <v>30</v>
      </c>
      <c r="C884" s="286" t="s">
        <v>346</v>
      </c>
      <c r="D884" s="286" t="s">
        <v>349</v>
      </c>
      <c r="E884" s="286" t="s">
        <v>83</v>
      </c>
      <c r="F884" s="286" t="str">
        <f t="shared" si="30"/>
        <v>TI</v>
      </c>
      <c r="G884" s="286">
        <v>5</v>
      </c>
      <c r="H884" s="286">
        <v>40</v>
      </c>
      <c r="I884" s="331" t="s">
        <v>348</v>
      </c>
      <c r="J884" s="306">
        <v>40</v>
      </c>
      <c r="K884" s="307">
        <f t="shared" si="28"/>
        <v>1</v>
      </c>
      <c r="L884" s="318" t="s">
        <v>261</v>
      </c>
      <c r="M884" s="224" t="s">
        <v>260</v>
      </c>
    </row>
    <row r="885" spans="1:13" ht="15.75" x14ac:dyDescent="0.25">
      <c r="A885" s="286" t="s">
        <v>32</v>
      </c>
      <c r="B885" s="304" t="s">
        <v>28</v>
      </c>
      <c r="C885" s="286" t="s">
        <v>346</v>
      </c>
      <c r="D885" s="286" t="s">
        <v>379</v>
      </c>
      <c r="E885" s="286" t="s">
        <v>188</v>
      </c>
      <c r="F885" s="286" t="str">
        <f t="shared" si="30"/>
        <v>TI</v>
      </c>
      <c r="G885" s="286">
        <v>5</v>
      </c>
      <c r="H885" s="286">
        <v>40</v>
      </c>
      <c r="I885" s="331" t="s">
        <v>348</v>
      </c>
      <c r="J885" s="306">
        <v>40</v>
      </c>
      <c r="K885" s="307">
        <f t="shared" si="28"/>
        <v>2</v>
      </c>
      <c r="L885" s="318" t="s">
        <v>377</v>
      </c>
      <c r="M885" s="224" t="s">
        <v>376</v>
      </c>
    </row>
    <row r="886" spans="1:13" ht="15.75" x14ac:dyDescent="0.25">
      <c r="A886" s="314" t="s">
        <v>42</v>
      </c>
      <c r="B886" s="313" t="s">
        <v>28</v>
      </c>
      <c r="C886" s="314" t="s">
        <v>43</v>
      </c>
      <c r="D886" s="314" t="s">
        <v>44</v>
      </c>
      <c r="E886" s="314" t="s">
        <v>35</v>
      </c>
      <c r="F886" s="314" t="str">
        <f t="shared" si="30"/>
        <v>TI</v>
      </c>
      <c r="G886" s="314">
        <v>5</v>
      </c>
      <c r="H886" s="286">
        <v>40</v>
      </c>
      <c r="I886" s="328" t="s">
        <v>45</v>
      </c>
      <c r="J886" s="306">
        <v>40</v>
      </c>
      <c r="K886" s="317">
        <f t="shared" si="28"/>
        <v>1</v>
      </c>
      <c r="L886" s="309" t="s">
        <v>47</v>
      </c>
      <c r="M886" s="228" t="s">
        <v>46</v>
      </c>
    </row>
    <row r="887" spans="1:13" ht="15.75" x14ac:dyDescent="0.25">
      <c r="A887" s="303" t="s">
        <v>42</v>
      </c>
      <c r="B887" s="304" t="s">
        <v>26</v>
      </c>
      <c r="C887" s="286" t="s">
        <v>43</v>
      </c>
      <c r="D887" s="286" t="s">
        <v>48</v>
      </c>
      <c r="E887" s="286" t="s">
        <v>37</v>
      </c>
      <c r="F887" s="286" t="str">
        <f t="shared" si="30"/>
        <v>TI</v>
      </c>
      <c r="G887" s="286">
        <v>5</v>
      </c>
      <c r="H887" s="286">
        <v>40</v>
      </c>
      <c r="I887" s="305" t="s">
        <v>45</v>
      </c>
      <c r="J887" s="306">
        <v>40</v>
      </c>
      <c r="K887" s="307">
        <f t="shared" si="28"/>
        <v>1</v>
      </c>
      <c r="L887" s="309" t="s">
        <v>47</v>
      </c>
      <c r="M887" s="228" t="s">
        <v>46</v>
      </c>
    </row>
    <row r="888" spans="1:13" ht="15.75" x14ac:dyDescent="0.25">
      <c r="A888" s="312" t="s">
        <v>42</v>
      </c>
      <c r="B888" s="313" t="s">
        <v>20</v>
      </c>
      <c r="C888" s="314" t="s">
        <v>43</v>
      </c>
      <c r="D888" s="314" t="s">
        <v>49</v>
      </c>
      <c r="E888" s="314" t="s">
        <v>39</v>
      </c>
      <c r="F888" s="314" t="str">
        <f t="shared" si="30"/>
        <v>TI</v>
      </c>
      <c r="G888" s="314">
        <v>5</v>
      </c>
      <c r="H888" s="286">
        <v>40</v>
      </c>
      <c r="I888" s="328" t="s">
        <v>45</v>
      </c>
      <c r="J888" s="306">
        <v>40</v>
      </c>
      <c r="K888" s="317">
        <f t="shared" si="28"/>
        <v>1</v>
      </c>
      <c r="L888" s="309" t="s">
        <v>47</v>
      </c>
      <c r="M888" s="228" t="s">
        <v>46</v>
      </c>
    </row>
    <row r="889" spans="1:13" ht="15.75" x14ac:dyDescent="0.25">
      <c r="A889" s="303" t="s">
        <v>42</v>
      </c>
      <c r="B889" s="304" t="s">
        <v>30</v>
      </c>
      <c r="C889" s="376" t="s">
        <v>43</v>
      </c>
      <c r="D889" s="314" t="s">
        <v>50</v>
      </c>
      <c r="E889" s="286" t="s">
        <v>41</v>
      </c>
      <c r="F889" s="286" t="str">
        <f t="shared" si="30"/>
        <v>TI</v>
      </c>
      <c r="G889" s="286">
        <v>5</v>
      </c>
      <c r="H889" s="286">
        <v>40</v>
      </c>
      <c r="I889" s="305" t="s">
        <v>45</v>
      </c>
      <c r="J889" s="306">
        <v>40</v>
      </c>
      <c r="K889" s="307">
        <f t="shared" si="28"/>
        <v>1</v>
      </c>
      <c r="L889" s="309" t="s">
        <v>47</v>
      </c>
      <c r="M889" s="228" t="s">
        <v>46</v>
      </c>
    </row>
    <row r="890" spans="1:13" ht="15.75" x14ac:dyDescent="0.25">
      <c r="A890" s="312" t="s">
        <v>32</v>
      </c>
      <c r="B890" s="313" t="s">
        <v>20</v>
      </c>
      <c r="C890" s="314" t="s">
        <v>43</v>
      </c>
      <c r="D890" s="314" t="s">
        <v>1245</v>
      </c>
      <c r="E890" s="314" t="s">
        <v>70</v>
      </c>
      <c r="F890" s="314" t="str">
        <f t="shared" si="30"/>
        <v>TI</v>
      </c>
      <c r="G890" s="314">
        <v>5</v>
      </c>
      <c r="H890" s="286">
        <v>40</v>
      </c>
      <c r="I890" s="328" t="s">
        <v>45</v>
      </c>
      <c r="J890" s="306">
        <v>40</v>
      </c>
      <c r="K890" s="317">
        <f t="shared" si="28"/>
        <v>2</v>
      </c>
      <c r="L890" s="309" t="s">
        <v>47</v>
      </c>
      <c r="M890" s="228" t="s">
        <v>46</v>
      </c>
    </row>
    <row r="891" spans="1:13" ht="15.75" x14ac:dyDescent="0.25">
      <c r="A891" s="303" t="s">
        <v>32</v>
      </c>
      <c r="B891" s="304" t="s">
        <v>26</v>
      </c>
      <c r="C891" s="286" t="s">
        <v>43</v>
      </c>
      <c r="D891" s="286" t="s">
        <v>51</v>
      </c>
      <c r="E891" s="286" t="s">
        <v>52</v>
      </c>
      <c r="F891" s="286" t="str">
        <f t="shared" si="30"/>
        <v>TI</v>
      </c>
      <c r="G891" s="286">
        <v>5</v>
      </c>
      <c r="H891" s="286">
        <v>40</v>
      </c>
      <c r="I891" s="305" t="s">
        <v>45</v>
      </c>
      <c r="J891" s="306">
        <v>40</v>
      </c>
      <c r="K891" s="307">
        <f t="shared" si="28"/>
        <v>2</v>
      </c>
      <c r="L891" s="309" t="s">
        <v>47</v>
      </c>
      <c r="M891" s="228" t="s">
        <v>46</v>
      </c>
    </row>
    <row r="892" spans="1:13" ht="15.75" x14ac:dyDescent="0.25">
      <c r="A892" s="312" t="s">
        <v>32</v>
      </c>
      <c r="B892" s="313" t="s">
        <v>20</v>
      </c>
      <c r="C892" s="314" t="s">
        <v>43</v>
      </c>
      <c r="D892" s="314" t="s">
        <v>53</v>
      </c>
      <c r="E892" s="314" t="s">
        <v>54</v>
      </c>
      <c r="F892" s="314" t="str">
        <f t="shared" si="30"/>
        <v>TI</v>
      </c>
      <c r="G892" s="314">
        <v>5</v>
      </c>
      <c r="H892" s="286">
        <v>40</v>
      </c>
      <c r="I892" s="328" t="s">
        <v>45</v>
      </c>
      <c r="J892" s="306">
        <v>40</v>
      </c>
      <c r="K892" s="317">
        <f t="shared" si="28"/>
        <v>2</v>
      </c>
      <c r="L892" s="318" t="s">
        <v>1152</v>
      </c>
      <c r="M892" s="250" t="s">
        <v>1151</v>
      </c>
    </row>
    <row r="893" spans="1:13" ht="15.75" x14ac:dyDescent="0.25">
      <c r="A893" s="303" t="s">
        <v>19</v>
      </c>
      <c r="B893" s="304" t="s">
        <v>28</v>
      </c>
      <c r="C893" s="286" t="s">
        <v>43</v>
      </c>
      <c r="D893" s="286" t="s">
        <v>1250</v>
      </c>
      <c r="E893" s="286" t="s">
        <v>83</v>
      </c>
      <c r="F893" s="286" t="str">
        <f t="shared" si="30"/>
        <v>TI</v>
      </c>
      <c r="G893" s="286">
        <v>5</v>
      </c>
      <c r="H893" s="286">
        <v>40</v>
      </c>
      <c r="I893" s="305" t="s">
        <v>45</v>
      </c>
      <c r="J893" s="306">
        <v>40</v>
      </c>
      <c r="K893" s="307">
        <f t="shared" si="28"/>
        <v>4</v>
      </c>
      <c r="L893" s="318" t="s">
        <v>1152</v>
      </c>
      <c r="M893" s="250" t="s">
        <v>1151</v>
      </c>
    </row>
    <row r="894" spans="1:13" ht="15.75" x14ac:dyDescent="0.25">
      <c r="A894" s="286" t="s">
        <v>65</v>
      </c>
      <c r="B894" s="304" t="s">
        <v>28</v>
      </c>
      <c r="C894" s="286" t="s">
        <v>43</v>
      </c>
      <c r="D894" s="286" t="s">
        <v>1065</v>
      </c>
      <c r="E894" s="286" t="s">
        <v>188</v>
      </c>
      <c r="F894" s="286" t="str">
        <f t="shared" si="30"/>
        <v>TI</v>
      </c>
      <c r="G894" s="286">
        <v>5</v>
      </c>
      <c r="H894" s="286">
        <v>40</v>
      </c>
      <c r="I894" s="305" t="s">
        <v>45</v>
      </c>
      <c r="J894" s="306">
        <v>40</v>
      </c>
      <c r="K894" s="307">
        <f t="shared" ref="K894:K919" si="31">IF(A894="Senin",1,IF(A894="Selasa",2,IF(A894="Rabu",3,IF(A894="Kamis",4,IF(A894="Jumat",5,6)))))</f>
        <v>3</v>
      </c>
      <c r="L894" s="318" t="s">
        <v>1152</v>
      </c>
      <c r="M894" s="250" t="s">
        <v>1151</v>
      </c>
    </row>
    <row r="895" spans="1:13" ht="15.75" x14ac:dyDescent="0.25">
      <c r="A895" s="286" t="s">
        <v>65</v>
      </c>
      <c r="B895" s="304" t="s">
        <v>26</v>
      </c>
      <c r="C895" s="286" t="s">
        <v>43</v>
      </c>
      <c r="D895" s="286" t="s">
        <v>1024</v>
      </c>
      <c r="E895" s="286" t="s">
        <v>85</v>
      </c>
      <c r="F895" s="286" t="str">
        <f t="shared" si="30"/>
        <v>TI</v>
      </c>
      <c r="G895" s="286">
        <v>5</v>
      </c>
      <c r="H895" s="286">
        <v>40</v>
      </c>
      <c r="I895" s="305" t="s">
        <v>45</v>
      </c>
      <c r="J895" s="306">
        <v>40</v>
      </c>
      <c r="K895" s="307">
        <f t="shared" si="31"/>
        <v>3</v>
      </c>
      <c r="L895" s="318" t="s">
        <v>696</v>
      </c>
      <c r="M895" s="224" t="s">
        <v>695</v>
      </c>
    </row>
    <row r="896" spans="1:13" ht="15.75" x14ac:dyDescent="0.25">
      <c r="A896" s="314" t="s">
        <v>65</v>
      </c>
      <c r="B896" s="313" t="s">
        <v>20</v>
      </c>
      <c r="C896" s="314" t="s">
        <v>43</v>
      </c>
      <c r="D896" s="314" t="s">
        <v>1138</v>
      </c>
      <c r="E896" s="314" t="s">
        <v>87</v>
      </c>
      <c r="F896" s="314" t="str">
        <f t="shared" si="30"/>
        <v>TI</v>
      </c>
      <c r="G896" s="314">
        <v>5</v>
      </c>
      <c r="H896" s="286">
        <v>40</v>
      </c>
      <c r="I896" s="328" t="s">
        <v>45</v>
      </c>
      <c r="J896" s="306">
        <v>40</v>
      </c>
      <c r="K896" s="317">
        <f t="shared" si="31"/>
        <v>3</v>
      </c>
      <c r="L896" s="318" t="s">
        <v>1059</v>
      </c>
      <c r="M896" s="224" t="s">
        <v>1058</v>
      </c>
    </row>
    <row r="897" spans="1:13" ht="15.75" x14ac:dyDescent="0.25">
      <c r="A897" s="357" t="s">
        <v>19</v>
      </c>
      <c r="B897" s="365" t="s">
        <v>20</v>
      </c>
      <c r="C897" s="357" t="s">
        <v>43</v>
      </c>
      <c r="D897" s="314" t="s">
        <v>1066</v>
      </c>
      <c r="E897" s="314"/>
      <c r="F897" s="314" t="str">
        <f t="shared" si="30"/>
        <v>TI</v>
      </c>
      <c r="G897" s="314">
        <v>5</v>
      </c>
      <c r="H897" s="286">
        <v>40</v>
      </c>
      <c r="I897" s="328" t="s">
        <v>45</v>
      </c>
      <c r="J897" s="306">
        <v>40</v>
      </c>
      <c r="K897" s="317">
        <f t="shared" si="31"/>
        <v>4</v>
      </c>
      <c r="L897" s="318" t="s">
        <v>1152</v>
      </c>
      <c r="M897" s="250" t="s">
        <v>1151</v>
      </c>
    </row>
    <row r="898" spans="1:13" ht="15.75" x14ac:dyDescent="0.25">
      <c r="A898" s="376" t="s">
        <v>19</v>
      </c>
      <c r="B898" s="365" t="s">
        <v>30</v>
      </c>
      <c r="C898" s="376" t="s">
        <v>43</v>
      </c>
      <c r="D898" s="314" t="s">
        <v>1248</v>
      </c>
      <c r="E898" s="314"/>
      <c r="F898" s="314" t="str">
        <f t="shared" si="30"/>
        <v>TI</v>
      </c>
      <c r="G898" s="314">
        <v>5</v>
      </c>
      <c r="H898" s="286">
        <v>40</v>
      </c>
      <c r="I898" s="328" t="s">
        <v>45</v>
      </c>
      <c r="J898" s="306">
        <v>40</v>
      </c>
      <c r="K898" s="317">
        <f t="shared" si="31"/>
        <v>4</v>
      </c>
      <c r="L898" s="318" t="s">
        <v>1152</v>
      </c>
      <c r="M898" s="250" t="s">
        <v>1151</v>
      </c>
    </row>
    <row r="899" spans="1:13" ht="15.75" x14ac:dyDescent="0.25">
      <c r="A899" s="392" t="s">
        <v>19</v>
      </c>
      <c r="B899" s="333" t="s">
        <v>26</v>
      </c>
      <c r="C899" s="376" t="s">
        <v>43</v>
      </c>
      <c r="D899" s="314" t="s">
        <v>1249</v>
      </c>
      <c r="E899" s="314"/>
      <c r="F899" s="314" t="str">
        <f t="shared" si="30"/>
        <v>TI</v>
      </c>
      <c r="G899" s="314">
        <v>5</v>
      </c>
      <c r="H899" s="286">
        <v>40</v>
      </c>
      <c r="I899" s="328" t="s">
        <v>45</v>
      </c>
      <c r="J899" s="306">
        <v>40</v>
      </c>
      <c r="K899" s="317">
        <f t="shared" si="31"/>
        <v>4</v>
      </c>
      <c r="L899" s="318" t="s">
        <v>696</v>
      </c>
      <c r="M899" s="224" t="s">
        <v>695</v>
      </c>
    </row>
    <row r="900" spans="1:13" ht="15.75" x14ac:dyDescent="0.25">
      <c r="A900" s="364" t="s">
        <v>65</v>
      </c>
      <c r="B900" s="365" t="s">
        <v>30</v>
      </c>
      <c r="C900" s="357" t="s">
        <v>43</v>
      </c>
      <c r="D900" s="314" t="s">
        <v>2694</v>
      </c>
      <c r="E900" s="314"/>
      <c r="F900" s="314" t="str">
        <f t="shared" si="30"/>
        <v>TI</v>
      </c>
      <c r="G900" s="314">
        <v>5</v>
      </c>
      <c r="H900" s="286">
        <v>40</v>
      </c>
      <c r="I900" s="328" t="s">
        <v>45</v>
      </c>
      <c r="J900" s="306">
        <v>40</v>
      </c>
      <c r="K900" s="317">
        <f t="shared" si="31"/>
        <v>3</v>
      </c>
      <c r="L900" s="318" t="s">
        <v>1152</v>
      </c>
      <c r="M900" s="250" t="s">
        <v>1151</v>
      </c>
    </row>
    <row r="901" spans="1:13" ht="15.75" x14ac:dyDescent="0.25">
      <c r="A901" s="303" t="s">
        <v>55</v>
      </c>
      <c r="B901" s="304" t="s">
        <v>28</v>
      </c>
      <c r="C901" s="286" t="s">
        <v>350</v>
      </c>
      <c r="D901" s="286" t="s">
        <v>832</v>
      </c>
      <c r="E901" s="286" t="s">
        <v>35</v>
      </c>
      <c r="F901" s="286" t="str">
        <f t="shared" si="30"/>
        <v>TI</v>
      </c>
      <c r="G901" s="286">
        <v>5</v>
      </c>
      <c r="H901" s="286">
        <v>40</v>
      </c>
      <c r="I901" s="334" t="s">
        <v>352</v>
      </c>
      <c r="J901" s="306">
        <v>40</v>
      </c>
      <c r="K901" s="307">
        <f t="shared" si="31"/>
        <v>5</v>
      </c>
      <c r="L901" s="319" t="s">
        <v>834</v>
      </c>
      <c r="M901" s="224" t="s">
        <v>833</v>
      </c>
    </row>
    <row r="902" spans="1:13" ht="15.75" x14ac:dyDescent="0.25">
      <c r="A902" s="312" t="s">
        <v>55</v>
      </c>
      <c r="B902" s="313" t="s">
        <v>56</v>
      </c>
      <c r="C902" s="314" t="s">
        <v>350</v>
      </c>
      <c r="D902" s="314" t="s">
        <v>835</v>
      </c>
      <c r="E902" s="314" t="s">
        <v>37</v>
      </c>
      <c r="F902" s="314" t="str">
        <f t="shared" si="30"/>
        <v>TI</v>
      </c>
      <c r="G902" s="314">
        <v>5</v>
      </c>
      <c r="H902" s="286">
        <v>40</v>
      </c>
      <c r="I902" s="337" t="s">
        <v>352</v>
      </c>
      <c r="J902" s="306">
        <v>40</v>
      </c>
      <c r="K902" s="317">
        <f t="shared" si="31"/>
        <v>5</v>
      </c>
      <c r="L902" s="319" t="s">
        <v>834</v>
      </c>
      <c r="M902" s="224" t="s">
        <v>833</v>
      </c>
    </row>
    <row r="903" spans="1:13" ht="15.75" x14ac:dyDescent="0.25">
      <c r="A903" s="312" t="s">
        <v>55</v>
      </c>
      <c r="B903" s="313" t="s">
        <v>26</v>
      </c>
      <c r="C903" s="314" t="s">
        <v>350</v>
      </c>
      <c r="D903" s="314" t="s">
        <v>351</v>
      </c>
      <c r="E903" s="314" t="s">
        <v>39</v>
      </c>
      <c r="F903" s="314" t="str">
        <f t="shared" si="30"/>
        <v>TI</v>
      </c>
      <c r="G903" s="314">
        <v>5</v>
      </c>
      <c r="H903" s="286">
        <v>40</v>
      </c>
      <c r="I903" s="337" t="s">
        <v>352</v>
      </c>
      <c r="J903" s="306">
        <v>40</v>
      </c>
      <c r="K903" s="317">
        <f t="shared" si="31"/>
        <v>5</v>
      </c>
      <c r="L903" s="318" t="s">
        <v>343</v>
      </c>
      <c r="M903" s="224" t="s">
        <v>342</v>
      </c>
    </row>
    <row r="904" spans="1:13" ht="15.75" x14ac:dyDescent="0.25">
      <c r="A904" s="303" t="s">
        <v>55</v>
      </c>
      <c r="B904" s="304" t="s">
        <v>20</v>
      </c>
      <c r="C904" s="286" t="s">
        <v>350</v>
      </c>
      <c r="D904" s="286" t="s">
        <v>353</v>
      </c>
      <c r="E904" s="286" t="s">
        <v>41</v>
      </c>
      <c r="F904" s="286" t="str">
        <f t="shared" si="30"/>
        <v>TI</v>
      </c>
      <c r="G904" s="286">
        <v>5</v>
      </c>
      <c r="H904" s="286">
        <v>40</v>
      </c>
      <c r="I904" s="334" t="s">
        <v>352</v>
      </c>
      <c r="J904" s="306">
        <v>40</v>
      </c>
      <c r="K904" s="307">
        <f t="shared" si="31"/>
        <v>5</v>
      </c>
      <c r="L904" s="318" t="s">
        <v>343</v>
      </c>
      <c r="M904" s="224" t="s">
        <v>342</v>
      </c>
    </row>
    <row r="905" spans="1:13" ht="15.75" x14ac:dyDescent="0.25">
      <c r="A905" s="303" t="s">
        <v>42</v>
      </c>
      <c r="B905" s="304" t="s">
        <v>30</v>
      </c>
      <c r="C905" s="286" t="s">
        <v>350</v>
      </c>
      <c r="D905" s="286" t="s">
        <v>836</v>
      </c>
      <c r="E905" s="286" t="s">
        <v>70</v>
      </c>
      <c r="F905" s="286" t="str">
        <f t="shared" si="30"/>
        <v>TI</v>
      </c>
      <c r="G905" s="286">
        <v>5</v>
      </c>
      <c r="H905" s="286">
        <v>40</v>
      </c>
      <c r="I905" s="334" t="s">
        <v>352</v>
      </c>
      <c r="J905" s="306">
        <v>40</v>
      </c>
      <c r="K905" s="307">
        <f t="shared" si="31"/>
        <v>1</v>
      </c>
      <c r="L905" s="319" t="s">
        <v>834</v>
      </c>
      <c r="M905" s="224" t="s">
        <v>833</v>
      </c>
    </row>
    <row r="906" spans="1:13" ht="15.75" x14ac:dyDescent="0.25">
      <c r="A906" s="303" t="s">
        <v>42</v>
      </c>
      <c r="B906" s="304" t="s">
        <v>28</v>
      </c>
      <c r="C906" s="286" t="s">
        <v>350</v>
      </c>
      <c r="D906" s="286" t="s">
        <v>837</v>
      </c>
      <c r="E906" s="286" t="s">
        <v>52</v>
      </c>
      <c r="F906" s="286" t="str">
        <f t="shared" si="30"/>
        <v>TI</v>
      </c>
      <c r="G906" s="286">
        <v>5</v>
      </c>
      <c r="H906" s="286">
        <v>40</v>
      </c>
      <c r="I906" s="334" t="s">
        <v>352</v>
      </c>
      <c r="J906" s="306">
        <v>40</v>
      </c>
      <c r="K906" s="307">
        <f t="shared" si="31"/>
        <v>1</v>
      </c>
      <c r="L906" s="319" t="s">
        <v>834</v>
      </c>
      <c r="M906" s="224" t="s">
        <v>833</v>
      </c>
    </row>
    <row r="907" spans="1:13" ht="15.75" x14ac:dyDescent="0.25">
      <c r="A907" s="312" t="s">
        <v>42</v>
      </c>
      <c r="B907" s="313" t="s">
        <v>26</v>
      </c>
      <c r="C907" s="314" t="s">
        <v>350</v>
      </c>
      <c r="D907" s="314" t="s">
        <v>838</v>
      </c>
      <c r="E907" s="314" t="s">
        <v>54</v>
      </c>
      <c r="F907" s="314" t="str">
        <f t="shared" si="30"/>
        <v>TI</v>
      </c>
      <c r="G907" s="314">
        <v>5</v>
      </c>
      <c r="H907" s="286">
        <v>40</v>
      </c>
      <c r="I907" s="337" t="s">
        <v>352</v>
      </c>
      <c r="J907" s="306">
        <v>40</v>
      </c>
      <c r="K907" s="317">
        <f t="shared" si="31"/>
        <v>1</v>
      </c>
      <c r="L907" s="318" t="s">
        <v>343</v>
      </c>
      <c r="M907" s="224" t="s">
        <v>342</v>
      </c>
    </row>
    <row r="908" spans="1:13" ht="15.75" x14ac:dyDescent="0.25">
      <c r="A908" s="312" t="s">
        <v>42</v>
      </c>
      <c r="B908" s="313" t="s">
        <v>20</v>
      </c>
      <c r="C908" s="314" t="s">
        <v>350</v>
      </c>
      <c r="D908" s="314" t="s">
        <v>839</v>
      </c>
      <c r="E908" s="314" t="s">
        <v>83</v>
      </c>
      <c r="F908" s="314" t="str">
        <f t="shared" si="30"/>
        <v>TI</v>
      </c>
      <c r="G908" s="314">
        <v>5</v>
      </c>
      <c r="H908" s="286">
        <v>40</v>
      </c>
      <c r="I908" s="337" t="s">
        <v>352</v>
      </c>
      <c r="J908" s="306">
        <v>40</v>
      </c>
      <c r="K908" s="317">
        <f t="shared" si="31"/>
        <v>1</v>
      </c>
      <c r="L908" s="318" t="s">
        <v>343</v>
      </c>
      <c r="M908" s="224" t="s">
        <v>342</v>
      </c>
    </row>
    <row r="909" spans="1:13" ht="15.75" x14ac:dyDescent="0.25">
      <c r="A909" s="312" t="s">
        <v>32</v>
      </c>
      <c r="B909" s="313" t="s">
        <v>30</v>
      </c>
      <c r="C909" s="314" t="s">
        <v>350</v>
      </c>
      <c r="D909" s="314" t="s">
        <v>354</v>
      </c>
      <c r="E909" s="314" t="s">
        <v>188</v>
      </c>
      <c r="F909" s="314" t="str">
        <f t="shared" si="30"/>
        <v>TI</v>
      </c>
      <c r="G909" s="314">
        <v>5</v>
      </c>
      <c r="H909" s="286">
        <v>40</v>
      </c>
      <c r="I909" s="337" t="s">
        <v>352</v>
      </c>
      <c r="J909" s="306">
        <v>40</v>
      </c>
      <c r="K909" s="317">
        <f t="shared" si="31"/>
        <v>2</v>
      </c>
      <c r="L909" s="319" t="s">
        <v>834</v>
      </c>
      <c r="M909" s="224" t="s">
        <v>833</v>
      </c>
    </row>
    <row r="910" spans="1:13" ht="15.75" x14ac:dyDescent="0.25">
      <c r="A910" s="303" t="s">
        <v>32</v>
      </c>
      <c r="B910" s="304" t="s">
        <v>28</v>
      </c>
      <c r="C910" s="286" t="s">
        <v>350</v>
      </c>
      <c r="D910" s="286" t="s">
        <v>355</v>
      </c>
      <c r="E910" s="286" t="s">
        <v>85</v>
      </c>
      <c r="F910" s="286" t="str">
        <f t="shared" si="30"/>
        <v>TI</v>
      </c>
      <c r="G910" s="286">
        <v>5</v>
      </c>
      <c r="H910" s="286">
        <v>40</v>
      </c>
      <c r="I910" s="334" t="s">
        <v>352</v>
      </c>
      <c r="J910" s="306">
        <v>40</v>
      </c>
      <c r="K910" s="307">
        <f t="shared" si="31"/>
        <v>2</v>
      </c>
      <c r="L910" s="319" t="s">
        <v>834</v>
      </c>
      <c r="M910" s="224" t="s">
        <v>833</v>
      </c>
    </row>
    <row r="911" spans="1:13" ht="15.75" x14ac:dyDescent="0.25">
      <c r="A911" s="303" t="s">
        <v>32</v>
      </c>
      <c r="B911" s="304" t="s">
        <v>26</v>
      </c>
      <c r="C911" s="286" t="s">
        <v>350</v>
      </c>
      <c r="D911" s="286" t="s">
        <v>356</v>
      </c>
      <c r="E911" s="286" t="s">
        <v>87</v>
      </c>
      <c r="F911" s="286" t="str">
        <f t="shared" si="30"/>
        <v>TI</v>
      </c>
      <c r="G911" s="286">
        <v>5</v>
      </c>
      <c r="H911" s="286">
        <v>40</v>
      </c>
      <c r="I911" s="334" t="s">
        <v>352</v>
      </c>
      <c r="J911" s="306">
        <v>40</v>
      </c>
      <c r="K911" s="307">
        <f t="shared" si="31"/>
        <v>2</v>
      </c>
      <c r="L911" s="318" t="s">
        <v>343</v>
      </c>
      <c r="M911" s="224" t="s">
        <v>342</v>
      </c>
    </row>
    <row r="912" spans="1:13" ht="15.75" x14ac:dyDescent="0.25">
      <c r="A912" s="375" t="s">
        <v>32</v>
      </c>
      <c r="B912" s="391" t="s">
        <v>20</v>
      </c>
      <c r="C912" s="376" t="s">
        <v>350</v>
      </c>
      <c r="D912" s="286" t="s">
        <v>357</v>
      </c>
      <c r="E912" s="286"/>
      <c r="F912" s="286" t="str">
        <f t="shared" si="30"/>
        <v>TI</v>
      </c>
      <c r="G912" s="286">
        <v>5</v>
      </c>
      <c r="H912" s="286">
        <v>40</v>
      </c>
      <c r="I912" s="334" t="s">
        <v>352</v>
      </c>
      <c r="J912" s="306">
        <v>40</v>
      </c>
      <c r="K912" s="307">
        <f t="shared" si="31"/>
        <v>2</v>
      </c>
      <c r="L912" s="318" t="s">
        <v>1069</v>
      </c>
      <c r="M912" s="224" t="s">
        <v>1068</v>
      </c>
    </row>
    <row r="913" spans="1:13" ht="15.75" x14ac:dyDescent="0.25">
      <c r="A913" s="303" t="s">
        <v>65</v>
      </c>
      <c r="B913" s="304" t="s">
        <v>26</v>
      </c>
      <c r="C913" s="376" t="s">
        <v>350</v>
      </c>
      <c r="D913" s="286" t="s">
        <v>2695</v>
      </c>
      <c r="E913" s="286"/>
      <c r="F913" s="286" t="str">
        <f t="shared" si="30"/>
        <v>TI</v>
      </c>
      <c r="G913" s="286">
        <v>5</v>
      </c>
      <c r="H913" s="286">
        <v>40</v>
      </c>
      <c r="I913" s="334" t="s">
        <v>352</v>
      </c>
      <c r="J913" s="306">
        <v>40</v>
      </c>
      <c r="K913" s="307">
        <f t="shared" si="31"/>
        <v>3</v>
      </c>
      <c r="L913" s="318" t="s">
        <v>1069</v>
      </c>
      <c r="M913" s="224" t="s">
        <v>1068</v>
      </c>
    </row>
    <row r="914" spans="1:13" ht="15.75" x14ac:dyDescent="0.25">
      <c r="A914" s="303" t="s">
        <v>65</v>
      </c>
      <c r="B914" s="304" t="s">
        <v>20</v>
      </c>
      <c r="C914" s="376" t="s">
        <v>350</v>
      </c>
      <c r="D914" s="286" t="s">
        <v>2696</v>
      </c>
      <c r="E914" s="286"/>
      <c r="F914" s="286" t="str">
        <f t="shared" si="30"/>
        <v>TI</v>
      </c>
      <c r="G914" s="286">
        <v>5</v>
      </c>
      <c r="H914" s="286">
        <v>40</v>
      </c>
      <c r="I914" s="334" t="s">
        <v>352</v>
      </c>
      <c r="J914" s="306">
        <v>40</v>
      </c>
      <c r="K914" s="307">
        <f t="shared" si="31"/>
        <v>3</v>
      </c>
      <c r="L914" s="318" t="s">
        <v>1069</v>
      </c>
      <c r="M914" s="224" t="s">
        <v>1068</v>
      </c>
    </row>
    <row r="915" spans="1:13" ht="15.75" x14ac:dyDescent="0.25">
      <c r="A915" s="312" t="s">
        <v>19</v>
      </c>
      <c r="B915" s="313" t="s">
        <v>28</v>
      </c>
      <c r="C915" s="314" t="s">
        <v>116</v>
      </c>
      <c r="D915" s="314" t="s">
        <v>465</v>
      </c>
      <c r="E915" s="314" t="s">
        <v>35</v>
      </c>
      <c r="F915" s="314" t="s">
        <v>75</v>
      </c>
      <c r="G915" s="286">
        <v>5</v>
      </c>
      <c r="H915" s="286">
        <v>40</v>
      </c>
      <c r="I915" s="337" t="s">
        <v>464</v>
      </c>
      <c r="J915" s="306">
        <v>40</v>
      </c>
      <c r="K915" s="317">
        <f t="shared" si="31"/>
        <v>4</v>
      </c>
      <c r="L915" s="329" t="s">
        <v>2593</v>
      </c>
      <c r="M915" s="242" t="s">
        <v>2415</v>
      </c>
    </row>
    <row r="916" spans="1:13" ht="15.75" x14ac:dyDescent="0.25">
      <c r="A916" s="312" t="s">
        <v>19</v>
      </c>
      <c r="B916" s="313" t="s">
        <v>30</v>
      </c>
      <c r="C916" s="314" t="s">
        <v>116</v>
      </c>
      <c r="D916" s="314" t="s">
        <v>463</v>
      </c>
      <c r="E916" s="314" t="s">
        <v>37</v>
      </c>
      <c r="F916" s="314" t="s">
        <v>75</v>
      </c>
      <c r="G916" s="314">
        <v>5</v>
      </c>
      <c r="H916" s="286">
        <v>40</v>
      </c>
      <c r="I916" s="337" t="s">
        <v>464</v>
      </c>
      <c r="J916" s="306">
        <v>40</v>
      </c>
      <c r="K916" s="317">
        <f t="shared" si="31"/>
        <v>4</v>
      </c>
      <c r="L916" s="329" t="s">
        <v>2593</v>
      </c>
      <c r="M916" s="242" t="s">
        <v>2415</v>
      </c>
    </row>
    <row r="917" spans="1:13" ht="15.75" x14ac:dyDescent="0.25">
      <c r="A917" s="303" t="s">
        <v>19</v>
      </c>
      <c r="B917" s="304" t="s">
        <v>20</v>
      </c>
      <c r="C917" s="286" t="s">
        <v>116</v>
      </c>
      <c r="D917" s="286" t="s">
        <v>539</v>
      </c>
      <c r="E917" s="286" t="s">
        <v>39</v>
      </c>
      <c r="F917" s="286" t="s">
        <v>75</v>
      </c>
      <c r="G917" s="286">
        <v>5</v>
      </c>
      <c r="H917" s="286">
        <v>40</v>
      </c>
      <c r="I917" s="334" t="s">
        <v>464</v>
      </c>
      <c r="J917" s="306">
        <v>40</v>
      </c>
      <c r="K917" s="307">
        <f t="shared" si="31"/>
        <v>4</v>
      </c>
      <c r="L917" s="341" t="s">
        <v>534</v>
      </c>
      <c r="M917" s="224" t="s">
        <v>533</v>
      </c>
    </row>
    <row r="918" spans="1:13" ht="15.75" x14ac:dyDescent="0.25">
      <c r="A918" s="303" t="s">
        <v>19</v>
      </c>
      <c r="B918" s="304" t="s">
        <v>26</v>
      </c>
      <c r="C918" s="286" t="s">
        <v>116</v>
      </c>
      <c r="D918" s="286" t="s">
        <v>540</v>
      </c>
      <c r="E918" s="286" t="s">
        <v>41</v>
      </c>
      <c r="F918" s="286" t="s">
        <v>75</v>
      </c>
      <c r="G918" s="286">
        <v>5</v>
      </c>
      <c r="H918" s="286">
        <v>40</v>
      </c>
      <c r="I918" s="334" t="s">
        <v>464</v>
      </c>
      <c r="J918" s="306">
        <v>40</v>
      </c>
      <c r="K918" s="307">
        <f t="shared" si="31"/>
        <v>4</v>
      </c>
      <c r="L918" s="329" t="s">
        <v>2593</v>
      </c>
      <c r="M918" s="242" t="s">
        <v>2415</v>
      </c>
    </row>
    <row r="919" spans="1:13" ht="15.75" x14ac:dyDescent="0.25">
      <c r="A919" s="303" t="s">
        <v>55</v>
      </c>
      <c r="B919" s="304" t="s">
        <v>56</v>
      </c>
      <c r="C919" s="286" t="s">
        <v>116</v>
      </c>
      <c r="D919" s="286" t="s">
        <v>541</v>
      </c>
      <c r="E919" s="286" t="s">
        <v>70</v>
      </c>
      <c r="F919" s="286" t="s">
        <v>75</v>
      </c>
      <c r="G919" s="286">
        <v>5</v>
      </c>
      <c r="H919" s="286">
        <v>40</v>
      </c>
      <c r="I919" s="334" t="s">
        <v>464</v>
      </c>
      <c r="J919" s="306">
        <v>40</v>
      </c>
      <c r="K919" s="307">
        <f t="shared" si="31"/>
        <v>5</v>
      </c>
      <c r="L919" s="329" t="s">
        <v>2574</v>
      </c>
      <c r="M919" s="242" t="s">
        <v>2575</v>
      </c>
    </row>
    <row r="920" spans="1:13" ht="15.75" x14ac:dyDescent="0.25">
      <c r="A920" s="312" t="s">
        <v>55</v>
      </c>
      <c r="B920" s="313" t="s">
        <v>26</v>
      </c>
      <c r="C920" s="314" t="s">
        <v>116</v>
      </c>
      <c r="D920" s="314" t="s">
        <v>542</v>
      </c>
      <c r="E920" s="314" t="s">
        <v>52</v>
      </c>
      <c r="F920" s="314" t="s">
        <v>75</v>
      </c>
      <c r="G920" s="314">
        <v>5</v>
      </c>
      <c r="H920" s="286">
        <v>40</v>
      </c>
      <c r="I920" s="337" t="s">
        <v>464</v>
      </c>
      <c r="J920" s="306">
        <v>40</v>
      </c>
      <c r="K920" s="235"/>
      <c r="L920" s="329" t="s">
        <v>2576</v>
      </c>
      <c r="M920" s="235" t="s">
        <v>2258</v>
      </c>
    </row>
    <row r="921" spans="1:13" ht="15.75" x14ac:dyDescent="0.25">
      <c r="A921" s="286" t="s">
        <v>55</v>
      </c>
      <c r="B921" s="304" t="s">
        <v>20</v>
      </c>
      <c r="C921" s="286" t="s">
        <v>116</v>
      </c>
      <c r="D921" s="286" t="s">
        <v>543</v>
      </c>
      <c r="E921" s="286" t="s">
        <v>54</v>
      </c>
      <c r="F921" s="286" t="s">
        <v>75</v>
      </c>
      <c r="G921" s="286">
        <v>5</v>
      </c>
      <c r="H921" s="286">
        <v>40</v>
      </c>
      <c r="I921" s="334" t="s">
        <v>464</v>
      </c>
      <c r="J921" s="306">
        <v>40</v>
      </c>
      <c r="K921" s="235"/>
      <c r="L921" s="329" t="s">
        <v>2576</v>
      </c>
      <c r="M921" s="235" t="s">
        <v>2258</v>
      </c>
    </row>
    <row r="922" spans="1:13" ht="15.75" x14ac:dyDescent="0.25">
      <c r="A922" s="286" t="s">
        <v>55</v>
      </c>
      <c r="B922" s="304" t="s">
        <v>28</v>
      </c>
      <c r="C922" s="314" t="s">
        <v>116</v>
      </c>
      <c r="D922" s="314" t="s">
        <v>544</v>
      </c>
      <c r="E922" s="314" t="s">
        <v>83</v>
      </c>
      <c r="F922" s="314" t="s">
        <v>75</v>
      </c>
      <c r="G922" s="314">
        <v>5</v>
      </c>
      <c r="H922" s="286">
        <v>40</v>
      </c>
      <c r="I922" s="337" t="s">
        <v>464</v>
      </c>
      <c r="J922" s="306">
        <v>40</v>
      </c>
      <c r="K922" s="317">
        <f t="shared" ref="K922:K928" si="32">IF(A922="Senin",1,IF(A922="Selasa",2,IF(A922="Rabu",3,IF(A922="Kamis",4,IF(A922="Jumat",5,6)))))</f>
        <v>5</v>
      </c>
      <c r="L922" s="329" t="s">
        <v>2574</v>
      </c>
      <c r="M922" s="242" t="s">
        <v>2575</v>
      </c>
    </row>
    <row r="923" spans="1:13" ht="15.75" x14ac:dyDescent="0.25">
      <c r="A923" s="312" t="s">
        <v>42</v>
      </c>
      <c r="B923" s="313" t="s">
        <v>28</v>
      </c>
      <c r="C923" s="314" t="s">
        <v>116</v>
      </c>
      <c r="D923" s="314" t="s">
        <v>545</v>
      </c>
      <c r="E923" s="314" t="s">
        <v>188</v>
      </c>
      <c r="F923" s="314" t="s">
        <v>75</v>
      </c>
      <c r="G923" s="314">
        <v>5</v>
      </c>
      <c r="H923" s="286">
        <v>40</v>
      </c>
      <c r="I923" s="337" t="s">
        <v>464</v>
      </c>
      <c r="J923" s="306">
        <v>40</v>
      </c>
      <c r="K923" s="317">
        <f t="shared" si="32"/>
        <v>1</v>
      </c>
      <c r="L923" s="329" t="s">
        <v>2648</v>
      </c>
      <c r="M923" s="224" t="s">
        <v>1668</v>
      </c>
    </row>
    <row r="924" spans="1:13" ht="15.75" x14ac:dyDescent="0.25">
      <c r="A924" s="303" t="s">
        <v>42</v>
      </c>
      <c r="B924" s="304" t="s">
        <v>26</v>
      </c>
      <c r="C924" s="286" t="s">
        <v>116</v>
      </c>
      <c r="D924" s="286" t="s">
        <v>546</v>
      </c>
      <c r="E924" s="286" t="s">
        <v>85</v>
      </c>
      <c r="F924" s="286" t="s">
        <v>75</v>
      </c>
      <c r="G924" s="286">
        <v>5</v>
      </c>
      <c r="H924" s="286">
        <v>40</v>
      </c>
      <c r="I924" s="334" t="s">
        <v>464</v>
      </c>
      <c r="J924" s="306">
        <v>40</v>
      </c>
      <c r="K924" s="307">
        <f t="shared" si="32"/>
        <v>1</v>
      </c>
      <c r="L924" s="329" t="s">
        <v>2648</v>
      </c>
      <c r="M924" s="224" t="s">
        <v>1668</v>
      </c>
    </row>
    <row r="925" spans="1:13" ht="15.75" x14ac:dyDescent="0.25">
      <c r="A925" s="312" t="s">
        <v>42</v>
      </c>
      <c r="B925" s="313" t="s">
        <v>20</v>
      </c>
      <c r="C925" s="314" t="s">
        <v>116</v>
      </c>
      <c r="D925" s="314" t="s">
        <v>547</v>
      </c>
      <c r="E925" s="314" t="s">
        <v>87</v>
      </c>
      <c r="F925" s="314" t="s">
        <v>75</v>
      </c>
      <c r="G925" s="314">
        <v>5</v>
      </c>
      <c r="H925" s="286">
        <v>40</v>
      </c>
      <c r="I925" s="337" t="s">
        <v>464</v>
      </c>
      <c r="J925" s="306">
        <v>40</v>
      </c>
      <c r="K925" s="317">
        <f t="shared" si="32"/>
        <v>1</v>
      </c>
      <c r="L925" s="329" t="s">
        <v>2648</v>
      </c>
      <c r="M925" s="224" t="s">
        <v>1668</v>
      </c>
    </row>
    <row r="926" spans="1:13" ht="15.75" x14ac:dyDescent="0.25">
      <c r="A926" s="375" t="s">
        <v>32</v>
      </c>
      <c r="B926" s="391" t="s">
        <v>26</v>
      </c>
      <c r="C926" s="376" t="s">
        <v>116</v>
      </c>
      <c r="D926" s="286" t="s">
        <v>548</v>
      </c>
      <c r="E926" s="286"/>
      <c r="F926" s="286" t="s">
        <v>75</v>
      </c>
      <c r="G926" s="314">
        <v>5</v>
      </c>
      <c r="H926" s="286">
        <v>40</v>
      </c>
      <c r="I926" s="334" t="s">
        <v>464</v>
      </c>
      <c r="J926" s="306">
        <v>40</v>
      </c>
      <c r="K926" s="307">
        <f t="shared" si="32"/>
        <v>2</v>
      </c>
      <c r="L926" s="329" t="s">
        <v>2648</v>
      </c>
      <c r="M926" s="224" t="s">
        <v>1668</v>
      </c>
    </row>
    <row r="927" spans="1:13" ht="15.75" x14ac:dyDescent="0.25">
      <c r="A927" s="364" t="s">
        <v>42</v>
      </c>
      <c r="B927" s="365" t="s">
        <v>30</v>
      </c>
      <c r="C927" s="357" t="s">
        <v>116</v>
      </c>
      <c r="D927" s="286" t="s">
        <v>549</v>
      </c>
      <c r="E927" s="286"/>
      <c r="F927" s="286" t="s">
        <v>75</v>
      </c>
      <c r="G927" s="314">
        <v>5</v>
      </c>
      <c r="H927" s="286">
        <v>40</v>
      </c>
      <c r="I927" s="334" t="s">
        <v>464</v>
      </c>
      <c r="J927" s="306">
        <v>40</v>
      </c>
      <c r="K927" s="307">
        <f t="shared" si="32"/>
        <v>1</v>
      </c>
      <c r="L927" s="329" t="s">
        <v>2648</v>
      </c>
      <c r="M927" s="224" t="s">
        <v>1668</v>
      </c>
    </row>
    <row r="928" spans="1:13" ht="15.75" x14ac:dyDescent="0.25">
      <c r="A928" s="375" t="s">
        <v>32</v>
      </c>
      <c r="B928" s="304" t="s">
        <v>20</v>
      </c>
      <c r="C928" s="376" t="s">
        <v>116</v>
      </c>
      <c r="D928" s="286" t="s">
        <v>2697</v>
      </c>
      <c r="E928" s="286"/>
      <c r="F928" s="286" t="s">
        <v>75</v>
      </c>
      <c r="G928" s="314">
        <v>5</v>
      </c>
      <c r="H928" s="286">
        <v>40</v>
      </c>
      <c r="I928" s="334" t="s">
        <v>464</v>
      </c>
      <c r="J928" s="306">
        <v>40</v>
      </c>
      <c r="K928" s="307">
        <f t="shared" si="32"/>
        <v>2</v>
      </c>
      <c r="L928" s="329" t="s">
        <v>2648</v>
      </c>
      <c r="M928" s="224" t="s">
        <v>1668</v>
      </c>
    </row>
    <row r="929" spans="1:13" ht="15.75" x14ac:dyDescent="0.25">
      <c r="A929" s="303" t="s">
        <v>65</v>
      </c>
      <c r="B929" s="304" t="s">
        <v>30</v>
      </c>
      <c r="C929" s="286" t="s">
        <v>43</v>
      </c>
      <c r="D929" s="286" t="s">
        <v>2698</v>
      </c>
      <c r="E929" s="28"/>
      <c r="F929" s="393" t="s">
        <v>1</v>
      </c>
      <c r="G929" s="393">
        <v>7</v>
      </c>
      <c r="H929" s="286">
        <v>40</v>
      </c>
      <c r="I929" s="331" t="s">
        <v>2699</v>
      </c>
      <c r="J929" s="306">
        <v>40</v>
      </c>
      <c r="K929" s="28"/>
      <c r="L929" s="318" t="s">
        <v>646</v>
      </c>
      <c r="M929" s="224" t="s">
        <v>645</v>
      </c>
    </row>
    <row r="930" spans="1:13" ht="15.75" x14ac:dyDescent="0.25">
      <c r="A930" s="303" t="s">
        <v>65</v>
      </c>
      <c r="B930" s="304" t="s">
        <v>28</v>
      </c>
      <c r="C930" s="286" t="s">
        <v>95</v>
      </c>
      <c r="D930" s="286" t="s">
        <v>2700</v>
      </c>
      <c r="E930" s="28"/>
      <c r="F930" s="393" t="s">
        <v>1</v>
      </c>
      <c r="G930" s="393">
        <v>7</v>
      </c>
      <c r="H930" s="286">
        <v>40</v>
      </c>
      <c r="I930" s="331" t="s">
        <v>2699</v>
      </c>
      <c r="J930" s="306">
        <v>40</v>
      </c>
      <c r="K930" s="28"/>
      <c r="L930" s="319" t="s">
        <v>2431</v>
      </c>
      <c r="M930" s="224" t="s">
        <v>1505</v>
      </c>
    </row>
    <row r="931" spans="1:13" ht="15.75" x14ac:dyDescent="0.25">
      <c r="A931" s="303" t="s">
        <v>65</v>
      </c>
      <c r="B931" s="304" t="s">
        <v>26</v>
      </c>
      <c r="C931" s="286" t="s">
        <v>21</v>
      </c>
      <c r="D931" s="286" t="s">
        <v>2701</v>
      </c>
      <c r="E931" s="28"/>
      <c r="F931" s="393" t="s">
        <v>1</v>
      </c>
      <c r="G931" s="393">
        <v>7</v>
      </c>
      <c r="H931" s="286">
        <v>40</v>
      </c>
      <c r="I931" s="331" t="s">
        <v>2699</v>
      </c>
      <c r="J931" s="306">
        <v>40</v>
      </c>
      <c r="K931" s="28"/>
      <c r="L931" s="319" t="s">
        <v>2431</v>
      </c>
      <c r="M931" s="224" t="s">
        <v>1505</v>
      </c>
    </row>
    <row r="932" spans="1:13" ht="15.75" x14ac:dyDescent="0.25">
      <c r="A932" s="394" t="s">
        <v>65</v>
      </c>
      <c r="B932" s="395" t="s">
        <v>20</v>
      </c>
      <c r="C932" s="373" t="s">
        <v>453</v>
      </c>
      <c r="D932" s="373" t="s">
        <v>2702</v>
      </c>
      <c r="E932" s="396"/>
      <c r="F932" s="397" t="s">
        <v>1</v>
      </c>
      <c r="G932" s="393">
        <v>7</v>
      </c>
      <c r="H932" s="286">
        <v>40</v>
      </c>
      <c r="I932" s="398" t="s">
        <v>2699</v>
      </c>
      <c r="J932" s="306">
        <v>40</v>
      </c>
      <c r="K932" s="396"/>
      <c r="L932" s="319" t="s">
        <v>2431</v>
      </c>
      <c r="M932" s="224" t="s">
        <v>1505</v>
      </c>
    </row>
    <row r="933" spans="1:13" ht="15.75" x14ac:dyDescent="0.25">
      <c r="A933" s="303" t="s">
        <v>19</v>
      </c>
      <c r="B933" s="304" t="s">
        <v>30</v>
      </c>
      <c r="C933" s="286" t="s">
        <v>43</v>
      </c>
      <c r="D933" s="286" t="s">
        <v>2703</v>
      </c>
      <c r="E933" s="28"/>
      <c r="F933" s="393" t="s">
        <v>1</v>
      </c>
      <c r="G933" s="393">
        <v>7</v>
      </c>
      <c r="H933" s="286">
        <v>40</v>
      </c>
      <c r="I933" s="331" t="s">
        <v>2699</v>
      </c>
      <c r="J933" s="306">
        <v>40</v>
      </c>
      <c r="K933" s="28"/>
      <c r="L933" s="318" t="s">
        <v>646</v>
      </c>
      <c r="M933" s="224" t="s">
        <v>645</v>
      </c>
    </row>
    <row r="934" spans="1:13" ht="15.75" x14ac:dyDescent="0.25">
      <c r="A934" s="303" t="s">
        <v>19</v>
      </c>
      <c r="B934" s="304" t="s">
        <v>28</v>
      </c>
      <c r="C934" s="286" t="s">
        <v>95</v>
      </c>
      <c r="D934" s="286" t="s">
        <v>2704</v>
      </c>
      <c r="E934" s="28"/>
      <c r="F934" s="393" t="s">
        <v>1</v>
      </c>
      <c r="G934" s="393">
        <v>7</v>
      </c>
      <c r="H934" s="286">
        <v>40</v>
      </c>
      <c r="I934" s="331" t="s">
        <v>2699</v>
      </c>
      <c r="J934" s="306">
        <v>40</v>
      </c>
      <c r="K934" s="28"/>
      <c r="L934" s="318" t="s">
        <v>646</v>
      </c>
      <c r="M934" s="224" t="s">
        <v>645</v>
      </c>
    </row>
    <row r="935" spans="1:13" ht="15.75" x14ac:dyDescent="0.25">
      <c r="A935" s="303" t="s">
        <v>65</v>
      </c>
      <c r="B935" s="304" t="s">
        <v>28</v>
      </c>
      <c r="C935" s="286" t="s">
        <v>453</v>
      </c>
      <c r="D935" s="286" t="s">
        <v>2705</v>
      </c>
      <c r="E935" s="286"/>
      <c r="F935" s="286" t="s">
        <v>1</v>
      </c>
      <c r="G935" s="393">
        <v>7</v>
      </c>
      <c r="H935" s="286">
        <v>40</v>
      </c>
      <c r="I935" s="331" t="s">
        <v>2706</v>
      </c>
      <c r="J935" s="306">
        <v>40</v>
      </c>
      <c r="K935" s="307">
        <f t="shared" ref="K935:K940" si="33">IF(A935="Senin",1,IF(A935="Selasa",2,IF(A935="Rabu",3,IF(A935="Kamis",4,IF(A935="Jumat",5,6)))))</f>
        <v>3</v>
      </c>
      <c r="L935" s="329" t="s">
        <v>2541</v>
      </c>
      <c r="M935" s="242" t="s">
        <v>2269</v>
      </c>
    </row>
    <row r="936" spans="1:13" ht="15.75" x14ac:dyDescent="0.25">
      <c r="A936" s="303" t="s">
        <v>65</v>
      </c>
      <c r="B936" s="304" t="s">
        <v>30</v>
      </c>
      <c r="C936" s="286" t="s">
        <v>33</v>
      </c>
      <c r="D936" s="286" t="s">
        <v>2707</v>
      </c>
      <c r="E936" s="286"/>
      <c r="F936" s="286" t="s">
        <v>1</v>
      </c>
      <c r="G936" s="393">
        <v>7</v>
      </c>
      <c r="H936" s="286">
        <v>40</v>
      </c>
      <c r="I936" s="331" t="s">
        <v>2706</v>
      </c>
      <c r="J936" s="306">
        <v>40</v>
      </c>
      <c r="K936" s="307">
        <f t="shared" si="33"/>
        <v>3</v>
      </c>
      <c r="L936" s="329" t="s">
        <v>2541</v>
      </c>
      <c r="M936" s="242" t="s">
        <v>2269</v>
      </c>
    </row>
    <row r="937" spans="1:13" ht="15.75" x14ac:dyDescent="0.25">
      <c r="A937" s="303" t="s">
        <v>65</v>
      </c>
      <c r="B937" s="304" t="s">
        <v>20</v>
      </c>
      <c r="C937" s="286" t="s">
        <v>124</v>
      </c>
      <c r="D937" s="286" t="s">
        <v>2708</v>
      </c>
      <c r="E937" s="286"/>
      <c r="F937" s="286" t="s">
        <v>1</v>
      </c>
      <c r="G937" s="393">
        <v>7</v>
      </c>
      <c r="H937" s="286">
        <v>40</v>
      </c>
      <c r="I937" s="331" t="s">
        <v>2706</v>
      </c>
      <c r="J937" s="306">
        <v>40</v>
      </c>
      <c r="K937" s="307">
        <f t="shared" si="33"/>
        <v>3</v>
      </c>
      <c r="L937" s="372" t="s">
        <v>200</v>
      </c>
      <c r="M937" s="224" t="s">
        <v>199</v>
      </c>
    </row>
    <row r="938" spans="1:13" ht="15.75" x14ac:dyDescent="0.25">
      <c r="A938" s="394" t="s">
        <v>65</v>
      </c>
      <c r="B938" s="395" t="s">
        <v>26</v>
      </c>
      <c r="C938" s="373" t="s">
        <v>400</v>
      </c>
      <c r="D938" s="373" t="s">
        <v>2709</v>
      </c>
      <c r="E938" s="373"/>
      <c r="F938" s="373" t="s">
        <v>1</v>
      </c>
      <c r="G938" s="393">
        <v>7</v>
      </c>
      <c r="H938" s="286">
        <v>40</v>
      </c>
      <c r="I938" s="331" t="s">
        <v>2706</v>
      </c>
      <c r="J938" s="306">
        <v>40</v>
      </c>
      <c r="K938" s="399">
        <f t="shared" si="33"/>
        <v>3</v>
      </c>
      <c r="L938" s="372" t="s">
        <v>200</v>
      </c>
      <c r="M938" s="224" t="s">
        <v>199</v>
      </c>
    </row>
    <row r="939" spans="1:13" ht="15.75" x14ac:dyDescent="0.25">
      <c r="A939" s="286" t="s">
        <v>19</v>
      </c>
      <c r="B939" s="304" t="s">
        <v>28</v>
      </c>
      <c r="C939" s="286" t="s">
        <v>709</v>
      </c>
      <c r="D939" s="286" t="s">
        <v>2710</v>
      </c>
      <c r="E939" s="286"/>
      <c r="F939" s="286" t="s">
        <v>1</v>
      </c>
      <c r="G939" s="393">
        <v>7</v>
      </c>
      <c r="H939" s="286">
        <v>40</v>
      </c>
      <c r="I939" s="331" t="s">
        <v>2706</v>
      </c>
      <c r="J939" s="306">
        <v>40</v>
      </c>
      <c r="K939" s="158">
        <f t="shared" si="33"/>
        <v>4</v>
      </c>
      <c r="L939" s="329" t="s">
        <v>2541</v>
      </c>
      <c r="M939" s="242" t="s">
        <v>2269</v>
      </c>
    </row>
    <row r="940" spans="1:13" ht="15.75" x14ac:dyDescent="0.25">
      <c r="A940" s="286" t="s">
        <v>19</v>
      </c>
      <c r="B940" s="304" t="s">
        <v>30</v>
      </c>
      <c r="C940" s="286" t="s">
        <v>95</v>
      </c>
      <c r="D940" s="286" t="s">
        <v>2711</v>
      </c>
      <c r="E940" s="286"/>
      <c r="F940" s="286" t="s">
        <v>1</v>
      </c>
      <c r="G940" s="393">
        <v>7</v>
      </c>
      <c r="H940" s="286">
        <v>40</v>
      </c>
      <c r="I940" s="331" t="s">
        <v>2706</v>
      </c>
      <c r="J940" s="306">
        <v>40</v>
      </c>
      <c r="K940" s="158">
        <f t="shared" si="33"/>
        <v>4</v>
      </c>
      <c r="L940" s="372" t="s">
        <v>200</v>
      </c>
      <c r="M940" s="224" t="s">
        <v>199</v>
      </c>
    </row>
    <row r="941" spans="1:13" ht="15.75" x14ac:dyDescent="0.25">
      <c r="A941" s="347" t="s">
        <v>19</v>
      </c>
      <c r="B941" s="333" t="s">
        <v>20</v>
      </c>
      <c r="C941" s="377" t="s">
        <v>95</v>
      </c>
      <c r="D941" s="347" t="s">
        <v>2712</v>
      </c>
      <c r="E941" s="400"/>
      <c r="F941" s="377" t="s">
        <v>1</v>
      </c>
      <c r="G941" s="377">
        <v>7</v>
      </c>
      <c r="H941" s="286">
        <v>40</v>
      </c>
      <c r="I941" s="388" t="s">
        <v>2713</v>
      </c>
      <c r="J941" s="306">
        <v>40</v>
      </c>
      <c r="L941" s="329" t="s">
        <v>2541</v>
      </c>
      <c r="M941" s="242" t="s">
        <v>2269</v>
      </c>
    </row>
    <row r="942" spans="1:13" ht="15.75" x14ac:dyDescent="0.25">
      <c r="A942" s="314" t="s">
        <v>42</v>
      </c>
      <c r="B942" s="313" t="s">
        <v>26</v>
      </c>
      <c r="C942" s="314" t="s">
        <v>535</v>
      </c>
      <c r="D942" s="314" t="s">
        <v>1188</v>
      </c>
      <c r="E942" s="314" t="s">
        <v>35</v>
      </c>
      <c r="F942" s="314" t="s">
        <v>75</v>
      </c>
      <c r="G942" s="314">
        <v>7</v>
      </c>
      <c r="H942" s="286">
        <v>40</v>
      </c>
      <c r="I942" s="337" t="s">
        <v>1170</v>
      </c>
      <c r="J942" s="306">
        <v>40</v>
      </c>
      <c r="K942" s="401">
        <f t="shared" ref="K942:K951" si="34">IF(A942="Senin",1,IF(A942="Selasa",2,IF(A942="Rabu",3,IF(A942="Kamis",4,IF(A942="Jumat",5,6)))))</f>
        <v>1</v>
      </c>
      <c r="L942" s="318" t="s">
        <v>1184</v>
      </c>
      <c r="M942" s="228" t="s">
        <v>1183</v>
      </c>
    </row>
    <row r="943" spans="1:13" ht="15.75" x14ac:dyDescent="0.25">
      <c r="A943" s="286" t="s">
        <v>42</v>
      </c>
      <c r="B943" s="304" t="s">
        <v>20</v>
      </c>
      <c r="C943" s="286" t="s">
        <v>535</v>
      </c>
      <c r="D943" s="286" t="s">
        <v>1189</v>
      </c>
      <c r="E943" s="286" t="s">
        <v>37</v>
      </c>
      <c r="F943" s="286" t="s">
        <v>75</v>
      </c>
      <c r="G943" s="286">
        <v>7</v>
      </c>
      <c r="H943" s="286">
        <v>40</v>
      </c>
      <c r="I943" s="334" t="s">
        <v>1170</v>
      </c>
      <c r="J943" s="306">
        <v>40</v>
      </c>
      <c r="K943" s="158">
        <f t="shared" si="34"/>
        <v>1</v>
      </c>
      <c r="L943" s="329" t="s">
        <v>2593</v>
      </c>
      <c r="M943" s="242" t="s">
        <v>2415</v>
      </c>
    </row>
    <row r="944" spans="1:13" ht="15.75" x14ac:dyDescent="0.25">
      <c r="A944" s="314" t="s">
        <v>42</v>
      </c>
      <c r="B944" s="313" t="s">
        <v>30</v>
      </c>
      <c r="C944" s="314" t="s">
        <v>535</v>
      </c>
      <c r="D944" s="314" t="s">
        <v>1190</v>
      </c>
      <c r="E944" s="314" t="s">
        <v>39</v>
      </c>
      <c r="F944" s="314" t="s">
        <v>75</v>
      </c>
      <c r="G944" s="314">
        <v>7</v>
      </c>
      <c r="H944" s="286">
        <v>40</v>
      </c>
      <c r="I944" s="337" t="s">
        <v>1170</v>
      </c>
      <c r="J944" s="306">
        <v>40</v>
      </c>
      <c r="K944" s="317">
        <f t="shared" si="34"/>
        <v>1</v>
      </c>
      <c r="L944" s="329" t="s">
        <v>2593</v>
      </c>
      <c r="M944" s="242" t="s">
        <v>2415</v>
      </c>
    </row>
    <row r="945" spans="1:13" ht="15.75" x14ac:dyDescent="0.25">
      <c r="A945" s="286" t="s">
        <v>42</v>
      </c>
      <c r="B945" s="304" t="s">
        <v>28</v>
      </c>
      <c r="C945" s="286" t="s">
        <v>535</v>
      </c>
      <c r="D945" s="286" t="s">
        <v>1191</v>
      </c>
      <c r="E945" s="286" t="s">
        <v>41</v>
      </c>
      <c r="F945" s="286" t="s">
        <v>75</v>
      </c>
      <c r="G945" s="286">
        <v>7</v>
      </c>
      <c r="H945" s="286">
        <v>40</v>
      </c>
      <c r="I945" s="334" t="s">
        <v>1170</v>
      </c>
      <c r="J945" s="306">
        <v>40</v>
      </c>
      <c r="K945" s="307">
        <f t="shared" si="34"/>
        <v>1</v>
      </c>
      <c r="L945" s="318" t="s">
        <v>1184</v>
      </c>
      <c r="M945" s="228" t="s">
        <v>1183</v>
      </c>
    </row>
    <row r="946" spans="1:13" ht="15.75" x14ac:dyDescent="0.25">
      <c r="A946" s="314" t="s">
        <v>32</v>
      </c>
      <c r="B946" s="313" t="s">
        <v>26</v>
      </c>
      <c r="C946" s="314" t="s">
        <v>535</v>
      </c>
      <c r="D946" s="314" t="s">
        <v>1169</v>
      </c>
      <c r="E946" s="314" t="s">
        <v>70</v>
      </c>
      <c r="F946" s="314" t="s">
        <v>75</v>
      </c>
      <c r="G946" s="314">
        <v>7</v>
      </c>
      <c r="H946" s="286">
        <v>40</v>
      </c>
      <c r="I946" s="338" t="s">
        <v>1170</v>
      </c>
      <c r="J946" s="306">
        <v>40</v>
      </c>
      <c r="K946" s="317">
        <f t="shared" si="34"/>
        <v>2</v>
      </c>
      <c r="L946" s="372" t="s">
        <v>2482</v>
      </c>
      <c r="M946" s="224" t="s">
        <v>1166</v>
      </c>
    </row>
    <row r="947" spans="1:13" ht="15.75" x14ac:dyDescent="0.25">
      <c r="A947" s="303" t="s">
        <v>32</v>
      </c>
      <c r="B947" s="304" t="s">
        <v>20</v>
      </c>
      <c r="C947" s="286" t="s">
        <v>535</v>
      </c>
      <c r="D947" s="286" t="s">
        <v>1171</v>
      </c>
      <c r="E947" s="286" t="s">
        <v>52</v>
      </c>
      <c r="F947" s="286" t="s">
        <v>75</v>
      </c>
      <c r="G947" s="286">
        <v>7</v>
      </c>
      <c r="H947" s="286">
        <v>40</v>
      </c>
      <c r="I947" s="331" t="s">
        <v>1170</v>
      </c>
      <c r="J947" s="306">
        <v>40</v>
      </c>
      <c r="K947" s="307">
        <f t="shared" si="34"/>
        <v>2</v>
      </c>
      <c r="L947" s="372" t="s">
        <v>2482</v>
      </c>
      <c r="M947" s="224" t="s">
        <v>1166</v>
      </c>
    </row>
    <row r="948" spans="1:13" ht="15.75" x14ac:dyDescent="0.25">
      <c r="A948" s="402" t="s">
        <v>32</v>
      </c>
      <c r="B948" s="403" t="s">
        <v>30</v>
      </c>
      <c r="C948" s="402" t="s">
        <v>535</v>
      </c>
      <c r="D948" s="402" t="s">
        <v>1172</v>
      </c>
      <c r="E948" s="402" t="s">
        <v>54</v>
      </c>
      <c r="F948" s="402" t="s">
        <v>75</v>
      </c>
      <c r="G948" s="402">
        <v>7</v>
      </c>
      <c r="H948" s="286">
        <v>40</v>
      </c>
      <c r="I948" s="404" t="s">
        <v>1170</v>
      </c>
      <c r="J948" s="306">
        <v>40</v>
      </c>
      <c r="K948" s="401">
        <f t="shared" si="34"/>
        <v>2</v>
      </c>
      <c r="L948" s="372" t="s">
        <v>2482</v>
      </c>
      <c r="M948" s="224" t="s">
        <v>1166</v>
      </c>
    </row>
    <row r="949" spans="1:13" ht="15.75" x14ac:dyDescent="0.25">
      <c r="A949" s="286" t="s">
        <v>32</v>
      </c>
      <c r="B949" s="304" t="s">
        <v>28</v>
      </c>
      <c r="C949" s="286" t="s">
        <v>535</v>
      </c>
      <c r="D949" s="286" t="s">
        <v>1173</v>
      </c>
      <c r="E949" s="286" t="s">
        <v>83</v>
      </c>
      <c r="F949" s="286" t="s">
        <v>75</v>
      </c>
      <c r="G949" s="286">
        <v>7</v>
      </c>
      <c r="H949" s="286">
        <v>40</v>
      </c>
      <c r="I949" s="331" t="s">
        <v>1170</v>
      </c>
      <c r="J949" s="306">
        <v>40</v>
      </c>
      <c r="K949" s="307">
        <f t="shared" si="34"/>
        <v>2</v>
      </c>
      <c r="L949" s="372" t="s">
        <v>2482</v>
      </c>
      <c r="M949" s="224" t="s">
        <v>1166</v>
      </c>
    </row>
    <row r="950" spans="1:13" ht="15.75" x14ac:dyDescent="0.25">
      <c r="A950" s="312" t="s">
        <v>65</v>
      </c>
      <c r="B950" s="313" t="s">
        <v>26</v>
      </c>
      <c r="C950" s="314">
        <v>104</v>
      </c>
      <c r="D950" s="314" t="s">
        <v>1192</v>
      </c>
      <c r="E950" s="314" t="s">
        <v>188</v>
      </c>
      <c r="F950" s="314" t="s">
        <v>75</v>
      </c>
      <c r="G950" s="314">
        <v>7</v>
      </c>
      <c r="H950" s="286">
        <v>40</v>
      </c>
      <c r="I950" s="338" t="s">
        <v>1170</v>
      </c>
      <c r="J950" s="306">
        <v>40</v>
      </c>
      <c r="K950" s="317">
        <f t="shared" si="34"/>
        <v>3</v>
      </c>
      <c r="L950" s="372" t="s">
        <v>2482</v>
      </c>
      <c r="M950" s="362" t="s">
        <v>1166</v>
      </c>
    </row>
    <row r="951" spans="1:13" ht="15.75" x14ac:dyDescent="0.25">
      <c r="A951" s="303" t="s">
        <v>65</v>
      </c>
      <c r="B951" s="304" t="s">
        <v>20</v>
      </c>
      <c r="C951" s="286">
        <v>104</v>
      </c>
      <c r="D951" s="286" t="s">
        <v>1193</v>
      </c>
      <c r="E951" s="286" t="s">
        <v>85</v>
      </c>
      <c r="F951" s="286" t="s">
        <v>75</v>
      </c>
      <c r="G951" s="286">
        <v>7</v>
      </c>
      <c r="H951" s="286">
        <v>40</v>
      </c>
      <c r="I951" s="331" t="s">
        <v>1170</v>
      </c>
      <c r="J951" s="306">
        <v>40</v>
      </c>
      <c r="K951" s="307">
        <f t="shared" si="34"/>
        <v>3</v>
      </c>
      <c r="L951" s="372" t="s">
        <v>2482</v>
      </c>
      <c r="M951" s="224" t="s">
        <v>1166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0F2F-86F2-42A0-935F-7A555A67EB2C}">
  <dimension ref="A2:N890"/>
  <sheetViews>
    <sheetView zoomScale="91" zoomScaleNormal="91" workbookViewId="0">
      <selection activeCell="G819" sqref="G819"/>
    </sheetView>
  </sheetViews>
  <sheetFormatPr defaultRowHeight="15" x14ac:dyDescent="0.25"/>
  <cols>
    <col min="1" max="1" width="9.42578125" customWidth="1"/>
    <col min="2" max="2" width="13.85546875" customWidth="1"/>
    <col min="3" max="3" width="8.28515625" customWidth="1"/>
    <col min="4" max="4" width="16.28515625" bestFit="1" customWidth="1"/>
    <col min="7" max="7" width="49.28515625" bestFit="1" customWidth="1"/>
    <col min="8" max="8" width="5.42578125" hidden="1" customWidth="1"/>
    <col min="9" max="9" width="14.140625" hidden="1" customWidth="1"/>
    <col min="10" max="10" width="40.140625" customWidth="1"/>
    <col min="11" max="11" width="13.7109375" customWidth="1"/>
    <col min="12" max="12" width="10.28515625" bestFit="1" customWidth="1"/>
  </cols>
  <sheetData>
    <row r="2" spans="1:11" ht="18.75" x14ac:dyDescent="0.3">
      <c r="A2" s="207" t="s">
        <v>2243</v>
      </c>
      <c r="B2" s="207"/>
      <c r="C2" s="207"/>
      <c r="D2" s="207"/>
      <c r="H2" s="29"/>
    </row>
    <row r="3" spans="1:11" ht="18.75" x14ac:dyDescent="0.3">
      <c r="A3" s="207" t="s">
        <v>2244</v>
      </c>
      <c r="B3" s="207" t="s">
        <v>2245</v>
      </c>
      <c r="C3" s="207"/>
      <c r="D3" s="207"/>
      <c r="H3" s="29"/>
    </row>
    <row r="4" spans="1:11" ht="18.75" x14ac:dyDescent="0.3">
      <c r="A4" s="207" t="s">
        <v>2246</v>
      </c>
      <c r="B4" s="207" t="s">
        <v>2247</v>
      </c>
      <c r="C4" s="207"/>
      <c r="D4" s="207"/>
      <c r="H4" s="29"/>
    </row>
    <row r="5" spans="1:11" ht="18.75" x14ac:dyDescent="0.3">
      <c r="A5" s="207"/>
      <c r="B5" s="207"/>
      <c r="C5" s="207"/>
      <c r="D5" s="207"/>
      <c r="H5" s="29"/>
    </row>
    <row r="6" spans="1:11" ht="15.75" x14ac:dyDescent="0.25">
      <c r="A6" s="208"/>
      <c r="B6" s="209"/>
      <c r="C6" s="210"/>
      <c r="D6" s="210"/>
      <c r="E6" s="210"/>
      <c r="F6" s="210"/>
      <c r="G6" s="208"/>
      <c r="H6" s="211"/>
      <c r="I6" s="211"/>
      <c r="J6" s="212"/>
      <c r="K6" s="212"/>
    </row>
    <row r="7" spans="1:11" ht="27" x14ac:dyDescent="0.35">
      <c r="A7" s="481" t="s">
        <v>2248</v>
      </c>
      <c r="B7" s="481"/>
      <c r="C7" s="481"/>
      <c r="D7" s="481"/>
      <c r="E7" s="481"/>
      <c r="F7" s="481"/>
      <c r="G7" s="481"/>
      <c r="H7" s="481"/>
      <c r="I7" s="481"/>
      <c r="J7" s="481"/>
      <c r="K7" s="481"/>
    </row>
    <row r="8" spans="1:11" ht="15.75" x14ac:dyDescent="0.25">
      <c r="A8" s="482" t="s">
        <v>2249</v>
      </c>
      <c r="B8" s="482"/>
      <c r="C8" s="482"/>
      <c r="D8" s="482"/>
      <c r="E8" s="482"/>
      <c r="F8" s="482"/>
      <c r="G8" s="482"/>
      <c r="H8" s="482"/>
      <c r="I8" s="482"/>
      <c r="J8" s="482"/>
      <c r="K8" s="482"/>
    </row>
    <row r="9" spans="1:11" ht="25.5" x14ac:dyDescent="0.25">
      <c r="A9" s="483" t="s">
        <v>2250</v>
      </c>
      <c r="B9" s="483"/>
      <c r="C9" s="483"/>
      <c r="D9" s="483"/>
      <c r="E9" s="483"/>
      <c r="F9" s="483"/>
      <c r="G9" s="483"/>
      <c r="H9" s="483"/>
      <c r="I9" s="483"/>
      <c r="J9" s="483"/>
      <c r="K9" s="483"/>
    </row>
    <row r="10" spans="1:11" ht="15.75" x14ac:dyDescent="0.25">
      <c r="A10" s="213"/>
      <c r="B10" s="213"/>
      <c r="C10" s="214"/>
      <c r="D10" s="214"/>
      <c r="E10" s="214"/>
      <c r="F10" s="214"/>
      <c r="G10" s="213" t="s">
        <v>7</v>
      </c>
      <c r="H10" s="214">
        <f ca="1">C10:H27</f>
        <v>0</v>
      </c>
      <c r="I10" s="214"/>
      <c r="J10" s="215"/>
      <c r="K10" s="215">
        <v>44625</v>
      </c>
    </row>
    <row r="11" spans="1:11" ht="24.95" customHeight="1" x14ac:dyDescent="0.25">
      <c r="A11" s="216" t="s">
        <v>8</v>
      </c>
      <c r="B11" s="216" t="s">
        <v>9</v>
      </c>
      <c r="C11" s="217" t="s">
        <v>10</v>
      </c>
      <c r="D11" s="218" t="s">
        <v>11</v>
      </c>
      <c r="E11" s="216" t="s">
        <v>12</v>
      </c>
      <c r="F11" s="216" t="s">
        <v>13</v>
      </c>
      <c r="G11" s="219" t="s">
        <v>15</v>
      </c>
      <c r="H11" s="216" t="s">
        <v>1353</v>
      </c>
      <c r="I11" s="216" t="s">
        <v>1354</v>
      </c>
      <c r="J11" s="219" t="s">
        <v>16</v>
      </c>
      <c r="K11" s="216" t="s">
        <v>17</v>
      </c>
    </row>
    <row r="12" spans="1:11" ht="15.75" x14ac:dyDescent="0.25">
      <c r="A12" s="220" t="s">
        <v>65</v>
      </c>
      <c r="B12" s="221" t="s">
        <v>1356</v>
      </c>
      <c r="C12" s="220">
        <v>111</v>
      </c>
      <c r="D12" s="222" t="s">
        <v>1416</v>
      </c>
      <c r="E12" s="222" t="s">
        <v>75</v>
      </c>
      <c r="F12" s="220">
        <v>4</v>
      </c>
      <c r="G12" s="223" t="s">
        <v>1393</v>
      </c>
      <c r="H12" s="220">
        <v>5</v>
      </c>
      <c r="I12" s="220"/>
      <c r="J12" s="224" t="s">
        <v>24</v>
      </c>
      <c r="K12" s="225" t="s">
        <v>25</v>
      </c>
    </row>
    <row r="13" spans="1:11" ht="15.75" x14ac:dyDescent="0.25">
      <c r="A13" s="220" t="s">
        <v>65</v>
      </c>
      <c r="B13" s="221" t="s">
        <v>28</v>
      </c>
      <c r="C13" s="220">
        <v>111</v>
      </c>
      <c r="D13" s="222" t="s">
        <v>1417</v>
      </c>
      <c r="E13" s="222" t="s">
        <v>75</v>
      </c>
      <c r="F13" s="220">
        <v>4</v>
      </c>
      <c r="G13" s="223" t="s">
        <v>1393</v>
      </c>
      <c r="H13" s="220">
        <v>5</v>
      </c>
      <c r="I13" s="220"/>
      <c r="J13" s="224" t="s">
        <v>24</v>
      </c>
      <c r="K13" s="225" t="s">
        <v>25</v>
      </c>
    </row>
    <row r="14" spans="1:11" ht="15.75" x14ac:dyDescent="0.25">
      <c r="A14" s="220" t="s">
        <v>19</v>
      </c>
      <c r="B14" s="221" t="s">
        <v>20</v>
      </c>
      <c r="C14" s="220">
        <v>111</v>
      </c>
      <c r="D14" s="222" t="s">
        <v>1410</v>
      </c>
      <c r="E14" s="222" t="s">
        <v>75</v>
      </c>
      <c r="F14" s="220">
        <v>4</v>
      </c>
      <c r="G14" s="223" t="s">
        <v>1393</v>
      </c>
      <c r="H14" s="220">
        <v>5</v>
      </c>
      <c r="I14" s="220"/>
      <c r="J14" s="224" t="s">
        <v>24</v>
      </c>
      <c r="K14" s="225" t="s">
        <v>25</v>
      </c>
    </row>
    <row r="15" spans="1:11" ht="15.75" x14ac:dyDescent="0.25">
      <c r="A15" s="220" t="s">
        <v>19</v>
      </c>
      <c r="B15" s="221" t="s">
        <v>1356</v>
      </c>
      <c r="C15" s="220">
        <v>111</v>
      </c>
      <c r="D15" s="222" t="s">
        <v>1411</v>
      </c>
      <c r="E15" s="222" t="s">
        <v>75</v>
      </c>
      <c r="F15" s="220">
        <v>4</v>
      </c>
      <c r="G15" s="223" t="s">
        <v>1393</v>
      </c>
      <c r="H15" s="220">
        <v>5</v>
      </c>
      <c r="I15" s="220"/>
      <c r="J15" s="224" t="s">
        <v>24</v>
      </c>
      <c r="K15" s="225" t="s">
        <v>25</v>
      </c>
    </row>
    <row r="16" spans="1:11" ht="15.75" x14ac:dyDescent="0.25">
      <c r="A16" s="220" t="s">
        <v>19</v>
      </c>
      <c r="B16" s="221" t="s">
        <v>28</v>
      </c>
      <c r="C16" s="226">
        <v>101</v>
      </c>
      <c r="D16" s="222" t="s">
        <v>1418</v>
      </c>
      <c r="E16" s="222" t="s">
        <v>75</v>
      </c>
      <c r="F16" s="220">
        <v>4</v>
      </c>
      <c r="G16" s="223" t="s">
        <v>1393</v>
      </c>
      <c r="H16" s="220">
        <v>5</v>
      </c>
      <c r="I16" s="220"/>
      <c r="J16" s="224" t="s">
        <v>24</v>
      </c>
      <c r="K16" s="225" t="s">
        <v>25</v>
      </c>
    </row>
    <row r="17" spans="1:11" ht="15.75" x14ac:dyDescent="0.25">
      <c r="A17" s="220" t="s">
        <v>42</v>
      </c>
      <c r="B17" s="221" t="s">
        <v>1356</v>
      </c>
      <c r="C17" s="220">
        <v>110</v>
      </c>
      <c r="D17" s="222" t="s">
        <v>1419</v>
      </c>
      <c r="E17" s="222" t="s">
        <v>75</v>
      </c>
      <c r="F17" s="220">
        <v>4</v>
      </c>
      <c r="G17" s="223" t="s">
        <v>1393</v>
      </c>
      <c r="H17" s="220">
        <v>5</v>
      </c>
      <c r="I17" s="220"/>
      <c r="J17" s="224" t="s">
        <v>24</v>
      </c>
      <c r="K17" s="225" t="s">
        <v>25</v>
      </c>
    </row>
    <row r="18" spans="1:11" x14ac:dyDescent="0.25">
      <c r="A18" s="34" t="s">
        <v>55</v>
      </c>
      <c r="B18" s="35" t="s">
        <v>28</v>
      </c>
      <c r="C18" s="34">
        <v>203</v>
      </c>
      <c r="D18" s="34" t="s">
        <v>1373</v>
      </c>
      <c r="E18" s="21" t="s">
        <v>1</v>
      </c>
      <c r="F18" s="21">
        <v>4</v>
      </c>
      <c r="G18" s="65" t="s">
        <v>2251</v>
      </c>
      <c r="H18" s="34">
        <v>0</v>
      </c>
      <c r="I18" s="34" t="s">
        <v>39</v>
      </c>
      <c r="J18" s="21"/>
      <c r="K18" s="132"/>
    </row>
    <row r="19" spans="1:11" x14ac:dyDescent="0.25">
      <c r="A19" s="34" t="s">
        <v>55</v>
      </c>
      <c r="B19" s="35" t="s">
        <v>56</v>
      </c>
      <c r="C19" s="34">
        <v>203</v>
      </c>
      <c r="D19" s="34" t="s">
        <v>1374</v>
      </c>
      <c r="E19" s="21" t="s">
        <v>1</v>
      </c>
      <c r="F19" s="21">
        <v>4</v>
      </c>
      <c r="G19" s="65" t="s">
        <v>2251</v>
      </c>
      <c r="H19" s="34">
        <v>0</v>
      </c>
      <c r="I19" s="34" t="s">
        <v>39</v>
      </c>
      <c r="J19" s="21"/>
      <c r="K19" s="132"/>
    </row>
    <row r="20" spans="1:11" ht="15.75" x14ac:dyDescent="0.25">
      <c r="A20" s="220" t="s">
        <v>42</v>
      </c>
      <c r="B20" s="221" t="s">
        <v>28</v>
      </c>
      <c r="C20" s="220">
        <v>110</v>
      </c>
      <c r="D20" s="222" t="s">
        <v>1420</v>
      </c>
      <c r="E20" s="222" t="s">
        <v>75</v>
      </c>
      <c r="F20" s="220">
        <v>4</v>
      </c>
      <c r="G20" s="223" t="s">
        <v>1393</v>
      </c>
      <c r="H20" s="220">
        <v>5</v>
      </c>
      <c r="I20" s="220"/>
      <c r="J20" s="224" t="s">
        <v>24</v>
      </c>
      <c r="K20" s="225" t="s">
        <v>25</v>
      </c>
    </row>
    <row r="21" spans="1:11" ht="15.75" x14ac:dyDescent="0.25">
      <c r="A21" s="220" t="s">
        <v>32</v>
      </c>
      <c r="B21" s="221" t="s">
        <v>20</v>
      </c>
      <c r="C21" s="220">
        <v>110</v>
      </c>
      <c r="D21" s="222" t="s">
        <v>1413</v>
      </c>
      <c r="E21" s="222" t="s">
        <v>75</v>
      </c>
      <c r="F21" s="220">
        <v>4</v>
      </c>
      <c r="G21" s="223" t="s">
        <v>1393</v>
      </c>
      <c r="H21" s="220">
        <v>5</v>
      </c>
      <c r="I21" s="220"/>
      <c r="J21" s="224" t="s">
        <v>24</v>
      </c>
      <c r="K21" s="225" t="s">
        <v>25</v>
      </c>
    </row>
    <row r="22" spans="1:11" ht="15.75" x14ac:dyDescent="0.25">
      <c r="A22" s="220" t="s">
        <v>32</v>
      </c>
      <c r="B22" s="221" t="s">
        <v>1356</v>
      </c>
      <c r="C22" s="220">
        <v>110</v>
      </c>
      <c r="D22" s="222" t="s">
        <v>1414</v>
      </c>
      <c r="E22" s="222" t="s">
        <v>75</v>
      </c>
      <c r="F22" s="220">
        <v>4</v>
      </c>
      <c r="G22" s="223" t="s">
        <v>1393</v>
      </c>
      <c r="H22" s="220">
        <v>5</v>
      </c>
      <c r="I22" s="220"/>
      <c r="J22" s="224" t="s">
        <v>24</v>
      </c>
      <c r="K22" s="225" t="s">
        <v>25</v>
      </c>
    </row>
    <row r="23" spans="1:11" ht="15.75" x14ac:dyDescent="0.25">
      <c r="A23" s="220" t="s">
        <v>32</v>
      </c>
      <c r="B23" s="221" t="s">
        <v>28</v>
      </c>
      <c r="C23" s="220">
        <v>110</v>
      </c>
      <c r="D23" s="222" t="s">
        <v>1421</v>
      </c>
      <c r="E23" s="222" t="s">
        <v>75</v>
      </c>
      <c r="F23" s="220">
        <v>4</v>
      </c>
      <c r="G23" s="223" t="s">
        <v>1393</v>
      </c>
      <c r="H23" s="220">
        <v>5</v>
      </c>
      <c r="I23" s="220"/>
      <c r="J23" s="224" t="s">
        <v>24</v>
      </c>
      <c r="K23" s="225" t="s">
        <v>25</v>
      </c>
    </row>
    <row r="24" spans="1:11" ht="15.75" x14ac:dyDescent="0.25">
      <c r="A24" s="220" t="s">
        <v>42</v>
      </c>
      <c r="B24" s="221" t="s">
        <v>26</v>
      </c>
      <c r="C24" s="226">
        <v>313</v>
      </c>
      <c r="D24" s="222" t="s">
        <v>1838</v>
      </c>
      <c r="E24" s="222" t="s">
        <v>2</v>
      </c>
      <c r="F24" s="222">
        <v>4</v>
      </c>
      <c r="G24" s="227" t="s">
        <v>2252</v>
      </c>
      <c r="H24" s="220">
        <v>5</v>
      </c>
      <c r="I24" s="220"/>
      <c r="J24" s="228" t="s">
        <v>46</v>
      </c>
      <c r="K24" s="229" t="s">
        <v>47</v>
      </c>
    </row>
    <row r="25" spans="1:11" ht="15.75" x14ac:dyDescent="0.25">
      <c r="A25" s="220" t="s">
        <v>19</v>
      </c>
      <c r="B25" s="221" t="s">
        <v>20</v>
      </c>
      <c r="C25" s="226">
        <v>313</v>
      </c>
      <c r="D25" s="222" t="s">
        <v>1837</v>
      </c>
      <c r="E25" s="222" t="s">
        <v>2</v>
      </c>
      <c r="F25" s="222">
        <v>4</v>
      </c>
      <c r="G25" s="227" t="s">
        <v>2252</v>
      </c>
      <c r="H25" s="220">
        <v>5</v>
      </c>
      <c r="I25" s="220"/>
      <c r="J25" s="228" t="s">
        <v>46</v>
      </c>
      <c r="K25" s="229" t="s">
        <v>47</v>
      </c>
    </row>
    <row r="26" spans="1:11" ht="15.75" x14ac:dyDescent="0.25">
      <c r="A26" s="220" t="s">
        <v>42</v>
      </c>
      <c r="B26" s="221" t="s">
        <v>20</v>
      </c>
      <c r="C26" s="230">
        <v>313</v>
      </c>
      <c r="D26" s="222" t="s">
        <v>1839</v>
      </c>
      <c r="E26" s="222" t="s">
        <v>2</v>
      </c>
      <c r="F26" s="222">
        <v>4</v>
      </c>
      <c r="G26" s="227" t="s">
        <v>2252</v>
      </c>
      <c r="H26" s="220">
        <v>5</v>
      </c>
      <c r="I26" s="220"/>
      <c r="J26" s="228" t="s">
        <v>46</v>
      </c>
      <c r="K26" s="229" t="s">
        <v>47</v>
      </c>
    </row>
    <row r="27" spans="1:11" ht="15.75" x14ac:dyDescent="0.25">
      <c r="A27" s="220" t="s">
        <v>19</v>
      </c>
      <c r="B27" s="221" t="s">
        <v>26</v>
      </c>
      <c r="C27" s="226">
        <v>313</v>
      </c>
      <c r="D27" s="222" t="s">
        <v>1836</v>
      </c>
      <c r="E27" s="222" t="s">
        <v>2</v>
      </c>
      <c r="F27" s="222">
        <v>4</v>
      </c>
      <c r="G27" s="227" t="s">
        <v>2252</v>
      </c>
      <c r="H27" s="220">
        <v>5</v>
      </c>
      <c r="I27" s="220"/>
      <c r="J27" s="228" t="s">
        <v>46</v>
      </c>
      <c r="K27" s="229" t="s">
        <v>47</v>
      </c>
    </row>
    <row r="28" spans="1:11" ht="15.75" x14ac:dyDescent="0.25">
      <c r="A28" s="220" t="s">
        <v>42</v>
      </c>
      <c r="B28" s="221" t="s">
        <v>28</v>
      </c>
      <c r="C28" s="220" t="s">
        <v>95</v>
      </c>
      <c r="D28" s="220" t="s">
        <v>1830</v>
      </c>
      <c r="E28" s="220" t="s">
        <v>1</v>
      </c>
      <c r="F28" s="220">
        <v>6</v>
      </c>
      <c r="G28" s="231" t="s">
        <v>223</v>
      </c>
      <c r="H28" s="220">
        <v>40</v>
      </c>
      <c r="I28" s="220"/>
      <c r="J28" s="228" t="s">
        <v>46</v>
      </c>
      <c r="K28" s="229" t="s">
        <v>47</v>
      </c>
    </row>
    <row r="29" spans="1:11" ht="15.75" x14ac:dyDescent="0.25">
      <c r="A29" s="220" t="s">
        <v>42</v>
      </c>
      <c r="B29" s="221" t="s">
        <v>1356</v>
      </c>
      <c r="C29" s="220" t="s">
        <v>95</v>
      </c>
      <c r="D29" s="220" t="s">
        <v>1829</v>
      </c>
      <c r="E29" s="220" t="s">
        <v>1</v>
      </c>
      <c r="F29" s="220">
        <v>6</v>
      </c>
      <c r="G29" s="231" t="s">
        <v>223</v>
      </c>
      <c r="H29" s="220">
        <v>40</v>
      </c>
      <c r="I29" s="220"/>
      <c r="J29" s="228" t="s">
        <v>46</v>
      </c>
      <c r="K29" s="229" t="s">
        <v>47</v>
      </c>
    </row>
    <row r="30" spans="1:11" ht="15.75" x14ac:dyDescent="0.25">
      <c r="A30" s="220" t="s">
        <v>19</v>
      </c>
      <c r="B30" s="221" t="s">
        <v>26</v>
      </c>
      <c r="C30" s="220" t="s">
        <v>469</v>
      </c>
      <c r="D30" s="220" t="s">
        <v>1652</v>
      </c>
      <c r="E30" s="220" t="s">
        <v>1</v>
      </c>
      <c r="F30" s="220">
        <v>2</v>
      </c>
      <c r="G30" s="231" t="s">
        <v>1649</v>
      </c>
      <c r="H30" s="220">
        <v>5</v>
      </c>
      <c r="I30" s="220"/>
      <c r="J30" s="224" t="s">
        <v>119</v>
      </c>
      <c r="K30" s="225" t="s">
        <v>120</v>
      </c>
    </row>
    <row r="31" spans="1:11" ht="15.75" x14ac:dyDescent="0.25">
      <c r="A31" s="220" t="s">
        <v>19</v>
      </c>
      <c r="B31" s="221" t="s">
        <v>20</v>
      </c>
      <c r="C31" s="220" t="s">
        <v>469</v>
      </c>
      <c r="D31" s="220" t="s">
        <v>1651</v>
      </c>
      <c r="E31" s="220" t="s">
        <v>1</v>
      </c>
      <c r="F31" s="220">
        <v>2</v>
      </c>
      <c r="G31" s="231" t="s">
        <v>1649</v>
      </c>
      <c r="H31" s="220">
        <v>5</v>
      </c>
      <c r="I31" s="220"/>
      <c r="J31" s="224" t="s">
        <v>119</v>
      </c>
      <c r="K31" s="225" t="s">
        <v>120</v>
      </c>
    </row>
    <row r="32" spans="1:11" ht="15.75" x14ac:dyDescent="0.25">
      <c r="A32" s="220" t="s">
        <v>19</v>
      </c>
      <c r="B32" s="221" t="s">
        <v>28</v>
      </c>
      <c r="C32" s="220" t="s">
        <v>310</v>
      </c>
      <c r="D32" s="220" t="s">
        <v>1639</v>
      </c>
      <c r="E32" s="220" t="s">
        <v>75</v>
      </c>
      <c r="F32" s="220">
        <v>2</v>
      </c>
      <c r="G32" s="232" t="s">
        <v>1637</v>
      </c>
      <c r="H32" s="220">
        <v>5</v>
      </c>
      <c r="I32" s="220"/>
      <c r="J32" s="224" t="s">
        <v>119</v>
      </c>
      <c r="K32" s="225" t="s">
        <v>120</v>
      </c>
    </row>
    <row r="33" spans="1:11" ht="15.75" x14ac:dyDescent="0.25">
      <c r="A33" s="220" t="s">
        <v>19</v>
      </c>
      <c r="B33" s="221" t="s">
        <v>1356</v>
      </c>
      <c r="C33" s="220" t="s">
        <v>346</v>
      </c>
      <c r="D33" s="220" t="s">
        <v>2230</v>
      </c>
      <c r="E33" s="220" t="s">
        <v>1</v>
      </c>
      <c r="F33" s="220">
        <v>6</v>
      </c>
      <c r="G33" s="231" t="s">
        <v>2226</v>
      </c>
      <c r="H33" s="220">
        <v>40</v>
      </c>
      <c r="I33" s="220"/>
      <c r="J33" s="224" t="s">
        <v>119</v>
      </c>
      <c r="K33" s="225" t="s">
        <v>120</v>
      </c>
    </row>
    <row r="34" spans="1:11" ht="15.75" x14ac:dyDescent="0.25">
      <c r="A34" s="230" t="s">
        <v>55</v>
      </c>
      <c r="B34" s="233" t="s">
        <v>56</v>
      </c>
      <c r="C34" s="230" t="s">
        <v>204</v>
      </c>
      <c r="D34" s="230" t="s">
        <v>2227</v>
      </c>
      <c r="E34" s="230" t="s">
        <v>1</v>
      </c>
      <c r="F34" s="230">
        <v>6</v>
      </c>
      <c r="G34" s="234" t="s">
        <v>2226</v>
      </c>
      <c r="H34" s="226">
        <v>40</v>
      </c>
      <c r="I34" s="230"/>
      <c r="J34" s="224" t="s">
        <v>119</v>
      </c>
      <c r="K34" s="225" t="s">
        <v>120</v>
      </c>
    </row>
    <row r="35" spans="1:11" ht="15.75" x14ac:dyDescent="0.25">
      <c r="A35" s="220" t="s">
        <v>55</v>
      </c>
      <c r="B35" s="221" t="s">
        <v>20</v>
      </c>
      <c r="C35" s="220" t="s">
        <v>204</v>
      </c>
      <c r="D35" s="220" t="s">
        <v>2229</v>
      </c>
      <c r="E35" s="220" t="s">
        <v>1</v>
      </c>
      <c r="F35" s="220">
        <v>6</v>
      </c>
      <c r="G35" s="231" t="s">
        <v>2226</v>
      </c>
      <c r="H35" s="220">
        <v>40</v>
      </c>
      <c r="I35" s="220"/>
      <c r="J35" s="224" t="s">
        <v>119</v>
      </c>
      <c r="K35" s="225" t="s">
        <v>120</v>
      </c>
    </row>
    <row r="36" spans="1:11" ht="15.75" x14ac:dyDescent="0.25">
      <c r="A36" s="220" t="s">
        <v>55</v>
      </c>
      <c r="B36" s="221" t="s">
        <v>26</v>
      </c>
      <c r="C36" s="220" t="s">
        <v>204</v>
      </c>
      <c r="D36" s="220" t="s">
        <v>2228</v>
      </c>
      <c r="E36" s="220" t="s">
        <v>1</v>
      </c>
      <c r="F36" s="220">
        <v>6</v>
      </c>
      <c r="G36" s="231" t="s">
        <v>2226</v>
      </c>
      <c r="H36" s="220">
        <v>40</v>
      </c>
      <c r="I36" s="220"/>
      <c r="J36" s="224" t="s">
        <v>119</v>
      </c>
      <c r="K36" s="225" t="s">
        <v>120</v>
      </c>
    </row>
    <row r="37" spans="1:11" ht="15.75" x14ac:dyDescent="0.25">
      <c r="A37" s="220" t="s">
        <v>55</v>
      </c>
      <c r="B37" s="221" t="s">
        <v>28</v>
      </c>
      <c r="C37" s="220" t="s">
        <v>204</v>
      </c>
      <c r="D37" s="220" t="s">
        <v>2225</v>
      </c>
      <c r="E37" s="220" t="s">
        <v>1</v>
      </c>
      <c r="F37" s="220">
        <v>6</v>
      </c>
      <c r="G37" s="231" t="s">
        <v>2226</v>
      </c>
      <c r="H37" s="220">
        <v>40</v>
      </c>
      <c r="I37" s="220"/>
      <c r="J37" s="224" t="s">
        <v>119</v>
      </c>
      <c r="K37" s="225" t="s">
        <v>120</v>
      </c>
    </row>
    <row r="38" spans="1:11" ht="15.75" x14ac:dyDescent="0.25">
      <c r="A38" s="220" t="s">
        <v>42</v>
      </c>
      <c r="B38" s="221" t="s">
        <v>28</v>
      </c>
      <c r="C38" s="220">
        <v>112</v>
      </c>
      <c r="D38" s="220" t="s">
        <v>1485</v>
      </c>
      <c r="E38" s="220" t="s">
        <v>1</v>
      </c>
      <c r="F38" s="220">
        <v>6</v>
      </c>
      <c r="G38" s="231" t="s">
        <v>1484</v>
      </c>
      <c r="H38" s="220">
        <v>40</v>
      </c>
      <c r="I38" s="220"/>
      <c r="J38" s="235" t="s">
        <v>2253</v>
      </c>
      <c r="K38" s="236" t="s">
        <v>2254</v>
      </c>
    </row>
    <row r="39" spans="1:11" ht="15.75" x14ac:dyDescent="0.25">
      <c r="A39" s="220" t="s">
        <v>42</v>
      </c>
      <c r="B39" s="221" t="s">
        <v>1356</v>
      </c>
      <c r="C39" s="220" t="s">
        <v>350</v>
      </c>
      <c r="D39" s="220" t="s">
        <v>2255</v>
      </c>
      <c r="E39" s="220" t="s">
        <v>2256</v>
      </c>
      <c r="F39" s="220">
        <v>2</v>
      </c>
      <c r="G39" s="227" t="s">
        <v>2257</v>
      </c>
      <c r="H39" s="220">
        <v>5</v>
      </c>
      <c r="I39" s="220"/>
      <c r="J39" s="235" t="s">
        <v>2253</v>
      </c>
      <c r="K39" s="236" t="s">
        <v>2254</v>
      </c>
    </row>
    <row r="40" spans="1:11" ht="15.75" x14ac:dyDescent="0.25">
      <c r="A40" s="220" t="s">
        <v>42</v>
      </c>
      <c r="B40" s="221" t="s">
        <v>26</v>
      </c>
      <c r="C40" s="220">
        <v>201</v>
      </c>
      <c r="D40" s="220" t="s">
        <v>1557</v>
      </c>
      <c r="E40" s="220" t="s">
        <v>75</v>
      </c>
      <c r="F40" s="220">
        <v>2</v>
      </c>
      <c r="G40" s="231" t="s">
        <v>1550</v>
      </c>
      <c r="H40" s="220">
        <v>5</v>
      </c>
      <c r="I40" s="220"/>
      <c r="J40" s="224" t="s">
        <v>135</v>
      </c>
      <c r="K40" s="225" t="s">
        <v>136</v>
      </c>
    </row>
    <row r="41" spans="1:11" ht="15.75" x14ac:dyDescent="0.25">
      <c r="A41" s="220" t="s">
        <v>42</v>
      </c>
      <c r="B41" s="221" t="s">
        <v>20</v>
      </c>
      <c r="C41" s="220">
        <v>201</v>
      </c>
      <c r="D41" s="220" t="s">
        <v>1558</v>
      </c>
      <c r="E41" s="220" t="s">
        <v>75</v>
      </c>
      <c r="F41" s="220">
        <v>2</v>
      </c>
      <c r="G41" s="231" t="s">
        <v>1550</v>
      </c>
      <c r="H41" s="220">
        <v>5</v>
      </c>
      <c r="I41" s="220"/>
      <c r="J41" s="224" t="s">
        <v>135</v>
      </c>
      <c r="K41" s="225" t="s">
        <v>136</v>
      </c>
    </row>
    <row r="42" spans="1:11" ht="15.75" x14ac:dyDescent="0.25">
      <c r="A42" s="220" t="s">
        <v>42</v>
      </c>
      <c r="B42" s="221" t="s">
        <v>1356</v>
      </c>
      <c r="C42" s="220">
        <v>201</v>
      </c>
      <c r="D42" s="220" t="s">
        <v>1559</v>
      </c>
      <c r="E42" s="220" t="s">
        <v>75</v>
      </c>
      <c r="F42" s="220">
        <v>2</v>
      </c>
      <c r="G42" s="231" t="s">
        <v>1550</v>
      </c>
      <c r="H42" s="220">
        <v>5</v>
      </c>
      <c r="I42" s="220"/>
      <c r="J42" s="224" t="s">
        <v>135</v>
      </c>
      <c r="K42" s="225" t="s">
        <v>136</v>
      </c>
    </row>
    <row r="43" spans="1:11" ht="15.75" x14ac:dyDescent="0.25">
      <c r="A43" s="220" t="s">
        <v>42</v>
      </c>
      <c r="B43" s="221" t="s">
        <v>28</v>
      </c>
      <c r="C43" s="220">
        <v>201</v>
      </c>
      <c r="D43" s="220" t="s">
        <v>1560</v>
      </c>
      <c r="E43" s="220" t="s">
        <v>75</v>
      </c>
      <c r="F43" s="220">
        <v>2</v>
      </c>
      <c r="G43" s="231" t="s">
        <v>1550</v>
      </c>
      <c r="H43" s="220">
        <v>5</v>
      </c>
      <c r="I43" s="220"/>
      <c r="J43" s="224" t="s">
        <v>135</v>
      </c>
      <c r="K43" s="225" t="s">
        <v>136</v>
      </c>
    </row>
    <row r="44" spans="1:11" ht="15.75" x14ac:dyDescent="0.25">
      <c r="A44" s="220" t="s">
        <v>19</v>
      </c>
      <c r="B44" s="221" t="s">
        <v>26</v>
      </c>
      <c r="C44" s="220">
        <v>201</v>
      </c>
      <c r="D44" s="220" t="s">
        <v>1554</v>
      </c>
      <c r="E44" s="220" t="s">
        <v>75</v>
      </c>
      <c r="F44" s="220">
        <v>2</v>
      </c>
      <c r="G44" s="231" t="s">
        <v>1550</v>
      </c>
      <c r="H44" s="220">
        <v>5</v>
      </c>
      <c r="I44" s="220"/>
      <c r="J44" s="224" t="s">
        <v>135</v>
      </c>
      <c r="K44" s="225" t="s">
        <v>136</v>
      </c>
    </row>
    <row r="45" spans="1:11" ht="15.75" x14ac:dyDescent="0.25">
      <c r="A45" s="220" t="s">
        <v>19</v>
      </c>
      <c r="B45" s="221" t="s">
        <v>20</v>
      </c>
      <c r="C45" s="220">
        <v>201</v>
      </c>
      <c r="D45" s="220" t="s">
        <v>1555</v>
      </c>
      <c r="E45" s="220" t="s">
        <v>75</v>
      </c>
      <c r="F45" s="220">
        <v>2</v>
      </c>
      <c r="G45" s="231" t="s">
        <v>1550</v>
      </c>
      <c r="H45" s="220">
        <v>5</v>
      </c>
      <c r="I45" s="220"/>
      <c r="J45" s="224" t="s">
        <v>135</v>
      </c>
      <c r="K45" s="225" t="s">
        <v>136</v>
      </c>
    </row>
    <row r="46" spans="1:11" ht="15.75" x14ac:dyDescent="0.25">
      <c r="A46" s="220" t="s">
        <v>55</v>
      </c>
      <c r="B46" s="221" t="s">
        <v>20</v>
      </c>
      <c r="C46" s="220">
        <v>308</v>
      </c>
      <c r="D46" s="222" t="s">
        <v>2030</v>
      </c>
      <c r="E46" s="220" t="s">
        <v>75</v>
      </c>
      <c r="F46" s="220">
        <v>2</v>
      </c>
      <c r="G46" s="231" t="s">
        <v>2025</v>
      </c>
      <c r="H46" s="220">
        <v>5</v>
      </c>
      <c r="I46" s="220"/>
      <c r="J46" s="224" t="s">
        <v>135</v>
      </c>
      <c r="K46" s="225" t="s">
        <v>136</v>
      </c>
    </row>
    <row r="47" spans="1:11" ht="15.75" x14ac:dyDescent="0.25">
      <c r="A47" s="220" t="s">
        <v>55</v>
      </c>
      <c r="B47" s="221" t="s">
        <v>26</v>
      </c>
      <c r="C47" s="220">
        <v>308</v>
      </c>
      <c r="D47" s="222" t="s">
        <v>2029</v>
      </c>
      <c r="E47" s="220" t="s">
        <v>75</v>
      </c>
      <c r="F47" s="220">
        <v>2</v>
      </c>
      <c r="G47" s="231" t="s">
        <v>2025</v>
      </c>
      <c r="H47" s="220">
        <v>5</v>
      </c>
      <c r="I47" s="220"/>
      <c r="J47" s="224" t="s">
        <v>135</v>
      </c>
      <c r="K47" s="225" t="s">
        <v>136</v>
      </c>
    </row>
    <row r="48" spans="1:11" ht="15.75" x14ac:dyDescent="0.25">
      <c r="A48" s="220" t="s">
        <v>55</v>
      </c>
      <c r="B48" s="221" t="s">
        <v>56</v>
      </c>
      <c r="C48" s="220">
        <v>308</v>
      </c>
      <c r="D48" s="222" t="s">
        <v>2036</v>
      </c>
      <c r="E48" s="220" t="s">
        <v>75</v>
      </c>
      <c r="F48" s="220">
        <v>2</v>
      </c>
      <c r="G48" s="231" t="s">
        <v>2025</v>
      </c>
      <c r="H48" s="220">
        <v>5</v>
      </c>
      <c r="I48" s="220"/>
      <c r="J48" s="224" t="s">
        <v>135</v>
      </c>
      <c r="K48" s="225" t="s">
        <v>136</v>
      </c>
    </row>
    <row r="49" spans="1:11" ht="15.75" x14ac:dyDescent="0.25">
      <c r="A49" s="220" t="s">
        <v>55</v>
      </c>
      <c r="B49" s="221" t="s">
        <v>28</v>
      </c>
      <c r="C49" s="220">
        <v>308</v>
      </c>
      <c r="D49" s="222" t="s">
        <v>2034</v>
      </c>
      <c r="E49" s="220" t="s">
        <v>75</v>
      </c>
      <c r="F49" s="220">
        <v>2</v>
      </c>
      <c r="G49" s="231" t="s">
        <v>2025</v>
      </c>
      <c r="H49" s="220">
        <v>5</v>
      </c>
      <c r="I49" s="220"/>
      <c r="J49" s="224" t="s">
        <v>135</v>
      </c>
      <c r="K49" s="225" t="s">
        <v>136</v>
      </c>
    </row>
    <row r="50" spans="1:11" ht="15.75" x14ac:dyDescent="0.25">
      <c r="A50" s="220" t="s">
        <v>42</v>
      </c>
      <c r="B50" s="233" t="s">
        <v>20</v>
      </c>
      <c r="C50" s="220" t="s">
        <v>95</v>
      </c>
      <c r="D50" s="220" t="s">
        <v>1828</v>
      </c>
      <c r="E50" s="220" t="s">
        <v>1</v>
      </c>
      <c r="F50" s="220">
        <v>6</v>
      </c>
      <c r="G50" s="231" t="s">
        <v>223</v>
      </c>
      <c r="H50" s="220">
        <v>40</v>
      </c>
      <c r="I50" s="220"/>
      <c r="J50" s="235" t="s">
        <v>2258</v>
      </c>
      <c r="K50" s="237" t="s">
        <v>2259</v>
      </c>
    </row>
    <row r="51" spans="1:11" ht="15.75" x14ac:dyDescent="0.25">
      <c r="A51" s="220" t="s">
        <v>19</v>
      </c>
      <c r="B51" s="221" t="s">
        <v>20</v>
      </c>
      <c r="C51" s="220">
        <v>102</v>
      </c>
      <c r="D51" s="220" t="s">
        <v>1875</v>
      </c>
      <c r="E51" s="220" t="s">
        <v>75</v>
      </c>
      <c r="F51" s="220">
        <v>4</v>
      </c>
      <c r="G51" s="231" t="s">
        <v>1870</v>
      </c>
      <c r="H51" s="220">
        <v>5</v>
      </c>
      <c r="I51" s="220"/>
      <c r="J51" s="235" t="s">
        <v>2258</v>
      </c>
      <c r="K51" s="237" t="s">
        <v>2259</v>
      </c>
    </row>
    <row r="52" spans="1:11" ht="15.75" x14ac:dyDescent="0.25">
      <c r="A52" s="220" t="s">
        <v>42</v>
      </c>
      <c r="B52" s="221" t="s">
        <v>28</v>
      </c>
      <c r="C52" s="220">
        <v>203</v>
      </c>
      <c r="D52" s="220" t="s">
        <v>2239</v>
      </c>
      <c r="E52" s="222" t="s">
        <v>1</v>
      </c>
      <c r="F52" s="222">
        <v>4</v>
      </c>
      <c r="G52" s="227" t="s">
        <v>1870</v>
      </c>
      <c r="H52" s="220">
        <v>5</v>
      </c>
      <c r="I52" s="220"/>
      <c r="J52" s="235" t="s">
        <v>2258</v>
      </c>
      <c r="K52" s="237" t="s">
        <v>2259</v>
      </c>
    </row>
    <row r="53" spans="1:11" ht="15.75" x14ac:dyDescent="0.25">
      <c r="A53" s="220" t="s">
        <v>42</v>
      </c>
      <c r="B53" s="221" t="s">
        <v>26</v>
      </c>
      <c r="C53" s="220">
        <v>314</v>
      </c>
      <c r="D53" s="220" t="s">
        <v>2260</v>
      </c>
      <c r="E53" s="220" t="s">
        <v>2</v>
      </c>
      <c r="F53" s="220">
        <v>2</v>
      </c>
      <c r="G53" s="231" t="s">
        <v>179</v>
      </c>
      <c r="H53" s="220">
        <v>5</v>
      </c>
      <c r="I53" s="220"/>
      <c r="J53" s="235" t="s">
        <v>2258</v>
      </c>
      <c r="K53" s="237" t="s">
        <v>2259</v>
      </c>
    </row>
    <row r="54" spans="1:11" ht="15.75" x14ac:dyDescent="0.25">
      <c r="A54" s="220" t="s">
        <v>19</v>
      </c>
      <c r="B54" s="221" t="s">
        <v>26</v>
      </c>
      <c r="C54" s="220">
        <v>314</v>
      </c>
      <c r="D54" s="220" t="s">
        <v>2261</v>
      </c>
      <c r="E54" s="220" t="s">
        <v>2</v>
      </c>
      <c r="F54" s="220">
        <v>2</v>
      </c>
      <c r="G54" s="231" t="s">
        <v>179</v>
      </c>
      <c r="H54" s="220">
        <v>5</v>
      </c>
      <c r="I54" s="220"/>
      <c r="J54" s="235" t="s">
        <v>2258</v>
      </c>
      <c r="K54" s="237" t="s">
        <v>2259</v>
      </c>
    </row>
    <row r="55" spans="1:11" ht="15.75" x14ac:dyDescent="0.25">
      <c r="A55" s="220" t="s">
        <v>32</v>
      </c>
      <c r="B55" s="221" t="s">
        <v>1356</v>
      </c>
      <c r="C55" s="220">
        <v>313</v>
      </c>
      <c r="D55" s="220" t="s">
        <v>2011</v>
      </c>
      <c r="E55" s="222" t="s">
        <v>1</v>
      </c>
      <c r="F55" s="222">
        <v>6</v>
      </c>
      <c r="G55" s="223" t="s">
        <v>2262</v>
      </c>
      <c r="H55" s="220">
        <v>40</v>
      </c>
      <c r="I55" s="220"/>
      <c r="J55" s="235" t="s">
        <v>2258</v>
      </c>
      <c r="K55" s="237" t="s">
        <v>2259</v>
      </c>
    </row>
    <row r="56" spans="1:11" ht="15.75" x14ac:dyDescent="0.25">
      <c r="A56" s="220" t="s">
        <v>32</v>
      </c>
      <c r="B56" s="221" t="s">
        <v>28</v>
      </c>
      <c r="C56" s="220">
        <v>313</v>
      </c>
      <c r="D56" s="220" t="s">
        <v>2008</v>
      </c>
      <c r="E56" s="222" t="s">
        <v>1</v>
      </c>
      <c r="F56" s="222">
        <v>6</v>
      </c>
      <c r="G56" s="223" t="s">
        <v>2262</v>
      </c>
      <c r="H56" s="220">
        <v>40</v>
      </c>
      <c r="I56" s="220"/>
      <c r="J56" s="235" t="s">
        <v>2258</v>
      </c>
      <c r="K56" s="237" t="s">
        <v>2259</v>
      </c>
    </row>
    <row r="57" spans="1:11" ht="15.75" x14ac:dyDescent="0.25">
      <c r="A57" s="220" t="s">
        <v>32</v>
      </c>
      <c r="B57" s="221" t="s">
        <v>26</v>
      </c>
      <c r="C57" s="220">
        <v>313</v>
      </c>
      <c r="D57" s="220" t="s">
        <v>2015</v>
      </c>
      <c r="E57" s="222" t="s">
        <v>1</v>
      </c>
      <c r="F57" s="222">
        <v>6</v>
      </c>
      <c r="G57" s="223" t="s">
        <v>2262</v>
      </c>
      <c r="H57" s="220">
        <v>40</v>
      </c>
      <c r="I57" s="220"/>
      <c r="J57" s="235" t="s">
        <v>2258</v>
      </c>
      <c r="K57" s="237" t="s">
        <v>2259</v>
      </c>
    </row>
    <row r="58" spans="1:11" ht="15.75" x14ac:dyDescent="0.25">
      <c r="A58" s="220" t="s">
        <v>32</v>
      </c>
      <c r="B58" s="221" t="s">
        <v>20</v>
      </c>
      <c r="C58" s="220">
        <v>313</v>
      </c>
      <c r="D58" s="220" t="s">
        <v>2016</v>
      </c>
      <c r="E58" s="222" t="s">
        <v>1</v>
      </c>
      <c r="F58" s="222">
        <v>6</v>
      </c>
      <c r="G58" s="223" t="s">
        <v>2262</v>
      </c>
      <c r="H58" s="220">
        <v>40</v>
      </c>
      <c r="I58" s="220"/>
      <c r="J58" s="235" t="s">
        <v>2258</v>
      </c>
      <c r="K58" s="237" t="s">
        <v>2259</v>
      </c>
    </row>
    <row r="59" spans="1:11" ht="15.75" x14ac:dyDescent="0.25">
      <c r="A59" s="220" t="s">
        <v>55</v>
      </c>
      <c r="B59" s="221" t="s">
        <v>20</v>
      </c>
      <c r="C59" s="220">
        <v>313</v>
      </c>
      <c r="D59" s="220" t="s">
        <v>2012</v>
      </c>
      <c r="E59" s="222" t="s">
        <v>1</v>
      </c>
      <c r="F59" s="222">
        <v>6</v>
      </c>
      <c r="G59" s="223" t="s">
        <v>2262</v>
      </c>
      <c r="H59" s="220">
        <v>40</v>
      </c>
      <c r="I59" s="220"/>
      <c r="J59" s="235" t="s">
        <v>2258</v>
      </c>
      <c r="K59" s="237" t="s">
        <v>2259</v>
      </c>
    </row>
    <row r="60" spans="1:11" ht="15.75" x14ac:dyDescent="0.25">
      <c r="A60" s="230" t="s">
        <v>55</v>
      </c>
      <c r="B60" s="233" t="s">
        <v>28</v>
      </c>
      <c r="C60" s="230">
        <v>313</v>
      </c>
      <c r="D60" s="230" t="s">
        <v>2013</v>
      </c>
      <c r="E60" s="238" t="s">
        <v>1</v>
      </c>
      <c r="F60" s="238">
        <v>6</v>
      </c>
      <c r="G60" s="239" t="s">
        <v>2262</v>
      </c>
      <c r="H60" s="226">
        <v>40</v>
      </c>
      <c r="I60" s="230"/>
      <c r="J60" s="235" t="s">
        <v>2258</v>
      </c>
      <c r="K60" s="237" t="s">
        <v>2259</v>
      </c>
    </row>
    <row r="61" spans="1:11" ht="15.75" x14ac:dyDescent="0.25">
      <c r="A61" s="153" t="s">
        <v>55</v>
      </c>
      <c r="B61" s="183" t="s">
        <v>56</v>
      </c>
      <c r="C61" s="153">
        <v>313</v>
      </c>
      <c r="D61" s="153" t="s">
        <v>2014</v>
      </c>
      <c r="E61" s="23" t="s">
        <v>1</v>
      </c>
      <c r="F61" s="23">
        <v>6</v>
      </c>
      <c r="G61" s="116" t="s">
        <v>2262</v>
      </c>
      <c r="H61" s="34">
        <v>0</v>
      </c>
      <c r="I61" s="153"/>
      <c r="J61" s="235" t="s">
        <v>2258</v>
      </c>
      <c r="K61" s="237" t="s">
        <v>2259</v>
      </c>
    </row>
    <row r="62" spans="1:11" ht="15.75" x14ac:dyDescent="0.25">
      <c r="A62" s="220" t="s">
        <v>55</v>
      </c>
      <c r="B62" s="221" t="s">
        <v>26</v>
      </c>
      <c r="C62" s="220">
        <v>104</v>
      </c>
      <c r="D62" s="220" t="s">
        <v>2089</v>
      </c>
      <c r="E62" s="220" t="s">
        <v>75</v>
      </c>
      <c r="F62" s="220">
        <v>2</v>
      </c>
      <c r="G62" s="231" t="s">
        <v>1160</v>
      </c>
      <c r="H62" s="220">
        <v>5</v>
      </c>
      <c r="I62" s="220"/>
      <c r="J62" s="235" t="s">
        <v>2258</v>
      </c>
      <c r="K62" s="237" t="s">
        <v>2259</v>
      </c>
    </row>
    <row r="63" spans="1:11" x14ac:dyDescent="0.25">
      <c r="A63" s="34" t="s">
        <v>65</v>
      </c>
      <c r="B63" s="35" t="s">
        <v>28</v>
      </c>
      <c r="C63" s="34">
        <v>110</v>
      </c>
      <c r="D63" s="21" t="s">
        <v>1408</v>
      </c>
      <c r="E63" s="21" t="s">
        <v>75</v>
      </c>
      <c r="F63" s="34">
        <v>4</v>
      </c>
      <c r="G63" s="30" t="s">
        <v>1393</v>
      </c>
      <c r="H63" s="34">
        <v>0</v>
      </c>
      <c r="I63" s="34" t="s">
        <v>39</v>
      </c>
      <c r="J63" s="34"/>
      <c r="K63" s="142"/>
    </row>
    <row r="64" spans="1:11" ht="15.75" x14ac:dyDescent="0.25">
      <c r="A64" s="220" t="s">
        <v>32</v>
      </c>
      <c r="B64" s="221" t="s">
        <v>26</v>
      </c>
      <c r="C64" s="220">
        <v>102</v>
      </c>
      <c r="D64" s="220" t="s">
        <v>1877</v>
      </c>
      <c r="E64" s="220" t="s">
        <v>75</v>
      </c>
      <c r="F64" s="220">
        <v>4</v>
      </c>
      <c r="G64" s="231" t="s">
        <v>1870</v>
      </c>
      <c r="H64" s="220">
        <v>5</v>
      </c>
      <c r="I64" s="220"/>
      <c r="J64" s="224" t="s">
        <v>155</v>
      </c>
      <c r="K64" s="225" t="s">
        <v>156</v>
      </c>
    </row>
    <row r="65" spans="1:11" ht="15.75" x14ac:dyDescent="0.25">
      <c r="A65" s="220" t="s">
        <v>32</v>
      </c>
      <c r="B65" s="221" t="s">
        <v>20</v>
      </c>
      <c r="C65" s="220">
        <v>102</v>
      </c>
      <c r="D65" s="220" t="s">
        <v>1878</v>
      </c>
      <c r="E65" s="220" t="s">
        <v>75</v>
      </c>
      <c r="F65" s="220">
        <v>4</v>
      </c>
      <c r="G65" s="231" t="s">
        <v>1870</v>
      </c>
      <c r="H65" s="220">
        <v>5</v>
      </c>
      <c r="I65" s="220"/>
      <c r="J65" s="224" t="s">
        <v>155</v>
      </c>
      <c r="K65" s="225" t="s">
        <v>156</v>
      </c>
    </row>
    <row r="66" spans="1:11" ht="15.75" x14ac:dyDescent="0.25">
      <c r="A66" s="220" t="s">
        <v>42</v>
      </c>
      <c r="B66" s="221" t="s">
        <v>20</v>
      </c>
      <c r="C66" s="220" t="s">
        <v>89</v>
      </c>
      <c r="D66" s="220" t="s">
        <v>1914</v>
      </c>
      <c r="E66" s="220" t="s">
        <v>1</v>
      </c>
      <c r="F66" s="220">
        <v>2</v>
      </c>
      <c r="G66" s="231" t="s">
        <v>1909</v>
      </c>
      <c r="H66" s="220">
        <v>5</v>
      </c>
      <c r="I66" s="220"/>
      <c r="J66" s="224" t="s">
        <v>155</v>
      </c>
      <c r="K66" s="225" t="s">
        <v>156</v>
      </c>
    </row>
    <row r="67" spans="1:11" ht="15.75" x14ac:dyDescent="0.25">
      <c r="A67" s="220" t="s">
        <v>42</v>
      </c>
      <c r="B67" s="221" t="s">
        <v>1356</v>
      </c>
      <c r="C67" s="220" t="s">
        <v>89</v>
      </c>
      <c r="D67" s="220" t="s">
        <v>1915</v>
      </c>
      <c r="E67" s="220" t="s">
        <v>1</v>
      </c>
      <c r="F67" s="220">
        <v>2</v>
      </c>
      <c r="G67" s="231" t="s">
        <v>1909</v>
      </c>
      <c r="H67" s="220">
        <v>5</v>
      </c>
      <c r="I67" s="220"/>
      <c r="J67" s="224" t="s">
        <v>155</v>
      </c>
      <c r="K67" s="225" t="s">
        <v>156</v>
      </c>
    </row>
    <row r="68" spans="1:11" ht="15.75" x14ac:dyDescent="0.25">
      <c r="A68" s="220" t="s">
        <v>42</v>
      </c>
      <c r="B68" s="221" t="s">
        <v>26</v>
      </c>
      <c r="C68" s="220" t="s">
        <v>89</v>
      </c>
      <c r="D68" s="220" t="s">
        <v>1911</v>
      </c>
      <c r="E68" s="220" t="s">
        <v>1</v>
      </c>
      <c r="F68" s="220">
        <v>2</v>
      </c>
      <c r="G68" s="231" t="s">
        <v>1909</v>
      </c>
      <c r="H68" s="220">
        <v>5</v>
      </c>
      <c r="I68" s="220"/>
      <c r="J68" s="224" t="s">
        <v>155</v>
      </c>
      <c r="K68" s="225" t="s">
        <v>156</v>
      </c>
    </row>
    <row r="69" spans="1:11" ht="15.75" x14ac:dyDescent="0.25">
      <c r="A69" s="220" t="s">
        <v>42</v>
      </c>
      <c r="B69" s="221" t="s">
        <v>28</v>
      </c>
      <c r="C69" s="220" t="s">
        <v>89</v>
      </c>
      <c r="D69" s="220" t="s">
        <v>1910</v>
      </c>
      <c r="E69" s="220" t="s">
        <v>1</v>
      </c>
      <c r="F69" s="220">
        <v>2</v>
      </c>
      <c r="G69" s="231" t="s">
        <v>1909</v>
      </c>
      <c r="H69" s="220">
        <v>5</v>
      </c>
      <c r="I69" s="220"/>
      <c r="J69" s="224" t="s">
        <v>155</v>
      </c>
      <c r="K69" s="225">
        <v>918098501</v>
      </c>
    </row>
    <row r="70" spans="1:11" ht="15.75" x14ac:dyDescent="0.25">
      <c r="A70" s="220" t="s">
        <v>19</v>
      </c>
      <c r="B70" s="221" t="s">
        <v>1356</v>
      </c>
      <c r="C70" s="220">
        <v>304</v>
      </c>
      <c r="D70" s="220" t="s">
        <v>2020</v>
      </c>
      <c r="E70" s="222" t="s">
        <v>1</v>
      </c>
      <c r="F70" s="222">
        <v>2</v>
      </c>
      <c r="G70" s="240" t="s">
        <v>2018</v>
      </c>
      <c r="H70" s="220">
        <v>5</v>
      </c>
      <c r="I70" s="220"/>
      <c r="J70" s="224"/>
      <c r="K70" s="225"/>
    </row>
    <row r="71" spans="1:11" ht="15.75" x14ac:dyDescent="0.25">
      <c r="A71" s="220" t="s">
        <v>19</v>
      </c>
      <c r="B71" s="221" t="s">
        <v>20</v>
      </c>
      <c r="C71" s="220">
        <v>303</v>
      </c>
      <c r="D71" s="222" t="s">
        <v>2047</v>
      </c>
      <c r="E71" s="220" t="s">
        <v>75</v>
      </c>
      <c r="F71" s="220">
        <v>2</v>
      </c>
      <c r="G71" s="227" t="s">
        <v>2043</v>
      </c>
      <c r="H71" s="220">
        <v>5</v>
      </c>
      <c r="I71" s="220"/>
      <c r="J71" s="224"/>
      <c r="K71" s="225"/>
    </row>
    <row r="72" spans="1:11" ht="15.75" x14ac:dyDescent="0.25">
      <c r="A72" s="220" t="s">
        <v>19</v>
      </c>
      <c r="B72" s="221" t="s">
        <v>26</v>
      </c>
      <c r="C72" s="220">
        <v>305</v>
      </c>
      <c r="D72" s="220" t="s">
        <v>2065</v>
      </c>
      <c r="E72" s="222" t="s">
        <v>75</v>
      </c>
      <c r="F72" s="222">
        <v>4</v>
      </c>
      <c r="G72" s="231" t="s">
        <v>2058</v>
      </c>
      <c r="H72" s="220">
        <v>5</v>
      </c>
      <c r="I72" s="220"/>
      <c r="J72" s="224"/>
      <c r="K72" s="225"/>
    </row>
    <row r="73" spans="1:11" ht="15.75" x14ac:dyDescent="0.25">
      <c r="A73" s="220" t="s">
        <v>65</v>
      </c>
      <c r="B73" s="221" t="s">
        <v>28</v>
      </c>
      <c r="C73" s="220">
        <v>104</v>
      </c>
      <c r="D73" s="220" t="s">
        <v>2088</v>
      </c>
      <c r="E73" s="220" t="s">
        <v>75</v>
      </c>
      <c r="F73" s="220">
        <v>2</v>
      </c>
      <c r="G73" s="231" t="s">
        <v>1160</v>
      </c>
      <c r="H73" s="220">
        <v>5</v>
      </c>
      <c r="I73" s="220"/>
      <c r="J73" s="224"/>
      <c r="K73" s="225"/>
    </row>
    <row r="74" spans="1:11" ht="15.75" x14ac:dyDescent="0.25">
      <c r="A74" s="220" t="s">
        <v>65</v>
      </c>
      <c r="B74" s="221" t="s">
        <v>1356</v>
      </c>
      <c r="C74" s="220">
        <v>104</v>
      </c>
      <c r="D74" s="220" t="s">
        <v>2087</v>
      </c>
      <c r="E74" s="220" t="s">
        <v>75</v>
      </c>
      <c r="F74" s="220">
        <v>2</v>
      </c>
      <c r="G74" s="231" t="s">
        <v>1160</v>
      </c>
      <c r="H74" s="220">
        <v>5</v>
      </c>
      <c r="I74" s="220"/>
      <c r="J74" s="224"/>
      <c r="K74" s="225"/>
    </row>
    <row r="75" spans="1:11" ht="15.75" x14ac:dyDescent="0.25">
      <c r="A75" s="34" t="s">
        <v>55</v>
      </c>
      <c r="B75" s="35" t="s">
        <v>56</v>
      </c>
      <c r="C75" s="34">
        <v>111</v>
      </c>
      <c r="D75" s="21" t="s">
        <v>1405</v>
      </c>
      <c r="E75" s="21" t="s">
        <v>75</v>
      </c>
      <c r="F75" s="34">
        <v>4</v>
      </c>
      <c r="G75" s="30" t="s">
        <v>1393</v>
      </c>
      <c r="H75" s="34">
        <v>0</v>
      </c>
      <c r="I75" s="34" t="s">
        <v>39</v>
      </c>
      <c r="J75" s="224"/>
      <c r="K75" s="229"/>
    </row>
    <row r="76" spans="1:11" ht="15.75" x14ac:dyDescent="0.25">
      <c r="A76" s="220" t="s">
        <v>65</v>
      </c>
      <c r="B76" s="221" t="s">
        <v>20</v>
      </c>
      <c r="C76" s="220">
        <v>104</v>
      </c>
      <c r="D76" s="220" t="s">
        <v>2086</v>
      </c>
      <c r="E76" s="220" t="s">
        <v>75</v>
      </c>
      <c r="F76" s="220">
        <v>2</v>
      </c>
      <c r="G76" s="231" t="s">
        <v>1160</v>
      </c>
      <c r="H76" s="220">
        <v>5</v>
      </c>
      <c r="I76" s="220"/>
      <c r="J76" s="224"/>
      <c r="K76" s="225"/>
    </row>
    <row r="77" spans="1:11" ht="15.75" x14ac:dyDescent="0.25">
      <c r="A77" s="220" t="s">
        <v>65</v>
      </c>
      <c r="B77" s="221" t="s">
        <v>26</v>
      </c>
      <c r="C77" s="220">
        <v>104</v>
      </c>
      <c r="D77" s="220" t="s">
        <v>2085</v>
      </c>
      <c r="E77" s="220" t="s">
        <v>75</v>
      </c>
      <c r="F77" s="220">
        <v>2</v>
      </c>
      <c r="G77" s="231" t="s">
        <v>1160</v>
      </c>
      <c r="H77" s="220">
        <v>5</v>
      </c>
      <c r="I77" s="220"/>
      <c r="J77" s="224"/>
      <c r="K77" s="225"/>
    </row>
    <row r="78" spans="1:11" ht="15.75" x14ac:dyDescent="0.25">
      <c r="A78" s="230" t="s">
        <v>19</v>
      </c>
      <c r="B78" s="233" t="s">
        <v>28</v>
      </c>
      <c r="C78" s="230" t="s">
        <v>400</v>
      </c>
      <c r="D78" s="230" t="s">
        <v>1476</v>
      </c>
      <c r="E78" s="230" t="s">
        <v>1</v>
      </c>
      <c r="F78" s="230">
        <v>6</v>
      </c>
      <c r="G78" s="234" t="s">
        <v>1473</v>
      </c>
      <c r="H78" s="226">
        <v>40</v>
      </c>
      <c r="I78" s="230"/>
      <c r="J78" s="241" t="s">
        <v>2263</v>
      </c>
      <c r="K78" s="236" t="s">
        <v>2264</v>
      </c>
    </row>
    <row r="79" spans="1:11" ht="15.75" x14ac:dyDescent="0.25">
      <c r="A79" s="220" t="s">
        <v>42</v>
      </c>
      <c r="B79" s="221" t="s">
        <v>26</v>
      </c>
      <c r="C79" s="220">
        <v>112</v>
      </c>
      <c r="D79" s="220" t="s">
        <v>1486</v>
      </c>
      <c r="E79" s="220" t="s">
        <v>1</v>
      </c>
      <c r="F79" s="220">
        <v>6</v>
      </c>
      <c r="G79" s="231" t="s">
        <v>1484</v>
      </c>
      <c r="H79" s="220">
        <v>40</v>
      </c>
      <c r="I79" s="220"/>
      <c r="J79" s="228" t="s">
        <v>2263</v>
      </c>
      <c r="K79" s="236" t="s">
        <v>2264</v>
      </c>
    </row>
    <row r="80" spans="1:11" ht="15.75" x14ac:dyDescent="0.25">
      <c r="A80" s="220" t="s">
        <v>42</v>
      </c>
      <c r="B80" s="221" t="s">
        <v>20</v>
      </c>
      <c r="C80" s="220">
        <v>112</v>
      </c>
      <c r="D80" s="220" t="s">
        <v>1487</v>
      </c>
      <c r="E80" s="220" t="s">
        <v>1</v>
      </c>
      <c r="F80" s="220">
        <v>6</v>
      </c>
      <c r="G80" s="231" t="s">
        <v>1484</v>
      </c>
      <c r="H80" s="220">
        <v>40</v>
      </c>
      <c r="I80" s="220"/>
      <c r="J80" s="228" t="s">
        <v>2263</v>
      </c>
      <c r="K80" s="236" t="s">
        <v>2264</v>
      </c>
    </row>
    <row r="81" spans="1:11" ht="15.75" x14ac:dyDescent="0.25">
      <c r="A81" s="220" t="s">
        <v>19</v>
      </c>
      <c r="B81" s="221" t="s">
        <v>1356</v>
      </c>
      <c r="C81" s="220" t="s">
        <v>535</v>
      </c>
      <c r="D81" s="220" t="s">
        <v>2265</v>
      </c>
      <c r="E81" s="220" t="s">
        <v>2256</v>
      </c>
      <c r="F81" s="220">
        <v>2</v>
      </c>
      <c r="G81" s="227" t="s">
        <v>2266</v>
      </c>
      <c r="H81" s="220">
        <v>5</v>
      </c>
      <c r="I81" s="220"/>
      <c r="J81" s="228" t="s">
        <v>2263</v>
      </c>
      <c r="K81" s="236" t="s">
        <v>2264</v>
      </c>
    </row>
    <row r="82" spans="1:11" ht="15.75" x14ac:dyDescent="0.25">
      <c r="A82" s="220" t="s">
        <v>55</v>
      </c>
      <c r="B82" s="221" t="s">
        <v>20</v>
      </c>
      <c r="C82" s="220">
        <v>111</v>
      </c>
      <c r="D82" s="222" t="s">
        <v>1394</v>
      </c>
      <c r="E82" s="222" t="s">
        <v>75</v>
      </c>
      <c r="F82" s="220">
        <v>4</v>
      </c>
      <c r="G82" s="223" t="s">
        <v>1393</v>
      </c>
      <c r="H82" s="220">
        <v>5</v>
      </c>
      <c r="I82" s="220"/>
      <c r="J82" s="224" t="s">
        <v>171</v>
      </c>
      <c r="K82" s="229" t="s">
        <v>172</v>
      </c>
    </row>
    <row r="83" spans="1:11" ht="15.75" x14ac:dyDescent="0.25">
      <c r="A83" s="230" t="s">
        <v>19</v>
      </c>
      <c r="B83" s="233" t="s">
        <v>28</v>
      </c>
      <c r="C83" s="220">
        <v>111</v>
      </c>
      <c r="D83" s="222" t="s">
        <v>1409</v>
      </c>
      <c r="E83" s="222" t="s">
        <v>75</v>
      </c>
      <c r="F83" s="220">
        <v>4</v>
      </c>
      <c r="G83" s="223" t="s">
        <v>1393</v>
      </c>
      <c r="H83" s="220">
        <v>5</v>
      </c>
      <c r="I83" s="220"/>
      <c r="J83" s="224" t="s">
        <v>171</v>
      </c>
      <c r="K83" s="229" t="s">
        <v>172</v>
      </c>
    </row>
    <row r="84" spans="1:11" x14ac:dyDescent="0.25">
      <c r="A84" s="34" t="s">
        <v>55</v>
      </c>
      <c r="B84" s="35" t="s">
        <v>26</v>
      </c>
      <c r="C84" s="34" t="s">
        <v>320</v>
      </c>
      <c r="D84" s="34" t="s">
        <v>2267</v>
      </c>
      <c r="E84" s="34" t="s">
        <v>75</v>
      </c>
      <c r="F84" s="34">
        <v>2</v>
      </c>
      <c r="G84" s="37" t="s">
        <v>58</v>
      </c>
      <c r="H84" s="34">
        <v>0</v>
      </c>
      <c r="I84" s="34" t="s">
        <v>39</v>
      </c>
      <c r="J84" s="34"/>
      <c r="K84" s="142"/>
    </row>
    <row r="85" spans="1:11" ht="15.75" x14ac:dyDescent="0.25">
      <c r="A85" s="220" t="s">
        <v>55</v>
      </c>
      <c r="B85" s="221" t="s">
        <v>26</v>
      </c>
      <c r="C85" s="220">
        <v>111</v>
      </c>
      <c r="D85" s="222" t="s">
        <v>1406</v>
      </c>
      <c r="E85" s="222" t="s">
        <v>75</v>
      </c>
      <c r="F85" s="220">
        <v>4</v>
      </c>
      <c r="G85" s="223" t="s">
        <v>1393</v>
      </c>
      <c r="H85" s="220">
        <v>5</v>
      </c>
      <c r="I85" s="220"/>
      <c r="J85" s="224" t="s">
        <v>171</v>
      </c>
      <c r="K85" s="229" t="s">
        <v>172</v>
      </c>
    </row>
    <row r="86" spans="1:11" ht="15.75" x14ac:dyDescent="0.25">
      <c r="A86" s="220" t="s">
        <v>32</v>
      </c>
      <c r="B86" s="221" t="s">
        <v>26</v>
      </c>
      <c r="C86" s="220">
        <v>110</v>
      </c>
      <c r="D86" s="222" t="s">
        <v>1412</v>
      </c>
      <c r="E86" s="222" t="s">
        <v>75</v>
      </c>
      <c r="F86" s="220">
        <v>4</v>
      </c>
      <c r="G86" s="223" t="s">
        <v>1393</v>
      </c>
      <c r="H86" s="220">
        <v>5</v>
      </c>
      <c r="I86" s="220"/>
      <c r="J86" s="224" t="s">
        <v>171</v>
      </c>
      <c r="K86" s="229" t="s">
        <v>172</v>
      </c>
    </row>
    <row r="87" spans="1:11" ht="15.75" x14ac:dyDescent="0.25">
      <c r="A87" s="220" t="s">
        <v>65</v>
      </c>
      <c r="B87" s="221" t="s">
        <v>26</v>
      </c>
      <c r="C87" s="220">
        <v>110</v>
      </c>
      <c r="D87" s="222" t="s">
        <v>1407</v>
      </c>
      <c r="E87" s="222" t="s">
        <v>75</v>
      </c>
      <c r="F87" s="220">
        <v>4</v>
      </c>
      <c r="G87" s="223" t="s">
        <v>1393</v>
      </c>
      <c r="H87" s="220">
        <v>5</v>
      </c>
      <c r="I87" s="220"/>
      <c r="J87" s="224" t="s">
        <v>171</v>
      </c>
      <c r="K87" s="229" t="s">
        <v>172</v>
      </c>
    </row>
    <row r="88" spans="1:11" ht="15.75" x14ac:dyDescent="0.25">
      <c r="A88" s="220" t="s">
        <v>65</v>
      </c>
      <c r="B88" s="221" t="s">
        <v>20</v>
      </c>
      <c r="C88" s="220">
        <v>110</v>
      </c>
      <c r="D88" s="222" t="s">
        <v>1399</v>
      </c>
      <c r="E88" s="222" t="s">
        <v>75</v>
      </c>
      <c r="F88" s="220">
        <v>4</v>
      </c>
      <c r="G88" s="223" t="s">
        <v>1393</v>
      </c>
      <c r="H88" s="220">
        <v>5</v>
      </c>
      <c r="I88" s="220"/>
      <c r="J88" s="224" t="s">
        <v>171</v>
      </c>
      <c r="K88" s="229" t="s">
        <v>172</v>
      </c>
    </row>
    <row r="89" spans="1:11" ht="15.75" customHeight="1" x14ac:dyDescent="0.25">
      <c r="A89" s="220" t="s">
        <v>65</v>
      </c>
      <c r="B89" s="221" t="s">
        <v>26</v>
      </c>
      <c r="C89" s="220" t="s">
        <v>320</v>
      </c>
      <c r="D89" s="220" t="s">
        <v>2268</v>
      </c>
      <c r="E89" s="220" t="s">
        <v>2256</v>
      </c>
      <c r="F89" s="220">
        <v>2</v>
      </c>
      <c r="G89" s="227" t="s">
        <v>1526</v>
      </c>
      <c r="H89" s="220">
        <v>5</v>
      </c>
      <c r="I89" s="220"/>
      <c r="J89" s="242" t="s">
        <v>2269</v>
      </c>
      <c r="K89" s="183" t="s">
        <v>2270</v>
      </c>
    </row>
    <row r="90" spans="1:11" ht="15.75" x14ac:dyDescent="0.25">
      <c r="A90" s="220" t="s">
        <v>32</v>
      </c>
      <c r="B90" s="221" t="s">
        <v>28</v>
      </c>
      <c r="C90" s="220" t="s">
        <v>68</v>
      </c>
      <c r="D90" s="220" t="s">
        <v>1546</v>
      </c>
      <c r="E90" s="220" t="s">
        <v>1</v>
      </c>
      <c r="F90" s="220">
        <v>2</v>
      </c>
      <c r="G90" s="231" t="s">
        <v>2271</v>
      </c>
      <c r="H90" s="220">
        <v>5</v>
      </c>
      <c r="I90" s="220"/>
      <c r="J90" s="242" t="s">
        <v>2269</v>
      </c>
      <c r="K90" s="183" t="s">
        <v>2270</v>
      </c>
    </row>
    <row r="91" spans="1:11" ht="15.75" x14ac:dyDescent="0.25">
      <c r="A91" s="34" t="s">
        <v>65</v>
      </c>
      <c r="B91" s="35" t="s">
        <v>1356</v>
      </c>
      <c r="C91" s="34" t="s">
        <v>95</v>
      </c>
      <c r="D91" s="34" t="s">
        <v>2272</v>
      </c>
      <c r="E91" s="34" t="s">
        <v>75</v>
      </c>
      <c r="F91" s="34">
        <v>8</v>
      </c>
      <c r="G91" s="37" t="s">
        <v>2273</v>
      </c>
      <c r="H91" s="34">
        <v>0</v>
      </c>
      <c r="I91" s="34" t="s">
        <v>39</v>
      </c>
      <c r="J91" s="224"/>
      <c r="K91" s="225"/>
    </row>
    <row r="92" spans="1:11" ht="15.75" x14ac:dyDescent="0.25">
      <c r="A92" s="220" t="s">
        <v>32</v>
      </c>
      <c r="B92" s="221" t="s">
        <v>1356</v>
      </c>
      <c r="C92" s="220" t="s">
        <v>116</v>
      </c>
      <c r="D92" s="220" t="s">
        <v>1536</v>
      </c>
      <c r="E92" s="220" t="s">
        <v>75</v>
      </c>
      <c r="F92" s="222">
        <v>4</v>
      </c>
      <c r="G92" s="231" t="s">
        <v>1528</v>
      </c>
      <c r="H92" s="220">
        <v>5</v>
      </c>
      <c r="I92" s="220"/>
      <c r="J92" s="242" t="s">
        <v>2269</v>
      </c>
      <c r="K92" s="183" t="s">
        <v>2270</v>
      </c>
    </row>
    <row r="93" spans="1:11" ht="15.75" x14ac:dyDescent="0.25">
      <c r="A93" s="220" t="s">
        <v>19</v>
      </c>
      <c r="B93" s="221" t="s">
        <v>26</v>
      </c>
      <c r="C93" s="220" t="s">
        <v>68</v>
      </c>
      <c r="D93" s="220" t="s">
        <v>1691</v>
      </c>
      <c r="E93" s="220" t="s">
        <v>1</v>
      </c>
      <c r="F93" s="220">
        <v>6</v>
      </c>
      <c r="G93" s="231" t="s">
        <v>1686</v>
      </c>
      <c r="H93" s="220">
        <v>40</v>
      </c>
      <c r="I93" s="220"/>
      <c r="J93" s="242" t="s">
        <v>2269</v>
      </c>
      <c r="K93" s="183" t="s">
        <v>2270</v>
      </c>
    </row>
    <row r="94" spans="1:11" ht="15.75" x14ac:dyDescent="0.25">
      <c r="A94" s="220" t="s">
        <v>42</v>
      </c>
      <c r="B94" s="221" t="s">
        <v>26</v>
      </c>
      <c r="C94" s="220" t="s">
        <v>168</v>
      </c>
      <c r="D94" s="220" t="s">
        <v>2274</v>
      </c>
      <c r="E94" s="220" t="s">
        <v>2256</v>
      </c>
      <c r="F94" s="220">
        <v>2</v>
      </c>
      <c r="G94" s="227" t="s">
        <v>908</v>
      </c>
      <c r="H94" s="220">
        <v>5</v>
      </c>
      <c r="I94" s="220"/>
      <c r="J94" s="242" t="s">
        <v>2269</v>
      </c>
      <c r="K94" s="183" t="s">
        <v>2270</v>
      </c>
    </row>
    <row r="95" spans="1:11" ht="15.75" x14ac:dyDescent="0.25">
      <c r="A95" s="220" t="s">
        <v>65</v>
      </c>
      <c r="B95" s="221" t="s">
        <v>1356</v>
      </c>
      <c r="C95" s="220" t="s">
        <v>310</v>
      </c>
      <c r="D95" s="222" t="s">
        <v>1934</v>
      </c>
      <c r="E95" s="222" t="s">
        <v>1</v>
      </c>
      <c r="F95" s="222">
        <v>6</v>
      </c>
      <c r="G95" s="240" t="s">
        <v>1930</v>
      </c>
      <c r="H95" s="220">
        <v>40</v>
      </c>
      <c r="I95" s="220"/>
      <c r="J95" s="242" t="s">
        <v>2269</v>
      </c>
      <c r="K95" s="183" t="s">
        <v>2270</v>
      </c>
    </row>
    <row r="96" spans="1:11" ht="15.75" x14ac:dyDescent="0.25">
      <c r="A96" s="220" t="s">
        <v>19</v>
      </c>
      <c r="B96" s="221" t="s">
        <v>28</v>
      </c>
      <c r="C96" s="220">
        <v>309</v>
      </c>
      <c r="D96" s="222" t="s">
        <v>1958</v>
      </c>
      <c r="E96" s="220" t="s">
        <v>75</v>
      </c>
      <c r="F96" s="220">
        <v>4</v>
      </c>
      <c r="G96" s="231" t="s">
        <v>2275</v>
      </c>
      <c r="H96" s="220">
        <v>5</v>
      </c>
      <c r="I96" s="220"/>
      <c r="J96" s="242" t="s">
        <v>2269</v>
      </c>
      <c r="K96" s="183" t="s">
        <v>2270</v>
      </c>
    </row>
    <row r="97" spans="1:11" ht="15.75" x14ac:dyDescent="0.25">
      <c r="A97" s="220" t="s">
        <v>42</v>
      </c>
      <c r="B97" s="221" t="s">
        <v>1356</v>
      </c>
      <c r="C97" s="220">
        <v>305</v>
      </c>
      <c r="D97" s="222" t="s">
        <v>1946</v>
      </c>
      <c r="E97" s="220" t="s">
        <v>75</v>
      </c>
      <c r="F97" s="220">
        <v>4</v>
      </c>
      <c r="G97" s="231" t="s">
        <v>2275</v>
      </c>
      <c r="H97" s="220">
        <v>5</v>
      </c>
      <c r="I97" s="220"/>
      <c r="J97" s="242" t="s">
        <v>2269</v>
      </c>
      <c r="K97" s="183" t="s">
        <v>2270</v>
      </c>
    </row>
    <row r="98" spans="1:11" ht="15.75" x14ac:dyDescent="0.25">
      <c r="A98" s="220" t="s">
        <v>19</v>
      </c>
      <c r="B98" s="221" t="s">
        <v>1356</v>
      </c>
      <c r="C98" s="220">
        <v>309</v>
      </c>
      <c r="D98" s="222" t="s">
        <v>1957</v>
      </c>
      <c r="E98" s="220" t="s">
        <v>75</v>
      </c>
      <c r="F98" s="220">
        <v>4</v>
      </c>
      <c r="G98" s="231" t="s">
        <v>2275</v>
      </c>
      <c r="H98" s="220">
        <v>5</v>
      </c>
      <c r="I98" s="220"/>
      <c r="J98" s="242" t="s">
        <v>2269</v>
      </c>
      <c r="K98" s="183" t="s">
        <v>2270</v>
      </c>
    </row>
    <row r="99" spans="1:11" x14ac:dyDescent="0.25">
      <c r="A99" s="34" t="s">
        <v>19</v>
      </c>
      <c r="B99" s="35" t="s">
        <v>26</v>
      </c>
      <c r="C99" s="34">
        <v>108</v>
      </c>
      <c r="D99" s="34" t="s">
        <v>2276</v>
      </c>
      <c r="E99" s="34" t="s">
        <v>75</v>
      </c>
      <c r="F99" s="34">
        <v>2</v>
      </c>
      <c r="G99" s="37" t="s">
        <v>1450</v>
      </c>
      <c r="H99" s="34">
        <v>0</v>
      </c>
      <c r="I99" s="34" t="s">
        <v>39</v>
      </c>
      <c r="J99" s="34"/>
      <c r="K99" s="142"/>
    </row>
    <row r="100" spans="1:11" ht="15.75" x14ac:dyDescent="0.25">
      <c r="A100" s="220" t="s">
        <v>32</v>
      </c>
      <c r="B100" s="221" t="s">
        <v>20</v>
      </c>
      <c r="C100" s="220">
        <v>305</v>
      </c>
      <c r="D100" s="222" t="s">
        <v>1949</v>
      </c>
      <c r="E100" s="220" t="s">
        <v>75</v>
      </c>
      <c r="F100" s="220">
        <v>4</v>
      </c>
      <c r="G100" s="231" t="s">
        <v>2275</v>
      </c>
      <c r="H100" s="220">
        <v>5</v>
      </c>
      <c r="I100" s="220"/>
      <c r="J100" s="242" t="s">
        <v>2269</v>
      </c>
      <c r="K100" s="183" t="s">
        <v>2270</v>
      </c>
    </row>
    <row r="101" spans="1:11" ht="15.75" x14ac:dyDescent="0.25">
      <c r="A101" s="220" t="s">
        <v>42</v>
      </c>
      <c r="B101" s="221" t="s">
        <v>28</v>
      </c>
      <c r="C101" s="220">
        <v>305</v>
      </c>
      <c r="D101" s="222" t="s">
        <v>1947</v>
      </c>
      <c r="E101" s="220" t="s">
        <v>75</v>
      </c>
      <c r="F101" s="220">
        <v>4</v>
      </c>
      <c r="G101" s="231" t="s">
        <v>2275</v>
      </c>
      <c r="H101" s="220">
        <v>5</v>
      </c>
      <c r="I101" s="220"/>
      <c r="J101" s="242" t="s">
        <v>2269</v>
      </c>
      <c r="K101" s="183" t="s">
        <v>2270</v>
      </c>
    </row>
    <row r="102" spans="1:11" ht="15.75" x14ac:dyDescent="0.25">
      <c r="A102" s="220" t="s">
        <v>42</v>
      </c>
      <c r="B102" s="221" t="s">
        <v>1356</v>
      </c>
      <c r="C102" s="220" t="s">
        <v>116</v>
      </c>
      <c r="D102" s="220" t="s">
        <v>2277</v>
      </c>
      <c r="E102" s="220" t="s">
        <v>3</v>
      </c>
      <c r="F102" s="220">
        <v>6</v>
      </c>
      <c r="G102" s="243" t="s">
        <v>2135</v>
      </c>
      <c r="H102" s="220">
        <v>40</v>
      </c>
      <c r="I102" s="220"/>
      <c r="J102" s="224" t="s">
        <v>180</v>
      </c>
      <c r="K102" s="225" t="s">
        <v>181</v>
      </c>
    </row>
    <row r="103" spans="1:11" ht="15.75" x14ac:dyDescent="0.25">
      <c r="A103" s="220" t="s">
        <v>42</v>
      </c>
      <c r="B103" s="221" t="s">
        <v>20</v>
      </c>
      <c r="C103" s="220" t="s">
        <v>400</v>
      </c>
      <c r="D103" s="220" t="s">
        <v>2149</v>
      </c>
      <c r="E103" s="222" t="s">
        <v>75</v>
      </c>
      <c r="F103" s="222">
        <v>6</v>
      </c>
      <c r="G103" s="240" t="s">
        <v>2278</v>
      </c>
      <c r="H103" s="220">
        <v>40</v>
      </c>
      <c r="I103" s="220"/>
      <c r="J103" s="224" t="s">
        <v>180</v>
      </c>
      <c r="K103" s="225" t="s">
        <v>181</v>
      </c>
    </row>
    <row r="104" spans="1:11" ht="15.75" x14ac:dyDescent="0.25">
      <c r="A104" s="220" t="s">
        <v>42</v>
      </c>
      <c r="B104" s="221" t="s">
        <v>26</v>
      </c>
      <c r="C104" s="220" t="s">
        <v>400</v>
      </c>
      <c r="D104" s="220" t="s">
        <v>2148</v>
      </c>
      <c r="E104" s="222" t="s">
        <v>75</v>
      </c>
      <c r="F104" s="222">
        <v>6</v>
      </c>
      <c r="G104" s="240" t="s">
        <v>2278</v>
      </c>
      <c r="H104" s="220">
        <v>40</v>
      </c>
      <c r="I104" s="220"/>
      <c r="J104" s="224" t="s">
        <v>180</v>
      </c>
      <c r="K104" s="225" t="s">
        <v>181</v>
      </c>
    </row>
    <row r="105" spans="1:11" ht="15.75" x14ac:dyDescent="0.25">
      <c r="A105" s="220" t="s">
        <v>32</v>
      </c>
      <c r="B105" s="221" t="s">
        <v>26</v>
      </c>
      <c r="C105" s="220" t="s">
        <v>124</v>
      </c>
      <c r="D105" s="220" t="s">
        <v>2150</v>
      </c>
      <c r="E105" s="222" t="s">
        <v>75</v>
      </c>
      <c r="F105" s="222">
        <v>6</v>
      </c>
      <c r="G105" s="240" t="s">
        <v>2278</v>
      </c>
      <c r="H105" s="220">
        <v>40</v>
      </c>
      <c r="I105" s="220"/>
      <c r="J105" s="224" t="s">
        <v>180</v>
      </c>
      <c r="K105" s="225" t="s">
        <v>181</v>
      </c>
    </row>
    <row r="106" spans="1:11" ht="15.75" x14ac:dyDescent="0.25">
      <c r="A106" s="220" t="s">
        <v>32</v>
      </c>
      <c r="B106" s="221" t="s">
        <v>20</v>
      </c>
      <c r="C106" s="220" t="s">
        <v>124</v>
      </c>
      <c r="D106" s="220" t="s">
        <v>2151</v>
      </c>
      <c r="E106" s="222" t="s">
        <v>75</v>
      </c>
      <c r="F106" s="222">
        <v>6</v>
      </c>
      <c r="G106" s="240" t="s">
        <v>2278</v>
      </c>
      <c r="H106" s="220">
        <v>40</v>
      </c>
      <c r="I106" s="220"/>
      <c r="J106" s="224" t="s">
        <v>180</v>
      </c>
      <c r="K106" s="225" t="s">
        <v>181</v>
      </c>
    </row>
    <row r="107" spans="1:11" ht="15.75" x14ac:dyDescent="0.25">
      <c r="A107" s="220" t="s">
        <v>65</v>
      </c>
      <c r="B107" s="221" t="s">
        <v>26</v>
      </c>
      <c r="C107" s="220" t="s">
        <v>68</v>
      </c>
      <c r="D107" s="220" t="s">
        <v>1547</v>
      </c>
      <c r="E107" s="220" t="s">
        <v>1</v>
      </c>
      <c r="F107" s="220">
        <v>2</v>
      </c>
      <c r="G107" s="231" t="s">
        <v>2271</v>
      </c>
      <c r="H107" s="220">
        <v>5</v>
      </c>
      <c r="I107" s="220"/>
      <c r="J107" s="228" t="s">
        <v>224</v>
      </c>
      <c r="K107" s="236" t="s">
        <v>225</v>
      </c>
    </row>
    <row r="108" spans="1:11" ht="15.75" x14ac:dyDescent="0.25">
      <c r="A108" s="34" t="s">
        <v>65</v>
      </c>
      <c r="B108" s="35" t="s">
        <v>20</v>
      </c>
      <c r="C108" s="34" t="s">
        <v>68</v>
      </c>
      <c r="D108" s="34" t="s">
        <v>1548</v>
      </c>
      <c r="E108" s="34" t="s">
        <v>1</v>
      </c>
      <c r="F108" s="34">
        <v>2</v>
      </c>
      <c r="G108" s="37" t="s">
        <v>2271</v>
      </c>
      <c r="H108" s="34">
        <v>0</v>
      </c>
      <c r="I108" s="34"/>
      <c r="J108" s="228" t="s">
        <v>224</v>
      </c>
      <c r="K108" s="236" t="s">
        <v>225</v>
      </c>
    </row>
    <row r="109" spans="1:11" ht="15.75" x14ac:dyDescent="0.25">
      <c r="A109" s="220" t="s">
        <v>32</v>
      </c>
      <c r="B109" s="221" t="s">
        <v>26</v>
      </c>
      <c r="C109" s="220" t="s">
        <v>116</v>
      </c>
      <c r="D109" s="220" t="s">
        <v>1538</v>
      </c>
      <c r="E109" s="220" t="s">
        <v>75</v>
      </c>
      <c r="F109" s="222">
        <v>4</v>
      </c>
      <c r="G109" s="231" t="s">
        <v>1528</v>
      </c>
      <c r="H109" s="220">
        <v>5</v>
      </c>
      <c r="I109" s="220"/>
      <c r="J109" s="228" t="s">
        <v>224</v>
      </c>
      <c r="K109" s="236" t="s">
        <v>225</v>
      </c>
    </row>
    <row r="110" spans="1:11" ht="15.75" x14ac:dyDescent="0.25">
      <c r="A110" s="220" t="s">
        <v>32</v>
      </c>
      <c r="B110" s="221" t="s">
        <v>20</v>
      </c>
      <c r="C110" s="220" t="s">
        <v>116</v>
      </c>
      <c r="D110" s="220" t="s">
        <v>1539</v>
      </c>
      <c r="E110" s="220" t="s">
        <v>75</v>
      </c>
      <c r="F110" s="222">
        <v>4</v>
      </c>
      <c r="G110" s="231" t="s">
        <v>1528</v>
      </c>
      <c r="H110" s="220">
        <v>5</v>
      </c>
      <c r="I110" s="220"/>
      <c r="J110" s="228" t="s">
        <v>224</v>
      </c>
      <c r="K110" s="236" t="s">
        <v>225</v>
      </c>
    </row>
    <row r="111" spans="1:11" ht="15.75" x14ac:dyDescent="0.25">
      <c r="A111" s="220" t="s">
        <v>32</v>
      </c>
      <c r="B111" s="221" t="s">
        <v>1356</v>
      </c>
      <c r="C111" s="220" t="s">
        <v>864</v>
      </c>
      <c r="D111" s="220" t="s">
        <v>2279</v>
      </c>
      <c r="E111" s="220" t="s">
        <v>75</v>
      </c>
      <c r="F111" s="220">
        <v>6</v>
      </c>
      <c r="G111" s="244" t="s">
        <v>2280</v>
      </c>
      <c r="H111" s="220">
        <v>40</v>
      </c>
      <c r="I111" s="220"/>
      <c r="J111" s="228" t="s">
        <v>224</v>
      </c>
      <c r="K111" s="236" t="s">
        <v>225</v>
      </c>
    </row>
    <row r="112" spans="1:11" ht="15.75" x14ac:dyDescent="0.25">
      <c r="A112" s="220" t="s">
        <v>32</v>
      </c>
      <c r="B112" s="221" t="s">
        <v>28</v>
      </c>
      <c r="C112" s="220" t="s">
        <v>864</v>
      </c>
      <c r="D112" s="220" t="s">
        <v>2281</v>
      </c>
      <c r="E112" s="220" t="s">
        <v>75</v>
      </c>
      <c r="F112" s="220">
        <v>6</v>
      </c>
      <c r="G112" s="244" t="s">
        <v>2280</v>
      </c>
      <c r="H112" s="220">
        <v>40</v>
      </c>
      <c r="I112" s="220"/>
      <c r="J112" s="228" t="s">
        <v>224</v>
      </c>
      <c r="K112" s="236" t="s">
        <v>225</v>
      </c>
    </row>
    <row r="113" spans="1:11" x14ac:dyDescent="0.25">
      <c r="A113" s="34" t="s">
        <v>65</v>
      </c>
      <c r="B113" s="35" t="s">
        <v>20</v>
      </c>
      <c r="C113" s="34" t="s">
        <v>310</v>
      </c>
      <c r="D113" s="34" t="s">
        <v>1482</v>
      </c>
      <c r="E113" s="34" t="s">
        <v>1</v>
      </c>
      <c r="F113" s="34">
        <v>6</v>
      </c>
      <c r="G113" s="37" t="s">
        <v>1473</v>
      </c>
      <c r="H113" s="34">
        <v>0</v>
      </c>
      <c r="I113" s="34" t="s">
        <v>39</v>
      </c>
      <c r="J113" s="37"/>
      <c r="K113" s="149"/>
    </row>
    <row r="114" spans="1:11" ht="15.75" x14ac:dyDescent="0.25">
      <c r="A114" s="220" t="s">
        <v>55</v>
      </c>
      <c r="B114" s="221" t="s">
        <v>28</v>
      </c>
      <c r="C114" s="220" t="s">
        <v>161</v>
      </c>
      <c r="D114" s="220" t="s">
        <v>2282</v>
      </c>
      <c r="E114" s="220" t="s">
        <v>75</v>
      </c>
      <c r="F114" s="220">
        <v>6</v>
      </c>
      <c r="G114" s="244" t="s">
        <v>2280</v>
      </c>
      <c r="H114" s="220">
        <v>40</v>
      </c>
      <c r="I114" s="220"/>
      <c r="J114" s="228" t="s">
        <v>224</v>
      </c>
      <c r="K114" s="236" t="s">
        <v>225</v>
      </c>
    </row>
    <row r="115" spans="1:11" ht="15.75" x14ac:dyDescent="0.25">
      <c r="A115" s="220" t="s">
        <v>19</v>
      </c>
      <c r="B115" s="221" t="s">
        <v>1356</v>
      </c>
      <c r="C115" s="220" t="s">
        <v>269</v>
      </c>
      <c r="D115" s="220" t="s">
        <v>2283</v>
      </c>
      <c r="E115" s="220" t="s">
        <v>75</v>
      </c>
      <c r="F115" s="220">
        <v>6</v>
      </c>
      <c r="G115" s="244" t="s">
        <v>2280</v>
      </c>
      <c r="H115" s="220">
        <v>40</v>
      </c>
      <c r="I115" s="220"/>
      <c r="J115" s="228" t="s">
        <v>224</v>
      </c>
      <c r="K115" s="236" t="s">
        <v>225</v>
      </c>
    </row>
    <row r="116" spans="1:11" ht="15.75" x14ac:dyDescent="0.25">
      <c r="A116" s="220" t="s">
        <v>19</v>
      </c>
      <c r="B116" s="221" t="s">
        <v>28</v>
      </c>
      <c r="C116" s="220" t="s">
        <v>269</v>
      </c>
      <c r="D116" s="220" t="s">
        <v>2284</v>
      </c>
      <c r="E116" s="220" t="s">
        <v>75</v>
      </c>
      <c r="F116" s="220">
        <v>6</v>
      </c>
      <c r="G116" s="244" t="s">
        <v>2280</v>
      </c>
      <c r="H116" s="220">
        <v>40</v>
      </c>
      <c r="I116" s="220"/>
      <c r="J116" s="228" t="s">
        <v>224</v>
      </c>
      <c r="K116" s="236" t="s">
        <v>225</v>
      </c>
    </row>
    <row r="117" spans="1:11" ht="15.75" x14ac:dyDescent="0.25">
      <c r="A117" s="220" t="s">
        <v>65</v>
      </c>
      <c r="B117" s="221" t="s">
        <v>1356</v>
      </c>
      <c r="C117" s="220" t="s">
        <v>257</v>
      </c>
      <c r="D117" s="220" t="s">
        <v>2285</v>
      </c>
      <c r="E117" s="220" t="s">
        <v>75</v>
      </c>
      <c r="F117" s="220">
        <v>6</v>
      </c>
      <c r="G117" s="244" t="s">
        <v>2280</v>
      </c>
      <c r="H117" s="220">
        <v>40</v>
      </c>
      <c r="I117" s="220"/>
      <c r="J117" s="228" t="s">
        <v>224</v>
      </c>
      <c r="K117" s="245" t="s">
        <v>225</v>
      </c>
    </row>
    <row r="118" spans="1:11" ht="15.75" x14ac:dyDescent="0.25">
      <c r="A118" s="220" t="s">
        <v>65</v>
      </c>
      <c r="B118" s="221" t="s">
        <v>28</v>
      </c>
      <c r="C118" s="220" t="s">
        <v>95</v>
      </c>
      <c r="D118" s="220" t="s">
        <v>2286</v>
      </c>
      <c r="E118" s="220" t="s">
        <v>75</v>
      </c>
      <c r="F118" s="220">
        <v>8</v>
      </c>
      <c r="G118" s="231" t="s">
        <v>2273</v>
      </c>
      <c r="H118" s="220">
        <v>40</v>
      </c>
      <c r="I118" s="220"/>
      <c r="J118" s="228" t="s">
        <v>224</v>
      </c>
      <c r="K118" s="236" t="s">
        <v>225</v>
      </c>
    </row>
    <row r="119" spans="1:11" ht="15.75" x14ac:dyDescent="0.25">
      <c r="A119" s="220" t="s">
        <v>42</v>
      </c>
      <c r="B119" s="221" t="s">
        <v>20</v>
      </c>
      <c r="C119" s="220" t="s">
        <v>161</v>
      </c>
      <c r="D119" s="220" t="s">
        <v>1496</v>
      </c>
      <c r="E119" s="222" t="s">
        <v>75</v>
      </c>
      <c r="F119" s="222">
        <v>6</v>
      </c>
      <c r="G119" s="240" t="s">
        <v>1489</v>
      </c>
      <c r="H119" s="220">
        <v>40</v>
      </c>
      <c r="I119" s="220"/>
      <c r="J119" s="224" t="s">
        <v>242</v>
      </c>
      <c r="K119" s="246" t="s">
        <v>243</v>
      </c>
    </row>
    <row r="120" spans="1:11" ht="15" customHeight="1" x14ac:dyDescent="0.25">
      <c r="A120" s="220" t="s">
        <v>32</v>
      </c>
      <c r="B120" s="221" t="s">
        <v>20</v>
      </c>
      <c r="C120" s="220" t="s">
        <v>161</v>
      </c>
      <c r="D120" s="220" t="s">
        <v>1498</v>
      </c>
      <c r="E120" s="222" t="s">
        <v>75</v>
      </c>
      <c r="F120" s="222">
        <v>6</v>
      </c>
      <c r="G120" s="240" t="s">
        <v>1489</v>
      </c>
      <c r="H120" s="220">
        <v>40</v>
      </c>
      <c r="I120" s="220"/>
      <c r="J120" s="224" t="s">
        <v>242</v>
      </c>
      <c r="K120" s="246" t="s">
        <v>243</v>
      </c>
    </row>
    <row r="121" spans="1:11" ht="15.75" customHeight="1" x14ac:dyDescent="0.25">
      <c r="A121" s="220" t="s">
        <v>19</v>
      </c>
      <c r="B121" s="221" t="s">
        <v>28</v>
      </c>
      <c r="C121" s="220">
        <v>103</v>
      </c>
      <c r="D121" s="220" t="s">
        <v>1863</v>
      </c>
      <c r="E121" s="220" t="s">
        <v>75</v>
      </c>
      <c r="F121" s="220">
        <v>6</v>
      </c>
      <c r="G121" s="231" t="s">
        <v>657</v>
      </c>
      <c r="H121" s="220">
        <v>40</v>
      </c>
      <c r="I121" s="220"/>
      <c r="J121" s="224" t="s">
        <v>242</v>
      </c>
      <c r="K121" s="246" t="s">
        <v>243</v>
      </c>
    </row>
    <row r="122" spans="1:11" ht="15.75" x14ac:dyDescent="0.25">
      <c r="A122" s="220" t="s">
        <v>32</v>
      </c>
      <c r="B122" s="221" t="s">
        <v>28</v>
      </c>
      <c r="C122" s="220">
        <v>101</v>
      </c>
      <c r="D122" s="220" t="s">
        <v>1860</v>
      </c>
      <c r="E122" s="220" t="s">
        <v>75</v>
      </c>
      <c r="F122" s="220">
        <v>6</v>
      </c>
      <c r="G122" s="231" t="s">
        <v>657</v>
      </c>
      <c r="H122" s="220">
        <v>40</v>
      </c>
      <c r="I122" s="220"/>
      <c r="J122" s="224" t="s">
        <v>242</v>
      </c>
      <c r="K122" s="246" t="s">
        <v>243</v>
      </c>
    </row>
    <row r="123" spans="1:11" ht="15.75" x14ac:dyDescent="0.25">
      <c r="A123" s="220" t="s">
        <v>19</v>
      </c>
      <c r="B123" s="221" t="s">
        <v>26</v>
      </c>
      <c r="C123" s="220">
        <v>101</v>
      </c>
      <c r="D123" s="220" t="s">
        <v>2287</v>
      </c>
      <c r="E123" s="220" t="s">
        <v>75</v>
      </c>
      <c r="F123" s="220">
        <v>6</v>
      </c>
      <c r="G123" s="231" t="s">
        <v>657</v>
      </c>
      <c r="H123" s="220">
        <v>40</v>
      </c>
      <c r="I123" s="220"/>
      <c r="J123" s="224" t="s">
        <v>242</v>
      </c>
      <c r="K123" s="246" t="s">
        <v>243</v>
      </c>
    </row>
    <row r="124" spans="1:11" ht="15.75" x14ac:dyDescent="0.25">
      <c r="A124" s="220" t="s">
        <v>42</v>
      </c>
      <c r="B124" s="221" t="s">
        <v>26</v>
      </c>
      <c r="C124" s="220">
        <v>103</v>
      </c>
      <c r="D124" s="220" t="s">
        <v>2288</v>
      </c>
      <c r="E124" s="220" t="s">
        <v>75</v>
      </c>
      <c r="F124" s="220">
        <v>6</v>
      </c>
      <c r="G124" s="231" t="s">
        <v>657</v>
      </c>
      <c r="H124" s="220">
        <v>40</v>
      </c>
      <c r="I124" s="220"/>
      <c r="J124" s="224" t="s">
        <v>242</v>
      </c>
      <c r="K124" s="246" t="s">
        <v>243</v>
      </c>
    </row>
    <row r="125" spans="1:11" ht="15.75" x14ac:dyDescent="0.25">
      <c r="A125" s="220" t="s">
        <v>19</v>
      </c>
      <c r="B125" s="221" t="s">
        <v>20</v>
      </c>
      <c r="C125" s="220">
        <v>309</v>
      </c>
      <c r="D125" s="222" t="s">
        <v>1956</v>
      </c>
      <c r="E125" s="220" t="s">
        <v>75</v>
      </c>
      <c r="F125" s="220">
        <v>4</v>
      </c>
      <c r="G125" s="231" t="s">
        <v>2275</v>
      </c>
      <c r="H125" s="220">
        <v>5</v>
      </c>
      <c r="I125" s="220"/>
      <c r="J125" s="224" t="s">
        <v>242</v>
      </c>
      <c r="K125" s="246" t="s">
        <v>243</v>
      </c>
    </row>
    <row r="126" spans="1:11" ht="15.75" x14ac:dyDescent="0.25">
      <c r="A126" s="220" t="s">
        <v>65</v>
      </c>
      <c r="B126" s="221" t="s">
        <v>1356</v>
      </c>
      <c r="C126" s="220">
        <v>301</v>
      </c>
      <c r="D126" s="220" t="s">
        <v>1985</v>
      </c>
      <c r="E126" s="220" t="s">
        <v>75</v>
      </c>
      <c r="F126" s="220">
        <v>6</v>
      </c>
      <c r="G126" s="223" t="s">
        <v>1961</v>
      </c>
      <c r="H126" s="220">
        <v>40</v>
      </c>
      <c r="I126" s="220"/>
      <c r="J126" s="224" t="s">
        <v>242</v>
      </c>
      <c r="K126" s="246" t="s">
        <v>243</v>
      </c>
    </row>
    <row r="127" spans="1:11" ht="15.75" x14ac:dyDescent="0.25">
      <c r="A127" s="230" t="s">
        <v>65</v>
      </c>
      <c r="B127" s="233" t="s">
        <v>28</v>
      </c>
      <c r="C127" s="230">
        <v>301</v>
      </c>
      <c r="D127" s="230" t="s">
        <v>1970</v>
      </c>
      <c r="E127" s="230" t="s">
        <v>75</v>
      </c>
      <c r="F127" s="230">
        <v>6</v>
      </c>
      <c r="G127" s="239" t="s">
        <v>1961</v>
      </c>
      <c r="H127" s="226">
        <v>40</v>
      </c>
      <c r="I127" s="230"/>
      <c r="J127" s="224" t="s">
        <v>242</v>
      </c>
      <c r="K127" s="246" t="s">
        <v>243</v>
      </c>
    </row>
    <row r="128" spans="1:11" ht="15.75" x14ac:dyDescent="0.25">
      <c r="A128" s="220" t="s">
        <v>65</v>
      </c>
      <c r="B128" s="221" t="s">
        <v>20</v>
      </c>
      <c r="C128" s="220">
        <v>301</v>
      </c>
      <c r="D128" s="220" t="s">
        <v>1960</v>
      </c>
      <c r="E128" s="220" t="s">
        <v>75</v>
      </c>
      <c r="F128" s="220">
        <v>6</v>
      </c>
      <c r="G128" s="223" t="s">
        <v>1961</v>
      </c>
      <c r="H128" s="220">
        <v>40</v>
      </c>
      <c r="I128" s="220"/>
      <c r="J128" s="224" t="s">
        <v>242</v>
      </c>
      <c r="K128" s="246" t="s">
        <v>243</v>
      </c>
    </row>
    <row r="129" spans="1:11" ht="15.75" x14ac:dyDescent="0.25">
      <c r="A129" s="230" t="s">
        <v>55</v>
      </c>
      <c r="B129" s="233" t="s">
        <v>56</v>
      </c>
      <c r="C129" s="230">
        <v>302</v>
      </c>
      <c r="D129" s="230" t="s">
        <v>1972</v>
      </c>
      <c r="E129" s="230" t="s">
        <v>75</v>
      </c>
      <c r="F129" s="230">
        <v>6</v>
      </c>
      <c r="G129" s="239" t="s">
        <v>1961</v>
      </c>
      <c r="H129" s="226">
        <v>40</v>
      </c>
      <c r="I129" s="230"/>
      <c r="J129" s="224" t="s">
        <v>242</v>
      </c>
      <c r="K129" s="246" t="s">
        <v>243</v>
      </c>
    </row>
    <row r="130" spans="1:11" ht="15.75" x14ac:dyDescent="0.25">
      <c r="A130" s="220" t="s">
        <v>55</v>
      </c>
      <c r="B130" s="221" t="s">
        <v>20</v>
      </c>
      <c r="C130" s="220">
        <v>302</v>
      </c>
      <c r="D130" s="220" t="s">
        <v>1962</v>
      </c>
      <c r="E130" s="220" t="s">
        <v>75</v>
      </c>
      <c r="F130" s="220">
        <v>6</v>
      </c>
      <c r="G130" s="223" t="s">
        <v>1961</v>
      </c>
      <c r="H130" s="220">
        <v>40</v>
      </c>
      <c r="I130" s="220"/>
      <c r="J130" s="224" t="s">
        <v>242</v>
      </c>
      <c r="K130" s="246" t="s">
        <v>243</v>
      </c>
    </row>
    <row r="131" spans="1:11" ht="15.75" x14ac:dyDescent="0.25">
      <c r="A131" s="220" t="s">
        <v>55</v>
      </c>
      <c r="B131" s="221" t="s">
        <v>28</v>
      </c>
      <c r="C131" s="220">
        <v>302</v>
      </c>
      <c r="D131" s="220" t="s">
        <v>1986</v>
      </c>
      <c r="E131" s="220" t="s">
        <v>75</v>
      </c>
      <c r="F131" s="220">
        <v>6</v>
      </c>
      <c r="G131" s="223" t="s">
        <v>1961</v>
      </c>
      <c r="H131" s="220">
        <v>40</v>
      </c>
      <c r="I131" s="220"/>
      <c r="J131" s="224" t="s">
        <v>242</v>
      </c>
      <c r="K131" s="246" t="s">
        <v>243</v>
      </c>
    </row>
    <row r="132" spans="1:11" ht="15.75" x14ac:dyDescent="0.25">
      <c r="A132" s="220" t="s">
        <v>65</v>
      </c>
      <c r="B132" s="221" t="s">
        <v>26</v>
      </c>
      <c r="C132" s="220">
        <v>312</v>
      </c>
      <c r="D132" s="220" t="s">
        <v>1939</v>
      </c>
      <c r="E132" s="222" t="s">
        <v>1</v>
      </c>
      <c r="F132" s="222">
        <v>2</v>
      </c>
      <c r="G132" s="247" t="s">
        <v>2289</v>
      </c>
      <c r="H132" s="220">
        <v>5</v>
      </c>
      <c r="I132" s="220"/>
      <c r="J132" s="224" t="s">
        <v>242</v>
      </c>
      <c r="K132" s="246" t="s">
        <v>243</v>
      </c>
    </row>
    <row r="133" spans="1:11" ht="15.75" x14ac:dyDescent="0.25">
      <c r="A133" s="220" t="s">
        <v>42</v>
      </c>
      <c r="B133" s="221" t="s">
        <v>20</v>
      </c>
      <c r="C133" s="220">
        <v>109</v>
      </c>
      <c r="D133" s="222" t="s">
        <v>1907</v>
      </c>
      <c r="E133" s="220" t="s">
        <v>75</v>
      </c>
      <c r="F133" s="220">
        <v>2</v>
      </c>
      <c r="G133" s="223" t="s">
        <v>1897</v>
      </c>
      <c r="H133" s="220">
        <v>5</v>
      </c>
      <c r="I133" s="220"/>
      <c r="J133" s="224" t="s">
        <v>260</v>
      </c>
      <c r="K133" s="225" t="s">
        <v>261</v>
      </c>
    </row>
    <row r="134" spans="1:11" ht="15.75" x14ac:dyDescent="0.25">
      <c r="A134" s="220" t="s">
        <v>42</v>
      </c>
      <c r="B134" s="221" t="s">
        <v>1356</v>
      </c>
      <c r="C134" s="220">
        <v>109</v>
      </c>
      <c r="D134" s="222" t="s">
        <v>1903</v>
      </c>
      <c r="E134" s="220" t="s">
        <v>75</v>
      </c>
      <c r="F134" s="220">
        <v>2</v>
      </c>
      <c r="G134" s="223" t="s">
        <v>1897</v>
      </c>
      <c r="H134" s="220">
        <v>5</v>
      </c>
      <c r="I134" s="220"/>
      <c r="J134" s="224" t="s">
        <v>260</v>
      </c>
      <c r="K134" s="225" t="s">
        <v>261</v>
      </c>
    </row>
    <row r="135" spans="1:11" ht="15.75" x14ac:dyDescent="0.25">
      <c r="A135" s="220" t="s">
        <v>65</v>
      </c>
      <c r="B135" s="221" t="s">
        <v>28</v>
      </c>
      <c r="C135" s="220">
        <v>109</v>
      </c>
      <c r="D135" s="222" t="s">
        <v>1899</v>
      </c>
      <c r="E135" s="220" t="s">
        <v>75</v>
      </c>
      <c r="F135" s="220">
        <v>2</v>
      </c>
      <c r="G135" s="223" t="s">
        <v>1897</v>
      </c>
      <c r="H135" s="220">
        <v>5</v>
      </c>
      <c r="I135" s="220"/>
      <c r="J135" s="224" t="s">
        <v>260</v>
      </c>
      <c r="K135" s="225" t="s">
        <v>261</v>
      </c>
    </row>
    <row r="136" spans="1:11" ht="15.75" x14ac:dyDescent="0.25">
      <c r="A136" s="220" t="s">
        <v>65</v>
      </c>
      <c r="B136" s="221" t="s">
        <v>1356</v>
      </c>
      <c r="C136" s="220">
        <v>109</v>
      </c>
      <c r="D136" s="222" t="s">
        <v>1898</v>
      </c>
      <c r="E136" s="220" t="s">
        <v>75</v>
      </c>
      <c r="F136" s="220">
        <v>2</v>
      </c>
      <c r="G136" s="223" t="s">
        <v>1897</v>
      </c>
      <c r="H136" s="220">
        <v>5</v>
      </c>
      <c r="I136" s="220"/>
      <c r="J136" s="224" t="s">
        <v>260</v>
      </c>
      <c r="K136" s="225" t="s">
        <v>261</v>
      </c>
    </row>
    <row r="137" spans="1:11" ht="15.75" x14ac:dyDescent="0.25">
      <c r="A137" s="220" t="s">
        <v>42</v>
      </c>
      <c r="B137" s="221" t="s">
        <v>28</v>
      </c>
      <c r="C137" s="220">
        <v>109</v>
      </c>
      <c r="D137" s="222" t="s">
        <v>1904</v>
      </c>
      <c r="E137" s="220" t="s">
        <v>75</v>
      </c>
      <c r="F137" s="220">
        <v>2</v>
      </c>
      <c r="G137" s="223" t="s">
        <v>1897</v>
      </c>
      <c r="H137" s="220">
        <v>5</v>
      </c>
      <c r="I137" s="220"/>
      <c r="J137" s="224" t="s">
        <v>260</v>
      </c>
      <c r="K137" s="248" t="s">
        <v>261</v>
      </c>
    </row>
    <row r="138" spans="1:11" ht="15.75" x14ac:dyDescent="0.25">
      <c r="A138" s="34" t="s">
        <v>19</v>
      </c>
      <c r="B138" s="35" t="s">
        <v>1356</v>
      </c>
      <c r="C138" s="34" t="s">
        <v>285</v>
      </c>
      <c r="D138" s="34" t="s">
        <v>2290</v>
      </c>
      <c r="E138" s="34" t="s">
        <v>75</v>
      </c>
      <c r="F138" s="34">
        <v>8</v>
      </c>
      <c r="G138" s="37" t="s">
        <v>2273</v>
      </c>
      <c r="H138" s="34">
        <v>0</v>
      </c>
      <c r="I138" s="34" t="s">
        <v>39</v>
      </c>
      <c r="J138" s="224"/>
      <c r="K138" s="225"/>
    </row>
    <row r="139" spans="1:11" ht="15.75" x14ac:dyDescent="0.25">
      <c r="A139" s="220" t="s">
        <v>65</v>
      </c>
      <c r="B139" s="221" t="s">
        <v>20</v>
      </c>
      <c r="C139" s="220">
        <v>109</v>
      </c>
      <c r="D139" s="222" t="s">
        <v>1896</v>
      </c>
      <c r="E139" s="220" t="s">
        <v>75</v>
      </c>
      <c r="F139" s="220">
        <v>2</v>
      </c>
      <c r="G139" s="223" t="s">
        <v>1897</v>
      </c>
      <c r="H139" s="220">
        <v>5</v>
      </c>
      <c r="I139" s="220"/>
      <c r="J139" s="224" t="s">
        <v>260</v>
      </c>
      <c r="K139" s="225" t="s">
        <v>261</v>
      </c>
    </row>
    <row r="140" spans="1:11" ht="15.75" x14ac:dyDescent="0.25">
      <c r="A140" s="220" t="s">
        <v>65</v>
      </c>
      <c r="B140" s="221" t="s">
        <v>26</v>
      </c>
      <c r="C140" s="220">
        <v>109</v>
      </c>
      <c r="D140" s="222" t="s">
        <v>1900</v>
      </c>
      <c r="E140" s="220" t="s">
        <v>75</v>
      </c>
      <c r="F140" s="220">
        <v>2</v>
      </c>
      <c r="G140" s="223" t="s">
        <v>1897</v>
      </c>
      <c r="H140" s="220">
        <v>5</v>
      </c>
      <c r="I140" s="220"/>
      <c r="J140" s="224" t="s">
        <v>260</v>
      </c>
      <c r="K140" s="225" t="s">
        <v>261</v>
      </c>
    </row>
    <row r="141" spans="1:11" ht="15.75" x14ac:dyDescent="0.25">
      <c r="A141" s="226" t="s">
        <v>32</v>
      </c>
      <c r="B141" s="249" t="s">
        <v>26</v>
      </c>
      <c r="C141" s="226">
        <v>109</v>
      </c>
      <c r="D141" s="220" t="s">
        <v>2291</v>
      </c>
      <c r="E141" s="220" t="s">
        <v>3</v>
      </c>
      <c r="F141" s="220">
        <v>6</v>
      </c>
      <c r="G141" s="243" t="s">
        <v>348</v>
      </c>
      <c r="H141" s="220">
        <v>40</v>
      </c>
      <c r="I141" s="220"/>
      <c r="J141" s="224" t="s">
        <v>260</v>
      </c>
      <c r="K141" s="225" t="s">
        <v>261</v>
      </c>
    </row>
    <row r="142" spans="1:11" ht="15.75" x14ac:dyDescent="0.25">
      <c r="A142" s="220" t="s">
        <v>42</v>
      </c>
      <c r="B142" s="221" t="s">
        <v>20</v>
      </c>
      <c r="C142" s="220" t="s">
        <v>257</v>
      </c>
      <c r="D142" s="222" t="s">
        <v>2186</v>
      </c>
      <c r="E142" s="222" t="s">
        <v>75</v>
      </c>
      <c r="F142" s="222">
        <v>4</v>
      </c>
      <c r="G142" s="240" t="s">
        <v>2168</v>
      </c>
      <c r="H142" s="220">
        <v>5</v>
      </c>
      <c r="I142" s="220"/>
      <c r="J142" s="250" t="s">
        <v>272</v>
      </c>
      <c r="K142" s="225" t="s">
        <v>273</v>
      </c>
    </row>
    <row r="143" spans="1:11" ht="15.75" x14ac:dyDescent="0.25">
      <c r="A143" s="220" t="s">
        <v>42</v>
      </c>
      <c r="B143" s="221" t="s">
        <v>1356</v>
      </c>
      <c r="C143" s="220" t="s">
        <v>257</v>
      </c>
      <c r="D143" s="222" t="s">
        <v>2183</v>
      </c>
      <c r="E143" s="222" t="s">
        <v>75</v>
      </c>
      <c r="F143" s="222">
        <v>4</v>
      </c>
      <c r="G143" s="240" t="s">
        <v>2168</v>
      </c>
      <c r="H143" s="220">
        <v>5</v>
      </c>
      <c r="I143" s="220"/>
      <c r="J143" s="250" t="s">
        <v>272</v>
      </c>
      <c r="K143" s="225" t="s">
        <v>273</v>
      </c>
    </row>
    <row r="144" spans="1:11" ht="15.75" x14ac:dyDescent="0.25">
      <c r="A144" s="220" t="s">
        <v>32</v>
      </c>
      <c r="B144" s="221" t="s">
        <v>1356</v>
      </c>
      <c r="C144" s="220" t="s">
        <v>257</v>
      </c>
      <c r="D144" s="222" t="s">
        <v>2171</v>
      </c>
      <c r="E144" s="222" t="s">
        <v>75</v>
      </c>
      <c r="F144" s="222">
        <v>4</v>
      </c>
      <c r="G144" s="240" t="s">
        <v>2168</v>
      </c>
      <c r="H144" s="220">
        <v>5</v>
      </c>
      <c r="I144" s="220"/>
      <c r="J144" s="250" t="s">
        <v>272</v>
      </c>
      <c r="K144" s="225" t="s">
        <v>273</v>
      </c>
    </row>
    <row r="145" spans="1:11" ht="15.75" x14ac:dyDescent="0.25">
      <c r="A145" s="220" t="s">
        <v>19</v>
      </c>
      <c r="B145" s="221" t="s">
        <v>20</v>
      </c>
      <c r="C145" s="220" t="s">
        <v>257</v>
      </c>
      <c r="D145" s="222" t="s">
        <v>2169</v>
      </c>
      <c r="E145" s="222" t="s">
        <v>75</v>
      </c>
      <c r="F145" s="222">
        <v>4</v>
      </c>
      <c r="G145" s="240" t="s">
        <v>2168</v>
      </c>
      <c r="H145" s="220">
        <v>5</v>
      </c>
      <c r="I145" s="220"/>
      <c r="J145" s="250" t="s">
        <v>272</v>
      </c>
      <c r="K145" s="225" t="s">
        <v>273</v>
      </c>
    </row>
    <row r="146" spans="1:11" ht="15.75" x14ac:dyDescent="0.25">
      <c r="A146" s="220" t="s">
        <v>19</v>
      </c>
      <c r="B146" s="221" t="s">
        <v>1356</v>
      </c>
      <c r="C146" s="220" t="s">
        <v>257</v>
      </c>
      <c r="D146" s="222" t="s">
        <v>2181</v>
      </c>
      <c r="E146" s="222" t="s">
        <v>75</v>
      </c>
      <c r="F146" s="222">
        <v>4</v>
      </c>
      <c r="G146" s="240" t="s">
        <v>2168</v>
      </c>
      <c r="H146" s="220">
        <v>5</v>
      </c>
      <c r="I146" s="220"/>
      <c r="J146" s="250" t="s">
        <v>272</v>
      </c>
      <c r="K146" s="225" t="s">
        <v>273</v>
      </c>
    </row>
    <row r="147" spans="1:11" ht="15.75" x14ac:dyDescent="0.25">
      <c r="A147" s="220" t="s">
        <v>65</v>
      </c>
      <c r="B147" s="221" t="s">
        <v>26</v>
      </c>
      <c r="C147" s="220">
        <v>314</v>
      </c>
      <c r="D147" s="220" t="s">
        <v>2292</v>
      </c>
      <c r="E147" s="220" t="s">
        <v>2</v>
      </c>
      <c r="F147" s="220">
        <v>4</v>
      </c>
      <c r="G147" s="231" t="s">
        <v>1600</v>
      </c>
      <c r="H147" s="220">
        <v>5</v>
      </c>
      <c r="I147" s="220"/>
      <c r="J147" s="224" t="s">
        <v>306</v>
      </c>
      <c r="K147" s="225" t="s">
        <v>303</v>
      </c>
    </row>
    <row r="148" spans="1:11" ht="15.75" x14ac:dyDescent="0.25">
      <c r="A148" s="220" t="s">
        <v>55</v>
      </c>
      <c r="B148" s="221" t="s">
        <v>20</v>
      </c>
      <c r="C148" s="220">
        <v>314</v>
      </c>
      <c r="D148" s="220" t="s">
        <v>2293</v>
      </c>
      <c r="E148" s="220" t="s">
        <v>2</v>
      </c>
      <c r="F148" s="220">
        <v>4</v>
      </c>
      <c r="G148" s="231" t="s">
        <v>1600</v>
      </c>
      <c r="H148" s="220">
        <v>5</v>
      </c>
      <c r="I148" s="220"/>
      <c r="J148" s="224" t="s">
        <v>306</v>
      </c>
      <c r="K148" s="225" t="s">
        <v>303</v>
      </c>
    </row>
    <row r="149" spans="1:11" ht="15.75" x14ac:dyDescent="0.25">
      <c r="A149" s="220" t="s">
        <v>55</v>
      </c>
      <c r="B149" s="221" t="s">
        <v>26</v>
      </c>
      <c r="C149" s="220">
        <v>314</v>
      </c>
      <c r="D149" s="220" t="s">
        <v>2294</v>
      </c>
      <c r="E149" s="220" t="s">
        <v>2</v>
      </c>
      <c r="F149" s="220">
        <v>4</v>
      </c>
      <c r="G149" s="231" t="s">
        <v>1600</v>
      </c>
      <c r="H149" s="220">
        <v>5</v>
      </c>
      <c r="I149" s="220"/>
      <c r="J149" s="224" t="s">
        <v>306</v>
      </c>
      <c r="K149" s="225" t="s">
        <v>303</v>
      </c>
    </row>
    <row r="150" spans="1:11" ht="15.75" x14ac:dyDescent="0.25">
      <c r="A150" s="220" t="s">
        <v>65</v>
      </c>
      <c r="B150" s="221" t="s">
        <v>20</v>
      </c>
      <c r="C150" s="220">
        <v>314</v>
      </c>
      <c r="D150" s="220" t="s">
        <v>2295</v>
      </c>
      <c r="E150" s="220" t="s">
        <v>2</v>
      </c>
      <c r="F150" s="220">
        <v>4</v>
      </c>
      <c r="G150" s="231" t="s">
        <v>1600</v>
      </c>
      <c r="H150" s="220">
        <v>5</v>
      </c>
      <c r="I150" s="220"/>
      <c r="J150" s="224" t="s">
        <v>306</v>
      </c>
      <c r="K150" s="225" t="s">
        <v>303</v>
      </c>
    </row>
    <row r="151" spans="1:11" ht="15.75" x14ac:dyDescent="0.25">
      <c r="A151" s="220" t="s">
        <v>19</v>
      </c>
      <c r="B151" s="221" t="s">
        <v>26</v>
      </c>
      <c r="C151" s="220" t="s">
        <v>257</v>
      </c>
      <c r="D151" s="222" t="s">
        <v>2167</v>
      </c>
      <c r="E151" s="222" t="s">
        <v>75</v>
      </c>
      <c r="F151" s="222">
        <v>4</v>
      </c>
      <c r="G151" s="240" t="s">
        <v>2168</v>
      </c>
      <c r="H151" s="220">
        <v>5</v>
      </c>
      <c r="I151" s="220"/>
      <c r="J151" s="224" t="s">
        <v>306</v>
      </c>
      <c r="K151" s="225" t="s">
        <v>303</v>
      </c>
    </row>
    <row r="152" spans="1:11" ht="15.75" x14ac:dyDescent="0.25">
      <c r="A152" s="220" t="s">
        <v>19</v>
      </c>
      <c r="B152" s="221" t="s">
        <v>20</v>
      </c>
      <c r="C152" s="220">
        <v>109</v>
      </c>
      <c r="D152" s="220" t="s">
        <v>2296</v>
      </c>
      <c r="E152" s="220" t="s">
        <v>2</v>
      </c>
      <c r="F152" s="220">
        <v>4</v>
      </c>
      <c r="G152" s="227" t="s">
        <v>1612</v>
      </c>
      <c r="H152" s="220">
        <v>5</v>
      </c>
      <c r="I152" s="220"/>
      <c r="J152" s="224" t="s">
        <v>2297</v>
      </c>
      <c r="K152" s="225" t="s">
        <v>60</v>
      </c>
    </row>
    <row r="153" spans="1:11" ht="15.75" x14ac:dyDescent="0.25">
      <c r="A153" s="220" t="s">
        <v>19</v>
      </c>
      <c r="B153" s="221" t="s">
        <v>26</v>
      </c>
      <c r="C153" s="220">
        <v>109</v>
      </c>
      <c r="D153" s="220" t="s">
        <v>2298</v>
      </c>
      <c r="E153" s="220" t="s">
        <v>2</v>
      </c>
      <c r="F153" s="220">
        <v>4</v>
      </c>
      <c r="G153" s="227" t="s">
        <v>1612</v>
      </c>
      <c r="H153" s="220">
        <v>5</v>
      </c>
      <c r="I153" s="220"/>
      <c r="J153" s="224" t="s">
        <v>2297</v>
      </c>
      <c r="K153" s="225" t="s">
        <v>60</v>
      </c>
    </row>
    <row r="154" spans="1:11" x14ac:dyDescent="0.25">
      <c r="A154" s="34" t="s">
        <v>19</v>
      </c>
      <c r="B154" s="35" t="s">
        <v>26</v>
      </c>
      <c r="C154" s="34">
        <v>110</v>
      </c>
      <c r="D154" s="34" t="s">
        <v>1515</v>
      </c>
      <c r="E154" s="21" t="s">
        <v>1</v>
      </c>
      <c r="F154" s="21">
        <v>4</v>
      </c>
      <c r="G154" s="30" t="s">
        <v>1512</v>
      </c>
      <c r="H154" s="34">
        <v>0</v>
      </c>
      <c r="I154" s="34" t="s">
        <v>39</v>
      </c>
      <c r="J154" s="34"/>
      <c r="K154" s="142"/>
    </row>
    <row r="155" spans="1:11" ht="15.75" x14ac:dyDescent="0.25">
      <c r="A155" s="220" t="s">
        <v>42</v>
      </c>
      <c r="B155" s="221" t="s">
        <v>28</v>
      </c>
      <c r="C155" s="220" t="s">
        <v>320</v>
      </c>
      <c r="D155" s="220" t="s">
        <v>1628</v>
      </c>
      <c r="E155" s="220" t="s">
        <v>1</v>
      </c>
      <c r="F155" s="220">
        <v>6</v>
      </c>
      <c r="G155" s="231" t="s">
        <v>1612</v>
      </c>
      <c r="H155" s="220">
        <v>40</v>
      </c>
      <c r="I155" s="220"/>
      <c r="J155" s="224" t="s">
        <v>2297</v>
      </c>
      <c r="K155" s="225" t="s">
        <v>60</v>
      </c>
    </row>
    <row r="156" spans="1:11" ht="15.75" x14ac:dyDescent="0.25">
      <c r="A156" s="220" t="s">
        <v>42</v>
      </c>
      <c r="B156" s="221" t="s">
        <v>26</v>
      </c>
      <c r="C156" s="220" t="s">
        <v>320</v>
      </c>
      <c r="D156" s="220" t="s">
        <v>2299</v>
      </c>
      <c r="E156" s="220" t="s">
        <v>1</v>
      </c>
      <c r="F156" s="220">
        <v>6</v>
      </c>
      <c r="G156" s="231" t="s">
        <v>1612</v>
      </c>
      <c r="H156" s="220">
        <v>40</v>
      </c>
      <c r="I156" s="220"/>
      <c r="J156" s="224" t="s">
        <v>2297</v>
      </c>
      <c r="K156" s="225" t="s">
        <v>60</v>
      </c>
    </row>
    <row r="157" spans="1:11" x14ac:dyDescent="0.25">
      <c r="A157" s="34" t="s">
        <v>19</v>
      </c>
      <c r="B157" s="35" t="s">
        <v>28</v>
      </c>
      <c r="C157" s="34">
        <v>110</v>
      </c>
      <c r="D157" s="34" t="s">
        <v>1514</v>
      </c>
      <c r="E157" s="21" t="s">
        <v>1</v>
      </c>
      <c r="F157" s="21">
        <v>4</v>
      </c>
      <c r="G157" s="30" t="s">
        <v>1512</v>
      </c>
      <c r="H157" s="34">
        <v>0</v>
      </c>
      <c r="I157" s="34" t="s">
        <v>39</v>
      </c>
      <c r="J157" s="34"/>
      <c r="K157" s="142"/>
    </row>
    <row r="158" spans="1:11" ht="15.75" x14ac:dyDescent="0.25">
      <c r="A158" s="220" t="s">
        <v>42</v>
      </c>
      <c r="B158" s="221" t="s">
        <v>20</v>
      </c>
      <c r="C158" s="220" t="s">
        <v>320</v>
      </c>
      <c r="D158" s="220" t="s">
        <v>2300</v>
      </c>
      <c r="E158" s="220" t="s">
        <v>1</v>
      </c>
      <c r="F158" s="220">
        <v>6</v>
      </c>
      <c r="G158" s="231" t="s">
        <v>1612</v>
      </c>
      <c r="H158" s="220">
        <v>40</v>
      </c>
      <c r="I158" s="220"/>
      <c r="J158" s="224" t="s">
        <v>2297</v>
      </c>
      <c r="K158" s="225" t="s">
        <v>60</v>
      </c>
    </row>
    <row r="159" spans="1:11" ht="15.75" x14ac:dyDescent="0.25">
      <c r="A159" s="220" t="s">
        <v>42</v>
      </c>
      <c r="B159" s="221" t="s">
        <v>1356</v>
      </c>
      <c r="C159" s="220" t="s">
        <v>320</v>
      </c>
      <c r="D159" s="220" t="s">
        <v>2301</v>
      </c>
      <c r="E159" s="220" t="s">
        <v>1</v>
      </c>
      <c r="F159" s="220">
        <v>6</v>
      </c>
      <c r="G159" s="231" t="s">
        <v>1612</v>
      </c>
      <c r="H159" s="220">
        <v>40</v>
      </c>
      <c r="I159" s="220"/>
      <c r="J159" s="224" t="s">
        <v>2297</v>
      </c>
      <c r="K159" s="225" t="s">
        <v>60</v>
      </c>
    </row>
    <row r="160" spans="1:11" ht="15.75" x14ac:dyDescent="0.25">
      <c r="A160" s="220" t="s">
        <v>32</v>
      </c>
      <c r="B160" s="221" t="s">
        <v>1356</v>
      </c>
      <c r="C160" s="220" t="s">
        <v>453</v>
      </c>
      <c r="D160" s="220" t="s">
        <v>1616</v>
      </c>
      <c r="E160" s="220" t="s">
        <v>75</v>
      </c>
      <c r="F160" s="220">
        <v>4</v>
      </c>
      <c r="G160" s="231" t="s">
        <v>1612</v>
      </c>
      <c r="H160" s="220">
        <v>5</v>
      </c>
      <c r="I160" s="220"/>
      <c r="J160" s="224" t="s">
        <v>2297</v>
      </c>
      <c r="K160" s="225" t="s">
        <v>60</v>
      </c>
    </row>
    <row r="161" spans="1:11" ht="15.75" x14ac:dyDescent="0.25">
      <c r="A161" s="220" t="s">
        <v>32</v>
      </c>
      <c r="B161" s="221" t="s">
        <v>28</v>
      </c>
      <c r="C161" s="220" t="s">
        <v>453</v>
      </c>
      <c r="D161" s="220" t="s">
        <v>1617</v>
      </c>
      <c r="E161" s="220" t="s">
        <v>75</v>
      </c>
      <c r="F161" s="220">
        <v>4</v>
      </c>
      <c r="G161" s="231" t="s">
        <v>1612</v>
      </c>
      <c r="H161" s="220">
        <v>5</v>
      </c>
      <c r="I161" s="220"/>
      <c r="J161" s="224" t="s">
        <v>2297</v>
      </c>
      <c r="K161" s="225" t="s">
        <v>60</v>
      </c>
    </row>
    <row r="162" spans="1:11" ht="15.75" x14ac:dyDescent="0.25">
      <c r="A162" s="220" t="s">
        <v>32</v>
      </c>
      <c r="B162" s="221" t="s">
        <v>26</v>
      </c>
      <c r="C162" s="220" t="s">
        <v>453</v>
      </c>
      <c r="D162" s="220" t="s">
        <v>1618</v>
      </c>
      <c r="E162" s="220" t="s">
        <v>75</v>
      </c>
      <c r="F162" s="220">
        <v>4</v>
      </c>
      <c r="G162" s="231" t="s">
        <v>1612</v>
      </c>
      <c r="H162" s="220">
        <v>5</v>
      </c>
      <c r="I162" s="220"/>
      <c r="J162" s="224" t="s">
        <v>2297</v>
      </c>
      <c r="K162" s="225" t="s">
        <v>60</v>
      </c>
    </row>
    <row r="163" spans="1:11" ht="15.75" x14ac:dyDescent="0.25">
      <c r="A163" s="220" t="s">
        <v>32</v>
      </c>
      <c r="B163" s="221" t="s">
        <v>20</v>
      </c>
      <c r="C163" s="220" t="s">
        <v>453</v>
      </c>
      <c r="D163" s="220" t="s">
        <v>1619</v>
      </c>
      <c r="E163" s="220" t="s">
        <v>75</v>
      </c>
      <c r="F163" s="220">
        <v>4</v>
      </c>
      <c r="G163" s="231" t="s">
        <v>1612</v>
      </c>
      <c r="H163" s="220">
        <v>5</v>
      </c>
      <c r="I163" s="220"/>
      <c r="J163" s="224" t="s">
        <v>2297</v>
      </c>
      <c r="K163" s="225" t="s">
        <v>60</v>
      </c>
    </row>
    <row r="164" spans="1:11" ht="15.75" x14ac:dyDescent="0.25">
      <c r="A164" s="220" t="s">
        <v>32</v>
      </c>
      <c r="B164" s="221" t="s">
        <v>26</v>
      </c>
      <c r="C164" s="220" t="s">
        <v>297</v>
      </c>
      <c r="D164" s="220" t="s">
        <v>1799</v>
      </c>
      <c r="E164" s="222" t="s">
        <v>75</v>
      </c>
      <c r="F164" s="222">
        <v>6</v>
      </c>
      <c r="G164" s="223" t="s">
        <v>1782</v>
      </c>
      <c r="H164" s="220">
        <v>40</v>
      </c>
      <c r="I164" s="220"/>
      <c r="J164" s="224" t="s">
        <v>2302</v>
      </c>
      <c r="K164" s="236" t="s">
        <v>93</v>
      </c>
    </row>
    <row r="165" spans="1:11" ht="15.75" x14ac:dyDescent="0.25">
      <c r="A165" s="226" t="s">
        <v>55</v>
      </c>
      <c r="B165" s="249" t="s">
        <v>56</v>
      </c>
      <c r="C165" s="226" t="s">
        <v>297</v>
      </c>
      <c r="D165" s="226" t="s">
        <v>2303</v>
      </c>
      <c r="E165" s="251" t="s">
        <v>75</v>
      </c>
      <c r="F165" s="251">
        <v>6</v>
      </c>
      <c r="G165" s="252" t="s">
        <v>1782</v>
      </c>
      <c r="H165" s="226">
        <v>40</v>
      </c>
      <c r="I165" s="226"/>
      <c r="J165" s="224" t="s">
        <v>2302</v>
      </c>
      <c r="K165" s="236" t="s">
        <v>93</v>
      </c>
    </row>
    <row r="166" spans="1:11" ht="15.75" x14ac:dyDescent="0.25">
      <c r="A166" s="220" t="s">
        <v>65</v>
      </c>
      <c r="B166" s="221" t="s">
        <v>26</v>
      </c>
      <c r="C166" s="220" t="s">
        <v>297</v>
      </c>
      <c r="D166" s="220" t="s">
        <v>1796</v>
      </c>
      <c r="E166" s="222" t="s">
        <v>75</v>
      </c>
      <c r="F166" s="222">
        <v>6</v>
      </c>
      <c r="G166" s="223" t="s">
        <v>1782</v>
      </c>
      <c r="H166" s="220">
        <v>40</v>
      </c>
      <c r="I166" s="220"/>
      <c r="J166" s="224" t="s">
        <v>2302</v>
      </c>
      <c r="K166" s="236" t="s">
        <v>93</v>
      </c>
    </row>
    <row r="167" spans="1:11" ht="15.75" x14ac:dyDescent="0.25">
      <c r="A167" s="220" t="s">
        <v>19</v>
      </c>
      <c r="B167" s="221" t="s">
        <v>1356</v>
      </c>
      <c r="C167" s="220" t="s">
        <v>297</v>
      </c>
      <c r="D167" s="220" t="s">
        <v>1793</v>
      </c>
      <c r="E167" s="222" t="s">
        <v>75</v>
      </c>
      <c r="F167" s="222">
        <v>6</v>
      </c>
      <c r="G167" s="223" t="s">
        <v>1782</v>
      </c>
      <c r="H167" s="220">
        <v>40</v>
      </c>
      <c r="I167" s="220"/>
      <c r="J167" s="224" t="s">
        <v>2302</v>
      </c>
      <c r="K167" s="236" t="s">
        <v>93</v>
      </c>
    </row>
    <row r="168" spans="1:11" ht="15.75" x14ac:dyDescent="0.25">
      <c r="A168" s="220" t="s">
        <v>65</v>
      </c>
      <c r="B168" s="221" t="s">
        <v>20</v>
      </c>
      <c r="C168" s="220" t="s">
        <v>297</v>
      </c>
      <c r="D168" s="220" t="s">
        <v>1792</v>
      </c>
      <c r="E168" s="222" t="s">
        <v>75</v>
      </c>
      <c r="F168" s="222">
        <v>6</v>
      </c>
      <c r="G168" s="223" t="s">
        <v>1782</v>
      </c>
      <c r="H168" s="220">
        <v>40</v>
      </c>
      <c r="I168" s="220"/>
      <c r="J168" s="224" t="s">
        <v>2302</v>
      </c>
      <c r="K168" s="236" t="s">
        <v>93</v>
      </c>
    </row>
    <row r="169" spans="1:11" ht="15.75" x14ac:dyDescent="0.25">
      <c r="A169" s="220" t="s">
        <v>32</v>
      </c>
      <c r="B169" s="221" t="s">
        <v>28</v>
      </c>
      <c r="C169" s="220" t="s">
        <v>297</v>
      </c>
      <c r="D169" s="220" t="s">
        <v>1798</v>
      </c>
      <c r="E169" s="222" t="s">
        <v>75</v>
      </c>
      <c r="F169" s="222">
        <v>6</v>
      </c>
      <c r="G169" s="223" t="s">
        <v>1782</v>
      </c>
      <c r="H169" s="220">
        <v>40</v>
      </c>
      <c r="I169" s="220"/>
      <c r="J169" s="224" t="s">
        <v>2302</v>
      </c>
      <c r="K169" s="236" t="s">
        <v>93</v>
      </c>
    </row>
    <row r="170" spans="1:11" ht="15.75" x14ac:dyDescent="0.25">
      <c r="A170" s="220" t="s">
        <v>32</v>
      </c>
      <c r="B170" s="221" t="s">
        <v>1356</v>
      </c>
      <c r="C170" s="220" t="s">
        <v>297</v>
      </c>
      <c r="D170" s="220" t="s">
        <v>1797</v>
      </c>
      <c r="E170" s="222" t="s">
        <v>75</v>
      </c>
      <c r="F170" s="222">
        <v>6</v>
      </c>
      <c r="G170" s="223" t="s">
        <v>1782</v>
      </c>
      <c r="H170" s="220">
        <v>40</v>
      </c>
      <c r="I170" s="220"/>
      <c r="J170" s="224" t="s">
        <v>2302</v>
      </c>
      <c r="K170" s="236" t="s">
        <v>93</v>
      </c>
    </row>
    <row r="171" spans="1:11" ht="15.75" x14ac:dyDescent="0.25">
      <c r="A171" s="34" t="s">
        <v>19</v>
      </c>
      <c r="B171" s="35" t="s">
        <v>28</v>
      </c>
      <c r="C171" s="34" t="s">
        <v>285</v>
      </c>
      <c r="D171" s="34" t="s">
        <v>2304</v>
      </c>
      <c r="E171" s="34" t="s">
        <v>75</v>
      </c>
      <c r="F171" s="34">
        <v>8</v>
      </c>
      <c r="G171" s="37" t="s">
        <v>2273</v>
      </c>
      <c r="H171" s="34">
        <v>0</v>
      </c>
      <c r="I171" s="34" t="s">
        <v>39</v>
      </c>
      <c r="J171" s="228"/>
      <c r="K171" s="225"/>
    </row>
    <row r="172" spans="1:11" ht="15.75" x14ac:dyDescent="0.25">
      <c r="A172" s="34" t="s">
        <v>19</v>
      </c>
      <c r="B172" s="35" t="s">
        <v>26</v>
      </c>
      <c r="C172" s="34" t="s">
        <v>346</v>
      </c>
      <c r="D172" s="34" t="s">
        <v>2305</v>
      </c>
      <c r="E172" s="34" t="s">
        <v>75</v>
      </c>
      <c r="F172" s="34">
        <v>8</v>
      </c>
      <c r="G172" s="37" t="s">
        <v>2273</v>
      </c>
      <c r="H172" s="34">
        <v>0</v>
      </c>
      <c r="I172" s="34" t="s">
        <v>39</v>
      </c>
      <c r="J172" s="228"/>
      <c r="K172" s="225"/>
    </row>
    <row r="173" spans="1:11" ht="15.75" x14ac:dyDescent="0.25">
      <c r="A173" s="220" t="s">
        <v>42</v>
      </c>
      <c r="B173" s="221" t="s">
        <v>1356</v>
      </c>
      <c r="C173" s="220">
        <v>308</v>
      </c>
      <c r="D173" s="222" t="s">
        <v>2031</v>
      </c>
      <c r="E173" s="220" t="s">
        <v>75</v>
      </c>
      <c r="F173" s="220">
        <v>2</v>
      </c>
      <c r="G173" s="231" t="s">
        <v>2025</v>
      </c>
      <c r="H173" s="220">
        <v>5</v>
      </c>
      <c r="I173" s="220"/>
      <c r="J173" s="224" t="s">
        <v>2302</v>
      </c>
      <c r="K173" s="236" t="s">
        <v>93</v>
      </c>
    </row>
    <row r="174" spans="1:11" ht="15.75" x14ac:dyDescent="0.25">
      <c r="A174" s="34" t="s">
        <v>19</v>
      </c>
      <c r="B174" s="35" t="s">
        <v>20</v>
      </c>
      <c r="C174" s="34" t="s">
        <v>346</v>
      </c>
      <c r="D174" s="34" t="s">
        <v>2306</v>
      </c>
      <c r="E174" s="34" t="s">
        <v>75</v>
      </c>
      <c r="F174" s="34">
        <v>8</v>
      </c>
      <c r="G174" s="37" t="s">
        <v>2273</v>
      </c>
      <c r="H174" s="34">
        <v>0</v>
      </c>
      <c r="I174" s="34" t="s">
        <v>39</v>
      </c>
      <c r="J174" s="228"/>
      <c r="K174" s="225"/>
    </row>
    <row r="175" spans="1:11" ht="15.75" x14ac:dyDescent="0.25">
      <c r="A175" s="220" t="s">
        <v>42</v>
      </c>
      <c r="B175" s="221" t="s">
        <v>26</v>
      </c>
      <c r="C175" s="220">
        <v>308</v>
      </c>
      <c r="D175" s="222" t="s">
        <v>2033</v>
      </c>
      <c r="E175" s="220" t="s">
        <v>75</v>
      </c>
      <c r="F175" s="220">
        <v>2</v>
      </c>
      <c r="G175" s="231" t="s">
        <v>2025</v>
      </c>
      <c r="H175" s="220">
        <v>5</v>
      </c>
      <c r="I175" s="220"/>
      <c r="J175" s="224" t="s">
        <v>2302</v>
      </c>
      <c r="K175" s="236" t="s">
        <v>93</v>
      </c>
    </row>
    <row r="176" spans="1:11" ht="15.75" x14ac:dyDescent="0.25">
      <c r="A176" s="220" t="s">
        <v>42</v>
      </c>
      <c r="B176" s="221" t="s">
        <v>28</v>
      </c>
      <c r="C176" s="220">
        <v>308</v>
      </c>
      <c r="D176" s="222" t="s">
        <v>2032</v>
      </c>
      <c r="E176" s="220" t="s">
        <v>75</v>
      </c>
      <c r="F176" s="220">
        <v>2</v>
      </c>
      <c r="G176" s="231" t="s">
        <v>2025</v>
      </c>
      <c r="H176" s="220">
        <v>5</v>
      </c>
      <c r="I176" s="220"/>
      <c r="J176" s="224" t="s">
        <v>2302</v>
      </c>
      <c r="K176" s="236" t="s">
        <v>93</v>
      </c>
    </row>
    <row r="177" spans="1:11" ht="15.75" x14ac:dyDescent="0.25">
      <c r="A177" s="220" t="s">
        <v>65</v>
      </c>
      <c r="B177" s="221" t="s">
        <v>26</v>
      </c>
      <c r="C177" s="220" t="s">
        <v>310</v>
      </c>
      <c r="D177" s="220" t="s">
        <v>1480</v>
      </c>
      <c r="E177" s="220" t="s">
        <v>1</v>
      </c>
      <c r="F177" s="220">
        <v>6</v>
      </c>
      <c r="G177" s="231" t="s">
        <v>1473</v>
      </c>
      <c r="H177" s="220">
        <v>40</v>
      </c>
      <c r="I177" s="220"/>
      <c r="J177" s="224" t="s">
        <v>2307</v>
      </c>
      <c r="K177" s="225" t="s">
        <v>208</v>
      </c>
    </row>
    <row r="178" spans="1:11" ht="15.75" x14ac:dyDescent="0.25">
      <c r="A178" s="220" t="s">
        <v>19</v>
      </c>
      <c r="B178" s="221" t="s">
        <v>1356</v>
      </c>
      <c r="C178" s="220" t="s">
        <v>400</v>
      </c>
      <c r="D178" s="220" t="s">
        <v>1475</v>
      </c>
      <c r="E178" s="220" t="s">
        <v>1</v>
      </c>
      <c r="F178" s="220">
        <v>6</v>
      </c>
      <c r="G178" s="231" t="s">
        <v>1473</v>
      </c>
      <c r="H178" s="220">
        <v>40</v>
      </c>
      <c r="I178" s="220"/>
      <c r="J178" s="224" t="s">
        <v>2307</v>
      </c>
      <c r="K178" s="225" t="s">
        <v>208</v>
      </c>
    </row>
    <row r="179" spans="1:11" ht="15.75" x14ac:dyDescent="0.25">
      <c r="A179" s="220" t="s">
        <v>19</v>
      </c>
      <c r="B179" s="221" t="s">
        <v>26</v>
      </c>
      <c r="C179" s="220" t="s">
        <v>400</v>
      </c>
      <c r="D179" s="220" t="s">
        <v>1472</v>
      </c>
      <c r="E179" s="220" t="s">
        <v>1</v>
      </c>
      <c r="F179" s="220">
        <v>6</v>
      </c>
      <c r="G179" s="231" t="s">
        <v>1473</v>
      </c>
      <c r="H179" s="220">
        <v>40</v>
      </c>
      <c r="I179" s="220"/>
      <c r="J179" s="224" t="s">
        <v>2307</v>
      </c>
      <c r="K179" s="225" t="s">
        <v>208</v>
      </c>
    </row>
    <row r="180" spans="1:11" ht="15.75" x14ac:dyDescent="0.25">
      <c r="A180" s="220" t="s">
        <v>19</v>
      </c>
      <c r="B180" s="221" t="s">
        <v>20</v>
      </c>
      <c r="C180" s="220" t="s">
        <v>400</v>
      </c>
      <c r="D180" s="220" t="s">
        <v>1474</v>
      </c>
      <c r="E180" s="220" t="s">
        <v>1</v>
      </c>
      <c r="F180" s="220">
        <v>6</v>
      </c>
      <c r="G180" s="231" t="s">
        <v>1473</v>
      </c>
      <c r="H180" s="220">
        <v>40</v>
      </c>
      <c r="I180" s="220"/>
      <c r="J180" s="224" t="s">
        <v>2307</v>
      </c>
      <c r="K180" s="225" t="s">
        <v>208</v>
      </c>
    </row>
    <row r="181" spans="1:11" ht="15.75" x14ac:dyDescent="0.25">
      <c r="A181" s="220" t="s">
        <v>65</v>
      </c>
      <c r="B181" s="221" t="s">
        <v>20</v>
      </c>
      <c r="C181" s="220" t="s">
        <v>725</v>
      </c>
      <c r="D181" s="222" t="s">
        <v>1658</v>
      </c>
      <c r="E181" s="220" t="s">
        <v>1</v>
      </c>
      <c r="F181" s="220">
        <v>6</v>
      </c>
      <c r="G181" s="231" t="s">
        <v>1656</v>
      </c>
      <c r="H181" s="220">
        <v>40</v>
      </c>
      <c r="I181" s="220"/>
      <c r="J181" s="224" t="s">
        <v>2307</v>
      </c>
      <c r="K181" s="225" t="s">
        <v>208</v>
      </c>
    </row>
    <row r="182" spans="1:11" ht="15.75" x14ac:dyDescent="0.25">
      <c r="A182" s="220" t="s">
        <v>55</v>
      </c>
      <c r="B182" s="221" t="s">
        <v>28</v>
      </c>
      <c r="C182" s="220">
        <v>108</v>
      </c>
      <c r="D182" s="220" t="s">
        <v>2308</v>
      </c>
      <c r="E182" s="220" t="s">
        <v>2</v>
      </c>
      <c r="F182" s="220">
        <v>2</v>
      </c>
      <c r="G182" s="231" t="s">
        <v>402</v>
      </c>
      <c r="H182" s="220">
        <v>5</v>
      </c>
      <c r="I182" s="220"/>
      <c r="J182" s="224" t="s">
        <v>2309</v>
      </c>
      <c r="K182" s="225" t="s">
        <v>289</v>
      </c>
    </row>
    <row r="183" spans="1:11" x14ac:dyDescent="0.25">
      <c r="A183" s="34" t="s">
        <v>19</v>
      </c>
      <c r="B183" s="35" t="s">
        <v>20</v>
      </c>
      <c r="C183" s="34" t="s">
        <v>116</v>
      </c>
      <c r="D183" s="34" t="s">
        <v>1541</v>
      </c>
      <c r="E183" s="34" t="s">
        <v>75</v>
      </c>
      <c r="F183" s="21">
        <v>4</v>
      </c>
      <c r="G183" s="37" t="s">
        <v>1528</v>
      </c>
      <c r="H183" s="34">
        <v>0</v>
      </c>
      <c r="I183" s="34" t="s">
        <v>39</v>
      </c>
      <c r="J183" s="37"/>
      <c r="K183" s="149"/>
    </row>
    <row r="184" spans="1:11" ht="15.75" x14ac:dyDescent="0.25">
      <c r="A184" s="220" t="s">
        <v>55</v>
      </c>
      <c r="B184" s="221" t="s">
        <v>56</v>
      </c>
      <c r="C184" s="220">
        <v>108</v>
      </c>
      <c r="D184" s="220" t="s">
        <v>2310</v>
      </c>
      <c r="E184" s="220" t="s">
        <v>2</v>
      </c>
      <c r="F184" s="220">
        <v>2</v>
      </c>
      <c r="G184" s="231" t="s">
        <v>402</v>
      </c>
      <c r="H184" s="220">
        <v>5</v>
      </c>
      <c r="I184" s="220"/>
      <c r="J184" s="224" t="s">
        <v>2309</v>
      </c>
      <c r="K184" s="225" t="s">
        <v>289</v>
      </c>
    </row>
    <row r="185" spans="1:11" ht="15.75" x14ac:dyDescent="0.25">
      <c r="A185" s="220" t="s">
        <v>42</v>
      </c>
      <c r="B185" s="221" t="s">
        <v>28</v>
      </c>
      <c r="C185" s="220" t="s">
        <v>285</v>
      </c>
      <c r="D185" s="220" t="s">
        <v>1756</v>
      </c>
      <c r="E185" s="220" t="s">
        <v>1</v>
      </c>
      <c r="F185" s="222">
        <v>4</v>
      </c>
      <c r="G185" s="231" t="s">
        <v>1753</v>
      </c>
      <c r="H185" s="220">
        <v>5</v>
      </c>
      <c r="I185" s="220"/>
      <c r="J185" s="224" t="s">
        <v>2309</v>
      </c>
      <c r="K185" s="225" t="s">
        <v>289</v>
      </c>
    </row>
    <row r="186" spans="1:11" ht="15.75" x14ac:dyDescent="0.25">
      <c r="A186" s="220" t="s">
        <v>19</v>
      </c>
      <c r="B186" s="221" t="s">
        <v>26</v>
      </c>
      <c r="C186" s="220" t="s">
        <v>116</v>
      </c>
      <c r="D186" s="220" t="s">
        <v>1540</v>
      </c>
      <c r="E186" s="220" t="s">
        <v>75</v>
      </c>
      <c r="F186" s="222">
        <v>4</v>
      </c>
      <c r="G186" s="231" t="s">
        <v>1528</v>
      </c>
      <c r="H186" s="220">
        <v>5</v>
      </c>
      <c r="I186" s="220" t="s">
        <v>234</v>
      </c>
      <c r="J186" s="224"/>
      <c r="K186" s="225"/>
    </row>
    <row r="187" spans="1:11" ht="15.75" x14ac:dyDescent="0.25">
      <c r="A187" s="220" t="s">
        <v>42</v>
      </c>
      <c r="B187" s="221" t="s">
        <v>26</v>
      </c>
      <c r="C187" s="220" t="s">
        <v>285</v>
      </c>
      <c r="D187" s="220" t="s">
        <v>1752</v>
      </c>
      <c r="E187" s="220" t="s">
        <v>1</v>
      </c>
      <c r="F187" s="222">
        <v>4</v>
      </c>
      <c r="G187" s="231" t="s">
        <v>1753</v>
      </c>
      <c r="H187" s="220">
        <v>5</v>
      </c>
      <c r="I187" s="220"/>
      <c r="J187" s="224" t="s">
        <v>2309</v>
      </c>
      <c r="K187" s="225" t="s">
        <v>289</v>
      </c>
    </row>
    <row r="188" spans="1:11" ht="15.75" x14ac:dyDescent="0.25">
      <c r="A188" s="220" t="s">
        <v>42</v>
      </c>
      <c r="B188" s="221" t="s">
        <v>20</v>
      </c>
      <c r="C188" s="220" t="s">
        <v>285</v>
      </c>
      <c r="D188" s="220" t="s">
        <v>1754</v>
      </c>
      <c r="E188" s="220" t="s">
        <v>1</v>
      </c>
      <c r="F188" s="222">
        <v>4</v>
      </c>
      <c r="G188" s="231" t="s">
        <v>1753</v>
      </c>
      <c r="H188" s="220">
        <v>5</v>
      </c>
      <c r="I188" s="220"/>
      <c r="J188" s="224" t="s">
        <v>2309</v>
      </c>
      <c r="K188" s="225" t="s">
        <v>289</v>
      </c>
    </row>
    <row r="189" spans="1:11" ht="15.75" x14ac:dyDescent="0.25">
      <c r="A189" s="220" t="s">
        <v>42</v>
      </c>
      <c r="B189" s="221" t="s">
        <v>1356</v>
      </c>
      <c r="C189" s="220" t="s">
        <v>285</v>
      </c>
      <c r="D189" s="220" t="s">
        <v>1755</v>
      </c>
      <c r="E189" s="220" t="s">
        <v>1</v>
      </c>
      <c r="F189" s="222">
        <v>4</v>
      </c>
      <c r="G189" s="231" t="s">
        <v>1753</v>
      </c>
      <c r="H189" s="220">
        <v>5</v>
      </c>
      <c r="I189" s="220"/>
      <c r="J189" s="224" t="s">
        <v>2309</v>
      </c>
      <c r="K189" s="225" t="s">
        <v>289</v>
      </c>
    </row>
    <row r="190" spans="1:11" ht="15.75" x14ac:dyDescent="0.25">
      <c r="A190" s="220" t="s">
        <v>19</v>
      </c>
      <c r="B190" s="249" t="s">
        <v>26</v>
      </c>
      <c r="C190" s="220" t="s">
        <v>725</v>
      </c>
      <c r="D190" s="251" t="s">
        <v>1715</v>
      </c>
      <c r="E190" s="238" t="s">
        <v>75</v>
      </c>
      <c r="F190" s="238">
        <v>4</v>
      </c>
      <c r="G190" s="253" t="s">
        <v>1716</v>
      </c>
      <c r="H190" s="230">
        <v>5</v>
      </c>
      <c r="I190" s="230"/>
      <c r="J190" s="224" t="s">
        <v>2311</v>
      </c>
      <c r="K190" s="225" t="s">
        <v>343</v>
      </c>
    </row>
    <row r="191" spans="1:11" ht="15.75" x14ac:dyDescent="0.25">
      <c r="A191" s="220" t="s">
        <v>19</v>
      </c>
      <c r="B191" s="233" t="s">
        <v>1356</v>
      </c>
      <c r="C191" s="230" t="s">
        <v>725</v>
      </c>
      <c r="D191" s="238" t="s">
        <v>1719</v>
      </c>
      <c r="E191" s="222" t="s">
        <v>75</v>
      </c>
      <c r="F191" s="222">
        <v>4</v>
      </c>
      <c r="G191" s="240" t="s">
        <v>1716</v>
      </c>
      <c r="H191" s="220">
        <v>5</v>
      </c>
      <c r="I191" s="220"/>
      <c r="J191" s="224" t="s">
        <v>2311</v>
      </c>
      <c r="K191" s="225" t="s">
        <v>343</v>
      </c>
    </row>
    <row r="192" spans="1:11" ht="15.75" x14ac:dyDescent="0.25">
      <c r="A192" s="220" t="s">
        <v>19</v>
      </c>
      <c r="B192" s="221" t="s">
        <v>28</v>
      </c>
      <c r="C192" s="220" t="s">
        <v>725</v>
      </c>
      <c r="D192" s="222" t="s">
        <v>1720</v>
      </c>
      <c r="E192" s="222" t="s">
        <v>75</v>
      </c>
      <c r="F192" s="222">
        <v>4</v>
      </c>
      <c r="G192" s="240" t="s">
        <v>1716</v>
      </c>
      <c r="H192" s="220">
        <v>5</v>
      </c>
      <c r="I192" s="220"/>
      <c r="J192" s="224" t="s">
        <v>2311</v>
      </c>
      <c r="K192" s="225" t="s">
        <v>343</v>
      </c>
    </row>
    <row r="193" spans="1:11" ht="15.75" x14ac:dyDescent="0.25">
      <c r="A193" s="220" t="s">
        <v>19</v>
      </c>
      <c r="B193" s="249" t="s">
        <v>20</v>
      </c>
      <c r="C193" s="220" t="s">
        <v>725</v>
      </c>
      <c r="D193" s="251" t="s">
        <v>1717</v>
      </c>
      <c r="E193" s="222" t="s">
        <v>75</v>
      </c>
      <c r="F193" s="222">
        <v>4</v>
      </c>
      <c r="G193" s="240" t="s">
        <v>1716</v>
      </c>
      <c r="H193" s="220">
        <v>5</v>
      </c>
      <c r="I193" s="220"/>
      <c r="J193" s="224" t="s">
        <v>2311</v>
      </c>
      <c r="K193" s="225" t="s">
        <v>343</v>
      </c>
    </row>
    <row r="194" spans="1:11" ht="15.75" x14ac:dyDescent="0.25">
      <c r="A194" s="220" t="s">
        <v>65</v>
      </c>
      <c r="B194" s="221" t="s">
        <v>26</v>
      </c>
      <c r="C194" s="220" t="s">
        <v>124</v>
      </c>
      <c r="D194" s="220" t="s">
        <v>1747</v>
      </c>
      <c r="E194" s="220" t="s">
        <v>1</v>
      </c>
      <c r="F194" s="222">
        <v>4</v>
      </c>
      <c r="G194" s="231" t="s">
        <v>1744</v>
      </c>
      <c r="H194" s="220">
        <v>5</v>
      </c>
      <c r="I194" s="220"/>
      <c r="J194" s="224" t="s">
        <v>2312</v>
      </c>
      <c r="K194" s="225">
        <v>917067501</v>
      </c>
    </row>
    <row r="195" spans="1:11" ht="15.75" x14ac:dyDescent="0.25">
      <c r="A195" s="220" t="s">
        <v>42</v>
      </c>
      <c r="B195" s="221" t="s">
        <v>20</v>
      </c>
      <c r="C195" s="220" t="s">
        <v>124</v>
      </c>
      <c r="D195" s="220" t="s">
        <v>1748</v>
      </c>
      <c r="E195" s="220" t="s">
        <v>1</v>
      </c>
      <c r="F195" s="222">
        <v>4</v>
      </c>
      <c r="G195" s="231" t="s">
        <v>1744</v>
      </c>
      <c r="H195" s="220">
        <v>5</v>
      </c>
      <c r="I195" s="220"/>
      <c r="J195" s="224" t="s">
        <v>2312</v>
      </c>
      <c r="K195" s="225" t="s">
        <v>404</v>
      </c>
    </row>
    <row r="196" spans="1:11" ht="15.75" x14ac:dyDescent="0.25">
      <c r="A196" s="220" t="s">
        <v>65</v>
      </c>
      <c r="B196" s="221" t="s">
        <v>1356</v>
      </c>
      <c r="C196" s="220" t="s">
        <v>124</v>
      </c>
      <c r="D196" s="220" t="s">
        <v>1745</v>
      </c>
      <c r="E196" s="220" t="s">
        <v>1</v>
      </c>
      <c r="F196" s="222">
        <v>4</v>
      </c>
      <c r="G196" s="231" t="s">
        <v>1744</v>
      </c>
      <c r="H196" s="220">
        <v>5</v>
      </c>
      <c r="I196" s="220"/>
      <c r="J196" s="224" t="s">
        <v>2312</v>
      </c>
      <c r="K196" s="225" t="s">
        <v>404</v>
      </c>
    </row>
    <row r="197" spans="1:11" x14ac:dyDescent="0.25">
      <c r="A197" s="34" t="s">
        <v>19</v>
      </c>
      <c r="B197" s="35" t="s">
        <v>28</v>
      </c>
      <c r="C197" s="34">
        <v>201</v>
      </c>
      <c r="D197" s="34" t="s">
        <v>2313</v>
      </c>
      <c r="E197" s="34" t="s">
        <v>75</v>
      </c>
      <c r="F197" s="34">
        <v>2</v>
      </c>
      <c r="G197" s="37" t="s">
        <v>1550</v>
      </c>
      <c r="H197" s="34">
        <v>0</v>
      </c>
      <c r="I197" s="34" t="s">
        <v>39</v>
      </c>
      <c r="J197" s="38"/>
      <c r="K197" s="146"/>
    </row>
    <row r="198" spans="1:11" ht="15.75" x14ac:dyDescent="0.25">
      <c r="A198" s="220" t="s">
        <v>42</v>
      </c>
      <c r="B198" s="221" t="s">
        <v>1356</v>
      </c>
      <c r="C198" s="220" t="s">
        <v>124</v>
      </c>
      <c r="D198" s="220" t="s">
        <v>1749</v>
      </c>
      <c r="E198" s="220" t="s">
        <v>1</v>
      </c>
      <c r="F198" s="222">
        <v>4</v>
      </c>
      <c r="G198" s="231" t="s">
        <v>1744</v>
      </c>
      <c r="H198" s="220">
        <v>5</v>
      </c>
      <c r="I198" s="220"/>
      <c r="J198" s="224" t="s">
        <v>2312</v>
      </c>
      <c r="K198" s="225" t="s">
        <v>404</v>
      </c>
    </row>
    <row r="199" spans="1:11" ht="15.75" x14ac:dyDescent="0.25">
      <c r="A199" s="220" t="s">
        <v>65</v>
      </c>
      <c r="B199" s="221" t="s">
        <v>20</v>
      </c>
      <c r="C199" s="220" t="s">
        <v>320</v>
      </c>
      <c r="D199" s="220" t="s">
        <v>2314</v>
      </c>
      <c r="E199" s="220" t="s">
        <v>2256</v>
      </c>
      <c r="F199" s="220">
        <v>2</v>
      </c>
      <c r="G199" s="227" t="s">
        <v>2315</v>
      </c>
      <c r="H199" s="220">
        <v>5</v>
      </c>
      <c r="I199" s="220"/>
      <c r="J199" s="224" t="s">
        <v>2312</v>
      </c>
      <c r="K199" s="225" t="s">
        <v>404</v>
      </c>
    </row>
    <row r="200" spans="1:11" ht="15.75" x14ac:dyDescent="0.25">
      <c r="A200" s="220" t="s">
        <v>32</v>
      </c>
      <c r="B200" s="221" t="s">
        <v>26</v>
      </c>
      <c r="C200" s="220">
        <v>201</v>
      </c>
      <c r="D200" s="220" t="s">
        <v>1549</v>
      </c>
      <c r="E200" s="220" t="s">
        <v>75</v>
      </c>
      <c r="F200" s="220">
        <v>2</v>
      </c>
      <c r="G200" s="231" t="s">
        <v>1550</v>
      </c>
      <c r="H200" s="220">
        <v>5</v>
      </c>
      <c r="I200" s="220"/>
      <c r="J200" s="250" t="s">
        <v>2316</v>
      </c>
      <c r="K200" s="225" t="s">
        <v>496</v>
      </c>
    </row>
    <row r="201" spans="1:11" ht="15.75" x14ac:dyDescent="0.25">
      <c r="A201" s="220" t="s">
        <v>19</v>
      </c>
      <c r="B201" s="221" t="s">
        <v>1356</v>
      </c>
      <c r="C201" s="220">
        <v>201</v>
      </c>
      <c r="D201" s="220" t="s">
        <v>1556</v>
      </c>
      <c r="E201" s="220" t="s">
        <v>75</v>
      </c>
      <c r="F201" s="220">
        <v>2</v>
      </c>
      <c r="G201" s="231" t="s">
        <v>1550</v>
      </c>
      <c r="H201" s="220">
        <v>5</v>
      </c>
      <c r="I201" s="220"/>
      <c r="J201" s="250" t="s">
        <v>2316</v>
      </c>
      <c r="K201" s="225" t="s">
        <v>496</v>
      </c>
    </row>
    <row r="202" spans="1:11" ht="15.75" x14ac:dyDescent="0.25">
      <c r="A202" s="220" t="s">
        <v>32</v>
      </c>
      <c r="B202" s="221" t="s">
        <v>20</v>
      </c>
      <c r="C202" s="220" t="s">
        <v>297</v>
      </c>
      <c r="D202" s="220" t="s">
        <v>1800</v>
      </c>
      <c r="E202" s="222" t="s">
        <v>75</v>
      </c>
      <c r="F202" s="222">
        <v>6</v>
      </c>
      <c r="G202" s="223" t="s">
        <v>1782</v>
      </c>
      <c r="H202" s="220">
        <v>40</v>
      </c>
      <c r="I202" s="220"/>
      <c r="J202" s="250" t="s">
        <v>2316</v>
      </c>
      <c r="K202" s="225" t="s">
        <v>496</v>
      </c>
    </row>
    <row r="203" spans="1:11" x14ac:dyDescent="0.25">
      <c r="A203" s="34" t="s">
        <v>42</v>
      </c>
      <c r="B203" s="35" t="s">
        <v>26</v>
      </c>
      <c r="C203" s="34" t="s">
        <v>469</v>
      </c>
      <c r="D203" s="34" t="s">
        <v>1567</v>
      </c>
      <c r="E203" s="21" t="s">
        <v>1</v>
      </c>
      <c r="F203" s="21">
        <v>4</v>
      </c>
      <c r="G203" s="30" t="s">
        <v>621</v>
      </c>
      <c r="H203" s="34">
        <v>0</v>
      </c>
      <c r="I203" s="34" t="s">
        <v>39</v>
      </c>
      <c r="J203" s="21"/>
      <c r="K203" s="132"/>
    </row>
    <row r="204" spans="1:11" x14ac:dyDescent="0.25">
      <c r="A204" s="34" t="s">
        <v>42</v>
      </c>
      <c r="B204" s="35" t="s">
        <v>20</v>
      </c>
      <c r="C204" s="34" t="s">
        <v>469</v>
      </c>
      <c r="D204" s="34" t="s">
        <v>1569</v>
      </c>
      <c r="E204" s="21" t="s">
        <v>1</v>
      </c>
      <c r="F204" s="21">
        <v>4</v>
      </c>
      <c r="G204" s="30" t="s">
        <v>621</v>
      </c>
      <c r="H204" s="34">
        <v>0</v>
      </c>
      <c r="I204" s="34" t="s">
        <v>39</v>
      </c>
      <c r="J204" s="21"/>
      <c r="K204" s="132"/>
    </row>
    <row r="205" spans="1:11" ht="15.75" x14ac:dyDescent="0.25">
      <c r="A205" s="220" t="s">
        <v>19</v>
      </c>
      <c r="B205" s="221" t="s">
        <v>20</v>
      </c>
      <c r="C205" s="220" t="s">
        <v>297</v>
      </c>
      <c r="D205" s="220" t="s">
        <v>2317</v>
      </c>
      <c r="E205" s="222" t="s">
        <v>75</v>
      </c>
      <c r="F205" s="222">
        <v>6</v>
      </c>
      <c r="G205" s="223" t="s">
        <v>1782</v>
      </c>
      <c r="H205" s="220">
        <v>40</v>
      </c>
      <c r="I205" s="220"/>
      <c r="J205" s="250" t="s">
        <v>2316</v>
      </c>
      <c r="K205" s="225" t="s">
        <v>496</v>
      </c>
    </row>
    <row r="206" spans="1:11" ht="15.75" x14ac:dyDescent="0.25">
      <c r="A206" s="220" t="s">
        <v>65</v>
      </c>
      <c r="B206" s="221" t="s">
        <v>20</v>
      </c>
      <c r="C206" s="220">
        <v>308</v>
      </c>
      <c r="D206" s="222" t="s">
        <v>2028</v>
      </c>
      <c r="E206" s="220" t="s">
        <v>75</v>
      </c>
      <c r="F206" s="220">
        <v>2</v>
      </c>
      <c r="G206" s="231" t="s">
        <v>2025</v>
      </c>
      <c r="H206" s="220">
        <v>5</v>
      </c>
      <c r="I206" s="220"/>
      <c r="J206" s="250" t="s">
        <v>2316</v>
      </c>
      <c r="K206" s="225" t="s">
        <v>496</v>
      </c>
    </row>
    <row r="207" spans="1:11" ht="15.75" x14ac:dyDescent="0.25">
      <c r="A207" s="220" t="s">
        <v>65</v>
      </c>
      <c r="B207" s="221" t="s">
        <v>26</v>
      </c>
      <c r="C207" s="220">
        <v>308</v>
      </c>
      <c r="D207" s="222" t="s">
        <v>2027</v>
      </c>
      <c r="E207" s="220" t="s">
        <v>75</v>
      </c>
      <c r="F207" s="220">
        <v>2</v>
      </c>
      <c r="G207" s="231" t="s">
        <v>2025</v>
      </c>
      <c r="H207" s="220">
        <v>5</v>
      </c>
      <c r="I207" s="220"/>
      <c r="J207" s="250" t="s">
        <v>2316</v>
      </c>
      <c r="K207" s="225" t="s">
        <v>496</v>
      </c>
    </row>
    <row r="208" spans="1:11" ht="15.75" x14ac:dyDescent="0.25">
      <c r="A208" s="230" t="s">
        <v>19</v>
      </c>
      <c r="B208" s="233" t="s">
        <v>26</v>
      </c>
      <c r="C208" s="230">
        <v>105</v>
      </c>
      <c r="D208" s="220" t="s">
        <v>2155</v>
      </c>
      <c r="E208" s="220" t="s">
        <v>3</v>
      </c>
      <c r="F208" s="220">
        <v>4</v>
      </c>
      <c r="G208" s="227" t="s">
        <v>2156</v>
      </c>
      <c r="H208" s="220">
        <v>5</v>
      </c>
      <c r="I208" s="220"/>
      <c r="J208" s="250" t="s">
        <v>2316</v>
      </c>
      <c r="K208" s="225" t="s">
        <v>496</v>
      </c>
    </row>
    <row r="209" spans="1:11" ht="15.75" x14ac:dyDescent="0.25">
      <c r="A209" s="220" t="s">
        <v>42</v>
      </c>
      <c r="B209" s="221" t="s">
        <v>26</v>
      </c>
      <c r="C209" s="220" t="s">
        <v>257</v>
      </c>
      <c r="D209" s="222" t="s">
        <v>2185</v>
      </c>
      <c r="E209" s="222" t="s">
        <v>75</v>
      </c>
      <c r="F209" s="222">
        <v>4</v>
      </c>
      <c r="G209" s="240" t="s">
        <v>2168</v>
      </c>
      <c r="H209" s="220">
        <v>5</v>
      </c>
      <c r="I209" s="220"/>
      <c r="J209" s="250" t="s">
        <v>2316</v>
      </c>
      <c r="K209" s="225" t="s">
        <v>496</v>
      </c>
    </row>
    <row r="210" spans="1:11" ht="15.75" x14ac:dyDescent="0.25">
      <c r="A210" s="220" t="s">
        <v>32</v>
      </c>
      <c r="B210" s="221" t="s">
        <v>28</v>
      </c>
      <c r="C210" s="220" t="s">
        <v>257</v>
      </c>
      <c r="D210" s="222" t="s">
        <v>2172</v>
      </c>
      <c r="E210" s="222" t="s">
        <v>75</v>
      </c>
      <c r="F210" s="222">
        <v>4</v>
      </c>
      <c r="G210" s="240" t="s">
        <v>2168</v>
      </c>
      <c r="H210" s="220">
        <v>5</v>
      </c>
      <c r="I210" s="220"/>
      <c r="J210" s="250" t="s">
        <v>2316</v>
      </c>
      <c r="K210" s="225" t="s">
        <v>496</v>
      </c>
    </row>
    <row r="211" spans="1:11" ht="15.75" x14ac:dyDescent="0.25">
      <c r="A211" s="220" t="s">
        <v>42</v>
      </c>
      <c r="B211" s="221" t="s">
        <v>28</v>
      </c>
      <c r="C211" s="220" t="s">
        <v>257</v>
      </c>
      <c r="D211" s="222" t="s">
        <v>2184</v>
      </c>
      <c r="E211" s="222" t="s">
        <v>75</v>
      </c>
      <c r="F211" s="222">
        <v>4</v>
      </c>
      <c r="G211" s="240" t="s">
        <v>2168</v>
      </c>
      <c r="H211" s="220">
        <v>5</v>
      </c>
      <c r="I211" s="220"/>
      <c r="J211" s="250" t="s">
        <v>2316</v>
      </c>
      <c r="K211" s="225" t="s">
        <v>496</v>
      </c>
    </row>
    <row r="212" spans="1:11" ht="15.75" x14ac:dyDescent="0.25">
      <c r="A212" s="220" t="s">
        <v>32</v>
      </c>
      <c r="B212" s="221" t="s">
        <v>26</v>
      </c>
      <c r="C212" s="220" t="s">
        <v>350</v>
      </c>
      <c r="D212" s="220" t="s">
        <v>1672</v>
      </c>
      <c r="E212" s="220" t="s">
        <v>75</v>
      </c>
      <c r="F212" s="220">
        <v>2</v>
      </c>
      <c r="G212" s="254" t="s">
        <v>1673</v>
      </c>
      <c r="H212" s="220">
        <v>5</v>
      </c>
      <c r="I212" s="220"/>
      <c r="J212" s="224" t="s">
        <v>2318</v>
      </c>
      <c r="K212" s="225" t="s">
        <v>713</v>
      </c>
    </row>
    <row r="213" spans="1:11" ht="15.75" x14ac:dyDescent="0.25">
      <c r="A213" s="220" t="s">
        <v>32</v>
      </c>
      <c r="B213" s="221" t="s">
        <v>20</v>
      </c>
      <c r="C213" s="220" t="s">
        <v>350</v>
      </c>
      <c r="D213" s="220" t="s">
        <v>1674</v>
      </c>
      <c r="E213" s="220" t="s">
        <v>75</v>
      </c>
      <c r="F213" s="220">
        <v>2</v>
      </c>
      <c r="G213" s="254" t="s">
        <v>1673</v>
      </c>
      <c r="H213" s="220">
        <v>5</v>
      </c>
      <c r="I213" s="220"/>
      <c r="J213" s="224" t="s">
        <v>2318</v>
      </c>
      <c r="K213" s="225" t="s">
        <v>713</v>
      </c>
    </row>
    <row r="214" spans="1:11" ht="15.75" x14ac:dyDescent="0.25">
      <c r="A214" s="220" t="s">
        <v>19</v>
      </c>
      <c r="B214" s="221" t="s">
        <v>1356</v>
      </c>
      <c r="C214" s="220" t="s">
        <v>350</v>
      </c>
      <c r="D214" s="220" t="s">
        <v>1678</v>
      </c>
      <c r="E214" s="220" t="s">
        <v>75</v>
      </c>
      <c r="F214" s="220">
        <v>2</v>
      </c>
      <c r="G214" s="254" t="s">
        <v>1673</v>
      </c>
      <c r="H214" s="220">
        <v>5</v>
      </c>
      <c r="I214" s="220"/>
      <c r="J214" s="224" t="s">
        <v>2318</v>
      </c>
      <c r="K214" s="225" t="s">
        <v>713</v>
      </c>
    </row>
    <row r="215" spans="1:11" ht="15.75" x14ac:dyDescent="0.25">
      <c r="A215" s="230" t="s">
        <v>19</v>
      </c>
      <c r="B215" s="233" t="s">
        <v>28</v>
      </c>
      <c r="C215" s="230" t="s">
        <v>350</v>
      </c>
      <c r="D215" s="230" t="s">
        <v>1679</v>
      </c>
      <c r="E215" s="230" t="s">
        <v>75</v>
      </c>
      <c r="F215" s="230">
        <v>2</v>
      </c>
      <c r="G215" s="255" t="s">
        <v>1673</v>
      </c>
      <c r="H215" s="220">
        <v>5</v>
      </c>
      <c r="I215" s="230"/>
      <c r="J215" s="256" t="s">
        <v>2318</v>
      </c>
      <c r="K215" s="225" t="s">
        <v>713</v>
      </c>
    </row>
    <row r="216" spans="1:11" x14ac:dyDescent="0.25">
      <c r="A216" s="34" t="s">
        <v>32</v>
      </c>
      <c r="B216" s="35" t="s">
        <v>28</v>
      </c>
      <c r="C216" s="34" t="s">
        <v>62</v>
      </c>
      <c r="D216" s="34" t="s">
        <v>1580</v>
      </c>
      <c r="E216" s="34" t="s">
        <v>1</v>
      </c>
      <c r="F216" s="34">
        <v>2</v>
      </c>
      <c r="G216" s="40" t="s">
        <v>1575</v>
      </c>
      <c r="H216" s="34">
        <v>0</v>
      </c>
      <c r="I216" s="34" t="s">
        <v>39</v>
      </c>
      <c r="J216" s="21"/>
      <c r="K216" s="132"/>
    </row>
    <row r="217" spans="1:11" ht="15.75" x14ac:dyDescent="0.25">
      <c r="A217" s="220" t="s">
        <v>32</v>
      </c>
      <c r="B217" s="221" t="s">
        <v>1356</v>
      </c>
      <c r="C217" s="220" t="s">
        <v>350</v>
      </c>
      <c r="D217" s="220" t="s">
        <v>1675</v>
      </c>
      <c r="E217" s="220" t="s">
        <v>75</v>
      </c>
      <c r="F217" s="220">
        <v>2</v>
      </c>
      <c r="G217" s="254" t="s">
        <v>1673</v>
      </c>
      <c r="H217" s="220">
        <v>5</v>
      </c>
      <c r="I217" s="220"/>
      <c r="J217" s="257" t="s">
        <v>2318</v>
      </c>
      <c r="K217" s="225" t="s">
        <v>713</v>
      </c>
    </row>
    <row r="218" spans="1:11" ht="15.75" x14ac:dyDescent="0.25">
      <c r="A218" s="230" t="s">
        <v>55</v>
      </c>
      <c r="B218" s="233" t="s">
        <v>26</v>
      </c>
      <c r="C218" s="220" t="s">
        <v>95</v>
      </c>
      <c r="D218" s="220" t="s">
        <v>1806</v>
      </c>
      <c r="E218" s="222" t="s">
        <v>1</v>
      </c>
      <c r="F218" s="222">
        <v>2</v>
      </c>
      <c r="G218" s="227" t="s">
        <v>1802</v>
      </c>
      <c r="H218" s="220">
        <v>5</v>
      </c>
      <c r="I218" s="220"/>
      <c r="J218" s="224" t="s">
        <v>2318</v>
      </c>
      <c r="K218" s="225" t="s">
        <v>713</v>
      </c>
    </row>
    <row r="219" spans="1:11" ht="15.75" x14ac:dyDescent="0.25">
      <c r="A219" s="220" t="s">
        <v>19</v>
      </c>
      <c r="B219" s="221" t="s">
        <v>26</v>
      </c>
      <c r="C219" s="220" t="s">
        <v>95</v>
      </c>
      <c r="D219" s="220" t="s">
        <v>1801</v>
      </c>
      <c r="E219" s="222" t="s">
        <v>1</v>
      </c>
      <c r="F219" s="222">
        <v>2</v>
      </c>
      <c r="G219" s="227" t="s">
        <v>1802</v>
      </c>
      <c r="H219" s="220">
        <v>5</v>
      </c>
      <c r="I219" s="220"/>
      <c r="J219" s="224" t="s">
        <v>2318</v>
      </c>
      <c r="K219" s="225" t="s">
        <v>713</v>
      </c>
    </row>
    <row r="220" spans="1:11" ht="15.75" x14ac:dyDescent="0.25">
      <c r="A220" s="220" t="s">
        <v>19</v>
      </c>
      <c r="B220" s="221" t="s">
        <v>20</v>
      </c>
      <c r="C220" s="220" t="s">
        <v>95</v>
      </c>
      <c r="D220" s="220" t="s">
        <v>1803</v>
      </c>
      <c r="E220" s="222" t="s">
        <v>1</v>
      </c>
      <c r="F220" s="222">
        <v>2</v>
      </c>
      <c r="G220" s="227" t="s">
        <v>1802</v>
      </c>
      <c r="H220" s="220">
        <v>5</v>
      </c>
      <c r="I220" s="220"/>
      <c r="J220" s="224" t="s">
        <v>2318</v>
      </c>
      <c r="K220" s="225" t="s">
        <v>713</v>
      </c>
    </row>
    <row r="221" spans="1:11" ht="15.75" x14ac:dyDescent="0.25">
      <c r="A221" s="220" t="s">
        <v>32</v>
      </c>
      <c r="B221" s="221" t="s">
        <v>26</v>
      </c>
      <c r="C221" s="220" t="s">
        <v>33</v>
      </c>
      <c r="D221" s="222" t="s">
        <v>1739</v>
      </c>
      <c r="E221" s="222" t="s">
        <v>75</v>
      </c>
      <c r="F221" s="222">
        <v>2</v>
      </c>
      <c r="G221" s="227" t="s">
        <v>1732</v>
      </c>
      <c r="H221" s="220">
        <v>5</v>
      </c>
      <c r="I221" s="220"/>
      <c r="J221" s="224" t="s">
        <v>2319</v>
      </c>
      <c r="K221" s="225" t="s">
        <v>754</v>
      </c>
    </row>
    <row r="222" spans="1:11" ht="15.75" x14ac:dyDescent="0.25">
      <c r="A222" s="220" t="s">
        <v>32</v>
      </c>
      <c r="B222" s="221" t="s">
        <v>20</v>
      </c>
      <c r="C222" s="220" t="s">
        <v>33</v>
      </c>
      <c r="D222" s="222" t="s">
        <v>1740</v>
      </c>
      <c r="E222" s="222" t="s">
        <v>75</v>
      </c>
      <c r="F222" s="222">
        <v>2</v>
      </c>
      <c r="G222" s="227" t="s">
        <v>1732</v>
      </c>
      <c r="H222" s="220">
        <v>5</v>
      </c>
      <c r="I222" s="220"/>
      <c r="J222" s="224" t="s">
        <v>2319</v>
      </c>
      <c r="K222" s="225" t="s">
        <v>754</v>
      </c>
    </row>
    <row r="223" spans="1:11" ht="15.75" x14ac:dyDescent="0.25">
      <c r="A223" s="220" t="s">
        <v>32</v>
      </c>
      <c r="B223" s="221" t="s">
        <v>28</v>
      </c>
      <c r="C223" s="220" t="s">
        <v>33</v>
      </c>
      <c r="D223" s="222" t="s">
        <v>1738</v>
      </c>
      <c r="E223" s="222" t="s">
        <v>75</v>
      </c>
      <c r="F223" s="222">
        <v>2</v>
      </c>
      <c r="G223" s="227" t="s">
        <v>1732</v>
      </c>
      <c r="H223" s="220">
        <v>5</v>
      </c>
      <c r="I223" s="220"/>
      <c r="J223" s="224" t="s">
        <v>2319</v>
      </c>
      <c r="K223" s="225" t="s">
        <v>754</v>
      </c>
    </row>
    <row r="224" spans="1:11" x14ac:dyDescent="0.25">
      <c r="A224" s="34" t="s">
        <v>55</v>
      </c>
      <c r="B224" s="35" t="s">
        <v>26</v>
      </c>
      <c r="C224" s="34" t="s">
        <v>62</v>
      </c>
      <c r="D224" s="34" t="s">
        <v>1598</v>
      </c>
      <c r="E224" s="34" t="s">
        <v>1</v>
      </c>
      <c r="F224" s="34">
        <v>4</v>
      </c>
      <c r="G224" s="37" t="s">
        <v>439</v>
      </c>
      <c r="H224" s="34">
        <v>0</v>
      </c>
      <c r="I224" s="34" t="s">
        <v>39</v>
      </c>
      <c r="J224" s="34"/>
      <c r="K224" s="142"/>
    </row>
    <row r="225" spans="1:11" ht="15.75" x14ac:dyDescent="0.25">
      <c r="A225" s="220" t="s">
        <v>32</v>
      </c>
      <c r="B225" s="221" t="s">
        <v>1356</v>
      </c>
      <c r="C225" s="220" t="s">
        <v>33</v>
      </c>
      <c r="D225" s="222" t="s">
        <v>1737</v>
      </c>
      <c r="E225" s="222" t="s">
        <v>75</v>
      </c>
      <c r="F225" s="222">
        <v>2</v>
      </c>
      <c r="G225" s="227" t="s">
        <v>1732</v>
      </c>
      <c r="H225" s="220">
        <v>5</v>
      </c>
      <c r="I225" s="220"/>
      <c r="J225" s="224" t="s">
        <v>2319</v>
      </c>
      <c r="K225" s="225" t="s">
        <v>754</v>
      </c>
    </row>
    <row r="226" spans="1:11" ht="15.75" x14ac:dyDescent="0.25">
      <c r="A226" s="220" t="s">
        <v>55</v>
      </c>
      <c r="B226" s="221" t="s">
        <v>20</v>
      </c>
      <c r="C226" s="220" t="s">
        <v>257</v>
      </c>
      <c r="D226" s="220" t="s">
        <v>2216</v>
      </c>
      <c r="E226" s="220" t="s">
        <v>1</v>
      </c>
      <c r="F226" s="220">
        <v>6</v>
      </c>
      <c r="G226" s="231" t="s">
        <v>2217</v>
      </c>
      <c r="H226" s="220">
        <v>40</v>
      </c>
      <c r="I226" s="220"/>
      <c r="J226" s="224" t="s">
        <v>2319</v>
      </c>
      <c r="K226" s="225" t="s">
        <v>754</v>
      </c>
    </row>
    <row r="227" spans="1:11" x14ac:dyDescent="0.25">
      <c r="A227" s="34" t="s">
        <v>55</v>
      </c>
      <c r="B227" s="35" t="s">
        <v>56</v>
      </c>
      <c r="C227" s="34" t="s">
        <v>62</v>
      </c>
      <c r="D227" s="34" t="s">
        <v>1595</v>
      </c>
      <c r="E227" s="34" t="s">
        <v>1</v>
      </c>
      <c r="F227" s="34">
        <v>4</v>
      </c>
      <c r="G227" s="37" t="s">
        <v>439</v>
      </c>
      <c r="H227" s="34">
        <v>0</v>
      </c>
      <c r="I227" s="34" t="s">
        <v>39</v>
      </c>
      <c r="J227" s="34"/>
      <c r="K227" s="142"/>
    </row>
    <row r="228" spans="1:11" ht="15.75" x14ac:dyDescent="0.25">
      <c r="A228" s="220" t="s">
        <v>55</v>
      </c>
      <c r="B228" s="221" t="s">
        <v>26</v>
      </c>
      <c r="C228" s="220" t="s">
        <v>257</v>
      </c>
      <c r="D228" s="220" t="s">
        <v>2220</v>
      </c>
      <c r="E228" s="220" t="s">
        <v>1</v>
      </c>
      <c r="F228" s="220">
        <v>6</v>
      </c>
      <c r="G228" s="231" t="s">
        <v>2217</v>
      </c>
      <c r="H228" s="220">
        <v>40</v>
      </c>
      <c r="I228" s="220"/>
      <c r="J228" s="224" t="s">
        <v>2319</v>
      </c>
      <c r="K228" s="225" t="s">
        <v>754</v>
      </c>
    </row>
    <row r="229" spans="1:11" ht="15.75" x14ac:dyDescent="0.25">
      <c r="A229" s="220" t="s">
        <v>55</v>
      </c>
      <c r="B229" s="221" t="s">
        <v>28</v>
      </c>
      <c r="C229" s="220" t="s">
        <v>257</v>
      </c>
      <c r="D229" s="220" t="s">
        <v>2218</v>
      </c>
      <c r="E229" s="220" t="s">
        <v>1</v>
      </c>
      <c r="F229" s="220">
        <v>6</v>
      </c>
      <c r="G229" s="231" t="s">
        <v>2217</v>
      </c>
      <c r="H229" s="220">
        <v>40</v>
      </c>
      <c r="I229" s="220"/>
      <c r="J229" s="224" t="s">
        <v>2319</v>
      </c>
      <c r="K229" s="225" t="s">
        <v>754</v>
      </c>
    </row>
    <row r="230" spans="1:11" ht="15.75" x14ac:dyDescent="0.25">
      <c r="A230" s="220" t="s">
        <v>55</v>
      </c>
      <c r="B230" s="221" t="s">
        <v>56</v>
      </c>
      <c r="C230" s="220" t="s">
        <v>257</v>
      </c>
      <c r="D230" s="220" t="s">
        <v>2219</v>
      </c>
      <c r="E230" s="220" t="s">
        <v>1</v>
      </c>
      <c r="F230" s="220">
        <v>6</v>
      </c>
      <c r="G230" s="231" t="s">
        <v>2217</v>
      </c>
      <c r="H230" s="220">
        <v>40</v>
      </c>
      <c r="I230" s="220"/>
      <c r="J230" s="224" t="s">
        <v>2319</v>
      </c>
      <c r="K230" s="225" t="s">
        <v>754</v>
      </c>
    </row>
    <row r="231" spans="1:11" ht="15.75" x14ac:dyDescent="0.25">
      <c r="A231" s="220" t="s">
        <v>32</v>
      </c>
      <c r="B231" s="221" t="s">
        <v>1356</v>
      </c>
      <c r="C231" s="220">
        <v>111</v>
      </c>
      <c r="D231" s="220" t="s">
        <v>2320</v>
      </c>
      <c r="E231" s="222" t="s">
        <v>1</v>
      </c>
      <c r="F231" s="222">
        <v>6</v>
      </c>
      <c r="G231" s="231" t="s">
        <v>1484</v>
      </c>
      <c r="H231" s="220">
        <v>40</v>
      </c>
      <c r="I231" s="220"/>
      <c r="J231" s="228" t="s">
        <v>2321</v>
      </c>
      <c r="K231" s="225" t="s">
        <v>842</v>
      </c>
    </row>
    <row r="232" spans="1:11" ht="15.75" x14ac:dyDescent="0.25">
      <c r="A232" s="220" t="s">
        <v>32</v>
      </c>
      <c r="B232" s="221" t="s">
        <v>28</v>
      </c>
      <c r="C232" s="220">
        <v>111</v>
      </c>
      <c r="D232" s="220" t="s">
        <v>2322</v>
      </c>
      <c r="E232" s="222" t="s">
        <v>1</v>
      </c>
      <c r="F232" s="222">
        <v>6</v>
      </c>
      <c r="G232" s="231" t="s">
        <v>1484</v>
      </c>
      <c r="H232" s="220">
        <v>40</v>
      </c>
      <c r="I232" s="220"/>
      <c r="J232" s="228" t="s">
        <v>2321</v>
      </c>
      <c r="K232" s="225" t="s">
        <v>842</v>
      </c>
    </row>
    <row r="233" spans="1:11" ht="15.75" x14ac:dyDescent="0.25">
      <c r="A233" s="220" t="s">
        <v>42</v>
      </c>
      <c r="B233" s="221" t="s">
        <v>20</v>
      </c>
      <c r="C233" s="220" t="s">
        <v>269</v>
      </c>
      <c r="D233" s="220" t="s">
        <v>1772</v>
      </c>
      <c r="E233" s="220" t="s">
        <v>1</v>
      </c>
      <c r="F233" s="220">
        <v>2</v>
      </c>
      <c r="G233" s="231" t="s">
        <v>1767</v>
      </c>
      <c r="H233" s="220">
        <v>5</v>
      </c>
      <c r="I233" s="220"/>
      <c r="J233" s="228" t="s">
        <v>2321</v>
      </c>
      <c r="K233" s="225" t="s">
        <v>842</v>
      </c>
    </row>
    <row r="234" spans="1:11" ht="15.75" x14ac:dyDescent="0.25">
      <c r="A234" s="220" t="s">
        <v>42</v>
      </c>
      <c r="B234" s="221" t="s">
        <v>1356</v>
      </c>
      <c r="C234" s="220" t="s">
        <v>269</v>
      </c>
      <c r="D234" s="220" t="s">
        <v>1773</v>
      </c>
      <c r="E234" s="220" t="s">
        <v>1</v>
      </c>
      <c r="F234" s="220">
        <v>2</v>
      </c>
      <c r="G234" s="231" t="s">
        <v>1767</v>
      </c>
      <c r="H234" s="220">
        <v>5</v>
      </c>
      <c r="I234" s="220"/>
      <c r="J234" s="228" t="s">
        <v>2321</v>
      </c>
      <c r="K234" s="225" t="s">
        <v>842</v>
      </c>
    </row>
    <row r="235" spans="1:11" ht="15.75" x14ac:dyDescent="0.25">
      <c r="A235" s="226" t="s">
        <v>55</v>
      </c>
      <c r="B235" s="249" t="s">
        <v>56</v>
      </c>
      <c r="C235" s="226">
        <v>105</v>
      </c>
      <c r="D235" s="226" t="s">
        <v>1510</v>
      </c>
      <c r="E235" s="251" t="s">
        <v>75</v>
      </c>
      <c r="F235" s="251">
        <v>6</v>
      </c>
      <c r="G235" s="252" t="s">
        <v>1508</v>
      </c>
      <c r="H235" s="226">
        <v>40</v>
      </c>
      <c r="I235" s="226" t="s">
        <v>234</v>
      </c>
      <c r="J235" s="258"/>
      <c r="K235" s="259"/>
    </row>
    <row r="236" spans="1:11" ht="15.75" x14ac:dyDescent="0.25">
      <c r="A236" s="220" t="s">
        <v>42</v>
      </c>
      <c r="B236" s="221" t="s">
        <v>26</v>
      </c>
      <c r="C236" s="220" t="s">
        <v>269</v>
      </c>
      <c r="D236" s="220" t="s">
        <v>1771</v>
      </c>
      <c r="E236" s="220" t="s">
        <v>1</v>
      </c>
      <c r="F236" s="220">
        <v>2</v>
      </c>
      <c r="G236" s="231" t="s">
        <v>1767</v>
      </c>
      <c r="H236" s="220">
        <v>5</v>
      </c>
      <c r="I236" s="220"/>
      <c r="J236" s="228" t="s">
        <v>2321</v>
      </c>
      <c r="K236" s="225" t="s">
        <v>842</v>
      </c>
    </row>
    <row r="237" spans="1:11" ht="15.75" x14ac:dyDescent="0.25">
      <c r="A237" s="220" t="s">
        <v>32</v>
      </c>
      <c r="B237" s="221" t="s">
        <v>26</v>
      </c>
      <c r="C237" s="220" t="s">
        <v>269</v>
      </c>
      <c r="D237" s="220" t="s">
        <v>1775</v>
      </c>
      <c r="E237" s="220" t="s">
        <v>1</v>
      </c>
      <c r="F237" s="220">
        <v>2</v>
      </c>
      <c r="G237" s="231" t="s">
        <v>1767</v>
      </c>
      <c r="H237" s="220">
        <v>5</v>
      </c>
      <c r="I237" s="220"/>
      <c r="J237" s="228" t="s">
        <v>2321</v>
      </c>
      <c r="K237" s="225" t="s">
        <v>842</v>
      </c>
    </row>
    <row r="238" spans="1:11" ht="15.75" x14ac:dyDescent="0.25">
      <c r="A238" s="220" t="s">
        <v>42</v>
      </c>
      <c r="B238" s="221" t="s">
        <v>28</v>
      </c>
      <c r="C238" s="220" t="s">
        <v>269</v>
      </c>
      <c r="D238" s="220" t="s">
        <v>1774</v>
      </c>
      <c r="E238" s="220" t="s">
        <v>1</v>
      </c>
      <c r="F238" s="220">
        <v>2</v>
      </c>
      <c r="G238" s="231" t="s">
        <v>1767</v>
      </c>
      <c r="H238" s="220">
        <v>5</v>
      </c>
      <c r="I238" s="220"/>
      <c r="J238" s="228" t="s">
        <v>2321</v>
      </c>
      <c r="K238" s="225" t="s">
        <v>842</v>
      </c>
    </row>
    <row r="239" spans="1:11" ht="15.75" x14ac:dyDescent="0.25">
      <c r="A239" s="220" t="s">
        <v>42</v>
      </c>
      <c r="B239" s="221" t="s">
        <v>28</v>
      </c>
      <c r="C239" s="220" t="s">
        <v>168</v>
      </c>
      <c r="D239" s="260" t="s">
        <v>1765</v>
      </c>
      <c r="E239" s="260" t="s">
        <v>2</v>
      </c>
      <c r="F239" s="260">
        <v>2</v>
      </c>
      <c r="G239" s="261" t="s">
        <v>1762</v>
      </c>
      <c r="H239" s="220">
        <v>5</v>
      </c>
      <c r="I239" s="220"/>
      <c r="J239" s="224" t="s">
        <v>2323</v>
      </c>
      <c r="K239" s="225" t="s">
        <v>910</v>
      </c>
    </row>
    <row r="240" spans="1:11" ht="15.75" x14ac:dyDescent="0.25">
      <c r="A240" s="220" t="s">
        <v>42</v>
      </c>
      <c r="B240" s="221" t="s">
        <v>1356</v>
      </c>
      <c r="C240" s="220" t="s">
        <v>168</v>
      </c>
      <c r="D240" s="260" t="s">
        <v>1764</v>
      </c>
      <c r="E240" s="260" t="s">
        <v>2</v>
      </c>
      <c r="F240" s="260">
        <v>2</v>
      </c>
      <c r="G240" s="261" t="s">
        <v>1762</v>
      </c>
      <c r="H240" s="220">
        <v>5</v>
      </c>
      <c r="I240" s="220"/>
      <c r="J240" s="224" t="s">
        <v>2323</v>
      </c>
      <c r="K240" s="225" t="s">
        <v>910</v>
      </c>
    </row>
    <row r="241" spans="1:11" ht="15.75" x14ac:dyDescent="0.25">
      <c r="A241" s="220" t="s">
        <v>19</v>
      </c>
      <c r="B241" s="221" t="s">
        <v>1356</v>
      </c>
      <c r="C241" s="220" t="s">
        <v>642</v>
      </c>
      <c r="D241" s="260" t="s">
        <v>1761</v>
      </c>
      <c r="E241" s="260" t="s">
        <v>2</v>
      </c>
      <c r="F241" s="260">
        <v>2</v>
      </c>
      <c r="G241" s="261" t="s">
        <v>1762</v>
      </c>
      <c r="H241" s="220">
        <v>5</v>
      </c>
      <c r="I241" s="220"/>
      <c r="J241" s="224" t="s">
        <v>2323</v>
      </c>
      <c r="K241" s="225" t="s">
        <v>910</v>
      </c>
    </row>
    <row r="242" spans="1:11" ht="15.75" x14ac:dyDescent="0.25">
      <c r="A242" s="220" t="s">
        <v>19</v>
      </c>
      <c r="B242" s="221" t="s">
        <v>28</v>
      </c>
      <c r="C242" s="220" t="s">
        <v>221</v>
      </c>
      <c r="D242" s="260" t="s">
        <v>1763</v>
      </c>
      <c r="E242" s="260" t="s">
        <v>2</v>
      </c>
      <c r="F242" s="260">
        <v>2</v>
      </c>
      <c r="G242" s="261" t="s">
        <v>1762</v>
      </c>
      <c r="H242" s="220">
        <v>5</v>
      </c>
      <c r="I242" s="220"/>
      <c r="J242" s="224" t="s">
        <v>2323</v>
      </c>
      <c r="K242" s="225" t="s">
        <v>910</v>
      </c>
    </row>
    <row r="243" spans="1:11" ht="15.75" x14ac:dyDescent="0.25">
      <c r="A243" s="220" t="s">
        <v>65</v>
      </c>
      <c r="B243" s="221" t="s">
        <v>1356</v>
      </c>
      <c r="C243" s="220" t="s">
        <v>62</v>
      </c>
      <c r="D243" s="220" t="s">
        <v>1808</v>
      </c>
      <c r="E243" s="220" t="s">
        <v>2</v>
      </c>
      <c r="F243" s="220">
        <v>4</v>
      </c>
      <c r="G243" s="231" t="s">
        <v>1809</v>
      </c>
      <c r="H243" s="220">
        <v>5</v>
      </c>
      <c r="I243" s="220"/>
      <c r="J243" s="224" t="s">
        <v>2323</v>
      </c>
      <c r="K243" s="225" t="s">
        <v>910</v>
      </c>
    </row>
    <row r="244" spans="1:11" ht="15.75" x14ac:dyDescent="0.25">
      <c r="A244" s="220" t="s">
        <v>55</v>
      </c>
      <c r="B244" s="221" t="s">
        <v>20</v>
      </c>
      <c r="C244" s="220">
        <v>306</v>
      </c>
      <c r="D244" s="222" t="s">
        <v>2063</v>
      </c>
      <c r="E244" s="220" t="s">
        <v>1</v>
      </c>
      <c r="F244" s="220">
        <v>4</v>
      </c>
      <c r="G244" s="231" t="s">
        <v>2324</v>
      </c>
      <c r="H244" s="220">
        <v>5</v>
      </c>
      <c r="I244" s="220"/>
      <c r="J244" s="224" t="s">
        <v>2323</v>
      </c>
      <c r="K244" s="248" t="s">
        <v>910</v>
      </c>
    </row>
    <row r="245" spans="1:11" ht="15.75" x14ac:dyDescent="0.25">
      <c r="A245" s="220" t="s">
        <v>19</v>
      </c>
      <c r="B245" s="221" t="s">
        <v>20</v>
      </c>
      <c r="C245" s="220">
        <v>304</v>
      </c>
      <c r="D245" s="220" t="s">
        <v>2023</v>
      </c>
      <c r="E245" s="222" t="s">
        <v>1</v>
      </c>
      <c r="F245" s="222">
        <v>2</v>
      </c>
      <c r="G245" s="240" t="s">
        <v>2018</v>
      </c>
      <c r="H245" s="220">
        <v>5</v>
      </c>
      <c r="I245" s="220"/>
      <c r="J245" s="224" t="s">
        <v>2323</v>
      </c>
      <c r="K245" s="225" t="s">
        <v>910</v>
      </c>
    </row>
    <row r="246" spans="1:11" ht="15.75" x14ac:dyDescent="0.25">
      <c r="A246" s="220" t="s">
        <v>42</v>
      </c>
      <c r="B246" s="221" t="s">
        <v>20</v>
      </c>
      <c r="C246" s="220">
        <v>303</v>
      </c>
      <c r="D246" s="222" t="s">
        <v>2051</v>
      </c>
      <c r="E246" s="220" t="s">
        <v>75</v>
      </c>
      <c r="F246" s="220">
        <v>2</v>
      </c>
      <c r="G246" s="227" t="s">
        <v>2043</v>
      </c>
      <c r="H246" s="220">
        <v>5</v>
      </c>
      <c r="I246" s="220"/>
      <c r="J246" s="224" t="s">
        <v>2323</v>
      </c>
      <c r="K246" s="225" t="s">
        <v>910</v>
      </c>
    </row>
    <row r="247" spans="1:11" ht="15.75" x14ac:dyDescent="0.25">
      <c r="A247" s="220" t="s">
        <v>42</v>
      </c>
      <c r="B247" s="221" t="s">
        <v>26</v>
      </c>
      <c r="C247" s="220">
        <v>303</v>
      </c>
      <c r="D247" s="222" t="s">
        <v>2054</v>
      </c>
      <c r="E247" s="220" t="s">
        <v>75</v>
      </c>
      <c r="F247" s="220">
        <v>2</v>
      </c>
      <c r="G247" s="227" t="s">
        <v>2043</v>
      </c>
      <c r="H247" s="220">
        <v>5</v>
      </c>
      <c r="I247" s="220"/>
      <c r="J247" s="224" t="s">
        <v>2323</v>
      </c>
      <c r="K247" s="225" t="s">
        <v>910</v>
      </c>
    </row>
    <row r="248" spans="1:11" ht="15.75" x14ac:dyDescent="0.25">
      <c r="A248" s="220" t="s">
        <v>65</v>
      </c>
      <c r="B248" s="221" t="s">
        <v>20</v>
      </c>
      <c r="C248" s="220">
        <v>305</v>
      </c>
      <c r="D248" s="220" t="s">
        <v>2075</v>
      </c>
      <c r="E248" s="222" t="s">
        <v>75</v>
      </c>
      <c r="F248" s="222">
        <v>4</v>
      </c>
      <c r="G248" s="231" t="s">
        <v>2058</v>
      </c>
      <c r="H248" s="220">
        <v>5</v>
      </c>
      <c r="I248" s="220"/>
      <c r="J248" s="224" t="s">
        <v>2323</v>
      </c>
      <c r="K248" s="225" t="s">
        <v>910</v>
      </c>
    </row>
    <row r="249" spans="1:11" ht="15.75" x14ac:dyDescent="0.25">
      <c r="A249" s="220" t="s">
        <v>55</v>
      </c>
      <c r="B249" s="221" t="s">
        <v>28</v>
      </c>
      <c r="C249" s="220">
        <v>305</v>
      </c>
      <c r="D249" s="220" t="s">
        <v>2071</v>
      </c>
      <c r="E249" s="222" t="s">
        <v>75</v>
      </c>
      <c r="F249" s="222">
        <v>4</v>
      </c>
      <c r="G249" s="231" t="s">
        <v>2058</v>
      </c>
      <c r="H249" s="220">
        <v>5</v>
      </c>
      <c r="I249" s="220"/>
      <c r="J249" s="224" t="s">
        <v>2323</v>
      </c>
      <c r="K249" s="225" t="s">
        <v>910</v>
      </c>
    </row>
    <row r="250" spans="1:11" ht="15.75" x14ac:dyDescent="0.25">
      <c r="A250" s="226" t="s">
        <v>55</v>
      </c>
      <c r="B250" s="249" t="s">
        <v>26</v>
      </c>
      <c r="C250" s="220">
        <v>305</v>
      </c>
      <c r="D250" s="220" t="s">
        <v>2076</v>
      </c>
      <c r="E250" s="222" t="s">
        <v>75</v>
      </c>
      <c r="F250" s="222">
        <v>4</v>
      </c>
      <c r="G250" s="231" t="s">
        <v>2058</v>
      </c>
      <c r="H250" s="220">
        <v>5</v>
      </c>
      <c r="I250" s="220"/>
      <c r="J250" s="224" t="s">
        <v>2323</v>
      </c>
      <c r="K250" s="225" t="s">
        <v>910</v>
      </c>
    </row>
    <row r="251" spans="1:11" x14ac:dyDescent="0.25">
      <c r="A251" s="34" t="s">
        <v>32</v>
      </c>
      <c r="B251" s="35" t="s">
        <v>1356</v>
      </c>
      <c r="C251" s="34" t="s">
        <v>469</v>
      </c>
      <c r="D251" s="34" t="s">
        <v>2325</v>
      </c>
      <c r="E251" s="34" t="s">
        <v>1</v>
      </c>
      <c r="F251" s="34">
        <v>6</v>
      </c>
      <c r="G251" s="37" t="s">
        <v>1612</v>
      </c>
      <c r="H251" s="34">
        <v>0</v>
      </c>
      <c r="I251" s="34" t="s">
        <v>39</v>
      </c>
      <c r="J251" s="21"/>
      <c r="K251" s="21"/>
    </row>
    <row r="252" spans="1:11" ht="15.75" x14ac:dyDescent="0.25">
      <c r="A252" s="220" t="s">
        <v>19</v>
      </c>
      <c r="B252" s="221" t="s">
        <v>26</v>
      </c>
      <c r="C252" s="220">
        <v>104</v>
      </c>
      <c r="D252" s="220" t="s">
        <v>2133</v>
      </c>
      <c r="E252" s="220" t="s">
        <v>3</v>
      </c>
      <c r="F252" s="220">
        <v>2</v>
      </c>
      <c r="G252" s="231" t="s">
        <v>392</v>
      </c>
      <c r="H252" s="220">
        <v>5</v>
      </c>
      <c r="I252" s="220"/>
      <c r="J252" s="224" t="s">
        <v>2323</v>
      </c>
      <c r="K252" s="225" t="s">
        <v>910</v>
      </c>
    </row>
    <row r="253" spans="1:11" ht="15.75" x14ac:dyDescent="0.25">
      <c r="A253" s="220" t="s">
        <v>32</v>
      </c>
      <c r="B253" s="221" t="s">
        <v>26</v>
      </c>
      <c r="C253" s="220" t="s">
        <v>469</v>
      </c>
      <c r="D253" s="220" t="s">
        <v>2326</v>
      </c>
      <c r="E253" s="220" t="s">
        <v>1</v>
      </c>
      <c r="F253" s="220">
        <v>6</v>
      </c>
      <c r="G253" s="231" t="s">
        <v>1612</v>
      </c>
      <c r="H253" s="220">
        <v>40</v>
      </c>
      <c r="I253" s="220"/>
      <c r="J253" s="262" t="s">
        <v>2327</v>
      </c>
      <c r="K253" s="225" t="s">
        <v>1215</v>
      </c>
    </row>
    <row r="254" spans="1:11" ht="15.75" x14ac:dyDescent="0.25">
      <c r="A254" s="226" t="s">
        <v>32</v>
      </c>
      <c r="B254" s="249" t="s">
        <v>20</v>
      </c>
      <c r="C254" s="226" t="s">
        <v>469</v>
      </c>
      <c r="D254" s="226" t="s">
        <v>2328</v>
      </c>
      <c r="E254" s="226" t="s">
        <v>1</v>
      </c>
      <c r="F254" s="226">
        <v>6</v>
      </c>
      <c r="G254" s="263" t="s">
        <v>1612</v>
      </c>
      <c r="H254" s="226">
        <v>40</v>
      </c>
      <c r="I254" s="226"/>
      <c r="J254" s="262" t="s">
        <v>2327</v>
      </c>
      <c r="K254" s="225" t="s">
        <v>1215</v>
      </c>
    </row>
    <row r="255" spans="1:11" ht="15.75" x14ac:dyDescent="0.25">
      <c r="A255" s="220" t="s">
        <v>42</v>
      </c>
      <c r="B255" s="221" t="s">
        <v>1356</v>
      </c>
      <c r="C255" s="220" t="s">
        <v>453</v>
      </c>
      <c r="D255" s="220" t="s">
        <v>1611</v>
      </c>
      <c r="E255" s="220" t="s">
        <v>75</v>
      </c>
      <c r="F255" s="220">
        <v>4</v>
      </c>
      <c r="G255" s="231" t="s">
        <v>1612</v>
      </c>
      <c r="H255" s="220">
        <v>5</v>
      </c>
      <c r="I255" s="220"/>
      <c r="J255" s="262" t="s">
        <v>2327</v>
      </c>
      <c r="K255" s="225" t="s">
        <v>1215</v>
      </c>
    </row>
    <row r="256" spans="1:11" ht="15.75" x14ac:dyDescent="0.25">
      <c r="A256" s="220" t="s">
        <v>42</v>
      </c>
      <c r="B256" s="221" t="s">
        <v>28</v>
      </c>
      <c r="C256" s="220" t="s">
        <v>453</v>
      </c>
      <c r="D256" s="220" t="s">
        <v>1613</v>
      </c>
      <c r="E256" s="220" t="s">
        <v>75</v>
      </c>
      <c r="F256" s="220">
        <v>4</v>
      </c>
      <c r="G256" s="231" t="s">
        <v>1612</v>
      </c>
      <c r="H256" s="220">
        <v>5</v>
      </c>
      <c r="I256" s="220"/>
      <c r="J256" s="262" t="s">
        <v>2327</v>
      </c>
      <c r="K256" s="225" t="s">
        <v>1215</v>
      </c>
    </row>
    <row r="257" spans="1:11" ht="15.75" x14ac:dyDescent="0.25">
      <c r="A257" s="220" t="s">
        <v>42</v>
      </c>
      <c r="B257" s="221" t="s">
        <v>26</v>
      </c>
      <c r="C257" s="220" t="s">
        <v>453</v>
      </c>
      <c r="D257" s="220" t="s">
        <v>1614</v>
      </c>
      <c r="E257" s="220" t="s">
        <v>75</v>
      </c>
      <c r="F257" s="220">
        <v>4</v>
      </c>
      <c r="G257" s="231" t="s">
        <v>1612</v>
      </c>
      <c r="H257" s="220">
        <v>5</v>
      </c>
      <c r="I257" s="220"/>
      <c r="J257" s="262" t="s">
        <v>2327</v>
      </c>
      <c r="K257" s="225" t="s">
        <v>1215</v>
      </c>
    </row>
    <row r="258" spans="1:11" ht="15.75" x14ac:dyDescent="0.25">
      <c r="A258" s="34" t="s">
        <v>65</v>
      </c>
      <c r="B258" s="35" t="s">
        <v>20</v>
      </c>
      <c r="C258" s="34" t="s">
        <v>453</v>
      </c>
      <c r="D258" s="34" t="s">
        <v>1621</v>
      </c>
      <c r="E258" s="34" t="s">
        <v>75</v>
      </c>
      <c r="F258" s="34">
        <v>4</v>
      </c>
      <c r="G258" s="37" t="s">
        <v>1612</v>
      </c>
      <c r="H258" s="34">
        <v>0</v>
      </c>
      <c r="I258" s="34" t="s">
        <v>39</v>
      </c>
      <c r="J258" s="53"/>
      <c r="K258" s="3"/>
    </row>
    <row r="259" spans="1:11" ht="15.75" x14ac:dyDescent="0.25">
      <c r="A259" s="220" t="s">
        <v>42</v>
      </c>
      <c r="B259" s="221" t="s">
        <v>20</v>
      </c>
      <c r="C259" s="220" t="s">
        <v>453</v>
      </c>
      <c r="D259" s="220" t="s">
        <v>1615</v>
      </c>
      <c r="E259" s="220" t="s">
        <v>75</v>
      </c>
      <c r="F259" s="220">
        <v>4</v>
      </c>
      <c r="G259" s="231" t="s">
        <v>1612</v>
      </c>
      <c r="H259" s="220">
        <v>5</v>
      </c>
      <c r="I259" s="220"/>
      <c r="J259" s="262" t="s">
        <v>2327</v>
      </c>
      <c r="K259" s="225" t="s">
        <v>1215</v>
      </c>
    </row>
    <row r="260" spans="1:11" ht="15.75" x14ac:dyDescent="0.25">
      <c r="A260" s="220" t="s">
        <v>65</v>
      </c>
      <c r="B260" s="221" t="s">
        <v>1356</v>
      </c>
      <c r="C260" s="220" t="s">
        <v>453</v>
      </c>
      <c r="D260" s="220" t="s">
        <v>1620</v>
      </c>
      <c r="E260" s="220" t="s">
        <v>75</v>
      </c>
      <c r="F260" s="220">
        <v>4</v>
      </c>
      <c r="G260" s="231" t="s">
        <v>1612</v>
      </c>
      <c r="H260" s="220">
        <v>5</v>
      </c>
      <c r="I260" s="220"/>
      <c r="J260" s="262" t="s">
        <v>2327</v>
      </c>
      <c r="K260" s="225" t="s">
        <v>1215</v>
      </c>
    </row>
    <row r="261" spans="1:11" ht="15.75" x14ac:dyDescent="0.25">
      <c r="A261" s="220" t="s">
        <v>65</v>
      </c>
      <c r="B261" s="221" t="s">
        <v>28</v>
      </c>
      <c r="C261" s="220" t="s">
        <v>453</v>
      </c>
      <c r="D261" s="220" t="s">
        <v>1622</v>
      </c>
      <c r="E261" s="220" t="s">
        <v>75</v>
      </c>
      <c r="F261" s="220">
        <v>4</v>
      </c>
      <c r="G261" s="231" t="s">
        <v>1612</v>
      </c>
      <c r="H261" s="220">
        <v>5</v>
      </c>
      <c r="I261" s="220"/>
      <c r="J261" s="262" t="s">
        <v>2327</v>
      </c>
      <c r="K261" s="225" t="s">
        <v>1215</v>
      </c>
    </row>
    <row r="262" spans="1:11" ht="15.75" x14ac:dyDescent="0.25">
      <c r="A262" s="220" t="s">
        <v>19</v>
      </c>
      <c r="B262" s="221" t="s">
        <v>28</v>
      </c>
      <c r="C262" s="220">
        <v>108</v>
      </c>
      <c r="D262" s="220" t="s">
        <v>1460</v>
      </c>
      <c r="E262" s="220" t="s">
        <v>75</v>
      </c>
      <c r="F262" s="220">
        <v>2</v>
      </c>
      <c r="G262" s="231" t="s">
        <v>1450</v>
      </c>
      <c r="H262" s="220">
        <v>5</v>
      </c>
      <c r="I262" s="220"/>
      <c r="J262" s="250" t="s">
        <v>2329</v>
      </c>
      <c r="K262" s="225" t="s">
        <v>324</v>
      </c>
    </row>
    <row r="263" spans="1:11" ht="15.75" x14ac:dyDescent="0.25">
      <c r="A263" s="220" t="s">
        <v>32</v>
      </c>
      <c r="B263" s="221" t="s">
        <v>1356</v>
      </c>
      <c r="C263" s="220">
        <v>108</v>
      </c>
      <c r="D263" s="220" t="s">
        <v>1451</v>
      </c>
      <c r="E263" s="220" t="s">
        <v>75</v>
      </c>
      <c r="F263" s="220">
        <v>2</v>
      </c>
      <c r="G263" s="231" t="s">
        <v>1450</v>
      </c>
      <c r="H263" s="220">
        <v>5</v>
      </c>
      <c r="I263" s="220"/>
      <c r="J263" s="250" t="s">
        <v>2329</v>
      </c>
      <c r="K263" s="225" t="s">
        <v>324</v>
      </c>
    </row>
    <row r="264" spans="1:11" ht="15.75" x14ac:dyDescent="0.25">
      <c r="A264" s="220" t="s">
        <v>19</v>
      </c>
      <c r="B264" s="221" t="s">
        <v>1356</v>
      </c>
      <c r="C264" s="220">
        <v>108</v>
      </c>
      <c r="D264" s="220" t="s">
        <v>1459</v>
      </c>
      <c r="E264" s="220" t="s">
        <v>75</v>
      </c>
      <c r="F264" s="220">
        <v>2</v>
      </c>
      <c r="G264" s="231" t="s">
        <v>1450</v>
      </c>
      <c r="H264" s="220">
        <v>5</v>
      </c>
      <c r="I264" s="220"/>
      <c r="J264" s="250" t="s">
        <v>2329</v>
      </c>
      <c r="K264" s="225" t="s">
        <v>324</v>
      </c>
    </row>
    <row r="265" spans="1:11" ht="15.75" x14ac:dyDescent="0.25">
      <c r="A265" s="220" t="s">
        <v>32</v>
      </c>
      <c r="B265" s="221" t="s">
        <v>20</v>
      </c>
      <c r="C265" s="220">
        <v>108</v>
      </c>
      <c r="D265" s="220" t="s">
        <v>1449</v>
      </c>
      <c r="E265" s="220" t="s">
        <v>75</v>
      </c>
      <c r="F265" s="220">
        <v>2</v>
      </c>
      <c r="G265" s="231" t="s">
        <v>1450</v>
      </c>
      <c r="H265" s="220">
        <v>5</v>
      </c>
      <c r="I265" s="220"/>
      <c r="J265" s="250" t="s">
        <v>2329</v>
      </c>
      <c r="K265" s="225" t="s">
        <v>324</v>
      </c>
    </row>
    <row r="266" spans="1:11" ht="15.75" x14ac:dyDescent="0.25">
      <c r="A266" s="220" t="s">
        <v>42</v>
      </c>
      <c r="B266" s="221" t="s">
        <v>28</v>
      </c>
      <c r="C266" s="220">
        <v>108</v>
      </c>
      <c r="D266" s="220" t="s">
        <v>1456</v>
      </c>
      <c r="E266" s="220" t="s">
        <v>75</v>
      </c>
      <c r="F266" s="220">
        <v>2</v>
      </c>
      <c r="G266" s="231" t="s">
        <v>1450</v>
      </c>
      <c r="H266" s="220">
        <v>5</v>
      </c>
      <c r="I266" s="220"/>
      <c r="J266" s="250" t="s">
        <v>2329</v>
      </c>
      <c r="K266" s="225" t="s">
        <v>324</v>
      </c>
    </row>
    <row r="267" spans="1:11" ht="15.75" x14ac:dyDescent="0.25">
      <c r="A267" s="220" t="s">
        <v>32</v>
      </c>
      <c r="B267" s="221" t="s">
        <v>28</v>
      </c>
      <c r="C267" s="220">
        <v>108</v>
      </c>
      <c r="D267" s="220" t="s">
        <v>1452</v>
      </c>
      <c r="E267" s="220" t="s">
        <v>75</v>
      </c>
      <c r="F267" s="220">
        <v>2</v>
      </c>
      <c r="G267" s="231" t="s">
        <v>1450</v>
      </c>
      <c r="H267" s="220">
        <v>5</v>
      </c>
      <c r="I267" s="220"/>
      <c r="J267" s="250" t="s">
        <v>2329</v>
      </c>
      <c r="K267" s="225" t="s">
        <v>324</v>
      </c>
    </row>
    <row r="268" spans="1:11" ht="15.75" x14ac:dyDescent="0.25">
      <c r="A268" s="220" t="s">
        <v>42</v>
      </c>
      <c r="B268" s="221" t="s">
        <v>1356</v>
      </c>
      <c r="C268" s="220">
        <v>108</v>
      </c>
      <c r="D268" s="220" t="s">
        <v>1455</v>
      </c>
      <c r="E268" s="220" t="s">
        <v>75</v>
      </c>
      <c r="F268" s="220">
        <v>2</v>
      </c>
      <c r="G268" s="231" t="s">
        <v>1450</v>
      </c>
      <c r="H268" s="220">
        <v>5</v>
      </c>
      <c r="I268" s="220"/>
      <c r="J268" s="250" t="s">
        <v>2329</v>
      </c>
      <c r="K268" s="225" t="s">
        <v>324</v>
      </c>
    </row>
    <row r="269" spans="1:11" ht="15.75" x14ac:dyDescent="0.25">
      <c r="A269" s="220" t="s">
        <v>42</v>
      </c>
      <c r="B269" s="221" t="s">
        <v>26</v>
      </c>
      <c r="C269" s="220" t="s">
        <v>350</v>
      </c>
      <c r="D269" s="260" t="s">
        <v>1465</v>
      </c>
      <c r="E269" s="260" t="s">
        <v>2</v>
      </c>
      <c r="F269" s="260">
        <v>2</v>
      </c>
      <c r="G269" s="254" t="s">
        <v>2330</v>
      </c>
      <c r="H269" s="220">
        <v>5</v>
      </c>
      <c r="I269" s="220"/>
      <c r="J269" s="250" t="s">
        <v>2329</v>
      </c>
      <c r="K269" s="225" t="s">
        <v>324</v>
      </c>
    </row>
    <row r="270" spans="1:11" ht="15.75" x14ac:dyDescent="0.25">
      <c r="A270" s="220" t="s">
        <v>42</v>
      </c>
      <c r="B270" s="221" t="s">
        <v>20</v>
      </c>
      <c r="C270" s="220" t="s">
        <v>350</v>
      </c>
      <c r="D270" s="260" t="s">
        <v>1464</v>
      </c>
      <c r="E270" s="260" t="s">
        <v>2</v>
      </c>
      <c r="F270" s="260">
        <v>2</v>
      </c>
      <c r="G270" s="254" t="s">
        <v>2330</v>
      </c>
      <c r="H270" s="220">
        <v>5</v>
      </c>
      <c r="I270" s="220"/>
      <c r="J270" s="250" t="s">
        <v>2329</v>
      </c>
      <c r="K270" s="225" t="s">
        <v>324</v>
      </c>
    </row>
    <row r="271" spans="1:11" ht="15.75" x14ac:dyDescent="0.25">
      <c r="A271" s="220" t="s">
        <v>19</v>
      </c>
      <c r="B271" s="221" t="s">
        <v>26</v>
      </c>
      <c r="C271" s="220" t="s">
        <v>642</v>
      </c>
      <c r="D271" s="260" t="s">
        <v>1463</v>
      </c>
      <c r="E271" s="260" t="s">
        <v>2</v>
      </c>
      <c r="F271" s="260">
        <v>2</v>
      </c>
      <c r="G271" s="254" t="s">
        <v>2330</v>
      </c>
      <c r="H271" s="220">
        <v>5</v>
      </c>
      <c r="I271" s="220"/>
      <c r="J271" s="250" t="s">
        <v>2329</v>
      </c>
      <c r="K271" s="225" t="s">
        <v>324</v>
      </c>
    </row>
    <row r="272" spans="1:11" x14ac:dyDescent="0.25">
      <c r="A272" s="34" t="s">
        <v>55</v>
      </c>
      <c r="B272" s="35" t="s">
        <v>28</v>
      </c>
      <c r="C272" s="34" t="s">
        <v>469</v>
      </c>
      <c r="D272" s="34" t="s">
        <v>1650</v>
      </c>
      <c r="E272" s="34" t="s">
        <v>1</v>
      </c>
      <c r="F272" s="34">
        <v>2</v>
      </c>
      <c r="G272" s="37" t="s">
        <v>1649</v>
      </c>
      <c r="H272" s="34">
        <v>0</v>
      </c>
      <c r="I272" s="34" t="s">
        <v>39</v>
      </c>
      <c r="J272" s="21"/>
      <c r="K272" s="132"/>
    </row>
    <row r="273" spans="1:11" ht="15.75" x14ac:dyDescent="0.25">
      <c r="A273" s="220" t="s">
        <v>19</v>
      </c>
      <c r="B273" s="221" t="s">
        <v>20</v>
      </c>
      <c r="C273" s="220" t="s">
        <v>642</v>
      </c>
      <c r="D273" s="260" t="s">
        <v>1461</v>
      </c>
      <c r="E273" s="260" t="s">
        <v>2</v>
      </c>
      <c r="F273" s="260">
        <v>2</v>
      </c>
      <c r="G273" s="254" t="s">
        <v>2330</v>
      </c>
      <c r="H273" s="220">
        <v>5</v>
      </c>
      <c r="I273" s="220"/>
      <c r="J273" s="250" t="s">
        <v>2329</v>
      </c>
      <c r="K273" s="225">
        <v>911036101</v>
      </c>
    </row>
    <row r="274" spans="1:11" ht="15.75" x14ac:dyDescent="0.25">
      <c r="A274" s="220" t="s">
        <v>65</v>
      </c>
      <c r="B274" s="221" t="s">
        <v>1356</v>
      </c>
      <c r="C274" s="220" t="s">
        <v>469</v>
      </c>
      <c r="D274" s="220" t="s">
        <v>1570</v>
      </c>
      <c r="E274" s="222" t="s">
        <v>1</v>
      </c>
      <c r="F274" s="222">
        <v>4</v>
      </c>
      <c r="G274" s="223" t="s">
        <v>621</v>
      </c>
      <c r="H274" s="220">
        <v>5</v>
      </c>
      <c r="I274" s="220"/>
      <c r="J274" s="250" t="s">
        <v>2329</v>
      </c>
      <c r="K274" s="225" t="s">
        <v>324</v>
      </c>
    </row>
    <row r="275" spans="1:11" ht="15.75" x14ac:dyDescent="0.25">
      <c r="A275" s="220" t="s">
        <v>65</v>
      </c>
      <c r="B275" s="221" t="s">
        <v>28</v>
      </c>
      <c r="C275" s="220" t="s">
        <v>469</v>
      </c>
      <c r="D275" s="220" t="s">
        <v>1571</v>
      </c>
      <c r="E275" s="222" t="s">
        <v>1</v>
      </c>
      <c r="F275" s="222">
        <v>4</v>
      </c>
      <c r="G275" s="223" t="s">
        <v>621</v>
      </c>
      <c r="H275" s="220">
        <v>5</v>
      </c>
      <c r="I275" s="220"/>
      <c r="J275" s="250" t="s">
        <v>2329</v>
      </c>
      <c r="K275" s="225" t="s">
        <v>324</v>
      </c>
    </row>
    <row r="276" spans="1:11" ht="15.75" x14ac:dyDescent="0.25">
      <c r="A276" s="220" t="s">
        <v>32</v>
      </c>
      <c r="B276" s="221" t="s">
        <v>26</v>
      </c>
      <c r="C276" s="220" t="s">
        <v>320</v>
      </c>
      <c r="D276" s="220" t="s">
        <v>1426</v>
      </c>
      <c r="E276" s="220" t="s">
        <v>75</v>
      </c>
      <c r="F276" s="220">
        <v>2</v>
      </c>
      <c r="G276" s="231" t="s">
        <v>58</v>
      </c>
      <c r="H276" s="220">
        <v>5</v>
      </c>
      <c r="I276" s="220"/>
      <c r="J276" s="224" t="s">
        <v>2331</v>
      </c>
      <c r="K276" s="225" t="s">
        <v>766</v>
      </c>
    </row>
    <row r="277" spans="1:11" ht="15.75" x14ac:dyDescent="0.25">
      <c r="A277" s="220" t="s">
        <v>32</v>
      </c>
      <c r="B277" s="221" t="s">
        <v>20</v>
      </c>
      <c r="C277" s="220" t="s">
        <v>320</v>
      </c>
      <c r="D277" s="220" t="s">
        <v>1423</v>
      </c>
      <c r="E277" s="220" t="s">
        <v>75</v>
      </c>
      <c r="F277" s="220">
        <v>2</v>
      </c>
      <c r="G277" s="231" t="s">
        <v>58</v>
      </c>
      <c r="H277" s="220">
        <v>5</v>
      </c>
      <c r="I277" s="220"/>
      <c r="J277" s="224" t="s">
        <v>2331</v>
      </c>
      <c r="K277" s="225" t="s">
        <v>766</v>
      </c>
    </row>
    <row r="278" spans="1:11" x14ac:dyDescent="0.25">
      <c r="A278" s="34" t="s">
        <v>32</v>
      </c>
      <c r="B278" s="35" t="s">
        <v>20</v>
      </c>
      <c r="C278" s="34" t="s">
        <v>310</v>
      </c>
      <c r="D278" s="34" t="s">
        <v>2332</v>
      </c>
      <c r="E278" s="34" t="s">
        <v>75</v>
      </c>
      <c r="F278" s="34">
        <v>2</v>
      </c>
      <c r="G278" s="195" t="s">
        <v>1637</v>
      </c>
      <c r="H278" s="34">
        <v>0</v>
      </c>
      <c r="I278" s="34" t="s">
        <v>39</v>
      </c>
      <c r="J278" s="34"/>
      <c r="K278" s="142"/>
    </row>
    <row r="279" spans="1:11" ht="15.75" x14ac:dyDescent="0.25">
      <c r="A279" s="220" t="s">
        <v>19</v>
      </c>
      <c r="B279" s="221" t="s">
        <v>26</v>
      </c>
      <c r="C279" s="220" t="s">
        <v>320</v>
      </c>
      <c r="D279" s="220" t="s">
        <v>1438</v>
      </c>
      <c r="E279" s="220" t="s">
        <v>75</v>
      </c>
      <c r="F279" s="220">
        <v>2</v>
      </c>
      <c r="G279" s="231" t="s">
        <v>58</v>
      </c>
      <c r="H279" s="220">
        <v>5</v>
      </c>
      <c r="I279" s="220"/>
      <c r="J279" s="224" t="s">
        <v>2331</v>
      </c>
      <c r="K279" s="225" t="s">
        <v>766</v>
      </c>
    </row>
    <row r="280" spans="1:11" ht="15.75" x14ac:dyDescent="0.25">
      <c r="A280" s="220" t="s">
        <v>32</v>
      </c>
      <c r="B280" s="221" t="s">
        <v>28</v>
      </c>
      <c r="C280" s="220" t="s">
        <v>320</v>
      </c>
      <c r="D280" s="220" t="s">
        <v>1425</v>
      </c>
      <c r="E280" s="220" t="s">
        <v>75</v>
      </c>
      <c r="F280" s="220">
        <v>2</v>
      </c>
      <c r="G280" s="231" t="s">
        <v>58</v>
      </c>
      <c r="H280" s="220">
        <v>5</v>
      </c>
      <c r="I280" s="220"/>
      <c r="J280" s="224" t="s">
        <v>2331</v>
      </c>
      <c r="K280" s="225" t="s">
        <v>766</v>
      </c>
    </row>
    <row r="281" spans="1:11" ht="15.75" x14ac:dyDescent="0.25">
      <c r="A281" s="220" t="s">
        <v>19</v>
      </c>
      <c r="B281" s="221" t="s">
        <v>1356</v>
      </c>
      <c r="C281" s="220" t="s">
        <v>320</v>
      </c>
      <c r="D281" s="220" t="s">
        <v>1436</v>
      </c>
      <c r="E281" s="220" t="s">
        <v>75</v>
      </c>
      <c r="F281" s="220">
        <v>2</v>
      </c>
      <c r="G281" s="231" t="s">
        <v>58</v>
      </c>
      <c r="H281" s="220">
        <v>5</v>
      </c>
      <c r="I281" s="220"/>
      <c r="J281" s="224" t="s">
        <v>2331</v>
      </c>
      <c r="K281" s="225" t="s">
        <v>766</v>
      </c>
    </row>
    <row r="282" spans="1:11" ht="15.75" x14ac:dyDescent="0.25">
      <c r="A282" s="220" t="s">
        <v>32</v>
      </c>
      <c r="B282" s="221" t="s">
        <v>1356</v>
      </c>
      <c r="C282" s="220" t="s">
        <v>320</v>
      </c>
      <c r="D282" s="220" t="s">
        <v>1424</v>
      </c>
      <c r="E282" s="220" t="s">
        <v>75</v>
      </c>
      <c r="F282" s="220">
        <v>2</v>
      </c>
      <c r="G282" s="231" t="s">
        <v>58</v>
      </c>
      <c r="H282" s="220">
        <v>5</v>
      </c>
      <c r="I282" s="220"/>
      <c r="J282" s="224" t="s">
        <v>2331</v>
      </c>
      <c r="K282" s="225" t="s">
        <v>766</v>
      </c>
    </row>
    <row r="283" spans="1:11" ht="15.75" x14ac:dyDescent="0.25">
      <c r="A283" s="220" t="s">
        <v>19</v>
      </c>
      <c r="B283" s="221" t="s">
        <v>28</v>
      </c>
      <c r="C283" s="220" t="s">
        <v>320</v>
      </c>
      <c r="D283" s="220" t="s">
        <v>1437</v>
      </c>
      <c r="E283" s="220" t="s">
        <v>75</v>
      </c>
      <c r="F283" s="220">
        <v>2</v>
      </c>
      <c r="G283" s="231" t="s">
        <v>58</v>
      </c>
      <c r="H283" s="220">
        <v>5</v>
      </c>
      <c r="I283" s="220"/>
      <c r="J283" s="224" t="s">
        <v>2331</v>
      </c>
      <c r="K283" s="225" t="s">
        <v>766</v>
      </c>
    </row>
    <row r="284" spans="1:11" ht="15.75" x14ac:dyDescent="0.25">
      <c r="A284" s="220" t="s">
        <v>19</v>
      </c>
      <c r="B284" s="221" t="s">
        <v>20</v>
      </c>
      <c r="C284" s="220" t="s">
        <v>320</v>
      </c>
      <c r="D284" s="220" t="s">
        <v>1435</v>
      </c>
      <c r="E284" s="220" t="s">
        <v>75</v>
      </c>
      <c r="F284" s="220">
        <v>2</v>
      </c>
      <c r="G284" s="231" t="s">
        <v>58</v>
      </c>
      <c r="H284" s="220">
        <v>5</v>
      </c>
      <c r="I284" s="220"/>
      <c r="J284" s="224" t="s">
        <v>2331</v>
      </c>
      <c r="K284" s="225" t="s">
        <v>766</v>
      </c>
    </row>
    <row r="285" spans="1:11" ht="15.75" x14ac:dyDescent="0.25">
      <c r="A285" s="220" t="s">
        <v>19</v>
      </c>
      <c r="B285" s="221" t="s">
        <v>1356</v>
      </c>
      <c r="C285" s="220">
        <v>104</v>
      </c>
      <c r="D285" s="220" t="s">
        <v>1927</v>
      </c>
      <c r="E285" s="220" t="s">
        <v>3</v>
      </c>
      <c r="F285" s="220">
        <v>4</v>
      </c>
      <c r="G285" s="227" t="s">
        <v>1928</v>
      </c>
      <c r="H285" s="220">
        <v>5</v>
      </c>
      <c r="I285" s="220"/>
      <c r="J285" s="224" t="s">
        <v>2333</v>
      </c>
      <c r="K285" s="225" t="s">
        <v>1143</v>
      </c>
    </row>
    <row r="286" spans="1:11" x14ac:dyDescent="0.25">
      <c r="A286" s="34" t="s">
        <v>65</v>
      </c>
      <c r="B286" s="35" t="s">
        <v>1356</v>
      </c>
      <c r="C286" s="34" t="s">
        <v>725</v>
      </c>
      <c r="D286" s="21" t="s">
        <v>1659</v>
      </c>
      <c r="E286" s="34" t="s">
        <v>1</v>
      </c>
      <c r="F286" s="34">
        <v>6</v>
      </c>
      <c r="G286" s="37" t="s">
        <v>1656</v>
      </c>
      <c r="H286" s="34">
        <v>0</v>
      </c>
      <c r="I286" s="34" t="s">
        <v>39</v>
      </c>
      <c r="J286" s="34"/>
      <c r="K286" s="142"/>
    </row>
    <row r="287" spans="1:11" ht="15.75" x14ac:dyDescent="0.25">
      <c r="A287" s="220" t="s">
        <v>19</v>
      </c>
      <c r="B287" s="221" t="s">
        <v>20</v>
      </c>
      <c r="C287" s="220">
        <v>105</v>
      </c>
      <c r="D287" s="220" t="s">
        <v>2196</v>
      </c>
      <c r="E287" s="220" t="s">
        <v>75</v>
      </c>
      <c r="F287" s="220">
        <v>2</v>
      </c>
      <c r="G287" s="231" t="s">
        <v>163</v>
      </c>
      <c r="H287" s="220">
        <v>5</v>
      </c>
      <c r="I287" s="220"/>
      <c r="J287" s="224" t="s">
        <v>2333</v>
      </c>
      <c r="K287" s="225" t="s">
        <v>1143</v>
      </c>
    </row>
    <row r="288" spans="1:11" ht="15.75" x14ac:dyDescent="0.25">
      <c r="A288" s="220" t="s">
        <v>42</v>
      </c>
      <c r="B288" s="221" t="s">
        <v>20</v>
      </c>
      <c r="C288" s="220">
        <v>105</v>
      </c>
      <c r="D288" s="220" t="s">
        <v>2192</v>
      </c>
      <c r="E288" s="220" t="s">
        <v>75</v>
      </c>
      <c r="F288" s="220">
        <v>2</v>
      </c>
      <c r="G288" s="231" t="s">
        <v>163</v>
      </c>
      <c r="H288" s="220">
        <v>5</v>
      </c>
      <c r="I288" s="220"/>
      <c r="J288" s="224" t="s">
        <v>2333</v>
      </c>
      <c r="K288" s="225" t="s">
        <v>1143</v>
      </c>
    </row>
    <row r="289" spans="1:11" ht="15.75" x14ac:dyDescent="0.25">
      <c r="A289" s="220" t="s">
        <v>42</v>
      </c>
      <c r="B289" s="221" t="s">
        <v>1356</v>
      </c>
      <c r="C289" s="220">
        <v>105</v>
      </c>
      <c r="D289" s="220" t="s">
        <v>2190</v>
      </c>
      <c r="E289" s="220" t="s">
        <v>75</v>
      </c>
      <c r="F289" s="220">
        <v>2</v>
      </c>
      <c r="G289" s="231" t="s">
        <v>163</v>
      </c>
      <c r="H289" s="220">
        <v>5</v>
      </c>
      <c r="I289" s="220"/>
      <c r="J289" s="224" t="s">
        <v>2333</v>
      </c>
      <c r="K289" s="225" t="s">
        <v>1143</v>
      </c>
    </row>
    <row r="290" spans="1:11" ht="15.75" x14ac:dyDescent="0.25">
      <c r="A290" s="220" t="s">
        <v>65</v>
      </c>
      <c r="B290" s="221" t="s">
        <v>28</v>
      </c>
      <c r="C290" s="220">
        <v>105</v>
      </c>
      <c r="D290" s="220" t="s">
        <v>2195</v>
      </c>
      <c r="E290" s="220" t="s">
        <v>75</v>
      </c>
      <c r="F290" s="220">
        <v>2</v>
      </c>
      <c r="G290" s="231" t="s">
        <v>163</v>
      </c>
      <c r="H290" s="220">
        <v>5</v>
      </c>
      <c r="I290" s="220"/>
      <c r="J290" s="224" t="s">
        <v>2333</v>
      </c>
      <c r="K290" s="225" t="s">
        <v>1143</v>
      </c>
    </row>
    <row r="291" spans="1:11" ht="15.75" x14ac:dyDescent="0.25">
      <c r="A291" s="220" t="s">
        <v>65</v>
      </c>
      <c r="B291" s="221" t="s">
        <v>1356</v>
      </c>
      <c r="C291" s="220">
        <v>105</v>
      </c>
      <c r="D291" s="220" t="s">
        <v>2194</v>
      </c>
      <c r="E291" s="220" t="s">
        <v>75</v>
      </c>
      <c r="F291" s="220">
        <v>2</v>
      </c>
      <c r="G291" s="231" t="s">
        <v>163</v>
      </c>
      <c r="H291" s="220">
        <v>5</v>
      </c>
      <c r="I291" s="220"/>
      <c r="J291" s="224" t="s">
        <v>2333</v>
      </c>
      <c r="K291" s="225" t="s">
        <v>1143</v>
      </c>
    </row>
    <row r="292" spans="1:11" ht="15.75" x14ac:dyDescent="0.25">
      <c r="A292" s="220" t="s">
        <v>42</v>
      </c>
      <c r="B292" s="221" t="s">
        <v>28</v>
      </c>
      <c r="C292" s="220">
        <v>105</v>
      </c>
      <c r="D292" s="220" t="s">
        <v>2191</v>
      </c>
      <c r="E292" s="220" t="s">
        <v>75</v>
      </c>
      <c r="F292" s="220">
        <v>2</v>
      </c>
      <c r="G292" s="231" t="s">
        <v>163</v>
      </c>
      <c r="H292" s="220">
        <v>5</v>
      </c>
      <c r="I292" s="220"/>
      <c r="J292" s="224" t="s">
        <v>2333</v>
      </c>
      <c r="K292" s="225" t="s">
        <v>1143</v>
      </c>
    </row>
    <row r="293" spans="1:11" ht="15.75" x14ac:dyDescent="0.25">
      <c r="A293" s="220" t="s">
        <v>65</v>
      </c>
      <c r="B293" s="221" t="s">
        <v>20</v>
      </c>
      <c r="C293" s="230">
        <v>105</v>
      </c>
      <c r="D293" s="220" t="s">
        <v>2193</v>
      </c>
      <c r="E293" s="220" t="s">
        <v>75</v>
      </c>
      <c r="F293" s="220">
        <v>2</v>
      </c>
      <c r="G293" s="231" t="s">
        <v>163</v>
      </c>
      <c r="H293" s="220">
        <v>5</v>
      </c>
      <c r="I293" s="220"/>
      <c r="J293" s="224" t="s">
        <v>2333</v>
      </c>
      <c r="K293" s="225" t="s">
        <v>1143</v>
      </c>
    </row>
    <row r="294" spans="1:11" ht="15.75" x14ac:dyDescent="0.25">
      <c r="A294" s="220" t="s">
        <v>32</v>
      </c>
      <c r="B294" s="221" t="s">
        <v>26</v>
      </c>
      <c r="C294" s="226" t="s">
        <v>62</v>
      </c>
      <c r="D294" s="220" t="s">
        <v>2334</v>
      </c>
      <c r="E294" s="220" t="s">
        <v>75</v>
      </c>
      <c r="F294" s="220">
        <v>6</v>
      </c>
      <c r="G294" s="244" t="s">
        <v>2280</v>
      </c>
      <c r="H294" s="220">
        <v>40</v>
      </c>
      <c r="I294" s="220"/>
      <c r="J294" s="224" t="s">
        <v>359</v>
      </c>
      <c r="K294" s="225" t="s">
        <v>360</v>
      </c>
    </row>
    <row r="295" spans="1:11" ht="15.75" x14ac:dyDescent="0.25">
      <c r="A295" s="220" t="s">
        <v>19</v>
      </c>
      <c r="B295" s="221" t="s">
        <v>26</v>
      </c>
      <c r="C295" s="220" t="s">
        <v>269</v>
      </c>
      <c r="D295" s="220" t="s">
        <v>2335</v>
      </c>
      <c r="E295" s="220" t="s">
        <v>75</v>
      </c>
      <c r="F295" s="220">
        <v>6</v>
      </c>
      <c r="G295" s="244" t="s">
        <v>2280</v>
      </c>
      <c r="H295" s="220">
        <v>40</v>
      </c>
      <c r="I295" s="220"/>
      <c r="J295" s="224" t="s">
        <v>359</v>
      </c>
      <c r="K295" s="225" t="s">
        <v>360</v>
      </c>
    </row>
    <row r="296" spans="1:11" x14ac:dyDescent="0.25">
      <c r="A296" s="34" t="s">
        <v>65</v>
      </c>
      <c r="B296" s="35" t="s">
        <v>28</v>
      </c>
      <c r="C296" s="34">
        <v>204</v>
      </c>
      <c r="D296" s="34" t="s">
        <v>2336</v>
      </c>
      <c r="E296" s="21" t="s">
        <v>1</v>
      </c>
      <c r="F296" s="21">
        <v>2</v>
      </c>
      <c r="G296" s="65" t="s">
        <v>246</v>
      </c>
      <c r="H296" s="34">
        <v>0</v>
      </c>
      <c r="I296" s="34" t="s">
        <v>39</v>
      </c>
      <c r="J296" s="38"/>
      <c r="K296" s="146"/>
    </row>
    <row r="297" spans="1:11" ht="15.75" x14ac:dyDescent="0.25">
      <c r="A297" s="220" t="s">
        <v>32</v>
      </c>
      <c r="B297" s="221" t="s">
        <v>20</v>
      </c>
      <c r="C297" s="226" t="s">
        <v>62</v>
      </c>
      <c r="D297" s="220" t="s">
        <v>2337</v>
      </c>
      <c r="E297" s="220" t="s">
        <v>75</v>
      </c>
      <c r="F297" s="220">
        <v>6</v>
      </c>
      <c r="G297" s="244" t="s">
        <v>2280</v>
      </c>
      <c r="H297" s="220">
        <v>40</v>
      </c>
      <c r="I297" s="220"/>
      <c r="J297" s="224" t="s">
        <v>359</v>
      </c>
      <c r="K297" s="225" t="s">
        <v>360</v>
      </c>
    </row>
    <row r="298" spans="1:11" ht="15.75" x14ac:dyDescent="0.25">
      <c r="A298" s="220" t="s">
        <v>19</v>
      </c>
      <c r="B298" s="221" t="s">
        <v>20</v>
      </c>
      <c r="C298" s="220" t="s">
        <v>269</v>
      </c>
      <c r="D298" s="220" t="s">
        <v>2338</v>
      </c>
      <c r="E298" s="220" t="s">
        <v>75</v>
      </c>
      <c r="F298" s="220">
        <v>6</v>
      </c>
      <c r="G298" s="244" t="s">
        <v>2280</v>
      </c>
      <c r="H298" s="220">
        <v>40</v>
      </c>
      <c r="I298" s="220"/>
      <c r="J298" s="224" t="s">
        <v>359</v>
      </c>
      <c r="K298" s="225" t="s">
        <v>360</v>
      </c>
    </row>
    <row r="299" spans="1:11" x14ac:dyDescent="0.25">
      <c r="A299" s="34" t="s">
        <v>65</v>
      </c>
      <c r="B299" s="35" t="s">
        <v>20</v>
      </c>
      <c r="C299" s="34" t="s">
        <v>161</v>
      </c>
      <c r="D299" s="34" t="s">
        <v>2339</v>
      </c>
      <c r="E299" s="21" t="s">
        <v>75</v>
      </c>
      <c r="F299" s="21">
        <v>6</v>
      </c>
      <c r="G299" s="30" t="s">
        <v>1508</v>
      </c>
      <c r="H299" s="34">
        <v>0</v>
      </c>
      <c r="I299" s="34" t="s">
        <v>39</v>
      </c>
      <c r="J299" s="38"/>
      <c r="K299" s="38"/>
    </row>
    <row r="300" spans="1:11" ht="15.75" x14ac:dyDescent="0.25">
      <c r="A300" s="220" t="s">
        <v>65</v>
      </c>
      <c r="B300" s="221" t="s">
        <v>20</v>
      </c>
      <c r="C300" s="220" t="s">
        <v>95</v>
      </c>
      <c r="D300" s="220" t="s">
        <v>2340</v>
      </c>
      <c r="E300" s="220" t="s">
        <v>75</v>
      </c>
      <c r="F300" s="220">
        <v>8</v>
      </c>
      <c r="G300" s="231" t="s">
        <v>2273</v>
      </c>
      <c r="H300" s="220">
        <v>40</v>
      </c>
      <c r="I300" s="220"/>
      <c r="J300" s="224" t="s">
        <v>359</v>
      </c>
      <c r="K300" s="225" t="s">
        <v>360</v>
      </c>
    </row>
    <row r="301" spans="1:11" ht="15.75" x14ac:dyDescent="0.25">
      <c r="A301" s="220" t="s">
        <v>19</v>
      </c>
      <c r="B301" s="221" t="s">
        <v>20</v>
      </c>
      <c r="C301" s="220" t="s">
        <v>68</v>
      </c>
      <c r="D301" s="220" t="s">
        <v>1488</v>
      </c>
      <c r="E301" s="222" t="s">
        <v>75</v>
      </c>
      <c r="F301" s="222">
        <v>6</v>
      </c>
      <c r="G301" s="240" t="s">
        <v>1489</v>
      </c>
      <c r="H301" s="220">
        <v>40</v>
      </c>
      <c r="I301" s="220"/>
      <c r="J301" s="224" t="s">
        <v>376</v>
      </c>
      <c r="K301" s="225" t="s">
        <v>377</v>
      </c>
    </row>
    <row r="302" spans="1:11" ht="15.75" x14ac:dyDescent="0.25">
      <c r="A302" s="220" t="s">
        <v>19</v>
      </c>
      <c r="B302" s="221" t="s">
        <v>1356</v>
      </c>
      <c r="C302" s="220" t="s">
        <v>68</v>
      </c>
      <c r="D302" s="220" t="s">
        <v>1490</v>
      </c>
      <c r="E302" s="222" t="s">
        <v>75</v>
      </c>
      <c r="F302" s="222">
        <v>6</v>
      </c>
      <c r="G302" s="240" t="s">
        <v>1489</v>
      </c>
      <c r="H302" s="220">
        <v>40</v>
      </c>
      <c r="I302" s="220"/>
      <c r="J302" s="224" t="s">
        <v>376</v>
      </c>
      <c r="K302" s="225" t="s">
        <v>377</v>
      </c>
    </row>
    <row r="303" spans="1:11" ht="15.75" x14ac:dyDescent="0.25">
      <c r="A303" s="220" t="s">
        <v>19</v>
      </c>
      <c r="B303" s="221" t="s">
        <v>28</v>
      </c>
      <c r="C303" s="220" t="s">
        <v>68</v>
      </c>
      <c r="D303" s="220" t="s">
        <v>1491</v>
      </c>
      <c r="E303" s="222" t="s">
        <v>75</v>
      </c>
      <c r="F303" s="222">
        <v>6</v>
      </c>
      <c r="G303" s="240" t="s">
        <v>1489</v>
      </c>
      <c r="H303" s="220">
        <v>40</v>
      </c>
      <c r="I303" s="220"/>
      <c r="J303" s="224" t="s">
        <v>376</v>
      </c>
      <c r="K303" s="225" t="s">
        <v>377</v>
      </c>
    </row>
    <row r="304" spans="1:11" ht="15.75" x14ac:dyDescent="0.25">
      <c r="A304" s="230" t="s">
        <v>55</v>
      </c>
      <c r="B304" s="233" t="s">
        <v>20</v>
      </c>
      <c r="C304" s="230" t="s">
        <v>21</v>
      </c>
      <c r="D304" s="230" t="s">
        <v>1493</v>
      </c>
      <c r="E304" s="238" t="s">
        <v>75</v>
      </c>
      <c r="F304" s="238">
        <v>6</v>
      </c>
      <c r="G304" s="253" t="s">
        <v>1489</v>
      </c>
      <c r="H304" s="220">
        <v>40</v>
      </c>
      <c r="I304" s="230"/>
      <c r="J304" s="256" t="s">
        <v>376</v>
      </c>
      <c r="K304" s="225" t="s">
        <v>377</v>
      </c>
    </row>
    <row r="305" spans="1:11" ht="15.75" x14ac:dyDescent="0.25">
      <c r="A305" s="220" t="s">
        <v>32</v>
      </c>
      <c r="B305" s="221" t="s">
        <v>28</v>
      </c>
      <c r="C305" s="220" t="s">
        <v>469</v>
      </c>
      <c r="D305" s="220" t="s">
        <v>1495</v>
      </c>
      <c r="E305" s="222" t="s">
        <v>75</v>
      </c>
      <c r="F305" s="222">
        <v>6</v>
      </c>
      <c r="G305" s="240" t="s">
        <v>1489</v>
      </c>
      <c r="H305" s="220">
        <v>40</v>
      </c>
      <c r="I305" s="220"/>
      <c r="J305" s="224" t="s">
        <v>376</v>
      </c>
      <c r="K305" s="225" t="s">
        <v>377</v>
      </c>
    </row>
    <row r="306" spans="1:11" ht="15.75" x14ac:dyDescent="0.25">
      <c r="A306" s="230" t="s">
        <v>55</v>
      </c>
      <c r="B306" s="233" t="s">
        <v>26</v>
      </c>
      <c r="C306" s="230" t="s">
        <v>21</v>
      </c>
      <c r="D306" s="230" t="s">
        <v>2341</v>
      </c>
      <c r="E306" s="222" t="s">
        <v>75</v>
      </c>
      <c r="F306" s="222">
        <v>6</v>
      </c>
      <c r="G306" s="240" t="s">
        <v>1489</v>
      </c>
      <c r="H306" s="220"/>
      <c r="I306" s="220"/>
      <c r="J306" s="224" t="s">
        <v>376</v>
      </c>
      <c r="K306" s="225" t="s">
        <v>377</v>
      </c>
    </row>
    <row r="307" spans="1:11" x14ac:dyDescent="0.25">
      <c r="A307" s="34" t="s">
        <v>65</v>
      </c>
      <c r="B307" s="35" t="s">
        <v>1356</v>
      </c>
      <c r="C307" s="34" t="s">
        <v>161</v>
      </c>
      <c r="D307" s="34" t="s">
        <v>2342</v>
      </c>
      <c r="E307" s="21" t="s">
        <v>75</v>
      </c>
      <c r="F307" s="21">
        <v>6</v>
      </c>
      <c r="G307" s="30" t="s">
        <v>1508</v>
      </c>
      <c r="H307" s="34">
        <v>0</v>
      </c>
      <c r="I307" s="34" t="s">
        <v>39</v>
      </c>
      <c r="J307" s="38"/>
      <c r="K307" s="38"/>
    </row>
    <row r="308" spans="1:11" x14ac:dyDescent="0.25">
      <c r="A308" s="34" t="s">
        <v>65</v>
      </c>
      <c r="B308" s="35" t="s">
        <v>28</v>
      </c>
      <c r="C308" s="34" t="s">
        <v>161</v>
      </c>
      <c r="D308" s="34" t="s">
        <v>2343</v>
      </c>
      <c r="E308" s="21" t="s">
        <v>75</v>
      </c>
      <c r="F308" s="21">
        <v>6</v>
      </c>
      <c r="G308" s="30" t="s">
        <v>1508</v>
      </c>
      <c r="H308" s="34">
        <v>0</v>
      </c>
      <c r="I308" s="34" t="s">
        <v>39</v>
      </c>
      <c r="J308" s="38"/>
      <c r="K308" s="38"/>
    </row>
    <row r="309" spans="1:11" x14ac:dyDescent="0.25">
      <c r="A309" s="34" t="s">
        <v>55</v>
      </c>
      <c r="B309" s="35" t="s">
        <v>56</v>
      </c>
      <c r="C309" s="34" t="s">
        <v>350</v>
      </c>
      <c r="D309" s="34" t="s">
        <v>2344</v>
      </c>
      <c r="E309" s="34" t="s">
        <v>75</v>
      </c>
      <c r="F309" s="34">
        <v>2</v>
      </c>
      <c r="G309" s="26" t="s">
        <v>1673</v>
      </c>
      <c r="H309" s="34">
        <v>0</v>
      </c>
      <c r="I309" s="34" t="s">
        <v>39</v>
      </c>
      <c r="J309" s="38"/>
      <c r="K309" s="146"/>
    </row>
    <row r="310" spans="1:11" ht="15.75" x14ac:dyDescent="0.25">
      <c r="A310" s="226" t="s">
        <v>19</v>
      </c>
      <c r="B310" s="249" t="s">
        <v>26</v>
      </c>
      <c r="C310" s="220" t="s">
        <v>168</v>
      </c>
      <c r="D310" s="230" t="s">
        <v>2345</v>
      </c>
      <c r="E310" s="238" t="s">
        <v>1</v>
      </c>
      <c r="F310" s="238">
        <v>6</v>
      </c>
      <c r="G310" s="234" t="s">
        <v>2096</v>
      </c>
      <c r="H310" s="220">
        <v>40</v>
      </c>
      <c r="I310" s="220"/>
      <c r="J310" s="224" t="s">
        <v>376</v>
      </c>
      <c r="K310" s="225" t="s">
        <v>377</v>
      </c>
    </row>
    <row r="311" spans="1:11" ht="15.75" x14ac:dyDescent="0.25">
      <c r="A311" s="220" t="s">
        <v>32</v>
      </c>
      <c r="B311" s="221" t="s">
        <v>26</v>
      </c>
      <c r="C311" s="220" t="s">
        <v>864</v>
      </c>
      <c r="D311" s="230" t="s">
        <v>2114</v>
      </c>
      <c r="E311" s="238" t="s">
        <v>1</v>
      </c>
      <c r="F311" s="238">
        <v>6</v>
      </c>
      <c r="G311" s="234" t="s">
        <v>2096</v>
      </c>
      <c r="H311" s="220">
        <v>40</v>
      </c>
      <c r="I311" s="220"/>
      <c r="J311" s="224" t="s">
        <v>376</v>
      </c>
      <c r="K311" s="225" t="s">
        <v>377</v>
      </c>
    </row>
    <row r="312" spans="1:11" ht="15.75" x14ac:dyDescent="0.25">
      <c r="A312" s="220" t="s">
        <v>32</v>
      </c>
      <c r="B312" s="221" t="s">
        <v>20</v>
      </c>
      <c r="C312" s="220" t="s">
        <v>864</v>
      </c>
      <c r="D312" s="230" t="s">
        <v>2115</v>
      </c>
      <c r="E312" s="238" t="s">
        <v>1</v>
      </c>
      <c r="F312" s="238">
        <v>6</v>
      </c>
      <c r="G312" s="234" t="s">
        <v>2096</v>
      </c>
      <c r="H312" s="220">
        <v>40</v>
      </c>
      <c r="I312" s="220"/>
      <c r="J312" s="224" t="s">
        <v>376</v>
      </c>
      <c r="K312" s="225" t="s">
        <v>377</v>
      </c>
    </row>
    <row r="313" spans="1:11" ht="15.75" x14ac:dyDescent="0.25">
      <c r="A313" s="220" t="s">
        <v>55</v>
      </c>
      <c r="B313" s="221" t="s">
        <v>28</v>
      </c>
      <c r="C313" s="220" t="s">
        <v>168</v>
      </c>
      <c r="D313" s="220" t="s">
        <v>2346</v>
      </c>
      <c r="E313" s="220" t="s">
        <v>1</v>
      </c>
      <c r="F313" s="220">
        <v>6</v>
      </c>
      <c r="G313" s="231" t="s">
        <v>1501</v>
      </c>
      <c r="H313" s="220">
        <v>40</v>
      </c>
      <c r="I313" s="220"/>
      <c r="J313" s="224" t="s">
        <v>2119</v>
      </c>
      <c r="K313" s="236" t="s">
        <v>2347</v>
      </c>
    </row>
    <row r="314" spans="1:11" ht="15.75" x14ac:dyDescent="0.25">
      <c r="A314" s="220" t="s">
        <v>55</v>
      </c>
      <c r="B314" s="221" t="s">
        <v>56</v>
      </c>
      <c r="C314" s="220" t="s">
        <v>168</v>
      </c>
      <c r="D314" s="220" t="s">
        <v>2348</v>
      </c>
      <c r="E314" s="220" t="s">
        <v>1</v>
      </c>
      <c r="F314" s="220">
        <v>6</v>
      </c>
      <c r="G314" s="231" t="s">
        <v>1501</v>
      </c>
      <c r="H314" s="220">
        <v>40</v>
      </c>
      <c r="I314" s="220"/>
      <c r="J314" s="224" t="s">
        <v>2119</v>
      </c>
      <c r="K314" s="236" t="s">
        <v>2347</v>
      </c>
    </row>
    <row r="315" spans="1:11" x14ac:dyDescent="0.25">
      <c r="A315" s="34" t="s">
        <v>19</v>
      </c>
      <c r="B315" s="35" t="s">
        <v>20</v>
      </c>
      <c r="C315" s="34" t="s">
        <v>68</v>
      </c>
      <c r="D315" s="34" t="s">
        <v>1692</v>
      </c>
      <c r="E315" s="34" t="s">
        <v>1</v>
      </c>
      <c r="F315" s="34">
        <v>6</v>
      </c>
      <c r="G315" s="37" t="s">
        <v>1686</v>
      </c>
      <c r="H315" s="34">
        <v>0</v>
      </c>
      <c r="I315" s="34" t="s">
        <v>39</v>
      </c>
      <c r="J315" s="34"/>
      <c r="K315" s="142"/>
    </row>
    <row r="316" spans="1:11" ht="15.75" x14ac:dyDescent="0.25">
      <c r="A316" s="220" t="s">
        <v>19</v>
      </c>
      <c r="B316" s="221" t="s">
        <v>1356</v>
      </c>
      <c r="C316" s="220" t="s">
        <v>62</v>
      </c>
      <c r="D316" s="220" t="s">
        <v>1591</v>
      </c>
      <c r="E316" s="220" t="s">
        <v>1</v>
      </c>
      <c r="F316" s="220">
        <v>4</v>
      </c>
      <c r="G316" s="231" t="s">
        <v>439</v>
      </c>
      <c r="H316" s="220">
        <v>5</v>
      </c>
      <c r="I316" s="220"/>
      <c r="J316" s="224" t="s">
        <v>2119</v>
      </c>
      <c r="K316" s="236" t="s">
        <v>2347</v>
      </c>
    </row>
    <row r="317" spans="1:11" ht="15.75" x14ac:dyDescent="0.25">
      <c r="A317" s="220" t="s">
        <v>19</v>
      </c>
      <c r="B317" s="221" t="s">
        <v>20</v>
      </c>
      <c r="C317" s="220" t="s">
        <v>535</v>
      </c>
      <c r="D317" s="220" t="s">
        <v>2349</v>
      </c>
      <c r="E317" s="220" t="s">
        <v>2256</v>
      </c>
      <c r="F317" s="220">
        <v>2</v>
      </c>
      <c r="G317" s="227" t="s">
        <v>2350</v>
      </c>
      <c r="H317" s="220">
        <v>5</v>
      </c>
      <c r="I317" s="220"/>
      <c r="J317" s="224" t="s">
        <v>2119</v>
      </c>
      <c r="K317" s="236" t="s">
        <v>2347</v>
      </c>
    </row>
    <row r="318" spans="1:11" ht="15.75" x14ac:dyDescent="0.25">
      <c r="A318" s="220" t="s">
        <v>32</v>
      </c>
      <c r="B318" s="221" t="s">
        <v>1356</v>
      </c>
      <c r="C318" s="220">
        <v>103</v>
      </c>
      <c r="D318" s="222" t="s">
        <v>1443</v>
      </c>
      <c r="E318" s="220" t="s">
        <v>3</v>
      </c>
      <c r="F318" s="220">
        <v>2</v>
      </c>
      <c r="G318" s="231" t="s">
        <v>1444</v>
      </c>
      <c r="H318" s="220">
        <v>5</v>
      </c>
      <c r="I318" s="220"/>
      <c r="J318" s="235" t="s">
        <v>1445</v>
      </c>
      <c r="K318" s="236" t="s">
        <v>2351</v>
      </c>
    </row>
    <row r="319" spans="1:11" ht="15.75" x14ac:dyDescent="0.25">
      <c r="A319" s="220" t="s">
        <v>65</v>
      </c>
      <c r="B319" s="221" t="s">
        <v>26</v>
      </c>
      <c r="C319" s="220" t="s">
        <v>62</v>
      </c>
      <c r="D319" s="220" t="s">
        <v>2352</v>
      </c>
      <c r="E319" s="220" t="s">
        <v>2353</v>
      </c>
      <c r="F319" s="220">
        <v>2</v>
      </c>
      <c r="G319" s="264" t="s">
        <v>1444</v>
      </c>
      <c r="H319" s="220">
        <v>5</v>
      </c>
      <c r="I319" s="220"/>
      <c r="J319" s="250" t="s">
        <v>1445</v>
      </c>
      <c r="K319" s="236" t="s">
        <v>2351</v>
      </c>
    </row>
    <row r="320" spans="1:11" ht="15.75" x14ac:dyDescent="0.25">
      <c r="A320" s="230" t="s">
        <v>65</v>
      </c>
      <c r="B320" s="233" t="s">
        <v>1356</v>
      </c>
      <c r="C320" s="230" t="s">
        <v>89</v>
      </c>
      <c r="D320" s="220" t="s">
        <v>1447</v>
      </c>
      <c r="E320" s="220" t="s">
        <v>3</v>
      </c>
      <c r="F320" s="220">
        <v>4</v>
      </c>
      <c r="G320" s="227" t="s">
        <v>1448</v>
      </c>
      <c r="H320" s="220">
        <v>5</v>
      </c>
      <c r="I320" s="220"/>
      <c r="J320" s="250" t="s">
        <v>1445</v>
      </c>
      <c r="K320" s="236" t="s">
        <v>2351</v>
      </c>
    </row>
    <row r="321" spans="1:11" ht="15.75" x14ac:dyDescent="0.25">
      <c r="A321" s="220" t="s">
        <v>42</v>
      </c>
      <c r="B321" s="221" t="s">
        <v>26</v>
      </c>
      <c r="C321" s="220">
        <v>108</v>
      </c>
      <c r="D321" s="220" t="s">
        <v>1457</v>
      </c>
      <c r="E321" s="220" t="s">
        <v>75</v>
      </c>
      <c r="F321" s="220">
        <v>2</v>
      </c>
      <c r="G321" s="231" t="s">
        <v>1450</v>
      </c>
      <c r="H321" s="220">
        <v>5</v>
      </c>
      <c r="I321" s="220"/>
      <c r="J321" s="250" t="s">
        <v>1445</v>
      </c>
      <c r="K321" s="236" t="s">
        <v>2351</v>
      </c>
    </row>
    <row r="322" spans="1:11" ht="15.75" x14ac:dyDescent="0.25">
      <c r="A322" s="220" t="s">
        <v>42</v>
      </c>
      <c r="B322" s="221" t="s">
        <v>20</v>
      </c>
      <c r="C322" s="220">
        <v>108</v>
      </c>
      <c r="D322" s="220" t="s">
        <v>1454</v>
      </c>
      <c r="E322" s="220" t="s">
        <v>75</v>
      </c>
      <c r="F322" s="220">
        <v>2</v>
      </c>
      <c r="G322" s="231" t="s">
        <v>1450</v>
      </c>
      <c r="H322" s="220">
        <v>5</v>
      </c>
      <c r="I322" s="220"/>
      <c r="J322" s="250" t="s">
        <v>1445</v>
      </c>
      <c r="K322" s="236" t="s">
        <v>2351</v>
      </c>
    </row>
    <row r="323" spans="1:11" x14ac:dyDescent="0.25">
      <c r="A323" s="34" t="s">
        <v>42</v>
      </c>
      <c r="B323" s="35" t="s">
        <v>28</v>
      </c>
      <c r="C323" s="34" t="s">
        <v>437</v>
      </c>
      <c r="D323" s="34" t="s">
        <v>1709</v>
      </c>
      <c r="E323" s="21" t="s">
        <v>1</v>
      </c>
      <c r="F323" s="21">
        <v>4</v>
      </c>
      <c r="G323" s="30" t="s">
        <v>1695</v>
      </c>
      <c r="H323" s="34">
        <v>0</v>
      </c>
      <c r="I323" s="34" t="s">
        <v>39</v>
      </c>
      <c r="J323" s="34"/>
      <c r="K323" s="142"/>
    </row>
    <row r="324" spans="1:11" ht="15.75" x14ac:dyDescent="0.25">
      <c r="A324" s="220" t="s">
        <v>19</v>
      </c>
      <c r="B324" s="221" t="s">
        <v>20</v>
      </c>
      <c r="C324" s="220">
        <v>108</v>
      </c>
      <c r="D324" s="220" t="s">
        <v>1458</v>
      </c>
      <c r="E324" s="220" t="s">
        <v>75</v>
      </c>
      <c r="F324" s="220">
        <v>2</v>
      </c>
      <c r="G324" s="231" t="s">
        <v>1450</v>
      </c>
      <c r="H324" s="220">
        <v>5</v>
      </c>
      <c r="I324" s="220"/>
      <c r="J324" s="250" t="s">
        <v>1445</v>
      </c>
      <c r="K324" s="236" t="s">
        <v>2351</v>
      </c>
    </row>
    <row r="325" spans="1:11" ht="15.75" x14ac:dyDescent="0.25">
      <c r="A325" s="220" t="s">
        <v>32</v>
      </c>
      <c r="B325" s="221" t="s">
        <v>20</v>
      </c>
      <c r="C325" s="220" t="s">
        <v>221</v>
      </c>
      <c r="D325" s="220" t="s">
        <v>2354</v>
      </c>
      <c r="E325" s="220" t="s">
        <v>2256</v>
      </c>
      <c r="F325" s="220">
        <v>2</v>
      </c>
      <c r="G325" s="227" t="s">
        <v>2355</v>
      </c>
      <c r="H325" s="220">
        <v>5</v>
      </c>
      <c r="I325" s="220"/>
      <c r="J325" s="250" t="s">
        <v>1445</v>
      </c>
      <c r="K325" s="236" t="s">
        <v>2351</v>
      </c>
    </row>
    <row r="326" spans="1:11" ht="15.75" x14ac:dyDescent="0.25">
      <c r="A326" s="220" t="s">
        <v>42</v>
      </c>
      <c r="B326" s="221" t="s">
        <v>28</v>
      </c>
      <c r="C326" s="220" t="s">
        <v>62</v>
      </c>
      <c r="D326" s="220" t="s">
        <v>1584</v>
      </c>
      <c r="E326" s="220" t="s">
        <v>1</v>
      </c>
      <c r="F326" s="220">
        <v>2</v>
      </c>
      <c r="G326" s="240" t="s">
        <v>1575</v>
      </c>
      <c r="H326" s="220">
        <v>5</v>
      </c>
      <c r="I326" s="220"/>
      <c r="J326" s="250" t="s">
        <v>1445</v>
      </c>
      <c r="K326" s="236" t="s">
        <v>2351</v>
      </c>
    </row>
    <row r="327" spans="1:11" ht="15.75" x14ac:dyDescent="0.25">
      <c r="A327" s="220" t="s">
        <v>42</v>
      </c>
      <c r="B327" s="221" t="s">
        <v>1356</v>
      </c>
      <c r="C327" s="220" t="s">
        <v>62</v>
      </c>
      <c r="D327" s="220" t="s">
        <v>1583</v>
      </c>
      <c r="E327" s="220" t="s">
        <v>1</v>
      </c>
      <c r="F327" s="220">
        <v>2</v>
      </c>
      <c r="G327" s="240" t="s">
        <v>1575</v>
      </c>
      <c r="H327" s="220">
        <v>5</v>
      </c>
      <c r="I327" s="220"/>
      <c r="J327" s="250" t="s">
        <v>1445</v>
      </c>
      <c r="K327" s="236" t="s">
        <v>2351</v>
      </c>
    </row>
    <row r="328" spans="1:11" ht="15.75" x14ac:dyDescent="0.25">
      <c r="A328" s="220" t="s">
        <v>65</v>
      </c>
      <c r="B328" s="221" t="s">
        <v>26</v>
      </c>
      <c r="C328" s="220" t="s">
        <v>864</v>
      </c>
      <c r="D328" s="220" t="s">
        <v>1822</v>
      </c>
      <c r="E328" s="220" t="s">
        <v>75</v>
      </c>
      <c r="F328" s="220">
        <v>4</v>
      </c>
      <c r="G328" s="244" t="s">
        <v>1811</v>
      </c>
      <c r="H328" s="220">
        <v>5</v>
      </c>
      <c r="I328" s="220"/>
      <c r="J328" s="265" t="s">
        <v>393</v>
      </c>
      <c r="K328" s="225" t="s">
        <v>394</v>
      </c>
    </row>
    <row r="329" spans="1:11" ht="15.75" x14ac:dyDescent="0.25">
      <c r="A329" s="220" t="s">
        <v>65</v>
      </c>
      <c r="B329" s="221" t="s">
        <v>20</v>
      </c>
      <c r="C329" s="220" t="s">
        <v>864</v>
      </c>
      <c r="D329" s="220" t="s">
        <v>1821</v>
      </c>
      <c r="E329" s="220" t="s">
        <v>75</v>
      </c>
      <c r="F329" s="220">
        <v>4</v>
      </c>
      <c r="G329" s="244" t="s">
        <v>1811</v>
      </c>
      <c r="H329" s="220">
        <v>5</v>
      </c>
      <c r="I329" s="220"/>
      <c r="J329" s="265" t="s">
        <v>393</v>
      </c>
      <c r="K329" s="225" t="s">
        <v>394</v>
      </c>
    </row>
    <row r="330" spans="1:11" ht="15.75" x14ac:dyDescent="0.25">
      <c r="A330" s="220" t="s">
        <v>19</v>
      </c>
      <c r="B330" s="221" t="s">
        <v>26</v>
      </c>
      <c r="C330" s="220" t="s">
        <v>864</v>
      </c>
      <c r="D330" s="220" t="s">
        <v>1820</v>
      </c>
      <c r="E330" s="220" t="s">
        <v>75</v>
      </c>
      <c r="F330" s="220">
        <v>4</v>
      </c>
      <c r="G330" s="244" t="s">
        <v>1811</v>
      </c>
      <c r="H330" s="220">
        <v>5</v>
      </c>
      <c r="I330" s="220"/>
      <c r="J330" s="265" t="s">
        <v>393</v>
      </c>
      <c r="K330" s="225" t="s">
        <v>394</v>
      </c>
    </row>
    <row r="331" spans="1:11" ht="15.75" x14ac:dyDescent="0.25">
      <c r="A331" s="220" t="s">
        <v>19</v>
      </c>
      <c r="B331" s="221" t="s">
        <v>1356</v>
      </c>
      <c r="C331" s="220" t="s">
        <v>864</v>
      </c>
      <c r="D331" s="220" t="s">
        <v>1818</v>
      </c>
      <c r="E331" s="220" t="s">
        <v>75</v>
      </c>
      <c r="F331" s="220">
        <v>4</v>
      </c>
      <c r="G331" s="244" t="s">
        <v>1811</v>
      </c>
      <c r="H331" s="220">
        <v>5</v>
      </c>
      <c r="I331" s="220"/>
      <c r="J331" s="265" t="s">
        <v>393</v>
      </c>
      <c r="K331" s="225" t="s">
        <v>394</v>
      </c>
    </row>
    <row r="332" spans="1:11" ht="15.75" x14ac:dyDescent="0.25">
      <c r="A332" s="220" t="s">
        <v>65</v>
      </c>
      <c r="B332" s="221" t="s">
        <v>1356</v>
      </c>
      <c r="C332" s="220" t="s">
        <v>864</v>
      </c>
      <c r="D332" s="220" t="s">
        <v>1815</v>
      </c>
      <c r="E332" s="220" t="s">
        <v>75</v>
      </c>
      <c r="F332" s="220">
        <v>4</v>
      </c>
      <c r="G332" s="244" t="s">
        <v>1811</v>
      </c>
      <c r="H332" s="220">
        <v>5</v>
      </c>
      <c r="I332" s="220"/>
      <c r="J332" s="265" t="s">
        <v>393</v>
      </c>
      <c r="K332" s="225" t="s">
        <v>394</v>
      </c>
    </row>
    <row r="333" spans="1:11" ht="15.75" x14ac:dyDescent="0.25">
      <c r="A333" s="220" t="s">
        <v>65</v>
      </c>
      <c r="B333" s="221" t="s">
        <v>28</v>
      </c>
      <c r="C333" s="220" t="s">
        <v>864</v>
      </c>
      <c r="D333" s="220" t="s">
        <v>1816</v>
      </c>
      <c r="E333" s="220" t="s">
        <v>75</v>
      </c>
      <c r="F333" s="220">
        <v>4</v>
      </c>
      <c r="G333" s="244" t="s">
        <v>1811</v>
      </c>
      <c r="H333" s="220">
        <v>5</v>
      </c>
      <c r="I333" s="220"/>
      <c r="J333" s="265" t="s">
        <v>393</v>
      </c>
      <c r="K333" s="225" t="s">
        <v>394</v>
      </c>
    </row>
    <row r="334" spans="1:11" ht="15.75" x14ac:dyDescent="0.25">
      <c r="A334" s="230" t="s">
        <v>19</v>
      </c>
      <c r="B334" s="233" t="s">
        <v>28</v>
      </c>
      <c r="C334" s="230" t="s">
        <v>346</v>
      </c>
      <c r="D334" s="230" t="s">
        <v>1810</v>
      </c>
      <c r="E334" s="230" t="s">
        <v>75</v>
      </c>
      <c r="F334" s="230">
        <v>4</v>
      </c>
      <c r="G334" s="266" t="s">
        <v>1811</v>
      </c>
      <c r="H334" s="220">
        <v>5</v>
      </c>
      <c r="I334" s="230"/>
      <c r="J334" s="267" t="s">
        <v>393</v>
      </c>
      <c r="K334" s="225" t="s">
        <v>394</v>
      </c>
    </row>
    <row r="335" spans="1:11" ht="15.75" x14ac:dyDescent="0.25">
      <c r="A335" s="220" t="s">
        <v>55</v>
      </c>
      <c r="B335" s="221" t="s">
        <v>56</v>
      </c>
      <c r="C335" s="220" t="s">
        <v>33</v>
      </c>
      <c r="D335" s="222" t="s">
        <v>1736</v>
      </c>
      <c r="E335" s="222" t="s">
        <v>75</v>
      </c>
      <c r="F335" s="222">
        <v>2</v>
      </c>
      <c r="G335" s="227" t="s">
        <v>1732</v>
      </c>
      <c r="H335" s="220">
        <v>5</v>
      </c>
      <c r="I335" s="220"/>
      <c r="J335" s="224" t="s">
        <v>418</v>
      </c>
      <c r="K335" s="225" t="s">
        <v>419</v>
      </c>
    </row>
    <row r="336" spans="1:11" ht="15.75" x14ac:dyDescent="0.25">
      <c r="A336" s="220" t="s">
        <v>55</v>
      </c>
      <c r="B336" s="221" t="s">
        <v>28</v>
      </c>
      <c r="C336" s="220" t="s">
        <v>33</v>
      </c>
      <c r="D336" s="222" t="s">
        <v>1735</v>
      </c>
      <c r="E336" s="222" t="s">
        <v>75</v>
      </c>
      <c r="F336" s="222">
        <v>2</v>
      </c>
      <c r="G336" s="227" t="s">
        <v>1732</v>
      </c>
      <c r="H336" s="220">
        <v>5</v>
      </c>
      <c r="I336" s="220"/>
      <c r="J336" s="224" t="s">
        <v>418</v>
      </c>
      <c r="K336" s="225" t="s">
        <v>419</v>
      </c>
    </row>
    <row r="337" spans="1:11" ht="15.75" x14ac:dyDescent="0.25">
      <c r="A337" s="220" t="s">
        <v>19</v>
      </c>
      <c r="B337" s="221" t="s">
        <v>26</v>
      </c>
      <c r="C337" s="220" t="s">
        <v>33</v>
      </c>
      <c r="D337" s="222" t="s">
        <v>1733</v>
      </c>
      <c r="E337" s="222" t="s">
        <v>75</v>
      </c>
      <c r="F337" s="222">
        <v>2</v>
      </c>
      <c r="G337" s="227" t="s">
        <v>1732</v>
      </c>
      <c r="H337" s="220">
        <v>5</v>
      </c>
      <c r="I337" s="220"/>
      <c r="J337" s="224" t="s">
        <v>418</v>
      </c>
      <c r="K337" s="225" t="s">
        <v>419</v>
      </c>
    </row>
    <row r="338" spans="1:11" x14ac:dyDescent="0.25">
      <c r="A338" s="34" t="s">
        <v>65</v>
      </c>
      <c r="B338" s="35" t="s">
        <v>26</v>
      </c>
      <c r="C338" s="34" t="s">
        <v>161</v>
      </c>
      <c r="D338" s="34" t="s">
        <v>2356</v>
      </c>
      <c r="E338" s="21" t="s">
        <v>75</v>
      </c>
      <c r="F338" s="21">
        <v>6</v>
      </c>
      <c r="G338" s="30" t="s">
        <v>1508</v>
      </c>
      <c r="H338" s="34">
        <v>0</v>
      </c>
      <c r="I338" s="34" t="s">
        <v>39</v>
      </c>
      <c r="J338" s="38"/>
      <c r="K338" s="38"/>
    </row>
    <row r="339" spans="1:11" ht="15.75" x14ac:dyDescent="0.25">
      <c r="A339" s="220" t="s">
        <v>19</v>
      </c>
      <c r="B339" s="221" t="s">
        <v>20</v>
      </c>
      <c r="C339" s="220" t="s">
        <v>33</v>
      </c>
      <c r="D339" s="222" t="s">
        <v>1734</v>
      </c>
      <c r="E339" s="222" t="s">
        <v>75</v>
      </c>
      <c r="F339" s="222">
        <v>2</v>
      </c>
      <c r="G339" s="227" t="s">
        <v>1732</v>
      </c>
      <c r="H339" s="220">
        <v>5</v>
      </c>
      <c r="I339" s="220"/>
      <c r="J339" s="224" t="s">
        <v>418</v>
      </c>
      <c r="K339" s="225" t="s">
        <v>419</v>
      </c>
    </row>
    <row r="340" spans="1:11" ht="15.75" x14ac:dyDescent="0.25">
      <c r="A340" s="220" t="s">
        <v>65</v>
      </c>
      <c r="B340" s="221" t="s">
        <v>26</v>
      </c>
      <c r="C340" s="220" t="s">
        <v>285</v>
      </c>
      <c r="D340" s="220" t="s">
        <v>1759</v>
      </c>
      <c r="E340" s="220" t="s">
        <v>1</v>
      </c>
      <c r="F340" s="222">
        <v>4</v>
      </c>
      <c r="G340" s="231" t="s">
        <v>1753</v>
      </c>
      <c r="H340" s="220">
        <v>5</v>
      </c>
      <c r="I340" s="220"/>
      <c r="J340" s="224" t="s">
        <v>418</v>
      </c>
      <c r="K340" s="225" t="s">
        <v>419</v>
      </c>
    </row>
    <row r="341" spans="1:11" ht="15.75" x14ac:dyDescent="0.25">
      <c r="A341" s="220" t="s">
        <v>65</v>
      </c>
      <c r="B341" s="221" t="s">
        <v>20</v>
      </c>
      <c r="C341" s="220" t="s">
        <v>285</v>
      </c>
      <c r="D341" s="220" t="s">
        <v>1760</v>
      </c>
      <c r="E341" s="220" t="s">
        <v>1</v>
      </c>
      <c r="F341" s="222">
        <v>4</v>
      </c>
      <c r="G341" s="231" t="s">
        <v>1753</v>
      </c>
      <c r="H341" s="220">
        <v>5</v>
      </c>
      <c r="I341" s="220"/>
      <c r="J341" s="224" t="s">
        <v>418</v>
      </c>
      <c r="K341" s="225" t="s">
        <v>419</v>
      </c>
    </row>
    <row r="342" spans="1:11" ht="15.75" x14ac:dyDescent="0.25">
      <c r="A342" s="220" t="s">
        <v>19</v>
      </c>
      <c r="B342" s="221" t="s">
        <v>26</v>
      </c>
      <c r="C342" s="220" t="s">
        <v>62</v>
      </c>
      <c r="D342" s="220" t="s">
        <v>1593</v>
      </c>
      <c r="E342" s="220" t="s">
        <v>1</v>
      </c>
      <c r="F342" s="220">
        <v>4</v>
      </c>
      <c r="G342" s="231" t="s">
        <v>439</v>
      </c>
      <c r="H342" s="220">
        <v>5</v>
      </c>
      <c r="I342" s="220"/>
      <c r="J342" s="224" t="s">
        <v>440</v>
      </c>
      <c r="K342" s="225" t="s">
        <v>441</v>
      </c>
    </row>
    <row r="343" spans="1:11" x14ac:dyDescent="0.25">
      <c r="A343" s="34" t="s">
        <v>42</v>
      </c>
      <c r="B343" s="35" t="s">
        <v>1356</v>
      </c>
      <c r="C343" s="34" t="s">
        <v>297</v>
      </c>
      <c r="D343" s="34" t="s">
        <v>2357</v>
      </c>
      <c r="E343" s="21" t="s">
        <v>1</v>
      </c>
      <c r="F343" s="21">
        <v>6</v>
      </c>
      <c r="G343" s="30" t="s">
        <v>443</v>
      </c>
      <c r="H343" s="34">
        <v>0</v>
      </c>
      <c r="I343" s="34" t="s">
        <v>39</v>
      </c>
      <c r="J343" s="21"/>
      <c r="K343" s="132"/>
    </row>
    <row r="344" spans="1:11" ht="15.75" x14ac:dyDescent="0.25">
      <c r="A344" s="226" t="s">
        <v>55</v>
      </c>
      <c r="B344" s="249" t="s">
        <v>56</v>
      </c>
      <c r="C344" s="226" t="s">
        <v>43</v>
      </c>
      <c r="D344" s="226" t="s">
        <v>1609</v>
      </c>
      <c r="E344" s="251" t="s">
        <v>75</v>
      </c>
      <c r="F344" s="251">
        <v>6</v>
      </c>
      <c r="G344" s="252" t="s">
        <v>1606</v>
      </c>
      <c r="H344" s="226">
        <v>40</v>
      </c>
      <c r="I344" s="226" t="s">
        <v>234</v>
      </c>
      <c r="J344" s="258"/>
      <c r="K344" s="268"/>
    </row>
    <row r="345" spans="1:11" ht="15.75" x14ac:dyDescent="0.25">
      <c r="A345" s="220" t="s">
        <v>55</v>
      </c>
      <c r="B345" s="221" t="s">
        <v>28</v>
      </c>
      <c r="C345" s="220" t="s">
        <v>62</v>
      </c>
      <c r="D345" s="220" t="s">
        <v>1596</v>
      </c>
      <c r="E345" s="220" t="s">
        <v>1</v>
      </c>
      <c r="F345" s="220">
        <v>4</v>
      </c>
      <c r="G345" s="231" t="s">
        <v>439</v>
      </c>
      <c r="H345" s="220">
        <v>5</v>
      </c>
      <c r="I345" s="220"/>
      <c r="J345" s="224" t="s">
        <v>440</v>
      </c>
      <c r="K345" s="225" t="s">
        <v>441</v>
      </c>
    </row>
    <row r="346" spans="1:11" ht="15.75" x14ac:dyDescent="0.25">
      <c r="A346" s="220" t="s">
        <v>32</v>
      </c>
      <c r="B346" s="221" t="s">
        <v>1356</v>
      </c>
      <c r="C346" s="220" t="s">
        <v>725</v>
      </c>
      <c r="D346" s="222" t="s">
        <v>1729</v>
      </c>
      <c r="E346" s="222" t="s">
        <v>75</v>
      </c>
      <c r="F346" s="222">
        <v>4</v>
      </c>
      <c r="G346" s="240" t="s">
        <v>1716</v>
      </c>
      <c r="H346" s="220">
        <v>5</v>
      </c>
      <c r="I346" s="220" t="s">
        <v>234</v>
      </c>
      <c r="J346" s="224"/>
      <c r="K346" s="225"/>
    </row>
    <row r="347" spans="1:11" ht="15.75" x14ac:dyDescent="0.25">
      <c r="A347" s="220" t="s">
        <v>55</v>
      </c>
      <c r="B347" s="221" t="s">
        <v>20</v>
      </c>
      <c r="C347" s="220" t="s">
        <v>62</v>
      </c>
      <c r="D347" s="220" t="s">
        <v>1594</v>
      </c>
      <c r="E347" s="220" t="s">
        <v>1</v>
      </c>
      <c r="F347" s="220">
        <v>4</v>
      </c>
      <c r="G347" s="231" t="s">
        <v>439</v>
      </c>
      <c r="H347" s="220">
        <v>5</v>
      </c>
      <c r="I347" s="220"/>
      <c r="J347" s="224" t="s">
        <v>440</v>
      </c>
      <c r="K347" s="225" t="s">
        <v>441</v>
      </c>
    </row>
    <row r="348" spans="1:11" ht="15.75" x14ac:dyDescent="0.25">
      <c r="A348" s="220" t="s">
        <v>42</v>
      </c>
      <c r="B348" s="221" t="s">
        <v>26</v>
      </c>
      <c r="C348" s="230" t="s">
        <v>2358</v>
      </c>
      <c r="D348" s="222" t="s">
        <v>2359</v>
      </c>
      <c r="E348" s="222" t="s">
        <v>2</v>
      </c>
      <c r="F348" s="222">
        <v>4</v>
      </c>
      <c r="G348" s="227" t="s">
        <v>439</v>
      </c>
      <c r="H348" s="220">
        <v>5</v>
      </c>
      <c r="I348" s="220"/>
      <c r="J348" s="224" t="s">
        <v>440</v>
      </c>
      <c r="K348" s="225" t="s">
        <v>441</v>
      </c>
    </row>
    <row r="349" spans="1:11" ht="15.75" x14ac:dyDescent="0.25">
      <c r="A349" s="220" t="s">
        <v>19</v>
      </c>
      <c r="B349" s="221" t="s">
        <v>28</v>
      </c>
      <c r="C349" s="220" t="s">
        <v>2360</v>
      </c>
      <c r="D349" s="220" t="s">
        <v>1592</v>
      </c>
      <c r="E349" s="220" t="s">
        <v>1</v>
      </c>
      <c r="F349" s="220">
        <v>4</v>
      </c>
      <c r="G349" s="231" t="s">
        <v>439</v>
      </c>
      <c r="H349" s="220">
        <v>5</v>
      </c>
      <c r="I349" s="220"/>
      <c r="J349" s="224" t="s">
        <v>440</v>
      </c>
      <c r="K349" s="225" t="s">
        <v>441</v>
      </c>
    </row>
    <row r="350" spans="1:11" ht="15.75" x14ac:dyDescent="0.25">
      <c r="A350" s="220" t="s">
        <v>42</v>
      </c>
      <c r="B350" s="221" t="s">
        <v>20</v>
      </c>
      <c r="C350" s="230" t="s">
        <v>2358</v>
      </c>
      <c r="D350" s="222" t="s">
        <v>2361</v>
      </c>
      <c r="E350" s="222" t="s">
        <v>2</v>
      </c>
      <c r="F350" s="222">
        <v>4</v>
      </c>
      <c r="G350" s="227" t="s">
        <v>439</v>
      </c>
      <c r="H350" s="220">
        <v>5</v>
      </c>
      <c r="I350" s="220"/>
      <c r="J350" s="224" t="s">
        <v>440</v>
      </c>
      <c r="K350" s="225" t="s">
        <v>441</v>
      </c>
    </row>
    <row r="351" spans="1:11" x14ac:dyDescent="0.25">
      <c r="A351" s="34" t="s">
        <v>32</v>
      </c>
      <c r="B351" s="35" t="s">
        <v>28</v>
      </c>
      <c r="C351" s="34" t="s">
        <v>725</v>
      </c>
      <c r="D351" s="21" t="s">
        <v>1730</v>
      </c>
      <c r="E351" s="21" t="s">
        <v>75</v>
      </c>
      <c r="F351" s="21">
        <v>4</v>
      </c>
      <c r="G351" s="40" t="s">
        <v>1716</v>
      </c>
      <c r="H351" s="34">
        <v>0</v>
      </c>
      <c r="I351" s="34" t="s">
        <v>39</v>
      </c>
      <c r="J351" s="34"/>
      <c r="K351" s="142"/>
    </row>
    <row r="352" spans="1:11" ht="15.75" x14ac:dyDescent="0.25">
      <c r="A352" s="220" t="s">
        <v>19</v>
      </c>
      <c r="B352" s="221" t="s">
        <v>20</v>
      </c>
      <c r="C352" s="220" t="s">
        <v>62</v>
      </c>
      <c r="D352" s="220" t="s">
        <v>1590</v>
      </c>
      <c r="E352" s="220" t="s">
        <v>1</v>
      </c>
      <c r="F352" s="220">
        <v>4</v>
      </c>
      <c r="G352" s="231" t="s">
        <v>439</v>
      </c>
      <c r="H352" s="220">
        <v>5</v>
      </c>
      <c r="I352" s="220"/>
      <c r="J352" s="224" t="s">
        <v>440</v>
      </c>
      <c r="K352" s="225" t="s">
        <v>441</v>
      </c>
    </row>
    <row r="353" spans="1:11" ht="15.75" x14ac:dyDescent="0.25">
      <c r="A353" s="220" t="s">
        <v>65</v>
      </c>
      <c r="B353" s="221" t="s">
        <v>20</v>
      </c>
      <c r="C353" s="220" t="s">
        <v>33</v>
      </c>
      <c r="D353" s="220" t="s">
        <v>1918</v>
      </c>
      <c r="E353" s="222" t="s">
        <v>2</v>
      </c>
      <c r="F353" s="222">
        <v>2</v>
      </c>
      <c r="G353" s="223" t="s">
        <v>409</v>
      </c>
      <c r="H353" s="220">
        <v>5</v>
      </c>
      <c r="I353" s="220"/>
      <c r="J353" s="224" t="s">
        <v>440</v>
      </c>
      <c r="K353" s="225" t="s">
        <v>441</v>
      </c>
    </row>
    <row r="354" spans="1:11" ht="15.75" x14ac:dyDescent="0.25">
      <c r="A354" s="220" t="s">
        <v>65</v>
      </c>
      <c r="B354" s="221" t="s">
        <v>26</v>
      </c>
      <c r="C354" s="220" t="s">
        <v>33</v>
      </c>
      <c r="D354" s="220" t="s">
        <v>1919</v>
      </c>
      <c r="E354" s="222" t="s">
        <v>2</v>
      </c>
      <c r="F354" s="222">
        <v>2</v>
      </c>
      <c r="G354" s="223" t="s">
        <v>409</v>
      </c>
      <c r="H354" s="220">
        <v>5</v>
      </c>
      <c r="I354" s="220"/>
      <c r="J354" s="224" t="s">
        <v>440</v>
      </c>
      <c r="K354" s="225" t="s">
        <v>441</v>
      </c>
    </row>
    <row r="355" spans="1:11" ht="15.75" x14ac:dyDescent="0.25">
      <c r="A355" s="220" t="s">
        <v>42</v>
      </c>
      <c r="B355" s="221" t="s">
        <v>20</v>
      </c>
      <c r="C355" s="220">
        <v>102</v>
      </c>
      <c r="D355" s="269" t="s">
        <v>2362</v>
      </c>
      <c r="E355" s="269" t="s">
        <v>1</v>
      </c>
      <c r="F355" s="269">
        <v>6</v>
      </c>
      <c r="G355" s="270" t="s">
        <v>2280</v>
      </c>
      <c r="H355" s="220">
        <v>40</v>
      </c>
      <c r="I355" s="220"/>
      <c r="J355" s="228" t="s">
        <v>456</v>
      </c>
      <c r="K355" s="225" t="s">
        <v>457</v>
      </c>
    </row>
    <row r="356" spans="1:11" ht="15.75" x14ac:dyDescent="0.25">
      <c r="A356" s="220" t="s">
        <v>65</v>
      </c>
      <c r="B356" s="221" t="s">
        <v>28</v>
      </c>
      <c r="C356" s="220">
        <v>201</v>
      </c>
      <c r="D356" s="269" t="s">
        <v>2363</v>
      </c>
      <c r="E356" s="269" t="s">
        <v>1</v>
      </c>
      <c r="F356" s="269">
        <v>6</v>
      </c>
      <c r="G356" s="270" t="s">
        <v>2280</v>
      </c>
      <c r="H356" s="220">
        <v>40</v>
      </c>
      <c r="I356" s="220"/>
      <c r="J356" s="228" t="s">
        <v>456</v>
      </c>
      <c r="K356" s="225" t="s">
        <v>457</v>
      </c>
    </row>
    <row r="357" spans="1:11" ht="15.75" x14ac:dyDescent="0.25">
      <c r="A357" s="220" t="s">
        <v>65</v>
      </c>
      <c r="B357" s="221" t="s">
        <v>20</v>
      </c>
      <c r="C357" s="220">
        <v>201</v>
      </c>
      <c r="D357" s="269" t="s">
        <v>2364</v>
      </c>
      <c r="E357" s="269" t="s">
        <v>1</v>
      </c>
      <c r="F357" s="269">
        <v>6</v>
      </c>
      <c r="G357" s="270" t="s">
        <v>2280</v>
      </c>
      <c r="H357" s="220">
        <v>40</v>
      </c>
      <c r="I357" s="220"/>
      <c r="J357" s="228" t="s">
        <v>456</v>
      </c>
      <c r="K357" s="225" t="s">
        <v>457</v>
      </c>
    </row>
    <row r="358" spans="1:11" ht="15.75" x14ac:dyDescent="0.25">
      <c r="A358" s="220" t="s">
        <v>42</v>
      </c>
      <c r="B358" s="221" t="s">
        <v>28</v>
      </c>
      <c r="C358" s="220">
        <v>102</v>
      </c>
      <c r="D358" s="269" t="s">
        <v>2365</v>
      </c>
      <c r="E358" s="269" t="s">
        <v>1</v>
      </c>
      <c r="F358" s="269">
        <v>6</v>
      </c>
      <c r="G358" s="270" t="s">
        <v>2280</v>
      </c>
      <c r="H358" s="220">
        <v>40</v>
      </c>
      <c r="I358" s="220"/>
      <c r="J358" s="228" t="s">
        <v>456</v>
      </c>
      <c r="K358" s="225" t="s">
        <v>457</v>
      </c>
    </row>
    <row r="359" spans="1:11" ht="15.75" x14ac:dyDescent="0.25">
      <c r="A359" s="220" t="s">
        <v>65</v>
      </c>
      <c r="B359" s="221" t="s">
        <v>26</v>
      </c>
      <c r="C359" s="220" t="s">
        <v>95</v>
      </c>
      <c r="D359" s="220" t="s">
        <v>2366</v>
      </c>
      <c r="E359" s="220" t="s">
        <v>75</v>
      </c>
      <c r="F359" s="220">
        <v>8</v>
      </c>
      <c r="G359" s="231" t="s">
        <v>2273</v>
      </c>
      <c r="H359" s="220">
        <v>40</v>
      </c>
      <c r="I359" s="220"/>
      <c r="J359" s="228" t="s">
        <v>456</v>
      </c>
      <c r="K359" s="225" t="s">
        <v>457</v>
      </c>
    </row>
    <row r="360" spans="1:11" ht="15.75" x14ac:dyDescent="0.25">
      <c r="A360" s="220" t="s">
        <v>42</v>
      </c>
      <c r="B360" s="221" t="s">
        <v>26</v>
      </c>
      <c r="C360" s="220" t="s">
        <v>221</v>
      </c>
      <c r="D360" s="222" t="s">
        <v>2367</v>
      </c>
      <c r="E360" s="222" t="s">
        <v>2353</v>
      </c>
      <c r="F360" s="222">
        <v>2</v>
      </c>
      <c r="G360" s="271" t="s">
        <v>2368</v>
      </c>
      <c r="H360" s="222">
        <v>5</v>
      </c>
      <c r="I360" s="222"/>
      <c r="J360" s="272" t="s">
        <v>1503</v>
      </c>
      <c r="K360" s="236" t="s">
        <v>2369</v>
      </c>
    </row>
    <row r="361" spans="1:11" ht="15.75" x14ac:dyDescent="0.25">
      <c r="A361" s="220" t="s">
        <v>42</v>
      </c>
      <c r="B361" s="221" t="s">
        <v>1356</v>
      </c>
      <c r="C361" s="220">
        <v>112</v>
      </c>
      <c r="D361" s="220" t="s">
        <v>1483</v>
      </c>
      <c r="E361" s="220" t="s">
        <v>1</v>
      </c>
      <c r="F361" s="220">
        <v>6</v>
      </c>
      <c r="G361" s="231" t="s">
        <v>1484</v>
      </c>
      <c r="H361" s="220">
        <v>40</v>
      </c>
      <c r="I361" s="220"/>
      <c r="J361" s="224" t="s">
        <v>1503</v>
      </c>
      <c r="K361" s="236" t="s">
        <v>2369</v>
      </c>
    </row>
    <row r="362" spans="1:11" ht="15.75" x14ac:dyDescent="0.25">
      <c r="A362" s="220" t="s">
        <v>42</v>
      </c>
      <c r="B362" s="35" t="s">
        <v>56</v>
      </c>
      <c r="C362" s="34">
        <v>111</v>
      </c>
      <c r="D362" s="34" t="s">
        <v>2370</v>
      </c>
      <c r="E362" s="21" t="s">
        <v>1</v>
      </c>
      <c r="F362" s="21">
        <v>6</v>
      </c>
      <c r="G362" s="154" t="s">
        <v>1484</v>
      </c>
      <c r="H362" s="34">
        <v>0</v>
      </c>
      <c r="I362" s="34"/>
      <c r="J362" s="224" t="s">
        <v>1503</v>
      </c>
      <c r="K362" s="236" t="s">
        <v>2369</v>
      </c>
    </row>
    <row r="363" spans="1:11" ht="15.75" x14ac:dyDescent="0.25">
      <c r="A363" s="220" t="s">
        <v>32</v>
      </c>
      <c r="B363" s="221" t="s">
        <v>1356</v>
      </c>
      <c r="C363" s="220">
        <v>109</v>
      </c>
      <c r="D363" s="220" t="s">
        <v>2371</v>
      </c>
      <c r="E363" s="220" t="s">
        <v>2256</v>
      </c>
      <c r="F363" s="220">
        <v>2</v>
      </c>
      <c r="G363" s="227" t="s">
        <v>413</v>
      </c>
      <c r="H363" s="220">
        <v>5</v>
      </c>
      <c r="I363" s="220"/>
      <c r="J363" s="235" t="s">
        <v>471</v>
      </c>
      <c r="K363" s="237" t="s">
        <v>472</v>
      </c>
    </row>
    <row r="364" spans="1:11" ht="15.75" x14ac:dyDescent="0.25">
      <c r="A364" s="220" t="s">
        <v>32</v>
      </c>
      <c r="B364" s="221" t="s">
        <v>20</v>
      </c>
      <c r="C364" s="220" t="s">
        <v>221</v>
      </c>
      <c r="D364" s="220" t="s">
        <v>2372</v>
      </c>
      <c r="E364" s="220" t="s">
        <v>2353</v>
      </c>
      <c r="F364" s="220">
        <v>2</v>
      </c>
      <c r="G364" s="273" t="s">
        <v>413</v>
      </c>
      <c r="H364" s="220">
        <v>5</v>
      </c>
      <c r="I364" s="220"/>
      <c r="J364" s="235" t="s">
        <v>471</v>
      </c>
      <c r="K364" s="237" t="s">
        <v>472</v>
      </c>
    </row>
    <row r="365" spans="1:11" ht="15.75" x14ac:dyDescent="0.25">
      <c r="A365" s="220" t="s">
        <v>55</v>
      </c>
      <c r="B365" s="221" t="s">
        <v>28</v>
      </c>
      <c r="C365" s="220" t="s">
        <v>310</v>
      </c>
      <c r="D365" s="220" t="s">
        <v>1891</v>
      </c>
      <c r="E365" s="220" t="s">
        <v>1</v>
      </c>
      <c r="F365" s="220">
        <v>2</v>
      </c>
      <c r="G365" s="231" t="s">
        <v>413</v>
      </c>
      <c r="H365" s="220">
        <v>5</v>
      </c>
      <c r="I365" s="220"/>
      <c r="J365" s="235" t="s">
        <v>471</v>
      </c>
      <c r="K365" s="237" t="s">
        <v>472</v>
      </c>
    </row>
    <row r="366" spans="1:11" x14ac:dyDescent="0.25">
      <c r="A366" s="34" t="s">
        <v>55</v>
      </c>
      <c r="B366" s="35" t="s">
        <v>20</v>
      </c>
      <c r="C366" s="34" t="s">
        <v>33</v>
      </c>
      <c r="D366" s="21" t="s">
        <v>2373</v>
      </c>
      <c r="E366" s="21" t="s">
        <v>75</v>
      </c>
      <c r="F366" s="21">
        <v>2</v>
      </c>
      <c r="G366" s="65" t="s">
        <v>1732</v>
      </c>
      <c r="H366" s="34">
        <v>0</v>
      </c>
      <c r="I366" s="34" t="s">
        <v>39</v>
      </c>
      <c r="J366" s="38"/>
      <c r="K366" s="146"/>
    </row>
    <row r="367" spans="1:11" ht="15.75" x14ac:dyDescent="0.25">
      <c r="A367" s="220" t="s">
        <v>55</v>
      </c>
      <c r="B367" s="221" t="s">
        <v>20</v>
      </c>
      <c r="C367" s="220" t="s">
        <v>310</v>
      </c>
      <c r="D367" s="220" t="s">
        <v>1890</v>
      </c>
      <c r="E367" s="220" t="s">
        <v>1</v>
      </c>
      <c r="F367" s="220">
        <v>2</v>
      </c>
      <c r="G367" s="231" t="s">
        <v>413</v>
      </c>
      <c r="H367" s="220">
        <v>5</v>
      </c>
      <c r="I367" s="220"/>
      <c r="J367" s="235" t="s">
        <v>471</v>
      </c>
      <c r="K367" s="237" t="s">
        <v>472</v>
      </c>
    </row>
    <row r="368" spans="1:11" ht="15.75" x14ac:dyDescent="0.25">
      <c r="A368" s="220" t="s">
        <v>55</v>
      </c>
      <c r="B368" s="221" t="s">
        <v>26</v>
      </c>
      <c r="C368" s="220" t="s">
        <v>310</v>
      </c>
      <c r="D368" s="220" t="s">
        <v>1889</v>
      </c>
      <c r="E368" s="220" t="s">
        <v>1</v>
      </c>
      <c r="F368" s="220">
        <v>2</v>
      </c>
      <c r="G368" s="231" t="s">
        <v>413</v>
      </c>
      <c r="H368" s="220">
        <v>5</v>
      </c>
      <c r="I368" s="220"/>
      <c r="J368" s="235" t="s">
        <v>471</v>
      </c>
      <c r="K368" s="237" t="s">
        <v>472</v>
      </c>
    </row>
    <row r="369" spans="1:14" x14ac:dyDescent="0.25">
      <c r="A369" s="34" t="s">
        <v>42</v>
      </c>
      <c r="B369" s="35" t="s">
        <v>26</v>
      </c>
      <c r="C369" s="34" t="s">
        <v>124</v>
      </c>
      <c r="D369" s="34" t="s">
        <v>1751</v>
      </c>
      <c r="E369" s="34" t="s">
        <v>1</v>
      </c>
      <c r="F369" s="21">
        <v>4</v>
      </c>
      <c r="G369" s="37" t="s">
        <v>1744</v>
      </c>
      <c r="H369" s="34">
        <v>0</v>
      </c>
      <c r="I369" s="34" t="s">
        <v>39</v>
      </c>
      <c r="J369" s="34"/>
      <c r="K369" s="142"/>
    </row>
    <row r="370" spans="1:14" ht="15.75" x14ac:dyDescent="0.25">
      <c r="A370" s="220" t="s">
        <v>65</v>
      </c>
      <c r="B370" s="221" t="s">
        <v>28</v>
      </c>
      <c r="C370" s="220" t="s">
        <v>297</v>
      </c>
      <c r="D370" s="220" t="s">
        <v>1791</v>
      </c>
      <c r="E370" s="222" t="s">
        <v>75</v>
      </c>
      <c r="F370" s="222">
        <v>6</v>
      </c>
      <c r="G370" s="223" t="s">
        <v>1782</v>
      </c>
      <c r="H370" s="220">
        <v>40</v>
      </c>
      <c r="I370" s="220"/>
      <c r="J370" s="224" t="s">
        <v>482</v>
      </c>
      <c r="K370" s="225" t="s">
        <v>483</v>
      </c>
    </row>
    <row r="371" spans="1:14" ht="15.75" x14ac:dyDescent="0.25">
      <c r="A371" s="220" t="s">
        <v>65</v>
      </c>
      <c r="B371" s="221" t="s">
        <v>1356</v>
      </c>
      <c r="C371" s="220" t="s">
        <v>297</v>
      </c>
      <c r="D371" s="220" t="s">
        <v>1790</v>
      </c>
      <c r="E371" s="222" t="s">
        <v>75</v>
      </c>
      <c r="F371" s="222">
        <v>6</v>
      </c>
      <c r="G371" s="223" t="s">
        <v>1782</v>
      </c>
      <c r="H371" s="220">
        <v>40</v>
      </c>
      <c r="I371" s="220"/>
      <c r="J371" s="224" t="s">
        <v>482</v>
      </c>
      <c r="K371" s="225" t="s">
        <v>483</v>
      </c>
    </row>
    <row r="372" spans="1:14" x14ac:dyDescent="0.25">
      <c r="A372" s="34" t="s">
        <v>42</v>
      </c>
      <c r="B372" s="35" t="s">
        <v>28</v>
      </c>
      <c r="C372" s="34" t="s">
        <v>124</v>
      </c>
      <c r="D372" s="34" t="s">
        <v>1750</v>
      </c>
      <c r="E372" s="34" t="s">
        <v>1</v>
      </c>
      <c r="F372" s="21">
        <v>4</v>
      </c>
      <c r="G372" s="37" t="s">
        <v>1744</v>
      </c>
      <c r="H372" s="34">
        <v>0</v>
      </c>
      <c r="I372" s="34" t="s">
        <v>39</v>
      </c>
      <c r="J372" s="34"/>
      <c r="K372" s="142"/>
    </row>
    <row r="373" spans="1:14" ht="15.75" x14ac:dyDescent="0.25">
      <c r="A373" s="220" t="s">
        <v>19</v>
      </c>
      <c r="B373" s="221" t="s">
        <v>56</v>
      </c>
      <c r="C373" s="220" t="s">
        <v>21</v>
      </c>
      <c r="D373" s="220" t="s">
        <v>1788</v>
      </c>
      <c r="E373" s="222" t="s">
        <v>1</v>
      </c>
      <c r="F373" s="222">
        <v>4</v>
      </c>
      <c r="G373" s="227" t="s">
        <v>1782</v>
      </c>
      <c r="H373" s="220">
        <v>5</v>
      </c>
      <c r="I373" s="220"/>
      <c r="J373" s="224" t="s">
        <v>482</v>
      </c>
      <c r="K373" s="225" t="s">
        <v>483</v>
      </c>
    </row>
    <row r="374" spans="1:14" ht="15.75" x14ac:dyDescent="0.25">
      <c r="A374" s="220" t="s">
        <v>19</v>
      </c>
      <c r="B374" s="221" t="s">
        <v>28</v>
      </c>
      <c r="C374" s="220" t="s">
        <v>21</v>
      </c>
      <c r="D374" s="220" t="s">
        <v>1783</v>
      </c>
      <c r="E374" s="222" t="s">
        <v>1</v>
      </c>
      <c r="F374" s="222">
        <v>4</v>
      </c>
      <c r="G374" s="227" t="s">
        <v>1782</v>
      </c>
      <c r="H374" s="220">
        <v>5</v>
      </c>
      <c r="I374" s="220"/>
      <c r="J374" s="224" t="s">
        <v>482</v>
      </c>
      <c r="K374" s="225" t="s">
        <v>483</v>
      </c>
    </row>
    <row r="375" spans="1:14" ht="15.75" x14ac:dyDescent="0.25">
      <c r="A375" s="220" t="s">
        <v>19</v>
      </c>
      <c r="B375" s="221" t="s">
        <v>1356</v>
      </c>
      <c r="C375" s="220" t="s">
        <v>21</v>
      </c>
      <c r="D375" s="220" t="s">
        <v>1781</v>
      </c>
      <c r="E375" s="222" t="s">
        <v>1</v>
      </c>
      <c r="F375" s="222">
        <v>4</v>
      </c>
      <c r="G375" s="227" t="s">
        <v>1782</v>
      </c>
      <c r="H375" s="220">
        <v>5</v>
      </c>
      <c r="I375" s="220"/>
      <c r="J375" s="224" t="s">
        <v>482</v>
      </c>
      <c r="K375" s="225" t="s">
        <v>483</v>
      </c>
    </row>
    <row r="376" spans="1:14" ht="15.75" x14ac:dyDescent="0.25">
      <c r="A376" s="220" t="s">
        <v>55</v>
      </c>
      <c r="B376" s="221" t="s">
        <v>28</v>
      </c>
      <c r="C376" s="220" t="s">
        <v>21</v>
      </c>
      <c r="D376" s="220" t="s">
        <v>1784</v>
      </c>
      <c r="E376" s="222" t="s">
        <v>1</v>
      </c>
      <c r="F376" s="222">
        <v>4</v>
      </c>
      <c r="G376" s="227" t="s">
        <v>1782</v>
      </c>
      <c r="H376" s="220">
        <v>5</v>
      </c>
      <c r="I376" s="220"/>
      <c r="J376" s="224" t="s">
        <v>482</v>
      </c>
      <c r="K376" s="225" t="s">
        <v>483</v>
      </c>
    </row>
    <row r="377" spans="1:14" ht="15.75" x14ac:dyDescent="0.25">
      <c r="A377" s="220" t="s">
        <v>55</v>
      </c>
      <c r="B377" s="221" t="s">
        <v>56</v>
      </c>
      <c r="C377" s="220" t="s">
        <v>21</v>
      </c>
      <c r="D377" s="220" t="s">
        <v>1785</v>
      </c>
      <c r="E377" s="222" t="s">
        <v>1</v>
      </c>
      <c r="F377" s="222">
        <v>4</v>
      </c>
      <c r="G377" s="227" t="s">
        <v>1782</v>
      </c>
      <c r="H377" s="220">
        <v>5</v>
      </c>
      <c r="I377" s="220"/>
      <c r="J377" s="224" t="s">
        <v>482</v>
      </c>
      <c r="K377" s="225" t="s">
        <v>483</v>
      </c>
    </row>
    <row r="378" spans="1:14" ht="15.75" x14ac:dyDescent="0.25">
      <c r="A378" s="220" t="s">
        <v>42</v>
      </c>
      <c r="B378" s="221" t="s">
        <v>20</v>
      </c>
      <c r="C378" s="220" t="s">
        <v>168</v>
      </c>
      <c r="D378" s="220" t="s">
        <v>2374</v>
      </c>
      <c r="E378" s="220" t="s">
        <v>2256</v>
      </c>
      <c r="F378" s="220">
        <v>2</v>
      </c>
      <c r="G378" s="227" t="s">
        <v>2375</v>
      </c>
      <c r="H378" s="220">
        <v>5</v>
      </c>
      <c r="I378" s="220"/>
      <c r="J378" s="224" t="s">
        <v>1597</v>
      </c>
      <c r="K378" s="236" t="s">
        <v>2376</v>
      </c>
    </row>
    <row r="379" spans="1:14" ht="15.75" x14ac:dyDescent="0.25">
      <c r="A379" s="220" t="s">
        <v>32</v>
      </c>
      <c r="B379" s="221" t="s">
        <v>28</v>
      </c>
      <c r="C379" s="220" t="s">
        <v>21</v>
      </c>
      <c r="D379" s="220" t="s">
        <v>1506</v>
      </c>
      <c r="E379" s="220" t="s">
        <v>1</v>
      </c>
      <c r="F379" s="220">
        <v>6</v>
      </c>
      <c r="G379" s="231" t="s">
        <v>1501</v>
      </c>
      <c r="H379" s="220">
        <v>40</v>
      </c>
      <c r="I379" s="220"/>
      <c r="J379" s="224" t="s">
        <v>1597</v>
      </c>
      <c r="K379" s="236" t="s">
        <v>2376</v>
      </c>
    </row>
    <row r="380" spans="1:14" ht="15.75" x14ac:dyDescent="0.25">
      <c r="A380" s="220" t="s">
        <v>32</v>
      </c>
      <c r="B380" s="221" t="s">
        <v>1356</v>
      </c>
      <c r="C380" s="220" t="s">
        <v>21</v>
      </c>
      <c r="D380" s="220" t="s">
        <v>1504</v>
      </c>
      <c r="E380" s="220" t="s">
        <v>1</v>
      </c>
      <c r="F380" s="220">
        <v>6</v>
      </c>
      <c r="G380" s="231" t="s">
        <v>1501</v>
      </c>
      <c r="H380" s="220">
        <v>40</v>
      </c>
      <c r="I380" s="220"/>
      <c r="J380" s="224" t="s">
        <v>1597</v>
      </c>
      <c r="K380" s="236" t="s">
        <v>2376</v>
      </c>
    </row>
    <row r="381" spans="1:14" ht="15.75" x14ac:dyDescent="0.25">
      <c r="A381" s="34" t="s">
        <v>55</v>
      </c>
      <c r="B381" s="35" t="s">
        <v>20</v>
      </c>
      <c r="C381" s="34" t="s">
        <v>168</v>
      </c>
      <c r="D381" s="34" t="s">
        <v>2377</v>
      </c>
      <c r="E381" s="34" t="s">
        <v>1</v>
      </c>
      <c r="F381" s="34">
        <v>6</v>
      </c>
      <c r="G381" s="37" t="s">
        <v>1501</v>
      </c>
      <c r="H381" s="34">
        <v>0</v>
      </c>
      <c r="I381" s="34"/>
      <c r="J381" s="256" t="s">
        <v>1597</v>
      </c>
      <c r="K381" s="274" t="s">
        <v>2376</v>
      </c>
      <c r="N381">
        <f>22/4</f>
        <v>5.5</v>
      </c>
    </row>
    <row r="382" spans="1:14" ht="15.75" x14ac:dyDescent="0.25">
      <c r="A382" s="220" t="s">
        <v>32</v>
      </c>
      <c r="B382" s="221" t="s">
        <v>26</v>
      </c>
      <c r="C382" s="220" t="s">
        <v>68</v>
      </c>
      <c r="D382" s="220" t="s">
        <v>1543</v>
      </c>
      <c r="E382" s="220" t="s">
        <v>1</v>
      </c>
      <c r="F382" s="220">
        <v>2</v>
      </c>
      <c r="G382" s="231" t="s">
        <v>2271</v>
      </c>
      <c r="H382" s="220">
        <v>5</v>
      </c>
      <c r="I382" s="220"/>
      <c r="J382" s="224" t="s">
        <v>533</v>
      </c>
      <c r="K382" s="225" t="s">
        <v>534</v>
      </c>
    </row>
    <row r="383" spans="1:14" x14ac:dyDescent="0.25">
      <c r="A383" s="34" t="s">
        <v>65</v>
      </c>
      <c r="B383" s="35" t="s">
        <v>1356</v>
      </c>
      <c r="C383" s="34" t="s">
        <v>285</v>
      </c>
      <c r="D383" s="34" t="s">
        <v>1757</v>
      </c>
      <c r="E383" s="34" t="s">
        <v>1</v>
      </c>
      <c r="F383" s="21">
        <v>4</v>
      </c>
      <c r="G383" s="37" t="s">
        <v>1753</v>
      </c>
      <c r="H383" s="34">
        <v>0</v>
      </c>
      <c r="I383" s="34" t="s">
        <v>39</v>
      </c>
      <c r="J383" s="70"/>
      <c r="K383" s="205"/>
    </row>
    <row r="384" spans="1:14" x14ac:dyDescent="0.25">
      <c r="A384" s="34" t="s">
        <v>65</v>
      </c>
      <c r="B384" s="35" t="s">
        <v>28</v>
      </c>
      <c r="C384" s="34" t="s">
        <v>285</v>
      </c>
      <c r="D384" s="34" t="s">
        <v>1758</v>
      </c>
      <c r="E384" s="34" t="s">
        <v>1</v>
      </c>
      <c r="F384" s="21">
        <v>4</v>
      </c>
      <c r="G384" s="37" t="s">
        <v>1753</v>
      </c>
      <c r="H384" s="34">
        <v>0</v>
      </c>
      <c r="I384" s="34" t="s">
        <v>39</v>
      </c>
      <c r="J384" s="34"/>
      <c r="K384" s="142"/>
    </row>
    <row r="385" spans="1:11" ht="15.75" x14ac:dyDescent="0.25">
      <c r="A385" s="220" t="s">
        <v>32</v>
      </c>
      <c r="B385" s="221" t="s">
        <v>20</v>
      </c>
      <c r="C385" s="220" t="s">
        <v>68</v>
      </c>
      <c r="D385" s="220" t="s">
        <v>1544</v>
      </c>
      <c r="E385" s="220" t="s">
        <v>1</v>
      </c>
      <c r="F385" s="220">
        <v>2</v>
      </c>
      <c r="G385" s="231" t="s">
        <v>2271</v>
      </c>
      <c r="H385" s="220">
        <v>5</v>
      </c>
      <c r="I385" s="220"/>
      <c r="J385" s="224" t="s">
        <v>533</v>
      </c>
      <c r="K385" s="225" t="s">
        <v>534</v>
      </c>
    </row>
    <row r="386" spans="1:11" ht="15.75" x14ac:dyDescent="0.25">
      <c r="A386" s="220" t="s">
        <v>32</v>
      </c>
      <c r="B386" s="221" t="s">
        <v>1356</v>
      </c>
      <c r="C386" s="220" t="s">
        <v>68</v>
      </c>
      <c r="D386" s="220" t="s">
        <v>1545</v>
      </c>
      <c r="E386" s="220" t="s">
        <v>1</v>
      </c>
      <c r="F386" s="220">
        <v>2</v>
      </c>
      <c r="G386" s="231" t="s">
        <v>2271</v>
      </c>
      <c r="H386" s="220">
        <v>5</v>
      </c>
      <c r="I386" s="220"/>
      <c r="J386" s="224" t="s">
        <v>533</v>
      </c>
      <c r="K386" s="225" t="s">
        <v>534</v>
      </c>
    </row>
    <row r="387" spans="1:11" ht="15.75" x14ac:dyDescent="0.25">
      <c r="A387" s="230" t="s">
        <v>32</v>
      </c>
      <c r="B387" s="233" t="s">
        <v>28</v>
      </c>
      <c r="C387" s="230" t="s">
        <v>116</v>
      </c>
      <c r="D387" s="230" t="s">
        <v>1537</v>
      </c>
      <c r="E387" s="230" t="s">
        <v>75</v>
      </c>
      <c r="F387" s="238">
        <v>4</v>
      </c>
      <c r="G387" s="234" t="s">
        <v>1528</v>
      </c>
      <c r="H387" s="230">
        <v>5</v>
      </c>
      <c r="I387" s="230"/>
      <c r="J387" s="224" t="s">
        <v>533</v>
      </c>
      <c r="K387" s="225" t="s">
        <v>534</v>
      </c>
    </row>
    <row r="388" spans="1:11" x14ac:dyDescent="0.25">
      <c r="A388" s="34" t="s">
        <v>65</v>
      </c>
      <c r="B388" s="35" t="s">
        <v>1356</v>
      </c>
      <c r="C388" s="34" t="s">
        <v>43</v>
      </c>
      <c r="D388" s="34" t="s">
        <v>2378</v>
      </c>
      <c r="E388" s="21" t="s">
        <v>75</v>
      </c>
      <c r="F388" s="21">
        <v>6</v>
      </c>
      <c r="G388" s="30" t="s">
        <v>1606</v>
      </c>
      <c r="H388" s="34">
        <v>0</v>
      </c>
      <c r="I388" s="34" t="s">
        <v>39</v>
      </c>
      <c r="J388" s="37"/>
      <c r="K388" s="37"/>
    </row>
    <row r="389" spans="1:11" x14ac:dyDescent="0.25">
      <c r="A389" s="34" t="s">
        <v>65</v>
      </c>
      <c r="B389" s="35" t="s">
        <v>28</v>
      </c>
      <c r="C389" s="34" t="s">
        <v>43</v>
      </c>
      <c r="D389" s="34" t="s">
        <v>2379</v>
      </c>
      <c r="E389" s="21" t="s">
        <v>75</v>
      </c>
      <c r="F389" s="21">
        <v>6</v>
      </c>
      <c r="G389" s="30" t="s">
        <v>1606</v>
      </c>
      <c r="H389" s="34">
        <v>0</v>
      </c>
      <c r="I389" s="34" t="s">
        <v>39</v>
      </c>
      <c r="J389" s="37"/>
      <c r="K389" s="37"/>
    </row>
    <row r="390" spans="1:11" ht="15.75" x14ac:dyDescent="0.25">
      <c r="A390" s="230" t="s">
        <v>65</v>
      </c>
      <c r="B390" s="233" t="s">
        <v>26</v>
      </c>
      <c r="C390" s="230" t="s">
        <v>116</v>
      </c>
      <c r="D390" s="230" t="s">
        <v>1534</v>
      </c>
      <c r="E390" s="230" t="s">
        <v>75</v>
      </c>
      <c r="F390" s="238">
        <v>4</v>
      </c>
      <c r="G390" s="234" t="s">
        <v>1528</v>
      </c>
      <c r="H390" s="230">
        <v>5</v>
      </c>
      <c r="I390" s="230"/>
      <c r="J390" s="224" t="s">
        <v>533</v>
      </c>
      <c r="K390" s="225" t="s">
        <v>534</v>
      </c>
    </row>
    <row r="391" spans="1:11" ht="15.75" x14ac:dyDescent="0.25">
      <c r="A391" s="230" t="s">
        <v>65</v>
      </c>
      <c r="B391" s="233" t="s">
        <v>20</v>
      </c>
      <c r="C391" s="230" t="s">
        <v>116</v>
      </c>
      <c r="D391" s="230" t="s">
        <v>1535</v>
      </c>
      <c r="E391" s="230" t="s">
        <v>75</v>
      </c>
      <c r="F391" s="238">
        <v>4</v>
      </c>
      <c r="G391" s="234" t="s">
        <v>1528</v>
      </c>
      <c r="H391" s="230">
        <v>5</v>
      </c>
      <c r="I391" s="230"/>
      <c r="J391" s="224" t="s">
        <v>533</v>
      </c>
      <c r="K391" s="225" t="s">
        <v>534</v>
      </c>
    </row>
    <row r="392" spans="1:11" ht="15.75" x14ac:dyDescent="0.25">
      <c r="A392" s="230" t="s">
        <v>65</v>
      </c>
      <c r="B392" s="233" t="s">
        <v>1356</v>
      </c>
      <c r="C392" s="230" t="s">
        <v>116</v>
      </c>
      <c r="D392" s="230" t="s">
        <v>1527</v>
      </c>
      <c r="E392" s="230" t="s">
        <v>75</v>
      </c>
      <c r="F392" s="238">
        <v>4</v>
      </c>
      <c r="G392" s="234" t="s">
        <v>1528</v>
      </c>
      <c r="H392" s="230">
        <v>5</v>
      </c>
      <c r="I392" s="230"/>
      <c r="J392" s="224" t="s">
        <v>533</v>
      </c>
      <c r="K392" s="225" t="s">
        <v>534</v>
      </c>
    </row>
    <row r="393" spans="1:11" ht="15.75" x14ac:dyDescent="0.25">
      <c r="A393" s="230" t="s">
        <v>65</v>
      </c>
      <c r="B393" s="233" t="s">
        <v>28</v>
      </c>
      <c r="C393" s="230" t="s">
        <v>116</v>
      </c>
      <c r="D393" s="230" t="s">
        <v>1542</v>
      </c>
      <c r="E393" s="230" t="s">
        <v>75</v>
      </c>
      <c r="F393" s="238">
        <v>4</v>
      </c>
      <c r="G393" s="234" t="s">
        <v>1528</v>
      </c>
      <c r="H393" s="230">
        <v>5</v>
      </c>
      <c r="I393" s="230"/>
      <c r="J393" s="224" t="s">
        <v>533</v>
      </c>
      <c r="K393" s="225" t="s">
        <v>534</v>
      </c>
    </row>
    <row r="394" spans="1:11" x14ac:dyDescent="0.25">
      <c r="A394" s="34" t="s">
        <v>32</v>
      </c>
      <c r="B394" s="35" t="s">
        <v>20</v>
      </c>
      <c r="C394" s="34" t="s">
        <v>269</v>
      </c>
      <c r="D394" s="34" t="s">
        <v>1776</v>
      </c>
      <c r="E394" s="34" t="s">
        <v>1</v>
      </c>
      <c r="F394" s="34">
        <v>2</v>
      </c>
      <c r="G394" s="37" t="s">
        <v>1767</v>
      </c>
      <c r="H394" s="34">
        <v>0</v>
      </c>
      <c r="I394" s="34" t="s">
        <v>39</v>
      </c>
      <c r="J394" s="21"/>
      <c r="K394" s="132"/>
    </row>
    <row r="395" spans="1:11" ht="15.75" x14ac:dyDescent="0.25">
      <c r="A395" s="220" t="s">
        <v>19</v>
      </c>
      <c r="B395" s="221" t="s">
        <v>1356</v>
      </c>
      <c r="C395" s="220" t="s">
        <v>116</v>
      </c>
      <c r="D395" s="220" t="s">
        <v>1529</v>
      </c>
      <c r="E395" s="220" t="s">
        <v>75</v>
      </c>
      <c r="F395" s="222">
        <v>4</v>
      </c>
      <c r="G395" s="231" t="s">
        <v>1528</v>
      </c>
      <c r="H395" s="220">
        <v>5</v>
      </c>
      <c r="I395" s="220"/>
      <c r="J395" s="224" t="s">
        <v>533</v>
      </c>
      <c r="K395" s="225" t="s">
        <v>534</v>
      </c>
    </row>
    <row r="396" spans="1:11" ht="15.75" x14ac:dyDescent="0.25">
      <c r="A396" s="230" t="s">
        <v>19</v>
      </c>
      <c r="B396" s="233" t="s">
        <v>28</v>
      </c>
      <c r="C396" s="230" t="s">
        <v>116</v>
      </c>
      <c r="D396" s="230" t="s">
        <v>1530</v>
      </c>
      <c r="E396" s="230" t="s">
        <v>75</v>
      </c>
      <c r="F396" s="238">
        <v>4</v>
      </c>
      <c r="G396" s="234" t="s">
        <v>1528</v>
      </c>
      <c r="H396" s="220">
        <v>5</v>
      </c>
      <c r="I396" s="230"/>
      <c r="J396" s="256" t="s">
        <v>533</v>
      </c>
      <c r="K396" s="225" t="s">
        <v>534</v>
      </c>
    </row>
    <row r="397" spans="1:11" ht="15.75" x14ac:dyDescent="0.25">
      <c r="A397" s="220" t="s">
        <v>55</v>
      </c>
      <c r="B397" s="221" t="s">
        <v>56</v>
      </c>
      <c r="C397" s="220" t="s">
        <v>320</v>
      </c>
      <c r="D397" s="220" t="s">
        <v>1441</v>
      </c>
      <c r="E397" s="220" t="s">
        <v>75</v>
      </c>
      <c r="F397" s="220">
        <v>2</v>
      </c>
      <c r="G397" s="231" t="s">
        <v>58</v>
      </c>
      <c r="H397" s="220">
        <v>5</v>
      </c>
      <c r="I397" s="220"/>
      <c r="J397" s="224" t="s">
        <v>1478</v>
      </c>
      <c r="K397" s="236" t="s">
        <v>2380</v>
      </c>
    </row>
    <row r="398" spans="1:11" ht="15.75" x14ac:dyDescent="0.25">
      <c r="A398" s="34" t="s">
        <v>65</v>
      </c>
      <c r="B398" s="35" t="s">
        <v>1356</v>
      </c>
      <c r="C398" s="34" t="s">
        <v>400</v>
      </c>
      <c r="D398" s="34" t="s">
        <v>1631</v>
      </c>
      <c r="E398" s="34" t="s">
        <v>1</v>
      </c>
      <c r="F398" s="34">
        <v>2</v>
      </c>
      <c r="G398" s="105" t="s">
        <v>1630</v>
      </c>
      <c r="H398" s="34">
        <v>0</v>
      </c>
      <c r="I398" s="34"/>
      <c r="J398" s="256" t="s">
        <v>1478</v>
      </c>
      <c r="K398" s="236" t="s">
        <v>2380</v>
      </c>
    </row>
    <row r="399" spans="1:11" ht="15.75" x14ac:dyDescent="0.25">
      <c r="A399" s="220" t="s">
        <v>65</v>
      </c>
      <c r="B399" s="221" t="s">
        <v>20</v>
      </c>
      <c r="C399" s="220" t="s">
        <v>62</v>
      </c>
      <c r="D399" s="220" t="s">
        <v>2381</v>
      </c>
      <c r="E399" s="220" t="s">
        <v>2353</v>
      </c>
      <c r="F399" s="220">
        <v>2</v>
      </c>
      <c r="G399" s="264" t="s">
        <v>2382</v>
      </c>
      <c r="H399" s="220">
        <v>5</v>
      </c>
      <c r="I399" s="220"/>
      <c r="J399" s="272" t="s">
        <v>1478</v>
      </c>
      <c r="K399" s="236" t="s">
        <v>2380</v>
      </c>
    </row>
    <row r="400" spans="1:11" ht="15.75" x14ac:dyDescent="0.25">
      <c r="A400" s="220" t="s">
        <v>55</v>
      </c>
      <c r="B400" s="221" t="s">
        <v>26</v>
      </c>
      <c r="C400" s="220" t="s">
        <v>33</v>
      </c>
      <c r="D400" s="222" t="s">
        <v>1731</v>
      </c>
      <c r="E400" s="222" t="s">
        <v>75</v>
      </c>
      <c r="F400" s="222">
        <v>2</v>
      </c>
      <c r="G400" s="227" t="s">
        <v>1732</v>
      </c>
      <c r="H400" s="220">
        <v>5</v>
      </c>
      <c r="I400" s="220"/>
      <c r="J400" s="272" t="s">
        <v>1478</v>
      </c>
      <c r="K400" s="236" t="s">
        <v>2380</v>
      </c>
    </row>
    <row r="401" spans="1:11" ht="15.75" x14ac:dyDescent="0.25">
      <c r="A401" s="220" t="s">
        <v>65</v>
      </c>
      <c r="B401" s="221" t="s">
        <v>26</v>
      </c>
      <c r="C401" s="220" t="s">
        <v>43</v>
      </c>
      <c r="D401" s="220" t="s">
        <v>1610</v>
      </c>
      <c r="E401" s="222" t="s">
        <v>75</v>
      </c>
      <c r="F401" s="222">
        <v>6</v>
      </c>
      <c r="G401" s="223" t="s">
        <v>1606</v>
      </c>
      <c r="H401" s="220">
        <v>40</v>
      </c>
      <c r="I401" s="220"/>
      <c r="J401" s="224" t="s">
        <v>551</v>
      </c>
      <c r="K401" s="225" t="s">
        <v>552</v>
      </c>
    </row>
    <row r="402" spans="1:11" ht="17.25" customHeight="1" x14ac:dyDescent="0.25">
      <c r="A402" s="220" t="s">
        <v>65</v>
      </c>
      <c r="B402" s="221" t="s">
        <v>20</v>
      </c>
      <c r="C402" s="220" t="s">
        <v>43</v>
      </c>
      <c r="D402" s="220" t="s">
        <v>2383</v>
      </c>
      <c r="E402" s="222" t="s">
        <v>75</v>
      </c>
      <c r="F402" s="222">
        <v>6</v>
      </c>
      <c r="G402" s="223" t="s">
        <v>1606</v>
      </c>
      <c r="H402" s="220">
        <v>40</v>
      </c>
      <c r="I402" s="220"/>
      <c r="J402" s="224" t="s">
        <v>551</v>
      </c>
      <c r="K402" s="225" t="s">
        <v>552</v>
      </c>
    </row>
    <row r="403" spans="1:11" ht="15.75" x14ac:dyDescent="0.25">
      <c r="A403" s="220" t="s">
        <v>19</v>
      </c>
      <c r="B403" s="221" t="s">
        <v>26</v>
      </c>
      <c r="C403" s="220" t="s">
        <v>297</v>
      </c>
      <c r="D403" s="220" t="s">
        <v>1795</v>
      </c>
      <c r="E403" s="222" t="s">
        <v>75</v>
      </c>
      <c r="F403" s="222">
        <v>6</v>
      </c>
      <c r="G403" s="223" t="s">
        <v>1782</v>
      </c>
      <c r="H403" s="220">
        <v>40</v>
      </c>
      <c r="I403" s="220"/>
      <c r="J403" s="224" t="s">
        <v>551</v>
      </c>
      <c r="K403" s="225" t="s">
        <v>552</v>
      </c>
    </row>
    <row r="404" spans="1:11" ht="18" customHeight="1" x14ac:dyDescent="0.25">
      <c r="A404" s="220" t="s">
        <v>19</v>
      </c>
      <c r="B404" s="221" t="s">
        <v>20</v>
      </c>
      <c r="C404" s="220" t="s">
        <v>21</v>
      </c>
      <c r="D404" s="220" t="s">
        <v>1789</v>
      </c>
      <c r="E404" s="222" t="s">
        <v>1</v>
      </c>
      <c r="F404" s="222">
        <v>4</v>
      </c>
      <c r="G404" s="227" t="s">
        <v>1782</v>
      </c>
      <c r="H404" s="220">
        <v>5</v>
      </c>
      <c r="I404" s="220"/>
      <c r="J404" s="224" t="s">
        <v>551</v>
      </c>
      <c r="K404" s="248" t="s">
        <v>552</v>
      </c>
    </row>
    <row r="405" spans="1:11" x14ac:dyDescent="0.25">
      <c r="A405" s="34" t="s">
        <v>55</v>
      </c>
      <c r="B405" s="35" t="s">
        <v>26</v>
      </c>
      <c r="C405" s="34" t="s">
        <v>21</v>
      </c>
      <c r="D405" s="34" t="s">
        <v>1786</v>
      </c>
      <c r="E405" s="21" t="s">
        <v>1</v>
      </c>
      <c r="F405" s="21">
        <v>4</v>
      </c>
      <c r="G405" s="65" t="s">
        <v>1782</v>
      </c>
      <c r="H405" s="34">
        <v>0</v>
      </c>
      <c r="I405" s="34" t="s">
        <v>39</v>
      </c>
      <c r="J405" s="21"/>
      <c r="K405" s="132"/>
    </row>
    <row r="406" spans="1:11" x14ac:dyDescent="0.25">
      <c r="A406" s="34" t="s">
        <v>55</v>
      </c>
      <c r="B406" s="35" t="s">
        <v>20</v>
      </c>
      <c r="C406" s="34" t="s">
        <v>21</v>
      </c>
      <c r="D406" s="34" t="s">
        <v>1787</v>
      </c>
      <c r="E406" s="21" t="s">
        <v>1</v>
      </c>
      <c r="F406" s="21">
        <v>4</v>
      </c>
      <c r="G406" s="65" t="s">
        <v>1782</v>
      </c>
      <c r="H406" s="34">
        <v>0</v>
      </c>
      <c r="I406" s="34" t="s">
        <v>39</v>
      </c>
      <c r="J406" s="21"/>
      <c r="K406" s="132"/>
    </row>
    <row r="407" spans="1:11" ht="15.75" x14ac:dyDescent="0.25">
      <c r="A407" s="220" t="s">
        <v>55</v>
      </c>
      <c r="B407" s="221" t="s">
        <v>26</v>
      </c>
      <c r="C407" s="220">
        <v>102</v>
      </c>
      <c r="D407" s="220" t="s">
        <v>1923</v>
      </c>
      <c r="E407" s="220" t="s">
        <v>75</v>
      </c>
      <c r="F407" s="220">
        <v>6</v>
      </c>
      <c r="G407" s="244" t="s">
        <v>1921</v>
      </c>
      <c r="H407" s="222">
        <v>40</v>
      </c>
      <c r="I407" s="222"/>
      <c r="J407" s="224" t="s">
        <v>551</v>
      </c>
      <c r="K407" s="225" t="s">
        <v>552</v>
      </c>
    </row>
    <row r="408" spans="1:11" ht="15.75" x14ac:dyDescent="0.25">
      <c r="A408" s="220" t="s">
        <v>55</v>
      </c>
      <c r="B408" s="221" t="s">
        <v>20</v>
      </c>
      <c r="C408" s="220">
        <v>102</v>
      </c>
      <c r="D408" s="220" t="s">
        <v>1924</v>
      </c>
      <c r="E408" s="220" t="s">
        <v>75</v>
      </c>
      <c r="F408" s="220">
        <v>6</v>
      </c>
      <c r="G408" s="244" t="s">
        <v>1921</v>
      </c>
      <c r="H408" s="222">
        <v>40</v>
      </c>
      <c r="I408" s="222"/>
      <c r="J408" s="224" t="s">
        <v>551</v>
      </c>
      <c r="K408" s="225" t="s">
        <v>552</v>
      </c>
    </row>
    <row r="409" spans="1:11" ht="15.75" x14ac:dyDescent="0.25">
      <c r="A409" s="220" t="s">
        <v>55</v>
      </c>
      <c r="B409" s="221" t="s">
        <v>28</v>
      </c>
      <c r="C409" s="220">
        <v>102</v>
      </c>
      <c r="D409" s="220" t="s">
        <v>1920</v>
      </c>
      <c r="E409" s="220" t="s">
        <v>75</v>
      </c>
      <c r="F409" s="220">
        <v>6</v>
      </c>
      <c r="G409" s="244" t="s">
        <v>1921</v>
      </c>
      <c r="H409" s="222">
        <v>40</v>
      </c>
      <c r="I409" s="222"/>
      <c r="J409" s="224" t="s">
        <v>551</v>
      </c>
      <c r="K409" s="225" t="s">
        <v>552</v>
      </c>
    </row>
    <row r="410" spans="1:11" ht="15.75" x14ac:dyDescent="0.25">
      <c r="A410" s="230" t="s">
        <v>55</v>
      </c>
      <c r="B410" s="233" t="s">
        <v>56</v>
      </c>
      <c r="C410" s="230">
        <v>102</v>
      </c>
      <c r="D410" s="230" t="s">
        <v>1922</v>
      </c>
      <c r="E410" s="230" t="s">
        <v>75</v>
      </c>
      <c r="F410" s="230">
        <v>6</v>
      </c>
      <c r="G410" s="266" t="s">
        <v>1921</v>
      </c>
      <c r="H410" s="251">
        <v>40</v>
      </c>
      <c r="I410" s="251"/>
      <c r="J410" s="224" t="s">
        <v>551</v>
      </c>
      <c r="K410" s="225" t="s">
        <v>552</v>
      </c>
    </row>
    <row r="411" spans="1:11" ht="15.75" x14ac:dyDescent="0.25">
      <c r="A411" s="220" t="s">
        <v>65</v>
      </c>
      <c r="B411" s="221" t="s">
        <v>1356</v>
      </c>
      <c r="C411" s="220">
        <v>308</v>
      </c>
      <c r="D411" s="222" t="s">
        <v>2024</v>
      </c>
      <c r="E411" s="220" t="s">
        <v>75</v>
      </c>
      <c r="F411" s="220">
        <v>2</v>
      </c>
      <c r="G411" s="231" t="s">
        <v>2025</v>
      </c>
      <c r="H411" s="220">
        <v>5</v>
      </c>
      <c r="I411" s="220"/>
      <c r="J411" s="224" t="s">
        <v>551</v>
      </c>
      <c r="K411" s="225" t="s">
        <v>552</v>
      </c>
    </row>
    <row r="412" spans="1:11" ht="15.75" x14ac:dyDescent="0.25">
      <c r="A412" s="220" t="s">
        <v>65</v>
      </c>
      <c r="B412" s="221" t="s">
        <v>28</v>
      </c>
      <c r="C412" s="220">
        <v>308</v>
      </c>
      <c r="D412" s="222" t="s">
        <v>2026</v>
      </c>
      <c r="E412" s="220" t="s">
        <v>75</v>
      </c>
      <c r="F412" s="220">
        <v>2</v>
      </c>
      <c r="G412" s="231" t="s">
        <v>2025</v>
      </c>
      <c r="H412" s="220">
        <v>5</v>
      </c>
      <c r="I412" s="220"/>
      <c r="J412" s="224" t="s">
        <v>551</v>
      </c>
      <c r="K412" s="225" t="s">
        <v>552</v>
      </c>
    </row>
    <row r="413" spans="1:11" ht="15.75" x14ac:dyDescent="0.25">
      <c r="A413" s="220" t="s">
        <v>65</v>
      </c>
      <c r="B413" s="221" t="s">
        <v>20</v>
      </c>
      <c r="C413" s="220" t="s">
        <v>21</v>
      </c>
      <c r="D413" s="220" t="s">
        <v>2128</v>
      </c>
      <c r="E413" s="220" t="s">
        <v>1</v>
      </c>
      <c r="F413" s="220">
        <v>2</v>
      </c>
      <c r="G413" s="231" t="s">
        <v>569</v>
      </c>
      <c r="H413" s="220">
        <v>5</v>
      </c>
      <c r="I413" s="220"/>
      <c r="J413" s="224" t="s">
        <v>570</v>
      </c>
      <c r="K413" s="225" t="s">
        <v>571</v>
      </c>
    </row>
    <row r="414" spans="1:11" ht="15.75" x14ac:dyDescent="0.25">
      <c r="A414" s="220" t="s">
        <v>65</v>
      </c>
      <c r="B414" s="221" t="s">
        <v>26</v>
      </c>
      <c r="C414" s="220" t="s">
        <v>21</v>
      </c>
      <c r="D414" s="220" t="s">
        <v>2127</v>
      </c>
      <c r="E414" s="220" t="s">
        <v>1</v>
      </c>
      <c r="F414" s="220">
        <v>2</v>
      </c>
      <c r="G414" s="231" t="s">
        <v>569</v>
      </c>
      <c r="H414" s="220">
        <v>5</v>
      </c>
      <c r="I414" s="220"/>
      <c r="J414" s="224" t="s">
        <v>570</v>
      </c>
      <c r="K414" s="225" t="s">
        <v>571</v>
      </c>
    </row>
    <row r="415" spans="1:11" ht="15.75" x14ac:dyDescent="0.25">
      <c r="A415" s="220" t="s">
        <v>32</v>
      </c>
      <c r="B415" s="221" t="s">
        <v>20</v>
      </c>
      <c r="C415" s="220">
        <v>201</v>
      </c>
      <c r="D415" s="220" t="s">
        <v>1551</v>
      </c>
      <c r="E415" s="220" t="s">
        <v>75</v>
      </c>
      <c r="F415" s="220">
        <v>2</v>
      </c>
      <c r="G415" s="231" t="s">
        <v>1550</v>
      </c>
      <c r="H415" s="220">
        <v>5</v>
      </c>
      <c r="I415" s="220"/>
      <c r="J415" s="275" t="s">
        <v>2384</v>
      </c>
      <c r="K415" s="225" t="s">
        <v>600</v>
      </c>
    </row>
    <row r="416" spans="1:11" ht="15.75" x14ac:dyDescent="0.25">
      <c r="A416" s="220" t="s">
        <v>32</v>
      </c>
      <c r="B416" s="221" t="s">
        <v>1356</v>
      </c>
      <c r="C416" s="220">
        <v>201</v>
      </c>
      <c r="D416" s="220" t="s">
        <v>1552</v>
      </c>
      <c r="E416" s="220" t="s">
        <v>75</v>
      </c>
      <c r="F416" s="220">
        <v>2</v>
      </c>
      <c r="G416" s="231" t="s">
        <v>1550</v>
      </c>
      <c r="H416" s="220">
        <v>5</v>
      </c>
      <c r="I416" s="220"/>
      <c r="J416" s="275" t="s">
        <v>2384</v>
      </c>
      <c r="K416" s="225" t="s">
        <v>600</v>
      </c>
    </row>
    <row r="417" spans="1:11" ht="15.75" x14ac:dyDescent="0.25">
      <c r="A417" s="220" t="s">
        <v>32</v>
      </c>
      <c r="B417" s="221" t="s">
        <v>28</v>
      </c>
      <c r="C417" s="220">
        <v>201</v>
      </c>
      <c r="D417" s="220" t="s">
        <v>1553</v>
      </c>
      <c r="E417" s="220" t="s">
        <v>75</v>
      </c>
      <c r="F417" s="220">
        <v>2</v>
      </c>
      <c r="G417" s="231" t="s">
        <v>1550</v>
      </c>
      <c r="H417" s="220">
        <v>5</v>
      </c>
      <c r="I417" s="220"/>
      <c r="J417" s="275" t="s">
        <v>2384</v>
      </c>
      <c r="K417" s="225">
        <v>911075701</v>
      </c>
    </row>
    <row r="418" spans="1:11" ht="15.75" x14ac:dyDescent="0.25">
      <c r="A418" s="220" t="s">
        <v>19</v>
      </c>
      <c r="B418" s="221" t="s">
        <v>1356</v>
      </c>
      <c r="C418" s="220" t="s">
        <v>95</v>
      </c>
      <c r="D418" s="220" t="s">
        <v>1804</v>
      </c>
      <c r="E418" s="222" t="s">
        <v>1</v>
      </c>
      <c r="F418" s="222">
        <v>2</v>
      </c>
      <c r="G418" s="227" t="s">
        <v>1802</v>
      </c>
      <c r="H418" s="220">
        <v>5</v>
      </c>
      <c r="I418" s="220"/>
      <c r="J418" s="275" t="s">
        <v>2384</v>
      </c>
      <c r="K418" s="225" t="s">
        <v>600</v>
      </c>
    </row>
    <row r="419" spans="1:11" ht="15.75" x14ac:dyDescent="0.25">
      <c r="A419" s="230" t="s">
        <v>19</v>
      </c>
      <c r="B419" s="233" t="s">
        <v>28</v>
      </c>
      <c r="C419" s="230" t="s">
        <v>95</v>
      </c>
      <c r="D419" s="230" t="s">
        <v>1805</v>
      </c>
      <c r="E419" s="238" t="s">
        <v>1</v>
      </c>
      <c r="F419" s="238">
        <v>2</v>
      </c>
      <c r="G419" s="276" t="s">
        <v>1802</v>
      </c>
      <c r="H419" s="220">
        <v>5</v>
      </c>
      <c r="I419" s="230"/>
      <c r="J419" s="277" t="s">
        <v>2384</v>
      </c>
      <c r="K419" s="225" t="s">
        <v>600</v>
      </c>
    </row>
    <row r="420" spans="1:11" ht="15.75" x14ac:dyDescent="0.25">
      <c r="A420" s="220" t="s">
        <v>32</v>
      </c>
      <c r="B420" s="221" t="s">
        <v>26</v>
      </c>
      <c r="C420" s="220">
        <v>112</v>
      </c>
      <c r="D420" s="222" t="s">
        <v>1388</v>
      </c>
      <c r="E420" s="220" t="s">
        <v>75</v>
      </c>
      <c r="F420" s="220">
        <v>6</v>
      </c>
      <c r="G420" s="231" t="s">
        <v>1380</v>
      </c>
      <c r="H420" s="220">
        <v>40</v>
      </c>
      <c r="I420" s="220"/>
      <c r="J420" s="241" t="s">
        <v>2385</v>
      </c>
      <c r="K420" s="225" t="s">
        <v>994</v>
      </c>
    </row>
    <row r="421" spans="1:11" ht="15.75" x14ac:dyDescent="0.25">
      <c r="A421" s="220" t="s">
        <v>32</v>
      </c>
      <c r="B421" s="221" t="s">
        <v>28</v>
      </c>
      <c r="C421" s="220">
        <v>112</v>
      </c>
      <c r="D421" s="222" t="s">
        <v>1387</v>
      </c>
      <c r="E421" s="220" t="s">
        <v>75</v>
      </c>
      <c r="F421" s="220">
        <v>6</v>
      </c>
      <c r="G421" s="231" t="s">
        <v>1380</v>
      </c>
      <c r="H421" s="220">
        <v>40</v>
      </c>
      <c r="I421" s="220"/>
      <c r="J421" s="241" t="s">
        <v>2385</v>
      </c>
      <c r="K421" s="225" t="s">
        <v>994</v>
      </c>
    </row>
    <row r="422" spans="1:11" ht="15.75" x14ac:dyDescent="0.25">
      <c r="A422" s="220" t="s">
        <v>32</v>
      </c>
      <c r="B422" s="221" t="s">
        <v>1356</v>
      </c>
      <c r="C422" s="220">
        <v>112</v>
      </c>
      <c r="D422" s="222" t="s">
        <v>1386</v>
      </c>
      <c r="E422" s="220" t="s">
        <v>75</v>
      </c>
      <c r="F422" s="220">
        <v>6</v>
      </c>
      <c r="G422" s="231" t="s">
        <v>1380</v>
      </c>
      <c r="H422" s="220">
        <v>40</v>
      </c>
      <c r="I422" s="220"/>
      <c r="J422" s="241" t="s">
        <v>2385</v>
      </c>
      <c r="K422" s="225" t="s">
        <v>994</v>
      </c>
    </row>
    <row r="423" spans="1:11" ht="15.75" x14ac:dyDescent="0.25">
      <c r="A423" s="220" t="s">
        <v>65</v>
      </c>
      <c r="B423" s="221" t="s">
        <v>28</v>
      </c>
      <c r="C423" s="220">
        <v>112</v>
      </c>
      <c r="D423" s="222" t="s">
        <v>1390</v>
      </c>
      <c r="E423" s="220" t="s">
        <v>75</v>
      </c>
      <c r="F423" s="220">
        <v>6</v>
      </c>
      <c r="G423" s="231" t="s">
        <v>1380</v>
      </c>
      <c r="H423" s="220">
        <v>40</v>
      </c>
      <c r="I423" s="220"/>
      <c r="J423" s="241" t="s">
        <v>2385</v>
      </c>
      <c r="K423" s="225" t="s">
        <v>994</v>
      </c>
    </row>
    <row r="424" spans="1:11" ht="15.75" x14ac:dyDescent="0.25">
      <c r="A424" s="220" t="s">
        <v>19</v>
      </c>
      <c r="B424" s="221" t="s">
        <v>20</v>
      </c>
      <c r="C424" s="220">
        <v>112</v>
      </c>
      <c r="D424" s="222" t="s">
        <v>1383</v>
      </c>
      <c r="E424" s="220" t="s">
        <v>75</v>
      </c>
      <c r="F424" s="220">
        <v>6</v>
      </c>
      <c r="G424" s="231" t="s">
        <v>1380</v>
      </c>
      <c r="H424" s="220">
        <v>40</v>
      </c>
      <c r="I424" s="220"/>
      <c r="J424" s="241" t="s">
        <v>2385</v>
      </c>
      <c r="K424" s="225" t="s">
        <v>994</v>
      </c>
    </row>
    <row r="425" spans="1:11" ht="15.75" x14ac:dyDescent="0.25">
      <c r="A425" s="220" t="s">
        <v>19</v>
      </c>
      <c r="B425" s="221" t="s">
        <v>28</v>
      </c>
      <c r="C425" s="220" t="s">
        <v>168</v>
      </c>
      <c r="D425" s="220" t="s">
        <v>2110</v>
      </c>
      <c r="E425" s="222" t="s">
        <v>75</v>
      </c>
      <c r="F425" s="222">
        <v>4</v>
      </c>
      <c r="G425" s="231" t="s">
        <v>2112</v>
      </c>
      <c r="H425" s="220">
        <v>5</v>
      </c>
      <c r="I425" s="220" t="s">
        <v>234</v>
      </c>
      <c r="J425" s="224"/>
      <c r="K425" s="225"/>
    </row>
    <row r="426" spans="1:11" ht="15.75" x14ac:dyDescent="0.25">
      <c r="A426" s="220" t="s">
        <v>65</v>
      </c>
      <c r="B426" s="221" t="s">
        <v>26</v>
      </c>
      <c r="C426" s="220" t="s">
        <v>350</v>
      </c>
      <c r="D426" s="220" t="s">
        <v>2386</v>
      </c>
      <c r="E426" s="220" t="s">
        <v>3</v>
      </c>
      <c r="F426" s="220">
        <v>6</v>
      </c>
      <c r="G426" s="278" t="s">
        <v>2387</v>
      </c>
      <c r="H426" s="220">
        <v>40</v>
      </c>
      <c r="I426" s="220"/>
      <c r="J426" s="241" t="s">
        <v>2385</v>
      </c>
      <c r="K426" s="225" t="s">
        <v>994</v>
      </c>
    </row>
    <row r="427" spans="1:11" ht="15.75" x14ac:dyDescent="0.25">
      <c r="A427" s="230" t="s">
        <v>19</v>
      </c>
      <c r="B427" s="233" t="s">
        <v>56</v>
      </c>
      <c r="C427" s="230" t="s">
        <v>297</v>
      </c>
      <c r="D427" s="230" t="s">
        <v>2388</v>
      </c>
      <c r="E427" s="222" t="s">
        <v>75</v>
      </c>
      <c r="F427" s="222">
        <v>6</v>
      </c>
      <c r="G427" s="223" t="s">
        <v>1782</v>
      </c>
      <c r="H427" s="220">
        <v>40</v>
      </c>
      <c r="I427" s="220"/>
      <c r="J427" s="241" t="s">
        <v>2385</v>
      </c>
      <c r="K427" s="225" t="s">
        <v>994</v>
      </c>
    </row>
    <row r="428" spans="1:11" ht="15.75" x14ac:dyDescent="0.25">
      <c r="A428" s="230" t="s">
        <v>19</v>
      </c>
      <c r="B428" s="233" t="s">
        <v>28</v>
      </c>
      <c r="C428" s="230" t="s">
        <v>297</v>
      </c>
      <c r="D428" s="230" t="s">
        <v>1794</v>
      </c>
      <c r="E428" s="238" t="s">
        <v>75</v>
      </c>
      <c r="F428" s="238">
        <v>6</v>
      </c>
      <c r="G428" s="239" t="s">
        <v>1782</v>
      </c>
      <c r="H428" s="226">
        <v>40</v>
      </c>
      <c r="I428" s="230"/>
      <c r="J428" s="241" t="s">
        <v>2385</v>
      </c>
      <c r="K428" s="225" t="s">
        <v>994</v>
      </c>
    </row>
    <row r="429" spans="1:11" ht="15.75" x14ac:dyDescent="0.25">
      <c r="A429" s="230" t="s">
        <v>65</v>
      </c>
      <c r="B429" s="233" t="s">
        <v>20</v>
      </c>
      <c r="C429" s="230" t="s">
        <v>346</v>
      </c>
      <c r="D429" s="230" t="s">
        <v>2389</v>
      </c>
      <c r="E429" s="220" t="s">
        <v>3</v>
      </c>
      <c r="F429" s="220">
        <v>6</v>
      </c>
      <c r="G429" s="264" t="s">
        <v>2390</v>
      </c>
      <c r="H429" s="220">
        <v>40</v>
      </c>
      <c r="I429" s="220"/>
      <c r="J429" s="241" t="s">
        <v>2385</v>
      </c>
      <c r="K429" s="225" t="s">
        <v>994</v>
      </c>
    </row>
    <row r="430" spans="1:11" ht="15.75" x14ac:dyDescent="0.25">
      <c r="A430" s="220" t="s">
        <v>19</v>
      </c>
      <c r="B430" s="221" t="s">
        <v>26</v>
      </c>
      <c r="C430" s="220" t="s">
        <v>285</v>
      </c>
      <c r="D430" s="220" t="s">
        <v>2391</v>
      </c>
      <c r="E430" s="220" t="s">
        <v>3</v>
      </c>
      <c r="F430" s="220">
        <v>6</v>
      </c>
      <c r="G430" s="264" t="s">
        <v>2390</v>
      </c>
      <c r="H430" s="220">
        <v>40</v>
      </c>
      <c r="I430" s="220"/>
      <c r="J430" s="241" t="s">
        <v>2385</v>
      </c>
      <c r="K430" s="225" t="s">
        <v>994</v>
      </c>
    </row>
    <row r="431" spans="1:11" x14ac:dyDescent="0.25">
      <c r="A431" s="34" t="s">
        <v>55</v>
      </c>
      <c r="B431" s="35" t="s">
        <v>20</v>
      </c>
      <c r="C431" s="34" t="s">
        <v>95</v>
      </c>
      <c r="D431" s="34" t="s">
        <v>1807</v>
      </c>
      <c r="E431" s="21" t="s">
        <v>1</v>
      </c>
      <c r="F431" s="21">
        <v>2</v>
      </c>
      <c r="G431" s="65" t="s">
        <v>1802</v>
      </c>
      <c r="H431" s="34">
        <v>0</v>
      </c>
      <c r="I431" s="34" t="s">
        <v>39</v>
      </c>
      <c r="J431" s="40"/>
      <c r="K431" s="134"/>
    </row>
    <row r="432" spans="1:11" ht="15.75" x14ac:dyDescent="0.25">
      <c r="A432" s="220" t="s">
        <v>65</v>
      </c>
      <c r="B432" s="221" t="s">
        <v>1356</v>
      </c>
      <c r="C432" s="220" t="s">
        <v>350</v>
      </c>
      <c r="D432" s="220" t="s">
        <v>2392</v>
      </c>
      <c r="E432" s="220" t="s">
        <v>3</v>
      </c>
      <c r="F432" s="220">
        <v>6</v>
      </c>
      <c r="G432" s="278" t="s">
        <v>2393</v>
      </c>
      <c r="H432" s="220">
        <v>40</v>
      </c>
      <c r="I432" s="220"/>
      <c r="J432" s="241" t="s">
        <v>2385</v>
      </c>
      <c r="K432" s="225" t="s">
        <v>994</v>
      </c>
    </row>
    <row r="433" spans="1:11" ht="15.75" x14ac:dyDescent="0.25">
      <c r="A433" s="220" t="s">
        <v>32</v>
      </c>
      <c r="B433" s="221" t="s">
        <v>20</v>
      </c>
      <c r="C433" s="220" t="s">
        <v>400</v>
      </c>
      <c r="D433" s="220" t="s">
        <v>1632</v>
      </c>
      <c r="E433" s="220" t="s">
        <v>1</v>
      </c>
      <c r="F433" s="220">
        <v>2</v>
      </c>
      <c r="G433" s="247" t="s">
        <v>1630</v>
      </c>
      <c r="H433" s="220">
        <v>5</v>
      </c>
      <c r="I433" s="220"/>
      <c r="J433" s="224" t="s">
        <v>2394</v>
      </c>
      <c r="K433" s="225" t="s">
        <v>590</v>
      </c>
    </row>
    <row r="434" spans="1:11" ht="15.75" x14ac:dyDescent="0.25">
      <c r="A434" s="220" t="s">
        <v>32</v>
      </c>
      <c r="B434" s="221" t="s">
        <v>26</v>
      </c>
      <c r="C434" s="220" t="s">
        <v>400</v>
      </c>
      <c r="D434" s="220" t="s">
        <v>1635</v>
      </c>
      <c r="E434" s="220" t="s">
        <v>1</v>
      </c>
      <c r="F434" s="220">
        <v>2</v>
      </c>
      <c r="G434" s="247" t="s">
        <v>1630</v>
      </c>
      <c r="H434" s="220">
        <v>5</v>
      </c>
      <c r="I434" s="220"/>
      <c r="J434" s="224" t="s">
        <v>2394</v>
      </c>
      <c r="K434" s="225" t="s">
        <v>590</v>
      </c>
    </row>
    <row r="435" spans="1:11" ht="15.75" x14ac:dyDescent="0.25">
      <c r="A435" s="220" t="s">
        <v>32</v>
      </c>
      <c r="B435" s="221" t="s">
        <v>28</v>
      </c>
      <c r="C435" s="220" t="s">
        <v>400</v>
      </c>
      <c r="D435" s="220" t="s">
        <v>1634</v>
      </c>
      <c r="E435" s="220" t="s">
        <v>1</v>
      </c>
      <c r="F435" s="220">
        <v>2</v>
      </c>
      <c r="G435" s="247" t="s">
        <v>1630</v>
      </c>
      <c r="H435" s="220">
        <v>5</v>
      </c>
      <c r="I435" s="220"/>
      <c r="J435" s="224" t="s">
        <v>2394</v>
      </c>
      <c r="K435" s="225" t="s">
        <v>590</v>
      </c>
    </row>
    <row r="436" spans="1:11" ht="15.75" x14ac:dyDescent="0.25">
      <c r="A436" s="220" t="s">
        <v>65</v>
      </c>
      <c r="B436" s="221" t="s">
        <v>28</v>
      </c>
      <c r="C436" s="220" t="s">
        <v>62</v>
      </c>
      <c r="D436" s="220" t="s">
        <v>2395</v>
      </c>
      <c r="E436" s="220" t="s">
        <v>2</v>
      </c>
      <c r="F436" s="220">
        <v>4</v>
      </c>
      <c r="G436" s="231" t="s">
        <v>1809</v>
      </c>
      <c r="H436" s="220">
        <v>5</v>
      </c>
      <c r="I436" s="220" t="s">
        <v>234</v>
      </c>
      <c r="J436" s="224"/>
      <c r="K436" s="225"/>
    </row>
    <row r="437" spans="1:11" ht="15.75" x14ac:dyDescent="0.25">
      <c r="A437" s="220" t="s">
        <v>32</v>
      </c>
      <c r="B437" s="221" t="s">
        <v>1356</v>
      </c>
      <c r="C437" s="220" t="s">
        <v>400</v>
      </c>
      <c r="D437" s="220" t="s">
        <v>1633</v>
      </c>
      <c r="E437" s="220" t="s">
        <v>1</v>
      </c>
      <c r="F437" s="220">
        <v>2</v>
      </c>
      <c r="G437" s="247" t="s">
        <v>1630</v>
      </c>
      <c r="H437" s="220">
        <v>5</v>
      </c>
      <c r="I437" s="220"/>
      <c r="J437" s="224" t="s">
        <v>2394</v>
      </c>
      <c r="K437" s="225" t="s">
        <v>590</v>
      </c>
    </row>
    <row r="438" spans="1:11" ht="15.75" x14ac:dyDescent="0.25">
      <c r="A438" s="220" t="s">
        <v>65</v>
      </c>
      <c r="B438" s="221" t="s">
        <v>20</v>
      </c>
      <c r="C438" s="220" t="s">
        <v>400</v>
      </c>
      <c r="D438" s="220" t="s">
        <v>1629</v>
      </c>
      <c r="E438" s="220" t="s">
        <v>1</v>
      </c>
      <c r="F438" s="220">
        <v>2</v>
      </c>
      <c r="G438" s="247" t="s">
        <v>1630</v>
      </c>
      <c r="H438" s="220">
        <v>5</v>
      </c>
      <c r="I438" s="220"/>
      <c r="J438" s="224" t="s">
        <v>2394</v>
      </c>
      <c r="K438" s="225" t="s">
        <v>590</v>
      </c>
    </row>
    <row r="439" spans="1:11" ht="15.75" x14ac:dyDescent="0.25">
      <c r="A439" s="220" t="s">
        <v>19</v>
      </c>
      <c r="B439" s="221" t="s">
        <v>1356</v>
      </c>
      <c r="C439" s="220" t="s">
        <v>33</v>
      </c>
      <c r="D439" s="222" t="s">
        <v>1741</v>
      </c>
      <c r="E439" s="222" t="s">
        <v>75</v>
      </c>
      <c r="F439" s="222">
        <v>2</v>
      </c>
      <c r="G439" s="227" t="s">
        <v>1732</v>
      </c>
      <c r="H439" s="220">
        <v>5</v>
      </c>
      <c r="I439" s="220"/>
      <c r="J439" s="224" t="s">
        <v>2394</v>
      </c>
      <c r="K439" s="225" t="s">
        <v>590</v>
      </c>
    </row>
    <row r="440" spans="1:11" ht="15.75" x14ac:dyDescent="0.25">
      <c r="A440" s="230" t="s">
        <v>19</v>
      </c>
      <c r="B440" s="233" t="s">
        <v>28</v>
      </c>
      <c r="C440" s="230" t="s">
        <v>33</v>
      </c>
      <c r="D440" s="238" t="s">
        <v>1742</v>
      </c>
      <c r="E440" s="238" t="s">
        <v>75</v>
      </c>
      <c r="F440" s="238">
        <v>2</v>
      </c>
      <c r="G440" s="276" t="s">
        <v>1732</v>
      </c>
      <c r="H440" s="220">
        <v>5</v>
      </c>
      <c r="I440" s="230"/>
      <c r="J440" s="256" t="s">
        <v>2394</v>
      </c>
      <c r="K440" s="225" t="s">
        <v>590</v>
      </c>
    </row>
    <row r="441" spans="1:11" ht="15.75" x14ac:dyDescent="0.25">
      <c r="A441" s="220" t="s">
        <v>32</v>
      </c>
      <c r="B441" s="221" t="s">
        <v>26</v>
      </c>
      <c r="C441" s="220">
        <v>108</v>
      </c>
      <c r="D441" s="220" t="s">
        <v>1453</v>
      </c>
      <c r="E441" s="220" t="s">
        <v>75</v>
      </c>
      <c r="F441" s="220">
        <v>2</v>
      </c>
      <c r="G441" s="231" t="s">
        <v>1450</v>
      </c>
      <c r="H441" s="220">
        <v>5</v>
      </c>
      <c r="I441" s="220"/>
      <c r="J441" s="224" t="s">
        <v>615</v>
      </c>
      <c r="K441" s="225" t="s">
        <v>616</v>
      </c>
    </row>
    <row r="442" spans="1:11" ht="15.75" x14ac:dyDescent="0.25">
      <c r="A442" s="220" t="s">
        <v>65</v>
      </c>
      <c r="B442" s="221" t="s">
        <v>1356</v>
      </c>
      <c r="C442" s="220" t="s">
        <v>320</v>
      </c>
      <c r="D442" s="220" t="s">
        <v>1565</v>
      </c>
      <c r="E442" s="220" t="s">
        <v>2</v>
      </c>
      <c r="F442" s="220">
        <v>4</v>
      </c>
      <c r="G442" s="231" t="s">
        <v>1562</v>
      </c>
      <c r="H442" s="220">
        <v>5</v>
      </c>
      <c r="I442" s="220"/>
      <c r="J442" s="224" t="s">
        <v>615</v>
      </c>
      <c r="K442" s="225" t="s">
        <v>616</v>
      </c>
    </row>
    <row r="443" spans="1:11" ht="15.75" x14ac:dyDescent="0.25">
      <c r="A443" s="220" t="s">
        <v>65</v>
      </c>
      <c r="B443" s="221" t="s">
        <v>28</v>
      </c>
      <c r="C443" s="220" t="s">
        <v>320</v>
      </c>
      <c r="D443" s="220" t="s">
        <v>1564</v>
      </c>
      <c r="E443" s="220" t="s">
        <v>2</v>
      </c>
      <c r="F443" s="220">
        <v>4</v>
      </c>
      <c r="G443" s="231" t="s">
        <v>1562</v>
      </c>
      <c r="H443" s="220">
        <v>5</v>
      </c>
      <c r="I443" s="220"/>
      <c r="J443" s="224" t="s">
        <v>615</v>
      </c>
      <c r="K443" s="225" t="s">
        <v>616</v>
      </c>
    </row>
    <row r="444" spans="1:11" ht="15.75" x14ac:dyDescent="0.25">
      <c r="A444" s="220" t="s">
        <v>55</v>
      </c>
      <c r="B444" s="221" t="s">
        <v>20</v>
      </c>
      <c r="C444" s="220" t="s">
        <v>269</v>
      </c>
      <c r="D444" s="220" t="s">
        <v>1561</v>
      </c>
      <c r="E444" s="220" t="s">
        <v>2</v>
      </c>
      <c r="F444" s="220">
        <v>4</v>
      </c>
      <c r="G444" s="231" t="s">
        <v>1562</v>
      </c>
      <c r="H444" s="220">
        <v>5</v>
      </c>
      <c r="I444" s="220"/>
      <c r="J444" s="224" t="s">
        <v>615</v>
      </c>
      <c r="K444" s="225" t="s">
        <v>616</v>
      </c>
    </row>
    <row r="445" spans="1:11" ht="15.75" x14ac:dyDescent="0.25">
      <c r="A445" s="220" t="s">
        <v>55</v>
      </c>
      <c r="B445" s="221" t="s">
        <v>26</v>
      </c>
      <c r="C445" s="220" t="s">
        <v>269</v>
      </c>
      <c r="D445" s="220" t="s">
        <v>1563</v>
      </c>
      <c r="E445" s="220" t="s">
        <v>2</v>
      </c>
      <c r="F445" s="220">
        <v>4</v>
      </c>
      <c r="G445" s="231" t="s">
        <v>1562</v>
      </c>
      <c r="H445" s="220">
        <v>5</v>
      </c>
      <c r="I445" s="220"/>
      <c r="J445" s="224" t="s">
        <v>615</v>
      </c>
      <c r="K445" s="225" t="s">
        <v>616</v>
      </c>
    </row>
    <row r="446" spans="1:11" ht="15.75" x14ac:dyDescent="0.25">
      <c r="A446" s="220" t="s">
        <v>42</v>
      </c>
      <c r="B446" s="221" t="s">
        <v>28</v>
      </c>
      <c r="C446" s="220" t="s">
        <v>469</v>
      </c>
      <c r="D446" s="220" t="s">
        <v>1566</v>
      </c>
      <c r="E446" s="222" t="s">
        <v>1</v>
      </c>
      <c r="F446" s="222">
        <v>4</v>
      </c>
      <c r="G446" s="223" t="s">
        <v>621</v>
      </c>
      <c r="H446" s="220">
        <v>5</v>
      </c>
      <c r="I446" s="220"/>
      <c r="J446" s="224" t="s">
        <v>615</v>
      </c>
      <c r="K446" s="225" t="s">
        <v>616</v>
      </c>
    </row>
    <row r="447" spans="1:11" ht="15.75" x14ac:dyDescent="0.25">
      <c r="A447" s="220" t="s">
        <v>42</v>
      </c>
      <c r="B447" s="221" t="s">
        <v>1356</v>
      </c>
      <c r="C447" s="220" t="s">
        <v>469</v>
      </c>
      <c r="D447" s="220" t="s">
        <v>1568</v>
      </c>
      <c r="E447" s="222" t="s">
        <v>1</v>
      </c>
      <c r="F447" s="222">
        <v>4</v>
      </c>
      <c r="G447" s="223" t="s">
        <v>621</v>
      </c>
      <c r="H447" s="220">
        <v>5</v>
      </c>
      <c r="I447" s="220"/>
      <c r="J447" s="224" t="s">
        <v>615</v>
      </c>
      <c r="K447" s="225" t="s">
        <v>616</v>
      </c>
    </row>
    <row r="448" spans="1:11" ht="15.75" x14ac:dyDescent="0.25">
      <c r="A448" s="220" t="s">
        <v>65</v>
      </c>
      <c r="B448" s="221" t="s">
        <v>26</v>
      </c>
      <c r="C448" s="220" t="s">
        <v>469</v>
      </c>
      <c r="D448" s="220" t="s">
        <v>1572</v>
      </c>
      <c r="E448" s="222" t="s">
        <v>1</v>
      </c>
      <c r="F448" s="222">
        <v>4</v>
      </c>
      <c r="G448" s="223" t="s">
        <v>621</v>
      </c>
      <c r="H448" s="220">
        <v>5</v>
      </c>
      <c r="I448" s="220"/>
      <c r="J448" s="224" t="s">
        <v>615</v>
      </c>
      <c r="K448" s="225" t="s">
        <v>616</v>
      </c>
    </row>
    <row r="449" spans="1:11" ht="15.75" x14ac:dyDescent="0.25">
      <c r="A449" s="220" t="s">
        <v>65</v>
      </c>
      <c r="B449" s="221" t="s">
        <v>20</v>
      </c>
      <c r="C449" s="220" t="s">
        <v>469</v>
      </c>
      <c r="D449" s="220" t="s">
        <v>1573</v>
      </c>
      <c r="E449" s="222" t="s">
        <v>1</v>
      </c>
      <c r="F449" s="222">
        <v>4</v>
      </c>
      <c r="G449" s="223" t="s">
        <v>621</v>
      </c>
      <c r="H449" s="220">
        <v>5</v>
      </c>
      <c r="I449" s="220"/>
      <c r="J449" s="224" t="s">
        <v>615</v>
      </c>
      <c r="K449" s="225" t="s">
        <v>616</v>
      </c>
    </row>
    <row r="450" spans="1:11" ht="15.75" x14ac:dyDescent="0.25">
      <c r="A450" s="220" t="s">
        <v>42</v>
      </c>
      <c r="B450" s="221" t="s">
        <v>26</v>
      </c>
      <c r="C450" s="220" t="s">
        <v>62</v>
      </c>
      <c r="D450" s="220" t="s">
        <v>1585</v>
      </c>
      <c r="E450" s="220" t="s">
        <v>1</v>
      </c>
      <c r="F450" s="220">
        <v>2</v>
      </c>
      <c r="G450" s="240" t="s">
        <v>1575</v>
      </c>
      <c r="H450" s="220">
        <v>5</v>
      </c>
      <c r="I450" s="220"/>
      <c r="J450" s="224" t="s">
        <v>615</v>
      </c>
      <c r="K450" s="225" t="s">
        <v>616</v>
      </c>
    </row>
    <row r="451" spans="1:11" ht="15.75" x14ac:dyDescent="0.25">
      <c r="A451" s="220" t="s">
        <v>42</v>
      </c>
      <c r="B451" s="221" t="s">
        <v>20</v>
      </c>
      <c r="C451" s="220" t="s">
        <v>62</v>
      </c>
      <c r="D451" s="220" t="s">
        <v>1586</v>
      </c>
      <c r="E451" s="220" t="s">
        <v>1</v>
      </c>
      <c r="F451" s="220">
        <v>2</v>
      </c>
      <c r="G451" s="240" t="s">
        <v>1575</v>
      </c>
      <c r="H451" s="220">
        <v>5</v>
      </c>
      <c r="I451" s="220"/>
      <c r="J451" s="224" t="s">
        <v>615</v>
      </c>
      <c r="K451" s="225" t="s">
        <v>616</v>
      </c>
    </row>
    <row r="452" spans="1:11" ht="15.75" x14ac:dyDescent="0.25">
      <c r="A452" s="220" t="s">
        <v>32</v>
      </c>
      <c r="B452" s="221" t="s">
        <v>1356</v>
      </c>
      <c r="C452" s="220" t="s">
        <v>62</v>
      </c>
      <c r="D452" s="220" t="s">
        <v>1579</v>
      </c>
      <c r="E452" s="220" t="s">
        <v>1</v>
      </c>
      <c r="F452" s="220">
        <v>2</v>
      </c>
      <c r="G452" s="240" t="s">
        <v>1575</v>
      </c>
      <c r="H452" s="220">
        <v>5</v>
      </c>
      <c r="I452" s="220"/>
      <c r="J452" s="224" t="s">
        <v>615</v>
      </c>
      <c r="K452" s="225" t="s">
        <v>616</v>
      </c>
    </row>
    <row r="453" spans="1:11" ht="15.75" x14ac:dyDescent="0.25">
      <c r="A453" s="230" t="s">
        <v>32</v>
      </c>
      <c r="B453" s="233" t="s">
        <v>28</v>
      </c>
      <c r="C453" s="230" t="s">
        <v>204</v>
      </c>
      <c r="D453" s="220" t="s">
        <v>1525</v>
      </c>
      <c r="E453" s="220" t="s">
        <v>3</v>
      </c>
      <c r="F453" s="220">
        <v>4</v>
      </c>
      <c r="G453" s="227" t="s">
        <v>1526</v>
      </c>
      <c r="H453" s="220">
        <v>5</v>
      </c>
      <c r="I453" s="220"/>
      <c r="J453" s="224" t="s">
        <v>629</v>
      </c>
      <c r="K453" s="225" t="s">
        <v>630</v>
      </c>
    </row>
    <row r="454" spans="1:11" ht="15.75" x14ac:dyDescent="0.25">
      <c r="A454" s="220" t="s">
        <v>32</v>
      </c>
      <c r="B454" s="221" t="s">
        <v>1356</v>
      </c>
      <c r="C454" s="220">
        <v>203</v>
      </c>
      <c r="D454" s="220" t="s">
        <v>1664</v>
      </c>
      <c r="E454" s="222" t="s">
        <v>1</v>
      </c>
      <c r="F454" s="222">
        <v>2</v>
      </c>
      <c r="G454" s="227" t="s">
        <v>246</v>
      </c>
      <c r="H454" s="220">
        <v>5</v>
      </c>
      <c r="I454" s="220"/>
      <c r="J454" s="224" t="s">
        <v>629</v>
      </c>
      <c r="K454" s="225" t="s">
        <v>630</v>
      </c>
    </row>
    <row r="455" spans="1:11" ht="15.75" x14ac:dyDescent="0.25">
      <c r="A455" s="220" t="s">
        <v>42</v>
      </c>
      <c r="B455" s="221" t="s">
        <v>28</v>
      </c>
      <c r="C455" s="220" t="s">
        <v>310</v>
      </c>
      <c r="D455" s="220" t="s">
        <v>1644</v>
      </c>
      <c r="E455" s="220" t="s">
        <v>75</v>
      </c>
      <c r="F455" s="220">
        <v>2</v>
      </c>
      <c r="G455" s="232" t="s">
        <v>1637</v>
      </c>
      <c r="H455" s="220">
        <v>5</v>
      </c>
      <c r="I455" s="220"/>
      <c r="J455" s="224" t="s">
        <v>645</v>
      </c>
      <c r="K455" s="225" t="s">
        <v>646</v>
      </c>
    </row>
    <row r="456" spans="1:11" ht="15.75" x14ac:dyDescent="0.25">
      <c r="A456" s="220" t="s">
        <v>32</v>
      </c>
      <c r="B456" s="221" t="s">
        <v>26</v>
      </c>
      <c r="C456" s="220" t="s">
        <v>310</v>
      </c>
      <c r="D456" s="220" t="s">
        <v>1642</v>
      </c>
      <c r="E456" s="220" t="s">
        <v>75</v>
      </c>
      <c r="F456" s="220">
        <v>2</v>
      </c>
      <c r="G456" s="232" t="s">
        <v>1637</v>
      </c>
      <c r="H456" s="220">
        <v>5</v>
      </c>
      <c r="I456" s="220"/>
      <c r="J456" s="224" t="s">
        <v>645</v>
      </c>
      <c r="K456" s="225" t="s">
        <v>646</v>
      </c>
    </row>
    <row r="457" spans="1:11" ht="15.75" x14ac:dyDescent="0.25">
      <c r="A457" s="220" t="s">
        <v>32</v>
      </c>
      <c r="B457" s="221" t="s">
        <v>28</v>
      </c>
      <c r="C457" s="220" t="s">
        <v>310</v>
      </c>
      <c r="D457" s="220" t="s">
        <v>1641</v>
      </c>
      <c r="E457" s="220" t="s">
        <v>75</v>
      </c>
      <c r="F457" s="220">
        <v>2</v>
      </c>
      <c r="G457" s="232" t="s">
        <v>1637</v>
      </c>
      <c r="H457" s="220">
        <v>5</v>
      </c>
      <c r="I457" s="220"/>
      <c r="J457" s="224" t="s">
        <v>645</v>
      </c>
      <c r="K457" s="225" t="s">
        <v>646</v>
      </c>
    </row>
    <row r="458" spans="1:11" ht="15.75" x14ac:dyDescent="0.25">
      <c r="A458" s="220" t="s">
        <v>32</v>
      </c>
      <c r="B458" s="221" t="s">
        <v>1356</v>
      </c>
      <c r="C458" s="220" t="s">
        <v>310</v>
      </c>
      <c r="D458" s="220" t="s">
        <v>1640</v>
      </c>
      <c r="E458" s="220" t="s">
        <v>75</v>
      </c>
      <c r="F458" s="220">
        <v>2</v>
      </c>
      <c r="G458" s="232" t="s">
        <v>1637</v>
      </c>
      <c r="H458" s="220">
        <v>5</v>
      </c>
      <c r="I458" s="220"/>
      <c r="J458" s="224" t="s">
        <v>645</v>
      </c>
      <c r="K458" s="225" t="s">
        <v>646</v>
      </c>
    </row>
    <row r="459" spans="1:11" ht="15.75" x14ac:dyDescent="0.25">
      <c r="A459" s="220" t="s">
        <v>42</v>
      </c>
      <c r="B459" s="221" t="s">
        <v>1356</v>
      </c>
      <c r="C459" s="220" t="s">
        <v>310</v>
      </c>
      <c r="D459" s="220" t="s">
        <v>1643</v>
      </c>
      <c r="E459" s="220" t="s">
        <v>75</v>
      </c>
      <c r="F459" s="220">
        <v>2</v>
      </c>
      <c r="G459" s="232" t="s">
        <v>1637</v>
      </c>
      <c r="H459" s="220">
        <v>5</v>
      </c>
      <c r="I459" s="220"/>
      <c r="J459" s="224" t="s">
        <v>645</v>
      </c>
      <c r="K459" s="225" t="s">
        <v>646</v>
      </c>
    </row>
    <row r="460" spans="1:11" ht="15.75" x14ac:dyDescent="0.25">
      <c r="A460" s="220" t="s">
        <v>42</v>
      </c>
      <c r="B460" s="221" t="s">
        <v>20</v>
      </c>
      <c r="C460" s="220">
        <v>101</v>
      </c>
      <c r="D460" s="220" t="s">
        <v>1841</v>
      </c>
      <c r="E460" s="220" t="s">
        <v>75</v>
      </c>
      <c r="F460" s="220">
        <v>6</v>
      </c>
      <c r="G460" s="231" t="s">
        <v>657</v>
      </c>
      <c r="H460" s="220">
        <v>40</v>
      </c>
      <c r="I460" s="220"/>
      <c r="J460" s="250" t="s">
        <v>658</v>
      </c>
      <c r="K460" s="225" t="s">
        <v>659</v>
      </c>
    </row>
    <row r="461" spans="1:11" ht="15.75" x14ac:dyDescent="0.25">
      <c r="A461" s="220" t="s">
        <v>42</v>
      </c>
      <c r="B461" s="221" t="s">
        <v>26</v>
      </c>
      <c r="C461" s="220">
        <v>101</v>
      </c>
      <c r="D461" s="220" t="s">
        <v>1840</v>
      </c>
      <c r="E461" s="220" t="s">
        <v>75</v>
      </c>
      <c r="F461" s="220">
        <v>6</v>
      </c>
      <c r="G461" s="231" t="s">
        <v>657</v>
      </c>
      <c r="H461" s="220">
        <v>40</v>
      </c>
      <c r="I461" s="220"/>
      <c r="J461" s="250" t="s">
        <v>658</v>
      </c>
      <c r="K461" s="225" t="s">
        <v>659</v>
      </c>
    </row>
    <row r="462" spans="1:11" ht="15.75" x14ac:dyDescent="0.25">
      <c r="A462" s="220" t="s">
        <v>65</v>
      </c>
      <c r="B462" s="221" t="s">
        <v>26</v>
      </c>
      <c r="C462" s="220">
        <v>103</v>
      </c>
      <c r="D462" s="220" t="s">
        <v>1843</v>
      </c>
      <c r="E462" s="220" t="s">
        <v>75</v>
      </c>
      <c r="F462" s="220">
        <v>6</v>
      </c>
      <c r="G462" s="231" t="s">
        <v>657</v>
      </c>
      <c r="H462" s="220">
        <v>40</v>
      </c>
      <c r="I462" s="220"/>
      <c r="J462" s="250" t="s">
        <v>658</v>
      </c>
      <c r="K462" s="225" t="s">
        <v>659</v>
      </c>
    </row>
    <row r="463" spans="1:11" ht="15.75" x14ac:dyDescent="0.25">
      <c r="A463" s="220" t="s">
        <v>65</v>
      </c>
      <c r="B463" s="221" t="s">
        <v>20</v>
      </c>
      <c r="C463" s="230">
        <v>103</v>
      </c>
      <c r="D463" s="220" t="s">
        <v>1844</v>
      </c>
      <c r="E463" s="220" t="s">
        <v>75</v>
      </c>
      <c r="F463" s="220">
        <v>6</v>
      </c>
      <c r="G463" s="231" t="s">
        <v>657</v>
      </c>
      <c r="H463" s="220">
        <v>40</v>
      </c>
      <c r="I463" s="220"/>
      <c r="J463" s="250" t="s">
        <v>658</v>
      </c>
      <c r="K463" s="225" t="s">
        <v>659</v>
      </c>
    </row>
    <row r="464" spans="1:11" ht="15.75" x14ac:dyDescent="0.25">
      <c r="A464" s="220" t="s">
        <v>65</v>
      </c>
      <c r="B464" s="221" t="s">
        <v>26</v>
      </c>
      <c r="C464" s="220">
        <v>111</v>
      </c>
      <c r="D464" s="222" t="s">
        <v>1392</v>
      </c>
      <c r="E464" s="222" t="s">
        <v>75</v>
      </c>
      <c r="F464" s="220">
        <v>4</v>
      </c>
      <c r="G464" s="223" t="s">
        <v>1393</v>
      </c>
      <c r="H464" s="220">
        <v>5</v>
      </c>
      <c r="I464" s="220"/>
      <c r="J464" s="224" t="s">
        <v>676</v>
      </c>
      <c r="K464" s="225" t="s">
        <v>677</v>
      </c>
    </row>
    <row r="465" spans="1:11" ht="15.75" x14ac:dyDescent="0.25">
      <c r="A465" s="226" t="s">
        <v>55</v>
      </c>
      <c r="B465" s="249" t="s">
        <v>28</v>
      </c>
      <c r="C465" s="220">
        <v>111</v>
      </c>
      <c r="D465" s="222" t="s">
        <v>1395</v>
      </c>
      <c r="E465" s="222" t="s">
        <v>75</v>
      </c>
      <c r="F465" s="220">
        <v>4</v>
      </c>
      <c r="G465" s="223" t="s">
        <v>1393</v>
      </c>
      <c r="H465" s="220">
        <v>5</v>
      </c>
      <c r="I465" s="220"/>
      <c r="J465" s="224" t="s">
        <v>676</v>
      </c>
      <c r="K465" s="225" t="s">
        <v>677</v>
      </c>
    </row>
    <row r="466" spans="1:11" ht="15.75" x14ac:dyDescent="0.25">
      <c r="A466" s="220" t="s">
        <v>65</v>
      </c>
      <c r="B466" s="221" t="s">
        <v>20</v>
      </c>
      <c r="C466" s="220">
        <v>111</v>
      </c>
      <c r="D466" s="222" t="s">
        <v>1396</v>
      </c>
      <c r="E466" s="222" t="s">
        <v>75</v>
      </c>
      <c r="F466" s="220">
        <v>4</v>
      </c>
      <c r="G466" s="223" t="s">
        <v>1393</v>
      </c>
      <c r="H466" s="220">
        <v>5</v>
      </c>
      <c r="I466" s="220"/>
      <c r="J466" s="224" t="s">
        <v>676</v>
      </c>
      <c r="K466" s="225" t="s">
        <v>677</v>
      </c>
    </row>
    <row r="467" spans="1:11" ht="15.75" x14ac:dyDescent="0.25">
      <c r="A467" s="220" t="s">
        <v>42</v>
      </c>
      <c r="B467" s="221" t="s">
        <v>26</v>
      </c>
      <c r="C467" s="220">
        <v>110</v>
      </c>
      <c r="D467" s="222" t="s">
        <v>1397</v>
      </c>
      <c r="E467" s="222" t="s">
        <v>75</v>
      </c>
      <c r="F467" s="220">
        <v>4</v>
      </c>
      <c r="G467" s="223" t="s">
        <v>1393</v>
      </c>
      <c r="H467" s="220">
        <v>5</v>
      </c>
      <c r="I467" s="220"/>
      <c r="J467" s="224" t="s">
        <v>676</v>
      </c>
      <c r="K467" s="225" t="s">
        <v>677</v>
      </c>
    </row>
    <row r="468" spans="1:11" ht="15.75" x14ac:dyDescent="0.25">
      <c r="A468" s="220" t="s">
        <v>42</v>
      </c>
      <c r="B468" s="221" t="s">
        <v>20</v>
      </c>
      <c r="C468" s="220">
        <v>110</v>
      </c>
      <c r="D468" s="222" t="s">
        <v>1398</v>
      </c>
      <c r="E468" s="222" t="s">
        <v>75</v>
      </c>
      <c r="F468" s="220">
        <v>4</v>
      </c>
      <c r="G468" s="223" t="s">
        <v>1393</v>
      </c>
      <c r="H468" s="220">
        <v>5</v>
      </c>
      <c r="I468" s="220"/>
      <c r="J468" s="224" t="s">
        <v>676</v>
      </c>
      <c r="K468" s="225" t="s">
        <v>677</v>
      </c>
    </row>
    <row r="469" spans="1:11" ht="15.75" x14ac:dyDescent="0.25">
      <c r="A469" s="226" t="s">
        <v>65</v>
      </c>
      <c r="B469" s="249" t="s">
        <v>1356</v>
      </c>
      <c r="C469" s="220">
        <v>110</v>
      </c>
      <c r="D469" s="222" t="s">
        <v>1400</v>
      </c>
      <c r="E469" s="222" t="s">
        <v>75</v>
      </c>
      <c r="F469" s="220">
        <v>4</v>
      </c>
      <c r="G469" s="223" t="s">
        <v>1393</v>
      </c>
      <c r="H469" s="220">
        <v>5</v>
      </c>
      <c r="I469" s="220"/>
      <c r="J469" s="224" t="s">
        <v>676</v>
      </c>
      <c r="K469" s="225" t="s">
        <v>677</v>
      </c>
    </row>
    <row r="470" spans="1:11" ht="15.75" x14ac:dyDescent="0.25">
      <c r="A470" s="220" t="s">
        <v>19</v>
      </c>
      <c r="B470" s="221" t="s">
        <v>20</v>
      </c>
      <c r="C470" s="220" t="s">
        <v>168</v>
      </c>
      <c r="D470" s="220" t="s">
        <v>2102</v>
      </c>
      <c r="E470" s="222" t="s">
        <v>75</v>
      </c>
      <c r="F470" s="222">
        <v>4</v>
      </c>
      <c r="G470" s="231" t="s">
        <v>2112</v>
      </c>
      <c r="H470" s="220">
        <v>5</v>
      </c>
      <c r="I470" s="220"/>
      <c r="J470" s="224" t="s">
        <v>685</v>
      </c>
      <c r="K470" s="225" t="s">
        <v>686</v>
      </c>
    </row>
    <row r="471" spans="1:11" ht="15.75" x14ac:dyDescent="0.25">
      <c r="A471" s="220" t="s">
        <v>65</v>
      </c>
      <c r="B471" s="221" t="s">
        <v>1356</v>
      </c>
      <c r="C471" s="220" t="s">
        <v>168</v>
      </c>
      <c r="D471" s="220" t="s">
        <v>2099</v>
      </c>
      <c r="E471" s="222" t="s">
        <v>75</v>
      </c>
      <c r="F471" s="222">
        <v>4</v>
      </c>
      <c r="G471" s="231" t="s">
        <v>2112</v>
      </c>
      <c r="H471" s="220">
        <v>5</v>
      </c>
      <c r="I471" s="220"/>
      <c r="J471" s="224" t="s">
        <v>685</v>
      </c>
      <c r="K471" s="225" t="s">
        <v>686</v>
      </c>
    </row>
    <row r="472" spans="1:11" x14ac:dyDescent="0.25">
      <c r="A472" s="34" t="s">
        <v>55</v>
      </c>
      <c r="B472" s="35" t="s">
        <v>26</v>
      </c>
      <c r="C472" s="34" t="s">
        <v>864</v>
      </c>
      <c r="D472" s="34" t="s">
        <v>1814</v>
      </c>
      <c r="E472" s="34" t="s">
        <v>75</v>
      </c>
      <c r="F472" s="34">
        <v>4</v>
      </c>
      <c r="G472" s="44" t="s">
        <v>1811</v>
      </c>
      <c r="H472" s="34">
        <v>0</v>
      </c>
      <c r="I472" s="34" t="s">
        <v>39</v>
      </c>
      <c r="J472" s="34"/>
      <c r="K472" s="142"/>
    </row>
    <row r="473" spans="1:11" ht="15.75" x14ac:dyDescent="0.25">
      <c r="A473" s="220" t="s">
        <v>65</v>
      </c>
      <c r="B473" s="221" t="s">
        <v>28</v>
      </c>
      <c r="C473" s="220" t="s">
        <v>168</v>
      </c>
      <c r="D473" s="220" t="s">
        <v>2100</v>
      </c>
      <c r="E473" s="222" t="s">
        <v>75</v>
      </c>
      <c r="F473" s="222">
        <v>4</v>
      </c>
      <c r="G473" s="231" t="s">
        <v>2112</v>
      </c>
      <c r="H473" s="220">
        <v>5</v>
      </c>
      <c r="I473" s="220"/>
      <c r="J473" s="224" t="s">
        <v>685</v>
      </c>
      <c r="K473" s="225" t="s">
        <v>686</v>
      </c>
    </row>
    <row r="474" spans="1:11" ht="15.75" x14ac:dyDescent="0.25">
      <c r="A474" s="220" t="s">
        <v>65</v>
      </c>
      <c r="B474" s="221" t="s">
        <v>20</v>
      </c>
      <c r="C474" s="220" t="s">
        <v>168</v>
      </c>
      <c r="D474" s="220" t="s">
        <v>2098</v>
      </c>
      <c r="E474" s="222" t="s">
        <v>75</v>
      </c>
      <c r="F474" s="222">
        <v>4</v>
      </c>
      <c r="G474" s="231" t="s">
        <v>2112</v>
      </c>
      <c r="H474" s="220">
        <v>5</v>
      </c>
      <c r="I474" s="220"/>
      <c r="J474" s="224" t="s">
        <v>685</v>
      </c>
      <c r="K474" s="225" t="s">
        <v>686</v>
      </c>
    </row>
    <row r="475" spans="1:11" ht="15.75" x14ac:dyDescent="0.25">
      <c r="A475" s="220" t="s">
        <v>32</v>
      </c>
      <c r="B475" s="221" t="s">
        <v>28</v>
      </c>
      <c r="C475" s="220">
        <v>305</v>
      </c>
      <c r="D475" s="222" t="s">
        <v>1951</v>
      </c>
      <c r="E475" s="220" t="s">
        <v>75</v>
      </c>
      <c r="F475" s="220">
        <v>4</v>
      </c>
      <c r="G475" s="231" t="s">
        <v>2275</v>
      </c>
      <c r="H475" s="220">
        <v>5</v>
      </c>
      <c r="I475" s="220" t="s">
        <v>234</v>
      </c>
      <c r="J475" s="224"/>
      <c r="K475" s="225"/>
    </row>
    <row r="476" spans="1:11" ht="15.75" x14ac:dyDescent="0.25">
      <c r="A476" s="220" t="s">
        <v>19</v>
      </c>
      <c r="B476" s="221" t="s">
        <v>1356</v>
      </c>
      <c r="C476" s="220" t="s">
        <v>168</v>
      </c>
      <c r="D476" s="220" t="s">
        <v>2109</v>
      </c>
      <c r="E476" s="222" t="s">
        <v>75</v>
      </c>
      <c r="F476" s="222">
        <v>4</v>
      </c>
      <c r="G476" s="231" t="s">
        <v>2112</v>
      </c>
      <c r="H476" s="220">
        <v>5</v>
      </c>
      <c r="I476" s="220"/>
      <c r="J476" s="224" t="s">
        <v>685</v>
      </c>
      <c r="K476" s="225" t="s">
        <v>686</v>
      </c>
    </row>
    <row r="477" spans="1:11" ht="15.75" x14ac:dyDescent="0.25">
      <c r="A477" s="220" t="s">
        <v>65</v>
      </c>
      <c r="B477" s="221" t="s">
        <v>26</v>
      </c>
      <c r="C477" s="220" t="s">
        <v>168</v>
      </c>
      <c r="D477" s="220" t="s">
        <v>2101</v>
      </c>
      <c r="E477" s="222" t="s">
        <v>75</v>
      </c>
      <c r="F477" s="222">
        <v>4</v>
      </c>
      <c r="G477" s="231" t="s">
        <v>2112</v>
      </c>
      <c r="H477" s="220">
        <v>5</v>
      </c>
      <c r="I477" s="220"/>
      <c r="J477" s="224" t="s">
        <v>685</v>
      </c>
      <c r="K477" s="225" t="s">
        <v>686</v>
      </c>
    </row>
    <row r="478" spans="1:11" ht="15.75" x14ac:dyDescent="0.25">
      <c r="A478" s="220" t="s">
        <v>32</v>
      </c>
      <c r="B478" s="221" t="s">
        <v>20</v>
      </c>
      <c r="C478" s="220">
        <v>112</v>
      </c>
      <c r="D478" s="222" t="s">
        <v>1385</v>
      </c>
      <c r="E478" s="220" t="s">
        <v>75</v>
      </c>
      <c r="F478" s="220">
        <v>6</v>
      </c>
      <c r="G478" s="231" t="s">
        <v>1380</v>
      </c>
      <c r="H478" s="220">
        <v>40</v>
      </c>
      <c r="I478" s="220"/>
      <c r="J478" s="224" t="s">
        <v>695</v>
      </c>
      <c r="K478" s="225" t="s">
        <v>696</v>
      </c>
    </row>
    <row r="479" spans="1:11" ht="15.75" x14ac:dyDescent="0.25">
      <c r="A479" s="220" t="s">
        <v>65</v>
      </c>
      <c r="B479" s="221" t="s">
        <v>20</v>
      </c>
      <c r="C479" s="220">
        <v>112</v>
      </c>
      <c r="D479" s="222" t="s">
        <v>1389</v>
      </c>
      <c r="E479" s="220" t="s">
        <v>75</v>
      </c>
      <c r="F479" s="220">
        <v>6</v>
      </c>
      <c r="G479" s="231" t="s">
        <v>1380</v>
      </c>
      <c r="H479" s="220">
        <v>40</v>
      </c>
      <c r="I479" s="220"/>
      <c r="J479" s="224" t="s">
        <v>695</v>
      </c>
      <c r="K479" s="225" t="s">
        <v>696</v>
      </c>
    </row>
    <row r="480" spans="1:11" ht="15.75" x14ac:dyDescent="0.25">
      <c r="A480" s="220" t="s">
        <v>55</v>
      </c>
      <c r="B480" s="221" t="s">
        <v>20</v>
      </c>
      <c r="C480" s="220">
        <v>112</v>
      </c>
      <c r="D480" s="222" t="s">
        <v>2396</v>
      </c>
      <c r="E480" s="220" t="s">
        <v>75</v>
      </c>
      <c r="F480" s="220">
        <v>6</v>
      </c>
      <c r="G480" s="231" t="s">
        <v>1380</v>
      </c>
      <c r="H480" s="220">
        <v>40</v>
      </c>
      <c r="I480" s="220"/>
      <c r="J480" s="224" t="s">
        <v>695</v>
      </c>
      <c r="K480" s="225" t="s">
        <v>696</v>
      </c>
    </row>
    <row r="481" spans="1:11" ht="15.75" x14ac:dyDescent="0.25">
      <c r="A481" s="220" t="s">
        <v>42</v>
      </c>
      <c r="B481" s="221" t="s">
        <v>20</v>
      </c>
      <c r="C481" s="220">
        <v>103</v>
      </c>
      <c r="D481" s="220" t="s">
        <v>2397</v>
      </c>
      <c r="E481" s="220" t="s">
        <v>75</v>
      </c>
      <c r="F481" s="220">
        <v>6</v>
      </c>
      <c r="G481" s="231" t="s">
        <v>657</v>
      </c>
      <c r="H481" s="220">
        <v>40</v>
      </c>
      <c r="I481" s="220"/>
      <c r="J481" s="224" t="s">
        <v>695</v>
      </c>
      <c r="K481" s="248" t="s">
        <v>696</v>
      </c>
    </row>
    <row r="482" spans="1:11" ht="15.75" x14ac:dyDescent="0.25">
      <c r="A482" s="220" t="s">
        <v>42</v>
      </c>
      <c r="B482" s="221" t="s">
        <v>1356</v>
      </c>
      <c r="C482" s="220">
        <v>101</v>
      </c>
      <c r="D482" s="220" t="s">
        <v>1846</v>
      </c>
      <c r="E482" s="220" t="s">
        <v>75</v>
      </c>
      <c r="F482" s="220">
        <v>6</v>
      </c>
      <c r="G482" s="231" t="s">
        <v>657</v>
      </c>
      <c r="H482" s="220">
        <v>40</v>
      </c>
      <c r="I482" s="220"/>
      <c r="J482" s="224" t="s">
        <v>695</v>
      </c>
      <c r="K482" s="225" t="s">
        <v>696</v>
      </c>
    </row>
    <row r="483" spans="1:11" ht="15.75" x14ac:dyDescent="0.25">
      <c r="A483" s="230" t="s">
        <v>42</v>
      </c>
      <c r="B483" s="221" t="s">
        <v>26</v>
      </c>
      <c r="C483" s="220">
        <v>105</v>
      </c>
      <c r="D483" s="220" t="s">
        <v>2398</v>
      </c>
      <c r="E483" s="220" t="s">
        <v>75</v>
      </c>
      <c r="F483" s="220">
        <v>6</v>
      </c>
      <c r="G483" s="231" t="s">
        <v>657</v>
      </c>
      <c r="H483" s="220"/>
      <c r="I483" s="220"/>
      <c r="J483" s="224" t="s">
        <v>695</v>
      </c>
      <c r="K483" s="225" t="s">
        <v>696</v>
      </c>
    </row>
    <row r="484" spans="1:11" ht="15.75" x14ac:dyDescent="0.25">
      <c r="A484" s="220" t="s">
        <v>32</v>
      </c>
      <c r="B484" s="221" t="s">
        <v>1356</v>
      </c>
      <c r="C484" s="220">
        <v>101</v>
      </c>
      <c r="D484" s="220" t="s">
        <v>1853</v>
      </c>
      <c r="E484" s="220" t="s">
        <v>75</v>
      </c>
      <c r="F484" s="220">
        <v>6</v>
      </c>
      <c r="G484" s="231" t="s">
        <v>657</v>
      </c>
      <c r="H484" s="220">
        <v>40</v>
      </c>
      <c r="I484" s="220"/>
      <c r="J484" s="224" t="s">
        <v>695</v>
      </c>
      <c r="K484" s="225" t="s">
        <v>696</v>
      </c>
    </row>
    <row r="485" spans="1:11" ht="15.75" x14ac:dyDescent="0.25">
      <c r="A485" s="230" t="s">
        <v>32</v>
      </c>
      <c r="B485" s="221" t="s">
        <v>26</v>
      </c>
      <c r="C485" s="220">
        <v>101</v>
      </c>
      <c r="D485" s="220" t="s">
        <v>1859</v>
      </c>
      <c r="E485" s="220" t="s">
        <v>75</v>
      </c>
      <c r="F485" s="220">
        <v>6</v>
      </c>
      <c r="G485" s="231" t="s">
        <v>657</v>
      </c>
      <c r="H485" s="220">
        <v>40</v>
      </c>
      <c r="I485" s="220"/>
      <c r="J485" s="224" t="s">
        <v>695</v>
      </c>
      <c r="K485" s="225" t="s">
        <v>696</v>
      </c>
    </row>
    <row r="486" spans="1:11" ht="15.75" x14ac:dyDescent="0.25">
      <c r="A486" s="230" t="s">
        <v>65</v>
      </c>
      <c r="B486" s="221" t="s">
        <v>1356</v>
      </c>
      <c r="C486" s="220">
        <v>103</v>
      </c>
      <c r="D486" s="220" t="s">
        <v>1847</v>
      </c>
      <c r="E486" s="220" t="s">
        <v>75</v>
      </c>
      <c r="F486" s="220">
        <v>6</v>
      </c>
      <c r="G486" s="231" t="s">
        <v>657</v>
      </c>
      <c r="H486" s="220">
        <v>40</v>
      </c>
      <c r="I486" s="220"/>
      <c r="J486" s="224" t="s">
        <v>695</v>
      </c>
      <c r="K486" s="225" t="s">
        <v>696</v>
      </c>
    </row>
    <row r="487" spans="1:11" ht="15.75" x14ac:dyDescent="0.25">
      <c r="A487" s="230" t="s">
        <v>65</v>
      </c>
      <c r="B487" s="221" t="s">
        <v>26</v>
      </c>
      <c r="C487" s="230">
        <v>105</v>
      </c>
      <c r="D487" s="220" t="s">
        <v>2399</v>
      </c>
      <c r="E487" s="220" t="s">
        <v>75</v>
      </c>
      <c r="F487" s="220">
        <v>6</v>
      </c>
      <c r="G487" s="231" t="s">
        <v>657</v>
      </c>
      <c r="H487" s="220"/>
      <c r="I487" s="220"/>
      <c r="J487" s="224" t="s">
        <v>695</v>
      </c>
      <c r="K487" s="248" t="s">
        <v>696</v>
      </c>
    </row>
    <row r="488" spans="1:11" ht="15.75" x14ac:dyDescent="0.25">
      <c r="A488" s="230" t="s">
        <v>19</v>
      </c>
      <c r="B488" s="221" t="s">
        <v>20</v>
      </c>
      <c r="C488" s="220">
        <v>103</v>
      </c>
      <c r="D488" s="220" t="s">
        <v>2400</v>
      </c>
      <c r="E488" s="220" t="s">
        <v>75</v>
      </c>
      <c r="F488" s="220">
        <v>6</v>
      </c>
      <c r="G488" s="231" t="s">
        <v>657</v>
      </c>
      <c r="H488" s="220">
        <v>40</v>
      </c>
      <c r="I488" s="220"/>
      <c r="J488" s="224" t="s">
        <v>695</v>
      </c>
      <c r="K488" s="225" t="s">
        <v>696</v>
      </c>
    </row>
    <row r="489" spans="1:11" ht="15.75" x14ac:dyDescent="0.25">
      <c r="A489" s="220" t="s">
        <v>19</v>
      </c>
      <c r="B489" s="221" t="s">
        <v>26</v>
      </c>
      <c r="C489" s="220">
        <v>103</v>
      </c>
      <c r="D489" s="220" t="s">
        <v>1862</v>
      </c>
      <c r="E489" s="220" t="s">
        <v>75</v>
      </c>
      <c r="F489" s="220">
        <v>6</v>
      </c>
      <c r="G489" s="231" t="s">
        <v>657</v>
      </c>
      <c r="H489" s="220">
        <v>40</v>
      </c>
      <c r="I489" s="220"/>
      <c r="J489" s="224" t="s">
        <v>695</v>
      </c>
      <c r="K489" s="225" t="s">
        <v>696</v>
      </c>
    </row>
    <row r="490" spans="1:11" ht="15.75" x14ac:dyDescent="0.25">
      <c r="A490" s="230" t="s">
        <v>19</v>
      </c>
      <c r="B490" s="233" t="s">
        <v>1356</v>
      </c>
      <c r="C490" s="230">
        <v>103</v>
      </c>
      <c r="D490" s="220" t="s">
        <v>1851</v>
      </c>
      <c r="E490" s="220" t="s">
        <v>75</v>
      </c>
      <c r="F490" s="220">
        <v>6</v>
      </c>
      <c r="G490" s="231" t="s">
        <v>657</v>
      </c>
      <c r="H490" s="220">
        <v>40</v>
      </c>
      <c r="I490" s="220"/>
      <c r="J490" s="224" t="s">
        <v>695</v>
      </c>
      <c r="K490" s="225" t="s">
        <v>696</v>
      </c>
    </row>
    <row r="491" spans="1:11" ht="15.75" x14ac:dyDescent="0.25">
      <c r="A491" s="220" t="s">
        <v>55</v>
      </c>
      <c r="B491" s="221" t="s">
        <v>20</v>
      </c>
      <c r="C491" s="220" t="s">
        <v>725</v>
      </c>
      <c r="D491" s="220" t="s">
        <v>1688</v>
      </c>
      <c r="E491" s="220" t="s">
        <v>1</v>
      </c>
      <c r="F491" s="220">
        <v>6</v>
      </c>
      <c r="G491" s="231" t="s">
        <v>1686</v>
      </c>
      <c r="H491" s="220">
        <v>40</v>
      </c>
      <c r="I491" s="220"/>
      <c r="J491" s="224" t="s">
        <v>728</v>
      </c>
      <c r="K491" s="225" t="s">
        <v>729</v>
      </c>
    </row>
    <row r="492" spans="1:11" ht="15.75" x14ac:dyDescent="0.25">
      <c r="A492" s="220" t="s">
        <v>55</v>
      </c>
      <c r="B492" s="221" t="s">
        <v>26</v>
      </c>
      <c r="C492" s="220" t="s">
        <v>725</v>
      </c>
      <c r="D492" s="220" t="s">
        <v>1687</v>
      </c>
      <c r="E492" s="220" t="s">
        <v>1</v>
      </c>
      <c r="F492" s="220">
        <v>6</v>
      </c>
      <c r="G492" s="231" t="s">
        <v>1686</v>
      </c>
      <c r="H492" s="220">
        <v>40</v>
      </c>
      <c r="I492" s="220"/>
      <c r="J492" s="224" t="s">
        <v>728</v>
      </c>
      <c r="K492" s="225" t="s">
        <v>729</v>
      </c>
    </row>
    <row r="493" spans="1:11" ht="15.75" x14ac:dyDescent="0.25">
      <c r="A493" s="34" t="s">
        <v>65</v>
      </c>
      <c r="B493" s="183" t="s">
        <v>28</v>
      </c>
      <c r="C493" s="34">
        <v>203</v>
      </c>
      <c r="D493" s="34" t="s">
        <v>2237</v>
      </c>
      <c r="E493" s="21" t="s">
        <v>1</v>
      </c>
      <c r="F493" s="21">
        <v>4</v>
      </c>
      <c r="G493" s="25" t="s">
        <v>1870</v>
      </c>
      <c r="H493" s="34">
        <v>0</v>
      </c>
      <c r="I493" s="34"/>
      <c r="J493" s="224" t="s">
        <v>728</v>
      </c>
      <c r="K493" s="225" t="s">
        <v>729</v>
      </c>
    </row>
    <row r="494" spans="1:11" ht="15.75" x14ac:dyDescent="0.25">
      <c r="A494" s="220" t="s">
        <v>19</v>
      </c>
      <c r="B494" s="221" t="s">
        <v>1356</v>
      </c>
      <c r="C494" s="220" t="s">
        <v>161</v>
      </c>
      <c r="D494" s="222" t="s">
        <v>1929</v>
      </c>
      <c r="E494" s="222" t="s">
        <v>1</v>
      </c>
      <c r="F494" s="222">
        <v>6</v>
      </c>
      <c r="G494" s="240" t="s">
        <v>1930</v>
      </c>
      <c r="H494" s="220">
        <v>40</v>
      </c>
      <c r="I494" s="220"/>
      <c r="J494" s="224" t="s">
        <v>728</v>
      </c>
      <c r="K494" s="225" t="s">
        <v>729</v>
      </c>
    </row>
    <row r="495" spans="1:11" ht="15.75" x14ac:dyDescent="0.25">
      <c r="A495" s="220" t="s">
        <v>19</v>
      </c>
      <c r="B495" s="221" t="s">
        <v>26</v>
      </c>
      <c r="C495" s="220" t="s">
        <v>161</v>
      </c>
      <c r="D495" s="222" t="s">
        <v>1933</v>
      </c>
      <c r="E495" s="222" t="s">
        <v>1</v>
      </c>
      <c r="F495" s="222">
        <v>6</v>
      </c>
      <c r="G495" s="240" t="s">
        <v>1930</v>
      </c>
      <c r="H495" s="220">
        <v>40</v>
      </c>
      <c r="I495" s="220"/>
      <c r="J495" s="224" t="s">
        <v>728</v>
      </c>
      <c r="K495" s="225" t="s">
        <v>729</v>
      </c>
    </row>
    <row r="496" spans="1:11" ht="15.75" x14ac:dyDescent="0.25">
      <c r="A496" s="230" t="s">
        <v>19</v>
      </c>
      <c r="B496" s="233" t="s">
        <v>28</v>
      </c>
      <c r="C496" s="230" t="s">
        <v>161</v>
      </c>
      <c r="D496" s="238" t="s">
        <v>1932</v>
      </c>
      <c r="E496" s="238" t="s">
        <v>1</v>
      </c>
      <c r="F496" s="238">
        <v>6</v>
      </c>
      <c r="G496" s="253" t="s">
        <v>1930</v>
      </c>
      <c r="H496" s="226">
        <v>40</v>
      </c>
      <c r="I496" s="230"/>
      <c r="J496" s="256" t="s">
        <v>728</v>
      </c>
      <c r="K496" s="225" t="s">
        <v>729</v>
      </c>
    </row>
    <row r="497" spans="1:11" ht="15.75" x14ac:dyDescent="0.25">
      <c r="A497" s="220" t="s">
        <v>19</v>
      </c>
      <c r="B497" s="221" t="s">
        <v>20</v>
      </c>
      <c r="C497" s="220" t="s">
        <v>161</v>
      </c>
      <c r="D497" s="222" t="s">
        <v>1931</v>
      </c>
      <c r="E497" s="222" t="s">
        <v>1</v>
      </c>
      <c r="F497" s="222">
        <v>6</v>
      </c>
      <c r="G497" s="240" t="s">
        <v>1930</v>
      </c>
      <c r="H497" s="220">
        <v>40</v>
      </c>
      <c r="I497" s="220"/>
      <c r="J497" s="224" t="s">
        <v>728</v>
      </c>
      <c r="K497" s="225" t="s">
        <v>729</v>
      </c>
    </row>
    <row r="498" spans="1:11" ht="15.75" x14ac:dyDescent="0.25">
      <c r="A498" s="220" t="s">
        <v>42</v>
      </c>
      <c r="B498" s="221" t="s">
        <v>20</v>
      </c>
      <c r="C498" s="220">
        <v>301</v>
      </c>
      <c r="D498" s="220" t="s">
        <v>1979</v>
      </c>
      <c r="E498" s="220" t="s">
        <v>75</v>
      </c>
      <c r="F498" s="220">
        <v>6</v>
      </c>
      <c r="G498" s="223" t="s">
        <v>1961</v>
      </c>
      <c r="H498" s="220">
        <v>40</v>
      </c>
      <c r="I498" s="220"/>
      <c r="J498" s="224" t="s">
        <v>728</v>
      </c>
      <c r="K498" s="225" t="s">
        <v>729</v>
      </c>
    </row>
    <row r="499" spans="1:11" ht="15.75" x14ac:dyDescent="0.25">
      <c r="A499" s="220" t="s">
        <v>42</v>
      </c>
      <c r="B499" s="221" t="s">
        <v>26</v>
      </c>
      <c r="C499" s="220">
        <v>301</v>
      </c>
      <c r="D499" s="220" t="s">
        <v>1978</v>
      </c>
      <c r="E499" s="220" t="s">
        <v>75</v>
      </c>
      <c r="F499" s="220">
        <v>6</v>
      </c>
      <c r="G499" s="223" t="s">
        <v>1961</v>
      </c>
      <c r="H499" s="220">
        <v>40</v>
      </c>
      <c r="I499" s="220"/>
      <c r="J499" s="224" t="s">
        <v>728</v>
      </c>
      <c r="K499" s="225" t="s">
        <v>729</v>
      </c>
    </row>
    <row r="500" spans="1:11" ht="15.75" x14ac:dyDescent="0.25">
      <c r="A500" s="220" t="s">
        <v>65</v>
      </c>
      <c r="B500" s="221" t="s">
        <v>20</v>
      </c>
      <c r="C500" s="220">
        <v>302</v>
      </c>
      <c r="D500" s="220" t="s">
        <v>1977</v>
      </c>
      <c r="E500" s="220" t="s">
        <v>75</v>
      </c>
      <c r="F500" s="220">
        <v>6</v>
      </c>
      <c r="G500" s="223" t="s">
        <v>1961</v>
      </c>
      <c r="H500" s="220">
        <v>40</v>
      </c>
      <c r="I500" s="220"/>
      <c r="J500" s="224" t="s">
        <v>728</v>
      </c>
      <c r="K500" s="225" t="s">
        <v>729</v>
      </c>
    </row>
    <row r="501" spans="1:11" ht="15.75" x14ac:dyDescent="0.25">
      <c r="A501" s="220" t="s">
        <v>65</v>
      </c>
      <c r="B501" s="221" t="s">
        <v>26</v>
      </c>
      <c r="C501" s="220">
        <v>302</v>
      </c>
      <c r="D501" s="220" t="s">
        <v>1976</v>
      </c>
      <c r="E501" s="220" t="s">
        <v>75</v>
      </c>
      <c r="F501" s="220">
        <v>6</v>
      </c>
      <c r="G501" s="223" t="s">
        <v>1961</v>
      </c>
      <c r="H501" s="220">
        <v>40</v>
      </c>
      <c r="I501" s="220"/>
      <c r="J501" s="224" t="s">
        <v>728</v>
      </c>
      <c r="K501" s="225" t="s">
        <v>729</v>
      </c>
    </row>
    <row r="502" spans="1:11" ht="15.75" x14ac:dyDescent="0.25">
      <c r="A502" s="220" t="s">
        <v>55</v>
      </c>
      <c r="B502" s="221" t="s">
        <v>28</v>
      </c>
      <c r="C502" s="220">
        <v>306</v>
      </c>
      <c r="D502" s="222" t="s">
        <v>2062</v>
      </c>
      <c r="E502" s="220" t="s">
        <v>1</v>
      </c>
      <c r="F502" s="220">
        <v>4</v>
      </c>
      <c r="G502" s="231" t="s">
        <v>2324</v>
      </c>
      <c r="H502" s="220">
        <v>5</v>
      </c>
      <c r="I502" s="220"/>
      <c r="J502" s="224" t="s">
        <v>728</v>
      </c>
      <c r="K502" s="225" t="s">
        <v>729</v>
      </c>
    </row>
    <row r="503" spans="1:11" ht="15.75" x14ac:dyDescent="0.25">
      <c r="A503" s="230" t="s">
        <v>32</v>
      </c>
      <c r="B503" s="233" t="s">
        <v>56</v>
      </c>
      <c r="C503" s="230">
        <v>305</v>
      </c>
      <c r="D503" s="220" t="s">
        <v>2003</v>
      </c>
      <c r="E503" s="220" t="s">
        <v>75</v>
      </c>
      <c r="F503" s="220">
        <v>4</v>
      </c>
      <c r="G503" s="231" t="s">
        <v>2038</v>
      </c>
      <c r="H503" s="220">
        <v>5</v>
      </c>
      <c r="I503" s="220"/>
      <c r="J503" s="224" t="s">
        <v>728</v>
      </c>
      <c r="K503" s="225" t="s">
        <v>729</v>
      </c>
    </row>
    <row r="504" spans="1:11" ht="15.75" x14ac:dyDescent="0.25">
      <c r="A504" s="220" t="s">
        <v>55</v>
      </c>
      <c r="B504" s="221" t="s">
        <v>56</v>
      </c>
      <c r="C504" s="220">
        <v>305</v>
      </c>
      <c r="D504" s="220" t="s">
        <v>2072</v>
      </c>
      <c r="E504" s="222" t="s">
        <v>75</v>
      </c>
      <c r="F504" s="222">
        <v>4</v>
      </c>
      <c r="G504" s="231" t="s">
        <v>2058</v>
      </c>
      <c r="H504" s="220">
        <v>5</v>
      </c>
      <c r="I504" s="220"/>
      <c r="J504" s="224" t="s">
        <v>728</v>
      </c>
      <c r="K504" s="225" t="s">
        <v>729</v>
      </c>
    </row>
    <row r="505" spans="1:11" ht="15.75" x14ac:dyDescent="0.25">
      <c r="A505" s="230" t="s">
        <v>42</v>
      </c>
      <c r="B505" s="233" t="s">
        <v>1356</v>
      </c>
      <c r="C505" s="230" t="s">
        <v>33</v>
      </c>
      <c r="D505" s="220" t="s">
        <v>2130</v>
      </c>
      <c r="E505" s="220" t="s">
        <v>1</v>
      </c>
      <c r="F505" s="220">
        <v>2</v>
      </c>
      <c r="G505" s="231" t="s">
        <v>569</v>
      </c>
      <c r="H505" s="220">
        <v>5</v>
      </c>
      <c r="I505" s="220"/>
      <c r="J505" s="224" t="s">
        <v>728</v>
      </c>
      <c r="K505" s="225" t="s">
        <v>729</v>
      </c>
    </row>
    <row r="506" spans="1:11" ht="15.75" x14ac:dyDescent="0.25">
      <c r="A506" s="220" t="s">
        <v>65</v>
      </c>
      <c r="B506" s="221" t="s">
        <v>1356</v>
      </c>
      <c r="C506" s="220" t="s">
        <v>21</v>
      </c>
      <c r="D506" s="220" t="s">
        <v>2129</v>
      </c>
      <c r="E506" s="220" t="s">
        <v>1</v>
      </c>
      <c r="F506" s="220">
        <v>2</v>
      </c>
      <c r="G506" s="231" t="s">
        <v>569</v>
      </c>
      <c r="H506" s="220">
        <v>5</v>
      </c>
      <c r="I506" s="220"/>
      <c r="J506" s="224" t="s">
        <v>728</v>
      </c>
      <c r="K506" s="225" t="s">
        <v>729</v>
      </c>
    </row>
    <row r="507" spans="1:11" ht="15.75" x14ac:dyDescent="0.25">
      <c r="A507" s="220" t="s">
        <v>55</v>
      </c>
      <c r="B507" s="233" t="s">
        <v>28</v>
      </c>
      <c r="C507" s="220" t="s">
        <v>453</v>
      </c>
      <c r="D507" s="220" t="s">
        <v>2401</v>
      </c>
      <c r="E507" s="220" t="s">
        <v>2353</v>
      </c>
      <c r="F507" s="220">
        <v>2</v>
      </c>
      <c r="G507" s="273" t="s">
        <v>2402</v>
      </c>
      <c r="H507" s="220">
        <v>5</v>
      </c>
      <c r="I507" s="220"/>
      <c r="J507" s="228" t="s">
        <v>746</v>
      </c>
      <c r="K507" s="233" t="s">
        <v>2403</v>
      </c>
    </row>
    <row r="508" spans="1:11" ht="15.75" x14ac:dyDescent="0.25">
      <c r="A508" s="279" t="s">
        <v>55</v>
      </c>
      <c r="B508" s="280" t="s">
        <v>20</v>
      </c>
      <c r="C508" s="279" t="s">
        <v>453</v>
      </c>
      <c r="D508" s="279" t="s">
        <v>1895</v>
      </c>
      <c r="E508" s="122" t="s">
        <v>1</v>
      </c>
      <c r="F508" s="122">
        <v>2</v>
      </c>
      <c r="G508" s="281" t="s">
        <v>745</v>
      </c>
      <c r="H508" s="34">
        <v>0</v>
      </c>
      <c r="I508" s="34"/>
      <c r="J508" s="282" t="s">
        <v>746</v>
      </c>
      <c r="K508" s="233" t="s">
        <v>2403</v>
      </c>
    </row>
    <row r="509" spans="1:11" ht="15.75" x14ac:dyDescent="0.25">
      <c r="A509" s="220" t="s">
        <v>55</v>
      </c>
      <c r="B509" s="221" t="s">
        <v>26</v>
      </c>
      <c r="C509" s="220" t="s">
        <v>453</v>
      </c>
      <c r="D509" s="220" t="s">
        <v>1894</v>
      </c>
      <c r="E509" s="222" t="s">
        <v>1</v>
      </c>
      <c r="F509" s="222">
        <v>2</v>
      </c>
      <c r="G509" s="240" t="s">
        <v>745</v>
      </c>
      <c r="H509" s="220">
        <v>5</v>
      </c>
      <c r="I509" s="220"/>
      <c r="J509" s="228" t="s">
        <v>746</v>
      </c>
      <c r="K509" s="233" t="s">
        <v>2403</v>
      </c>
    </row>
    <row r="510" spans="1:11" ht="15.75" x14ac:dyDescent="0.25">
      <c r="A510" s="220" t="s">
        <v>55</v>
      </c>
      <c r="B510" s="233" t="s">
        <v>28</v>
      </c>
      <c r="C510" s="220" t="s">
        <v>453</v>
      </c>
      <c r="D510" s="220" t="s">
        <v>2404</v>
      </c>
      <c r="E510" s="220" t="s">
        <v>2256</v>
      </c>
      <c r="F510" s="220">
        <v>2</v>
      </c>
      <c r="G510" s="227" t="s">
        <v>745</v>
      </c>
      <c r="H510" s="220">
        <v>5</v>
      </c>
      <c r="I510" s="220"/>
      <c r="J510" s="228" t="s">
        <v>746</v>
      </c>
      <c r="K510" s="233" t="s">
        <v>2403</v>
      </c>
    </row>
    <row r="511" spans="1:11" ht="15.75" x14ac:dyDescent="0.25">
      <c r="A511" s="220" t="s">
        <v>55</v>
      </c>
      <c r="B511" s="221" t="s">
        <v>20</v>
      </c>
      <c r="C511" s="220">
        <v>110</v>
      </c>
      <c r="D511" s="220" t="s">
        <v>1519</v>
      </c>
      <c r="E511" s="222" t="s">
        <v>1</v>
      </c>
      <c r="F511" s="222">
        <v>4</v>
      </c>
      <c r="G511" s="223" t="s">
        <v>1512</v>
      </c>
      <c r="H511" s="220">
        <v>5</v>
      </c>
      <c r="I511" s="220"/>
      <c r="J511" s="224" t="s">
        <v>780</v>
      </c>
      <c r="K511" s="225" t="s">
        <v>781</v>
      </c>
    </row>
    <row r="512" spans="1:11" ht="15.75" x14ac:dyDescent="0.25">
      <c r="A512" s="220" t="s">
        <v>55</v>
      </c>
      <c r="B512" s="221" t="s">
        <v>26</v>
      </c>
      <c r="C512" s="220">
        <v>110</v>
      </c>
      <c r="D512" s="220" t="s">
        <v>1516</v>
      </c>
      <c r="E512" s="222" t="s">
        <v>1</v>
      </c>
      <c r="F512" s="222">
        <v>4</v>
      </c>
      <c r="G512" s="223" t="s">
        <v>1512</v>
      </c>
      <c r="H512" s="220">
        <v>5</v>
      </c>
      <c r="I512" s="220"/>
      <c r="J512" s="224" t="s">
        <v>780</v>
      </c>
      <c r="K512" s="225" t="s">
        <v>781</v>
      </c>
    </row>
    <row r="513" spans="1:11" ht="15.75" x14ac:dyDescent="0.25">
      <c r="A513" s="220" t="s">
        <v>55</v>
      </c>
      <c r="B513" s="221" t="s">
        <v>56</v>
      </c>
      <c r="C513" s="220">
        <v>110</v>
      </c>
      <c r="D513" s="220" t="s">
        <v>1518</v>
      </c>
      <c r="E513" s="222" t="s">
        <v>1</v>
      </c>
      <c r="F513" s="222">
        <v>4</v>
      </c>
      <c r="G513" s="223" t="s">
        <v>1512</v>
      </c>
      <c r="H513" s="220">
        <v>5</v>
      </c>
      <c r="I513" s="220"/>
      <c r="J513" s="224" t="s">
        <v>780</v>
      </c>
      <c r="K513" s="225" t="s">
        <v>781</v>
      </c>
    </row>
    <row r="514" spans="1:11" ht="15.75" x14ac:dyDescent="0.25">
      <c r="A514" s="220" t="s">
        <v>65</v>
      </c>
      <c r="B514" s="221" t="s">
        <v>1356</v>
      </c>
      <c r="C514" s="220">
        <v>102</v>
      </c>
      <c r="D514" s="220" t="s">
        <v>1872</v>
      </c>
      <c r="E514" s="220" t="s">
        <v>75</v>
      </c>
      <c r="F514" s="220">
        <v>4</v>
      </c>
      <c r="G514" s="231" t="s">
        <v>1870</v>
      </c>
      <c r="H514" s="220">
        <v>5</v>
      </c>
      <c r="I514" s="220"/>
      <c r="J514" s="224" t="s">
        <v>780</v>
      </c>
      <c r="K514" s="225" t="s">
        <v>781</v>
      </c>
    </row>
    <row r="515" spans="1:11" ht="15.75" x14ac:dyDescent="0.25">
      <c r="A515" s="220" t="s">
        <v>65</v>
      </c>
      <c r="B515" s="221" t="s">
        <v>20</v>
      </c>
      <c r="C515" s="220">
        <v>102</v>
      </c>
      <c r="D515" s="220" t="s">
        <v>1871</v>
      </c>
      <c r="E515" s="220" t="s">
        <v>75</v>
      </c>
      <c r="F515" s="220">
        <v>4</v>
      </c>
      <c r="G515" s="231" t="s">
        <v>1870</v>
      </c>
      <c r="H515" s="220">
        <v>5</v>
      </c>
      <c r="I515" s="220"/>
      <c r="J515" s="224" t="s">
        <v>780</v>
      </c>
      <c r="K515" s="225" t="s">
        <v>781</v>
      </c>
    </row>
    <row r="516" spans="1:11" ht="15.75" x14ac:dyDescent="0.25">
      <c r="A516" s="220" t="s">
        <v>65</v>
      </c>
      <c r="B516" s="221" t="s">
        <v>26</v>
      </c>
      <c r="C516" s="220">
        <v>102</v>
      </c>
      <c r="D516" s="220" t="s">
        <v>1869</v>
      </c>
      <c r="E516" s="220" t="s">
        <v>75</v>
      </c>
      <c r="F516" s="220">
        <v>4</v>
      </c>
      <c r="G516" s="231" t="s">
        <v>1870</v>
      </c>
      <c r="H516" s="220">
        <v>5</v>
      </c>
      <c r="I516" s="220"/>
      <c r="J516" s="224" t="s">
        <v>780</v>
      </c>
      <c r="K516" s="225" t="s">
        <v>781</v>
      </c>
    </row>
    <row r="517" spans="1:11" ht="15.75" x14ac:dyDescent="0.25">
      <c r="A517" s="220" t="s">
        <v>42</v>
      </c>
      <c r="B517" s="221" t="s">
        <v>20</v>
      </c>
      <c r="C517" s="220" t="s">
        <v>68</v>
      </c>
      <c r="D517" s="220" t="s">
        <v>1866</v>
      </c>
      <c r="E517" s="220" t="s">
        <v>3</v>
      </c>
      <c r="F517" s="220">
        <v>4</v>
      </c>
      <c r="G517" s="227" t="s">
        <v>1170</v>
      </c>
      <c r="H517" s="220">
        <v>5</v>
      </c>
      <c r="I517" s="220"/>
      <c r="J517" s="224" t="s">
        <v>1668</v>
      </c>
      <c r="K517" s="236" t="s">
        <v>2405</v>
      </c>
    </row>
    <row r="518" spans="1:11" ht="15.75" x14ac:dyDescent="0.25">
      <c r="A518" s="220" t="s">
        <v>42</v>
      </c>
      <c r="B518" s="221" t="s">
        <v>1356</v>
      </c>
      <c r="C518" s="220">
        <v>302</v>
      </c>
      <c r="D518" s="220" t="s">
        <v>2406</v>
      </c>
      <c r="E518" s="220" t="s">
        <v>75</v>
      </c>
      <c r="F518" s="220">
        <v>6</v>
      </c>
      <c r="G518" s="223" t="s">
        <v>1961</v>
      </c>
      <c r="H518" s="220">
        <v>40</v>
      </c>
      <c r="I518" s="220"/>
      <c r="J518" s="224" t="s">
        <v>1668</v>
      </c>
      <c r="K518" s="236" t="s">
        <v>2405</v>
      </c>
    </row>
    <row r="519" spans="1:11" ht="15.75" x14ac:dyDescent="0.25">
      <c r="A519" s="220" t="s">
        <v>32</v>
      </c>
      <c r="B519" s="221" t="s">
        <v>28</v>
      </c>
      <c r="C519" s="220">
        <v>203</v>
      </c>
      <c r="D519" s="220" t="s">
        <v>1670</v>
      </c>
      <c r="E519" s="222" t="s">
        <v>1</v>
      </c>
      <c r="F519" s="222">
        <v>2</v>
      </c>
      <c r="G519" s="227" t="s">
        <v>246</v>
      </c>
      <c r="H519" s="220">
        <v>5</v>
      </c>
      <c r="I519" s="220"/>
      <c r="J519" s="224" t="s">
        <v>1668</v>
      </c>
      <c r="K519" s="236" t="s">
        <v>2405</v>
      </c>
    </row>
    <row r="520" spans="1:11" ht="15.75" x14ac:dyDescent="0.25">
      <c r="A520" s="220" t="s">
        <v>32</v>
      </c>
      <c r="B520" s="221" t="s">
        <v>26</v>
      </c>
      <c r="C520" s="220">
        <v>203</v>
      </c>
      <c r="D520" s="220" t="s">
        <v>1671</v>
      </c>
      <c r="E520" s="222" t="s">
        <v>1</v>
      </c>
      <c r="F520" s="222">
        <v>2</v>
      </c>
      <c r="G520" s="227" t="s">
        <v>246</v>
      </c>
      <c r="H520" s="220">
        <v>5</v>
      </c>
      <c r="I520" s="220"/>
      <c r="J520" s="224" t="s">
        <v>1668</v>
      </c>
      <c r="K520" s="236" t="s">
        <v>2405</v>
      </c>
    </row>
    <row r="521" spans="1:11" ht="15.75" x14ac:dyDescent="0.25">
      <c r="A521" s="220" t="s">
        <v>32</v>
      </c>
      <c r="B521" s="221" t="s">
        <v>1356</v>
      </c>
      <c r="C521" s="220">
        <v>105</v>
      </c>
      <c r="D521" s="220" t="s">
        <v>2188</v>
      </c>
      <c r="E521" s="220" t="s">
        <v>75</v>
      </c>
      <c r="F521" s="220">
        <v>2</v>
      </c>
      <c r="G521" s="231" t="s">
        <v>163</v>
      </c>
      <c r="H521" s="220">
        <v>5</v>
      </c>
      <c r="I521" s="220"/>
      <c r="J521" s="224" t="s">
        <v>1668</v>
      </c>
      <c r="K521" s="236" t="s">
        <v>2405</v>
      </c>
    </row>
    <row r="522" spans="1:11" ht="15.75" x14ac:dyDescent="0.25">
      <c r="A522" s="220" t="s">
        <v>32</v>
      </c>
      <c r="B522" s="221" t="s">
        <v>20</v>
      </c>
      <c r="C522" s="220">
        <v>104</v>
      </c>
      <c r="D522" s="220" t="s">
        <v>2407</v>
      </c>
      <c r="E522" s="220" t="s">
        <v>3</v>
      </c>
      <c r="F522" s="220">
        <v>6</v>
      </c>
      <c r="G522" s="243" t="s">
        <v>2408</v>
      </c>
      <c r="H522" s="220">
        <v>40</v>
      </c>
      <c r="I522" s="220"/>
      <c r="J522" s="224" t="s">
        <v>1668</v>
      </c>
      <c r="K522" s="236" t="s">
        <v>2405</v>
      </c>
    </row>
    <row r="523" spans="1:11" ht="15.75" x14ac:dyDescent="0.25">
      <c r="A523" s="220" t="s">
        <v>65</v>
      </c>
      <c r="B523" s="221" t="s">
        <v>20</v>
      </c>
      <c r="C523" s="220">
        <v>101</v>
      </c>
      <c r="D523" s="220" t="s">
        <v>1856</v>
      </c>
      <c r="E523" s="220" t="s">
        <v>75</v>
      </c>
      <c r="F523" s="220">
        <v>6</v>
      </c>
      <c r="G523" s="231" t="s">
        <v>657</v>
      </c>
      <c r="H523" s="220">
        <v>40</v>
      </c>
      <c r="I523" s="220"/>
      <c r="J523" s="224" t="s">
        <v>1668</v>
      </c>
      <c r="K523" s="236" t="s">
        <v>2405</v>
      </c>
    </row>
    <row r="524" spans="1:11" ht="15.75" x14ac:dyDescent="0.25">
      <c r="A524" s="220" t="s">
        <v>65</v>
      </c>
      <c r="B524" s="221" t="s">
        <v>28</v>
      </c>
      <c r="C524" s="220">
        <v>312</v>
      </c>
      <c r="D524" s="220" t="s">
        <v>1940</v>
      </c>
      <c r="E524" s="222" t="s">
        <v>1</v>
      </c>
      <c r="F524" s="222">
        <v>2</v>
      </c>
      <c r="G524" s="247" t="s">
        <v>2289</v>
      </c>
      <c r="H524" s="220">
        <v>5</v>
      </c>
      <c r="I524" s="220"/>
      <c r="J524" s="224" t="s">
        <v>1668</v>
      </c>
      <c r="K524" s="236" t="s">
        <v>2405</v>
      </c>
    </row>
    <row r="525" spans="1:11" ht="15.75" x14ac:dyDescent="0.25">
      <c r="A525" s="230" t="s">
        <v>19</v>
      </c>
      <c r="B525" s="233" t="s">
        <v>20</v>
      </c>
      <c r="C525" s="220">
        <v>301</v>
      </c>
      <c r="D525" s="220" t="s">
        <v>2409</v>
      </c>
      <c r="E525" s="220" t="s">
        <v>75</v>
      </c>
      <c r="F525" s="220">
        <v>6</v>
      </c>
      <c r="G525" s="223" t="s">
        <v>1961</v>
      </c>
      <c r="H525" s="220">
        <v>40</v>
      </c>
      <c r="I525" s="220"/>
      <c r="J525" s="256" t="s">
        <v>1668</v>
      </c>
      <c r="K525" s="236" t="s">
        <v>2405</v>
      </c>
    </row>
    <row r="526" spans="1:11" ht="15.75" x14ac:dyDescent="0.25">
      <c r="A526" s="230" t="s">
        <v>19</v>
      </c>
      <c r="B526" s="233" t="s">
        <v>28</v>
      </c>
      <c r="C526" s="230">
        <v>313</v>
      </c>
      <c r="D526" s="220" t="s">
        <v>1988</v>
      </c>
      <c r="E526" s="220" t="s">
        <v>3</v>
      </c>
      <c r="F526" s="220">
        <v>4</v>
      </c>
      <c r="G526" s="283" t="s">
        <v>1989</v>
      </c>
      <c r="H526" s="220">
        <v>5</v>
      </c>
      <c r="I526" s="220"/>
      <c r="J526" s="256" t="s">
        <v>1668</v>
      </c>
      <c r="K526" s="236" t="s">
        <v>2405</v>
      </c>
    </row>
    <row r="527" spans="1:11" ht="15.75" x14ac:dyDescent="0.25">
      <c r="A527" s="220" t="s">
        <v>55</v>
      </c>
      <c r="B527" s="221" t="s">
        <v>20</v>
      </c>
      <c r="C527" s="220">
        <v>103</v>
      </c>
      <c r="D527" s="220" t="s">
        <v>1854</v>
      </c>
      <c r="E527" s="220" t="s">
        <v>75</v>
      </c>
      <c r="F527" s="220">
        <v>6</v>
      </c>
      <c r="G527" s="231" t="s">
        <v>657</v>
      </c>
      <c r="H527" s="220">
        <v>40</v>
      </c>
      <c r="I527" s="220"/>
      <c r="J527" s="224" t="s">
        <v>1668</v>
      </c>
      <c r="K527" s="236" t="s">
        <v>2405</v>
      </c>
    </row>
    <row r="528" spans="1:11" ht="15.75" x14ac:dyDescent="0.25">
      <c r="A528" s="230" t="s">
        <v>42</v>
      </c>
      <c r="B528" s="233" t="s">
        <v>28</v>
      </c>
      <c r="C528" s="230">
        <v>101</v>
      </c>
      <c r="D528" s="230" t="s">
        <v>1842</v>
      </c>
      <c r="E528" s="230" t="s">
        <v>75</v>
      </c>
      <c r="F528" s="230">
        <v>6</v>
      </c>
      <c r="G528" s="234" t="s">
        <v>657</v>
      </c>
      <c r="H528" s="220">
        <v>40</v>
      </c>
      <c r="I528" s="220"/>
      <c r="J528" s="224" t="s">
        <v>805</v>
      </c>
      <c r="K528" s="246" t="s">
        <v>806</v>
      </c>
    </row>
    <row r="529" spans="1:11" ht="15.75" x14ac:dyDescent="0.25">
      <c r="A529" s="230" t="s">
        <v>42</v>
      </c>
      <c r="B529" s="233" t="s">
        <v>20</v>
      </c>
      <c r="C529" s="230">
        <v>202</v>
      </c>
      <c r="D529" s="230" t="s">
        <v>1864</v>
      </c>
      <c r="E529" s="230" t="s">
        <v>75</v>
      </c>
      <c r="F529" s="230">
        <v>6</v>
      </c>
      <c r="G529" s="234" t="s">
        <v>657</v>
      </c>
      <c r="H529" s="226">
        <v>40</v>
      </c>
      <c r="I529" s="226"/>
      <c r="J529" s="224" t="s">
        <v>805</v>
      </c>
      <c r="K529" s="246" t="s">
        <v>806</v>
      </c>
    </row>
    <row r="530" spans="1:11" ht="15.75" x14ac:dyDescent="0.25">
      <c r="A530" s="220" t="s">
        <v>42</v>
      </c>
      <c r="B530" s="221" t="s">
        <v>1356</v>
      </c>
      <c r="C530" s="220">
        <v>203</v>
      </c>
      <c r="D530" s="220" t="s">
        <v>2242</v>
      </c>
      <c r="E530" s="222" t="s">
        <v>1</v>
      </c>
      <c r="F530" s="222">
        <v>4</v>
      </c>
      <c r="G530" s="227" t="s">
        <v>1870</v>
      </c>
      <c r="H530" s="220">
        <v>5</v>
      </c>
      <c r="I530" s="220"/>
      <c r="J530" s="224" t="s">
        <v>805</v>
      </c>
      <c r="K530" s="246" t="s">
        <v>806</v>
      </c>
    </row>
    <row r="531" spans="1:11" ht="15.75" x14ac:dyDescent="0.25">
      <c r="A531" s="220" t="s">
        <v>32</v>
      </c>
      <c r="B531" s="221" t="s">
        <v>26</v>
      </c>
      <c r="C531" s="220">
        <v>301</v>
      </c>
      <c r="D531" s="220" t="s">
        <v>1969</v>
      </c>
      <c r="E531" s="220" t="s">
        <v>75</v>
      </c>
      <c r="F531" s="220">
        <v>6</v>
      </c>
      <c r="G531" s="223" t="s">
        <v>1961</v>
      </c>
      <c r="H531" s="220">
        <v>40</v>
      </c>
      <c r="I531" s="220"/>
      <c r="J531" s="224" t="s">
        <v>805</v>
      </c>
      <c r="K531" s="246" t="s">
        <v>806</v>
      </c>
    </row>
    <row r="532" spans="1:11" ht="15.75" x14ac:dyDescent="0.25">
      <c r="A532" s="220" t="s">
        <v>32</v>
      </c>
      <c r="B532" s="221" t="s">
        <v>20</v>
      </c>
      <c r="C532" s="220">
        <v>301</v>
      </c>
      <c r="D532" s="220" t="s">
        <v>1964</v>
      </c>
      <c r="E532" s="220" t="s">
        <v>75</v>
      </c>
      <c r="F532" s="220">
        <v>6</v>
      </c>
      <c r="G532" s="223" t="s">
        <v>1961</v>
      </c>
      <c r="H532" s="220">
        <v>40</v>
      </c>
      <c r="I532" s="220"/>
      <c r="J532" s="224" t="s">
        <v>805</v>
      </c>
      <c r="K532" s="246" t="s">
        <v>806</v>
      </c>
    </row>
    <row r="533" spans="1:11" ht="15.75" x14ac:dyDescent="0.25">
      <c r="A533" s="230" t="s">
        <v>65</v>
      </c>
      <c r="B533" s="233" t="s">
        <v>56</v>
      </c>
      <c r="C533" s="230">
        <v>103</v>
      </c>
      <c r="D533" s="230" t="s">
        <v>1509</v>
      </c>
      <c r="E533" s="238" t="s">
        <v>75</v>
      </c>
      <c r="F533" s="238">
        <v>6</v>
      </c>
      <c r="G533" s="239" t="s">
        <v>1508</v>
      </c>
      <c r="H533" s="226">
        <v>40</v>
      </c>
      <c r="I533" s="226"/>
      <c r="J533" s="224" t="s">
        <v>805</v>
      </c>
      <c r="K533" s="246" t="s">
        <v>806</v>
      </c>
    </row>
    <row r="534" spans="1:11" ht="15.75" x14ac:dyDescent="0.25">
      <c r="A534" s="220" t="s">
        <v>65</v>
      </c>
      <c r="B534" s="221" t="s">
        <v>28</v>
      </c>
      <c r="C534" s="220">
        <v>103</v>
      </c>
      <c r="D534" s="220" t="s">
        <v>1845</v>
      </c>
      <c r="E534" s="220" t="s">
        <v>75</v>
      </c>
      <c r="F534" s="220">
        <v>6</v>
      </c>
      <c r="G534" s="231" t="s">
        <v>657</v>
      </c>
      <c r="H534" s="220">
        <v>40</v>
      </c>
      <c r="I534" s="220"/>
      <c r="J534" s="224" t="s">
        <v>805</v>
      </c>
      <c r="K534" s="246" t="s">
        <v>806</v>
      </c>
    </row>
    <row r="535" spans="1:11" ht="15.75" x14ac:dyDescent="0.25">
      <c r="A535" s="220" t="s">
        <v>65</v>
      </c>
      <c r="B535" s="221" t="s">
        <v>1356</v>
      </c>
      <c r="C535" s="220">
        <v>101</v>
      </c>
      <c r="D535" s="220" t="s">
        <v>1857</v>
      </c>
      <c r="E535" s="220" t="s">
        <v>75</v>
      </c>
      <c r="F535" s="220">
        <v>6</v>
      </c>
      <c r="G535" s="231" t="s">
        <v>657</v>
      </c>
      <c r="H535" s="220">
        <v>40</v>
      </c>
      <c r="I535" s="220"/>
      <c r="J535" s="224" t="s">
        <v>805</v>
      </c>
      <c r="K535" s="246" t="s">
        <v>806</v>
      </c>
    </row>
    <row r="536" spans="1:11" ht="15.75" x14ac:dyDescent="0.25">
      <c r="A536" s="220" t="s">
        <v>19</v>
      </c>
      <c r="B536" s="221" t="s">
        <v>20</v>
      </c>
      <c r="C536" s="220">
        <v>302</v>
      </c>
      <c r="D536" s="220" t="s">
        <v>1966</v>
      </c>
      <c r="E536" s="220" t="s">
        <v>75</v>
      </c>
      <c r="F536" s="220">
        <v>6</v>
      </c>
      <c r="G536" s="223" t="s">
        <v>1961</v>
      </c>
      <c r="H536" s="220">
        <v>40</v>
      </c>
      <c r="I536" s="220"/>
      <c r="J536" s="224" t="s">
        <v>805</v>
      </c>
      <c r="K536" s="246" t="s">
        <v>806</v>
      </c>
    </row>
    <row r="537" spans="1:11" x14ac:dyDescent="0.25">
      <c r="A537" s="34" t="s">
        <v>19</v>
      </c>
      <c r="B537" s="35" t="s">
        <v>28</v>
      </c>
      <c r="C537" s="34">
        <v>102</v>
      </c>
      <c r="D537" s="34" t="s">
        <v>1882</v>
      </c>
      <c r="E537" s="34" t="s">
        <v>75</v>
      </c>
      <c r="F537" s="34">
        <v>4</v>
      </c>
      <c r="G537" s="37" t="s">
        <v>1870</v>
      </c>
      <c r="H537" s="34">
        <v>0</v>
      </c>
      <c r="I537" s="34" t="s">
        <v>39</v>
      </c>
      <c r="J537" s="34"/>
      <c r="K537" s="142"/>
    </row>
    <row r="538" spans="1:11" ht="15.75" x14ac:dyDescent="0.25">
      <c r="A538" s="220" t="s">
        <v>19</v>
      </c>
      <c r="B538" s="221" t="s">
        <v>26</v>
      </c>
      <c r="C538" s="220">
        <v>302</v>
      </c>
      <c r="D538" s="220" t="s">
        <v>1967</v>
      </c>
      <c r="E538" s="220" t="s">
        <v>75</v>
      </c>
      <c r="F538" s="220">
        <v>6</v>
      </c>
      <c r="G538" s="223" t="s">
        <v>1961</v>
      </c>
      <c r="H538" s="220">
        <v>40</v>
      </c>
      <c r="I538" s="220"/>
      <c r="J538" s="224" t="s">
        <v>805</v>
      </c>
      <c r="K538" s="246" t="s">
        <v>806</v>
      </c>
    </row>
    <row r="539" spans="1:11" ht="15.75" x14ac:dyDescent="0.25">
      <c r="A539" s="220" t="s">
        <v>19</v>
      </c>
      <c r="B539" s="221" t="s">
        <v>1356</v>
      </c>
      <c r="C539" s="220">
        <v>306</v>
      </c>
      <c r="D539" s="222" t="s">
        <v>2057</v>
      </c>
      <c r="E539" s="220" t="s">
        <v>1</v>
      </c>
      <c r="F539" s="220">
        <v>4</v>
      </c>
      <c r="G539" s="231" t="s">
        <v>2324</v>
      </c>
      <c r="H539" s="220">
        <v>5</v>
      </c>
      <c r="I539" s="220"/>
      <c r="J539" s="224" t="s">
        <v>805</v>
      </c>
      <c r="K539" s="246" t="s">
        <v>806</v>
      </c>
    </row>
    <row r="540" spans="1:11" ht="15.75" x14ac:dyDescent="0.25">
      <c r="A540" s="230" t="s">
        <v>55</v>
      </c>
      <c r="B540" s="233" t="s">
        <v>20</v>
      </c>
      <c r="C540" s="230">
        <v>105</v>
      </c>
      <c r="D540" s="230" t="s">
        <v>1507</v>
      </c>
      <c r="E540" s="238" t="s">
        <v>75</v>
      </c>
      <c r="F540" s="238">
        <v>6</v>
      </c>
      <c r="G540" s="239" t="s">
        <v>1508</v>
      </c>
      <c r="H540" s="220">
        <v>40</v>
      </c>
      <c r="I540" s="220"/>
      <c r="J540" s="224" t="s">
        <v>805</v>
      </c>
      <c r="K540" s="246" t="s">
        <v>806</v>
      </c>
    </row>
    <row r="541" spans="1:11" ht="15.75" x14ac:dyDescent="0.25">
      <c r="A541" s="230" t="s">
        <v>55</v>
      </c>
      <c r="B541" s="233" t="s">
        <v>26</v>
      </c>
      <c r="C541" s="230">
        <v>105</v>
      </c>
      <c r="D541" s="230" t="s">
        <v>2410</v>
      </c>
      <c r="E541" s="238" t="s">
        <v>75</v>
      </c>
      <c r="F541" s="238">
        <v>6</v>
      </c>
      <c r="G541" s="239" t="s">
        <v>1508</v>
      </c>
      <c r="H541" s="220">
        <v>40</v>
      </c>
      <c r="I541" s="220"/>
      <c r="J541" s="224" t="s">
        <v>805</v>
      </c>
      <c r="K541" s="246" t="s">
        <v>806</v>
      </c>
    </row>
    <row r="542" spans="1:11" ht="15.75" x14ac:dyDescent="0.25">
      <c r="A542" s="34" t="s">
        <v>65</v>
      </c>
      <c r="B542" s="35" t="s">
        <v>26</v>
      </c>
      <c r="C542" s="34">
        <v>203</v>
      </c>
      <c r="D542" s="34" t="s">
        <v>2238</v>
      </c>
      <c r="E542" s="21" t="s">
        <v>1</v>
      </c>
      <c r="F542" s="21">
        <v>4</v>
      </c>
      <c r="G542" s="65" t="s">
        <v>1870</v>
      </c>
      <c r="H542" s="34">
        <v>0</v>
      </c>
      <c r="I542" s="34" t="s">
        <v>39</v>
      </c>
      <c r="J542" s="53"/>
      <c r="K542" s="3"/>
    </row>
    <row r="543" spans="1:11" ht="15.75" x14ac:dyDescent="0.25">
      <c r="A543" s="230" t="s">
        <v>55</v>
      </c>
      <c r="B543" s="233" t="s">
        <v>28</v>
      </c>
      <c r="C543" s="230">
        <v>103</v>
      </c>
      <c r="D543" s="230" t="s">
        <v>1855</v>
      </c>
      <c r="E543" s="230" t="s">
        <v>75</v>
      </c>
      <c r="F543" s="230">
        <v>6</v>
      </c>
      <c r="G543" s="234" t="s">
        <v>657</v>
      </c>
      <c r="H543" s="220">
        <v>40</v>
      </c>
      <c r="I543" s="230"/>
      <c r="J543" s="224" t="s">
        <v>805</v>
      </c>
      <c r="K543" s="246" t="s">
        <v>806</v>
      </c>
    </row>
    <row r="544" spans="1:11" ht="15.75" x14ac:dyDescent="0.25">
      <c r="A544" s="230" t="s">
        <v>55</v>
      </c>
      <c r="B544" s="233" t="s">
        <v>56</v>
      </c>
      <c r="C544" s="230">
        <v>103</v>
      </c>
      <c r="D544" s="230" t="s">
        <v>1865</v>
      </c>
      <c r="E544" s="230" t="s">
        <v>75</v>
      </c>
      <c r="F544" s="230">
        <v>6</v>
      </c>
      <c r="G544" s="234" t="s">
        <v>657</v>
      </c>
      <c r="H544" s="226">
        <v>40</v>
      </c>
      <c r="I544" s="230"/>
      <c r="J544" s="224" t="s">
        <v>805</v>
      </c>
      <c r="K544" s="246" t="s">
        <v>806</v>
      </c>
    </row>
    <row r="545" spans="1:11" ht="15.75" x14ac:dyDescent="0.25">
      <c r="A545" s="220" t="s">
        <v>55</v>
      </c>
      <c r="B545" s="221" t="s">
        <v>28</v>
      </c>
      <c r="C545" s="220" t="s">
        <v>346</v>
      </c>
      <c r="D545" s="220" t="s">
        <v>2411</v>
      </c>
      <c r="E545" s="222" t="s">
        <v>3</v>
      </c>
      <c r="F545" s="220">
        <v>6</v>
      </c>
      <c r="G545" s="278" t="s">
        <v>2412</v>
      </c>
      <c r="H545" s="220">
        <v>40</v>
      </c>
      <c r="I545" s="220"/>
      <c r="J545" s="224" t="s">
        <v>819</v>
      </c>
      <c r="K545" s="225">
        <v>907107101</v>
      </c>
    </row>
    <row r="546" spans="1:11" ht="15.75" x14ac:dyDescent="0.25">
      <c r="A546" s="220" t="s">
        <v>32</v>
      </c>
      <c r="B546" s="221" t="s">
        <v>20</v>
      </c>
      <c r="C546" s="220" t="s">
        <v>89</v>
      </c>
      <c r="D546" s="220" t="s">
        <v>1912</v>
      </c>
      <c r="E546" s="220" t="s">
        <v>1</v>
      </c>
      <c r="F546" s="220">
        <v>2</v>
      </c>
      <c r="G546" s="231" t="s">
        <v>1909</v>
      </c>
      <c r="H546" s="220">
        <v>5</v>
      </c>
      <c r="I546" s="220"/>
      <c r="J546" s="224" t="s">
        <v>819</v>
      </c>
      <c r="K546" s="225" t="s">
        <v>820</v>
      </c>
    </row>
    <row r="547" spans="1:11" ht="15.75" x14ac:dyDescent="0.25">
      <c r="A547" s="220" t="s">
        <v>42</v>
      </c>
      <c r="B547" s="221" t="s">
        <v>1356</v>
      </c>
      <c r="C547" s="220">
        <v>104</v>
      </c>
      <c r="D547" s="220" t="s">
        <v>2084</v>
      </c>
      <c r="E547" s="220" t="s">
        <v>75</v>
      </c>
      <c r="F547" s="220">
        <v>2</v>
      </c>
      <c r="G547" s="231" t="s">
        <v>1160</v>
      </c>
      <c r="H547" s="220">
        <v>5</v>
      </c>
      <c r="I547" s="220"/>
      <c r="J547" s="224" t="s">
        <v>819</v>
      </c>
      <c r="K547" s="225" t="s">
        <v>820</v>
      </c>
    </row>
    <row r="548" spans="1:11" ht="15.75" x14ac:dyDescent="0.25">
      <c r="A548" s="220" t="s">
        <v>55</v>
      </c>
      <c r="B548" s="221" t="s">
        <v>20</v>
      </c>
      <c r="C548" s="220">
        <v>104</v>
      </c>
      <c r="D548" s="220" t="s">
        <v>2090</v>
      </c>
      <c r="E548" s="220" t="s">
        <v>75</v>
      </c>
      <c r="F548" s="220">
        <v>2</v>
      </c>
      <c r="G548" s="231" t="s">
        <v>1160</v>
      </c>
      <c r="H548" s="220">
        <v>5</v>
      </c>
      <c r="I548" s="220"/>
      <c r="J548" s="224" t="s">
        <v>819</v>
      </c>
      <c r="K548" s="225" t="s">
        <v>820</v>
      </c>
    </row>
    <row r="549" spans="1:11" ht="15.75" x14ac:dyDescent="0.25">
      <c r="A549" s="220" t="s">
        <v>42</v>
      </c>
      <c r="B549" s="221" t="s">
        <v>20</v>
      </c>
      <c r="C549" s="220" t="s">
        <v>33</v>
      </c>
      <c r="D549" s="220" t="s">
        <v>2093</v>
      </c>
      <c r="E549" s="220" t="s">
        <v>3</v>
      </c>
      <c r="F549" s="220">
        <v>2</v>
      </c>
      <c r="G549" s="244" t="s">
        <v>2094</v>
      </c>
      <c r="H549" s="220">
        <v>5</v>
      </c>
      <c r="I549" s="220"/>
      <c r="J549" s="224" t="s">
        <v>819</v>
      </c>
      <c r="K549" s="225" t="s">
        <v>820</v>
      </c>
    </row>
    <row r="550" spans="1:11" ht="15.75" x14ac:dyDescent="0.25">
      <c r="A550" s="220" t="s">
        <v>65</v>
      </c>
      <c r="B550" s="221" t="s">
        <v>1356</v>
      </c>
      <c r="C550" s="220">
        <v>204</v>
      </c>
      <c r="D550" s="220" t="s">
        <v>1666</v>
      </c>
      <c r="E550" s="222" t="s">
        <v>1</v>
      </c>
      <c r="F550" s="222">
        <v>2</v>
      </c>
      <c r="G550" s="227" t="s">
        <v>246</v>
      </c>
      <c r="H550" s="220">
        <v>5</v>
      </c>
      <c r="I550" s="220"/>
      <c r="J550" s="224" t="s">
        <v>833</v>
      </c>
      <c r="K550" s="236" t="s">
        <v>834</v>
      </c>
    </row>
    <row r="551" spans="1:11" x14ac:dyDescent="0.25">
      <c r="A551" s="34" t="s">
        <v>19</v>
      </c>
      <c r="B551" s="35" t="s">
        <v>1356</v>
      </c>
      <c r="C551" s="34" t="s">
        <v>68</v>
      </c>
      <c r="D551" s="34" t="s">
        <v>2413</v>
      </c>
      <c r="E551" s="34" t="s">
        <v>1</v>
      </c>
      <c r="F551" s="34">
        <v>2</v>
      </c>
      <c r="G551" s="37" t="s">
        <v>413</v>
      </c>
      <c r="H551" s="34">
        <v>0</v>
      </c>
      <c r="I551" s="34" t="s">
        <v>39</v>
      </c>
      <c r="J551" s="34"/>
      <c r="K551" s="142"/>
    </row>
    <row r="552" spans="1:11" x14ac:dyDescent="0.25">
      <c r="A552" s="34" t="s">
        <v>19</v>
      </c>
      <c r="B552" s="35" t="s">
        <v>28</v>
      </c>
      <c r="C552" s="34" t="s">
        <v>68</v>
      </c>
      <c r="D552" s="34" t="s">
        <v>2414</v>
      </c>
      <c r="E552" s="34" t="s">
        <v>1</v>
      </c>
      <c r="F552" s="34">
        <v>2</v>
      </c>
      <c r="G552" s="37" t="s">
        <v>413</v>
      </c>
      <c r="H552" s="34">
        <v>0</v>
      </c>
      <c r="I552" s="34" t="s">
        <v>39</v>
      </c>
      <c r="J552" s="34"/>
      <c r="K552" s="142"/>
    </row>
    <row r="553" spans="1:11" ht="15.75" x14ac:dyDescent="0.25">
      <c r="A553" s="220" t="s">
        <v>42</v>
      </c>
      <c r="B553" s="221" t="s">
        <v>28</v>
      </c>
      <c r="C553" s="220" t="s">
        <v>43</v>
      </c>
      <c r="D553" s="220" t="s">
        <v>1700</v>
      </c>
      <c r="E553" s="220" t="s">
        <v>75</v>
      </c>
      <c r="F553" s="220">
        <v>6</v>
      </c>
      <c r="G553" s="231" t="s">
        <v>1695</v>
      </c>
      <c r="H553" s="220">
        <v>40</v>
      </c>
      <c r="I553" s="220"/>
      <c r="J553" s="224" t="s">
        <v>833</v>
      </c>
      <c r="K553" s="236" t="s">
        <v>834</v>
      </c>
    </row>
    <row r="554" spans="1:11" ht="15.75" x14ac:dyDescent="0.25">
      <c r="A554" s="220" t="s">
        <v>19</v>
      </c>
      <c r="B554" s="221" t="s">
        <v>1356</v>
      </c>
      <c r="C554" s="220" t="s">
        <v>437</v>
      </c>
      <c r="D554" s="220" t="s">
        <v>1697</v>
      </c>
      <c r="E554" s="220" t="s">
        <v>75</v>
      </c>
      <c r="F554" s="220">
        <v>6</v>
      </c>
      <c r="G554" s="231" t="s">
        <v>1695</v>
      </c>
      <c r="H554" s="220">
        <v>40</v>
      </c>
      <c r="I554" s="220"/>
      <c r="J554" s="224" t="s">
        <v>833</v>
      </c>
      <c r="K554" s="236" t="s">
        <v>834</v>
      </c>
    </row>
    <row r="555" spans="1:11" ht="15.75" x14ac:dyDescent="0.25">
      <c r="A555" s="220" t="s">
        <v>32</v>
      </c>
      <c r="B555" s="221" t="s">
        <v>28</v>
      </c>
      <c r="C555" s="220" t="s">
        <v>437</v>
      </c>
      <c r="D555" s="220" t="s">
        <v>1704</v>
      </c>
      <c r="E555" s="220" t="s">
        <v>75</v>
      </c>
      <c r="F555" s="220">
        <v>6</v>
      </c>
      <c r="G555" s="231" t="s">
        <v>1695</v>
      </c>
      <c r="H555" s="220">
        <v>40</v>
      </c>
      <c r="I555" s="220"/>
      <c r="J555" s="224" t="s">
        <v>833</v>
      </c>
      <c r="K555" s="236" t="s">
        <v>834</v>
      </c>
    </row>
    <row r="556" spans="1:11" ht="15.75" x14ac:dyDescent="0.25">
      <c r="A556" s="220" t="s">
        <v>42</v>
      </c>
      <c r="B556" s="221" t="s">
        <v>1356</v>
      </c>
      <c r="C556" s="220" t="s">
        <v>43</v>
      </c>
      <c r="D556" s="220" t="s">
        <v>1699</v>
      </c>
      <c r="E556" s="220" t="s">
        <v>75</v>
      </c>
      <c r="F556" s="220">
        <v>6</v>
      </c>
      <c r="G556" s="231" t="s">
        <v>1695</v>
      </c>
      <c r="H556" s="220">
        <v>40</v>
      </c>
      <c r="I556" s="220"/>
      <c r="J556" s="224" t="s">
        <v>833</v>
      </c>
      <c r="K556" s="236" t="s">
        <v>834</v>
      </c>
    </row>
    <row r="557" spans="1:11" ht="15.75" x14ac:dyDescent="0.25">
      <c r="A557" s="220" t="s">
        <v>32</v>
      </c>
      <c r="B557" s="221" t="s">
        <v>1356</v>
      </c>
      <c r="C557" s="226" t="s">
        <v>95</v>
      </c>
      <c r="D557" s="220" t="s">
        <v>1703</v>
      </c>
      <c r="E557" s="220" t="s">
        <v>75</v>
      </c>
      <c r="F557" s="220">
        <v>6</v>
      </c>
      <c r="G557" s="231" t="s">
        <v>1695</v>
      </c>
      <c r="H557" s="220">
        <v>40</v>
      </c>
      <c r="I557" s="220"/>
      <c r="J557" s="224" t="s">
        <v>833</v>
      </c>
      <c r="K557" s="236" t="s">
        <v>834</v>
      </c>
    </row>
    <row r="558" spans="1:11" ht="15.75" x14ac:dyDescent="0.25">
      <c r="A558" s="220" t="s">
        <v>42</v>
      </c>
      <c r="B558" s="221" t="s">
        <v>28</v>
      </c>
      <c r="C558" s="220">
        <v>313</v>
      </c>
      <c r="D558" s="220" t="s">
        <v>1984</v>
      </c>
      <c r="E558" s="222" t="s">
        <v>3</v>
      </c>
      <c r="F558" s="222">
        <v>2</v>
      </c>
      <c r="G558" s="284" t="s">
        <v>1961</v>
      </c>
      <c r="H558" s="220">
        <v>5</v>
      </c>
      <c r="I558" s="220"/>
      <c r="J558" s="242" t="s">
        <v>2415</v>
      </c>
      <c r="K558" s="237" t="s">
        <v>2416</v>
      </c>
    </row>
    <row r="559" spans="1:11" ht="15.75" x14ac:dyDescent="0.25">
      <c r="A559" s="230" t="s">
        <v>42</v>
      </c>
      <c r="B559" s="233" t="s">
        <v>26</v>
      </c>
      <c r="C559" s="230">
        <v>302</v>
      </c>
      <c r="D559" s="220" t="s">
        <v>2417</v>
      </c>
      <c r="E559" s="220" t="s">
        <v>75</v>
      </c>
      <c r="F559" s="220">
        <v>6</v>
      </c>
      <c r="G559" s="223" t="s">
        <v>1961</v>
      </c>
      <c r="H559" s="220"/>
      <c r="I559" s="220"/>
      <c r="J559" s="242" t="s">
        <v>2415</v>
      </c>
      <c r="K559" s="237" t="s">
        <v>2416</v>
      </c>
    </row>
    <row r="560" spans="1:11" ht="15.75" x14ac:dyDescent="0.25">
      <c r="A560" s="220" t="s">
        <v>42</v>
      </c>
      <c r="B560" s="221" t="s">
        <v>20</v>
      </c>
      <c r="C560" s="220">
        <v>204</v>
      </c>
      <c r="D560" s="222" t="s">
        <v>2208</v>
      </c>
      <c r="E560" s="220" t="s">
        <v>75</v>
      </c>
      <c r="F560" s="220">
        <v>2</v>
      </c>
      <c r="G560" s="231" t="s">
        <v>2200</v>
      </c>
      <c r="H560" s="220">
        <v>5</v>
      </c>
      <c r="I560" s="220"/>
      <c r="J560" s="242" t="s">
        <v>2415</v>
      </c>
      <c r="K560" s="237" t="s">
        <v>2416</v>
      </c>
    </row>
    <row r="561" spans="1:11" ht="15.75" x14ac:dyDescent="0.25">
      <c r="A561" s="220" t="s">
        <v>42</v>
      </c>
      <c r="B561" s="221" t="s">
        <v>26</v>
      </c>
      <c r="C561" s="220">
        <v>204</v>
      </c>
      <c r="D561" s="222" t="s">
        <v>2207</v>
      </c>
      <c r="E561" s="220" t="s">
        <v>75</v>
      </c>
      <c r="F561" s="220">
        <v>2</v>
      </c>
      <c r="G561" s="231" t="s">
        <v>2200</v>
      </c>
      <c r="H561" s="220">
        <v>5</v>
      </c>
      <c r="I561" s="220"/>
      <c r="J561" s="242" t="s">
        <v>2415</v>
      </c>
      <c r="K561" s="237" t="s">
        <v>2416</v>
      </c>
    </row>
    <row r="562" spans="1:11" ht="15.75" x14ac:dyDescent="0.25">
      <c r="A562" s="220" t="s">
        <v>32</v>
      </c>
      <c r="B562" s="221" t="s">
        <v>1356</v>
      </c>
      <c r="C562" s="220">
        <v>104</v>
      </c>
      <c r="D562" s="220" t="s">
        <v>2418</v>
      </c>
      <c r="E562" s="220" t="s">
        <v>3</v>
      </c>
      <c r="F562" s="220">
        <v>6</v>
      </c>
      <c r="G562" s="264" t="s">
        <v>2419</v>
      </c>
      <c r="H562" s="220">
        <v>40</v>
      </c>
      <c r="I562" s="220"/>
      <c r="J562" s="242" t="s">
        <v>2415</v>
      </c>
      <c r="K562" s="237" t="s">
        <v>2416</v>
      </c>
    </row>
    <row r="563" spans="1:11" ht="15.75" x14ac:dyDescent="0.25">
      <c r="A563" s="220" t="s">
        <v>32</v>
      </c>
      <c r="B563" s="221" t="s">
        <v>28</v>
      </c>
      <c r="C563" s="220">
        <v>105</v>
      </c>
      <c r="D563" s="220" t="s">
        <v>2197</v>
      </c>
      <c r="E563" s="220" t="s">
        <v>75</v>
      </c>
      <c r="F563" s="220">
        <v>2</v>
      </c>
      <c r="G563" s="231" t="s">
        <v>163</v>
      </c>
      <c r="H563" s="220">
        <v>5</v>
      </c>
      <c r="I563" s="220"/>
      <c r="J563" s="242" t="s">
        <v>2415</v>
      </c>
      <c r="K563" s="237" t="s">
        <v>2416</v>
      </c>
    </row>
    <row r="564" spans="1:11" ht="15.75" x14ac:dyDescent="0.25">
      <c r="A564" s="220" t="s">
        <v>32</v>
      </c>
      <c r="B564" s="221" t="s">
        <v>26</v>
      </c>
      <c r="C564" s="220">
        <v>105</v>
      </c>
      <c r="D564" s="220" t="s">
        <v>2189</v>
      </c>
      <c r="E564" s="220" t="s">
        <v>75</v>
      </c>
      <c r="F564" s="220">
        <v>2</v>
      </c>
      <c r="G564" s="231" t="s">
        <v>163</v>
      </c>
      <c r="H564" s="220">
        <v>5</v>
      </c>
      <c r="I564" s="220"/>
      <c r="J564" s="242" t="s">
        <v>2415</v>
      </c>
      <c r="K564" s="237" t="s">
        <v>2416</v>
      </c>
    </row>
    <row r="565" spans="1:11" x14ac:dyDescent="0.25">
      <c r="A565" s="34" t="s">
        <v>42</v>
      </c>
      <c r="B565" s="35" t="s">
        <v>26</v>
      </c>
      <c r="C565" s="34">
        <v>109</v>
      </c>
      <c r="D565" s="21" t="s">
        <v>2420</v>
      </c>
      <c r="E565" s="34" t="s">
        <v>75</v>
      </c>
      <c r="F565" s="34">
        <v>2</v>
      </c>
      <c r="G565" s="30" t="s">
        <v>1897</v>
      </c>
      <c r="H565" s="34">
        <v>0</v>
      </c>
      <c r="I565" s="34" t="s">
        <v>39</v>
      </c>
      <c r="J565" s="34"/>
      <c r="K565" s="142"/>
    </row>
    <row r="566" spans="1:11" ht="15.75" x14ac:dyDescent="0.25">
      <c r="A566" s="220" t="s">
        <v>32</v>
      </c>
      <c r="B566" s="221" t="s">
        <v>20</v>
      </c>
      <c r="C566" s="220">
        <v>105</v>
      </c>
      <c r="D566" s="220" t="s">
        <v>2187</v>
      </c>
      <c r="E566" s="220" t="s">
        <v>75</v>
      </c>
      <c r="F566" s="220">
        <v>2</v>
      </c>
      <c r="G566" s="231" t="s">
        <v>163</v>
      </c>
      <c r="H566" s="220">
        <v>5</v>
      </c>
      <c r="I566" s="220"/>
      <c r="J566" s="242" t="s">
        <v>2415</v>
      </c>
      <c r="K566" s="237" t="s">
        <v>2416</v>
      </c>
    </row>
    <row r="567" spans="1:11" ht="15.75" x14ac:dyDescent="0.25">
      <c r="A567" s="153" t="s">
        <v>32</v>
      </c>
      <c r="B567" s="183" t="s">
        <v>28</v>
      </c>
      <c r="C567" s="34">
        <v>204</v>
      </c>
      <c r="D567" s="21" t="s">
        <v>2421</v>
      </c>
      <c r="E567" s="34" t="s">
        <v>75</v>
      </c>
      <c r="F567" s="34">
        <v>2</v>
      </c>
      <c r="G567" s="37" t="s">
        <v>2200</v>
      </c>
      <c r="H567" s="34">
        <v>0</v>
      </c>
      <c r="I567" s="34"/>
      <c r="J567" s="242" t="s">
        <v>2415</v>
      </c>
      <c r="K567" s="237" t="s">
        <v>2416</v>
      </c>
    </row>
    <row r="568" spans="1:11" ht="15.75" x14ac:dyDescent="0.25">
      <c r="A568" s="220" t="s">
        <v>65</v>
      </c>
      <c r="B568" s="221" t="s">
        <v>26</v>
      </c>
      <c r="C568" s="220">
        <v>301</v>
      </c>
      <c r="D568" s="220" t="s">
        <v>1971</v>
      </c>
      <c r="E568" s="220" t="s">
        <v>75</v>
      </c>
      <c r="F568" s="220">
        <v>6</v>
      </c>
      <c r="G568" s="223" t="s">
        <v>1961</v>
      </c>
      <c r="H568" s="220">
        <v>40</v>
      </c>
      <c r="I568" s="220"/>
      <c r="J568" s="242" t="s">
        <v>2415</v>
      </c>
      <c r="K568" s="237" t="s">
        <v>2416</v>
      </c>
    </row>
    <row r="569" spans="1:11" ht="15.75" x14ac:dyDescent="0.25">
      <c r="A569" s="230" t="s">
        <v>19</v>
      </c>
      <c r="B569" s="233" t="s">
        <v>28</v>
      </c>
      <c r="C569" s="230">
        <v>301</v>
      </c>
      <c r="D569" s="230" t="s">
        <v>2422</v>
      </c>
      <c r="E569" s="230" t="s">
        <v>75</v>
      </c>
      <c r="F569" s="230">
        <v>6</v>
      </c>
      <c r="G569" s="239" t="s">
        <v>1961</v>
      </c>
      <c r="H569" s="220"/>
      <c r="I569" s="220"/>
      <c r="J569" s="242" t="s">
        <v>2415</v>
      </c>
      <c r="K569" s="237" t="s">
        <v>2416</v>
      </c>
    </row>
    <row r="570" spans="1:11" ht="15.75" x14ac:dyDescent="0.25">
      <c r="A570" s="230" t="s">
        <v>55</v>
      </c>
      <c r="B570" s="233" t="s">
        <v>26</v>
      </c>
      <c r="C570" s="220">
        <v>313</v>
      </c>
      <c r="D570" s="220" t="s">
        <v>1987</v>
      </c>
      <c r="E570" s="222" t="s">
        <v>3</v>
      </c>
      <c r="F570" s="222">
        <v>2</v>
      </c>
      <c r="G570" s="231" t="s">
        <v>1961</v>
      </c>
      <c r="H570" s="220">
        <v>5</v>
      </c>
      <c r="I570" s="220"/>
      <c r="J570" s="242" t="s">
        <v>2415</v>
      </c>
      <c r="K570" s="237" t="s">
        <v>2416</v>
      </c>
    </row>
    <row r="571" spans="1:11" ht="15.75" x14ac:dyDescent="0.25">
      <c r="A571" s="230" t="s">
        <v>55</v>
      </c>
      <c r="B571" s="233" t="s">
        <v>26</v>
      </c>
      <c r="C571" s="220">
        <v>302</v>
      </c>
      <c r="D571" s="220" t="s">
        <v>1973</v>
      </c>
      <c r="E571" s="220" t="s">
        <v>75</v>
      </c>
      <c r="F571" s="220">
        <v>6</v>
      </c>
      <c r="G571" s="223" t="s">
        <v>1961</v>
      </c>
      <c r="H571" s="220">
        <v>40</v>
      </c>
      <c r="I571" s="220"/>
      <c r="J571" s="242" t="s">
        <v>2415</v>
      </c>
      <c r="K571" s="237" t="s">
        <v>2416</v>
      </c>
    </row>
    <row r="572" spans="1:11" ht="15.75" x14ac:dyDescent="0.25">
      <c r="A572" s="220" t="s">
        <v>32</v>
      </c>
      <c r="B572" s="221" t="s">
        <v>20</v>
      </c>
      <c r="C572" s="220">
        <v>103</v>
      </c>
      <c r="D572" s="220" t="s">
        <v>1677</v>
      </c>
      <c r="E572" s="220" t="s">
        <v>3</v>
      </c>
      <c r="F572" s="220">
        <v>2</v>
      </c>
      <c r="G572" s="231" t="s">
        <v>1673</v>
      </c>
      <c r="H572" s="220">
        <v>5</v>
      </c>
      <c r="I572" s="220"/>
      <c r="J572" s="275" t="s">
        <v>857</v>
      </c>
      <c r="K572" s="225" t="s">
        <v>858</v>
      </c>
    </row>
    <row r="573" spans="1:11" ht="15.75" x14ac:dyDescent="0.25">
      <c r="A573" s="220" t="s">
        <v>55</v>
      </c>
      <c r="B573" s="221" t="s">
        <v>26</v>
      </c>
      <c r="C573" s="220" t="s">
        <v>350</v>
      </c>
      <c r="D573" s="220" t="s">
        <v>1682</v>
      </c>
      <c r="E573" s="220" t="s">
        <v>75</v>
      </c>
      <c r="F573" s="220">
        <v>2</v>
      </c>
      <c r="G573" s="254" t="s">
        <v>1673</v>
      </c>
      <c r="H573" s="220">
        <v>5</v>
      </c>
      <c r="I573" s="220"/>
      <c r="J573" s="275" t="s">
        <v>857</v>
      </c>
      <c r="K573" s="225" t="s">
        <v>858</v>
      </c>
    </row>
    <row r="574" spans="1:11" ht="15.75" x14ac:dyDescent="0.25">
      <c r="A574" s="220" t="s">
        <v>55</v>
      </c>
      <c r="B574" s="221" t="s">
        <v>20</v>
      </c>
      <c r="C574" s="220" t="s">
        <v>350</v>
      </c>
      <c r="D574" s="220" t="s">
        <v>1683</v>
      </c>
      <c r="E574" s="220" t="s">
        <v>75</v>
      </c>
      <c r="F574" s="220">
        <v>2</v>
      </c>
      <c r="G574" s="254" t="s">
        <v>1673</v>
      </c>
      <c r="H574" s="220">
        <v>5</v>
      </c>
      <c r="I574" s="220"/>
      <c r="J574" s="275" t="s">
        <v>857</v>
      </c>
      <c r="K574" s="225" t="s">
        <v>858</v>
      </c>
    </row>
    <row r="575" spans="1:11" ht="15.75" x14ac:dyDescent="0.25">
      <c r="A575" s="220" t="s">
        <v>55</v>
      </c>
      <c r="B575" s="221" t="s">
        <v>28</v>
      </c>
      <c r="C575" s="220" t="s">
        <v>350</v>
      </c>
      <c r="D575" s="220" t="s">
        <v>1684</v>
      </c>
      <c r="E575" s="220" t="s">
        <v>75</v>
      </c>
      <c r="F575" s="220">
        <v>2</v>
      </c>
      <c r="G575" s="254" t="s">
        <v>1673</v>
      </c>
      <c r="H575" s="220">
        <v>5</v>
      </c>
      <c r="I575" s="220"/>
      <c r="J575" s="275" t="s">
        <v>857</v>
      </c>
      <c r="K575" s="225" t="s">
        <v>858</v>
      </c>
    </row>
    <row r="576" spans="1:11" ht="15.75" x14ac:dyDescent="0.25">
      <c r="A576" s="220" t="s">
        <v>19</v>
      </c>
      <c r="B576" s="221" t="s">
        <v>20</v>
      </c>
      <c r="C576" s="220" t="s">
        <v>350</v>
      </c>
      <c r="D576" s="220" t="s">
        <v>1681</v>
      </c>
      <c r="E576" s="220" t="s">
        <v>75</v>
      </c>
      <c r="F576" s="220">
        <v>2</v>
      </c>
      <c r="G576" s="254" t="s">
        <v>1673</v>
      </c>
      <c r="H576" s="220">
        <v>5</v>
      </c>
      <c r="I576" s="220"/>
      <c r="J576" s="275" t="s">
        <v>857</v>
      </c>
      <c r="K576" s="225" t="s">
        <v>858</v>
      </c>
    </row>
    <row r="577" spans="1:11" ht="15.75" x14ac:dyDescent="0.25">
      <c r="A577" s="220" t="s">
        <v>42</v>
      </c>
      <c r="B577" s="221" t="s">
        <v>1356</v>
      </c>
      <c r="C577" s="220">
        <v>301</v>
      </c>
      <c r="D577" s="220" t="s">
        <v>1982</v>
      </c>
      <c r="E577" s="220" t="s">
        <v>75</v>
      </c>
      <c r="F577" s="220">
        <v>6</v>
      </c>
      <c r="G577" s="223" t="s">
        <v>1961</v>
      </c>
      <c r="H577" s="220">
        <v>40</v>
      </c>
      <c r="I577" s="220"/>
      <c r="J577" s="275" t="s">
        <v>857</v>
      </c>
      <c r="K577" s="225" t="s">
        <v>858</v>
      </c>
    </row>
    <row r="578" spans="1:11" ht="15.75" x14ac:dyDescent="0.25">
      <c r="A578" s="220" t="s">
        <v>65</v>
      </c>
      <c r="B578" s="221" t="s">
        <v>1356</v>
      </c>
      <c r="C578" s="220">
        <v>302</v>
      </c>
      <c r="D578" s="220" t="s">
        <v>1980</v>
      </c>
      <c r="E578" s="220" t="s">
        <v>75</v>
      </c>
      <c r="F578" s="220">
        <v>6</v>
      </c>
      <c r="G578" s="223" t="s">
        <v>1961</v>
      </c>
      <c r="H578" s="220">
        <v>40</v>
      </c>
      <c r="I578" s="220"/>
      <c r="J578" s="275" t="s">
        <v>857</v>
      </c>
      <c r="K578" s="225" t="s">
        <v>858</v>
      </c>
    </row>
    <row r="579" spans="1:11" ht="15.75" x14ac:dyDescent="0.25">
      <c r="A579" s="220" t="s">
        <v>19</v>
      </c>
      <c r="B579" s="221" t="s">
        <v>26</v>
      </c>
      <c r="C579" s="220">
        <v>301</v>
      </c>
      <c r="D579" s="220" t="s">
        <v>2423</v>
      </c>
      <c r="E579" s="220" t="s">
        <v>75</v>
      </c>
      <c r="F579" s="220">
        <v>6</v>
      </c>
      <c r="G579" s="223" t="s">
        <v>1961</v>
      </c>
      <c r="H579" s="220">
        <v>40</v>
      </c>
      <c r="I579" s="220"/>
      <c r="J579" s="275" t="s">
        <v>857</v>
      </c>
      <c r="K579" s="225" t="s">
        <v>858</v>
      </c>
    </row>
    <row r="580" spans="1:11" ht="15.75" x14ac:dyDescent="0.25">
      <c r="A580" s="220" t="s">
        <v>42</v>
      </c>
      <c r="B580" s="221" t="s">
        <v>28</v>
      </c>
      <c r="C580" s="220">
        <v>302</v>
      </c>
      <c r="D580" s="220" t="s">
        <v>2424</v>
      </c>
      <c r="E580" s="220" t="s">
        <v>75</v>
      </c>
      <c r="F580" s="220">
        <v>6</v>
      </c>
      <c r="G580" s="223" t="s">
        <v>1961</v>
      </c>
      <c r="H580" s="220">
        <v>40</v>
      </c>
      <c r="I580" s="220"/>
      <c r="J580" s="275" t="s">
        <v>857</v>
      </c>
      <c r="K580" s="225" t="s">
        <v>858</v>
      </c>
    </row>
    <row r="581" spans="1:11" ht="15.75" x14ac:dyDescent="0.25">
      <c r="A581" s="220" t="s">
        <v>65</v>
      </c>
      <c r="B581" s="221" t="s">
        <v>28</v>
      </c>
      <c r="C581" s="220">
        <v>306</v>
      </c>
      <c r="D581" s="220" t="s">
        <v>2425</v>
      </c>
      <c r="E581" s="220" t="s">
        <v>1</v>
      </c>
      <c r="F581" s="220">
        <v>6</v>
      </c>
      <c r="G581" s="234" t="s">
        <v>2038</v>
      </c>
      <c r="H581" s="220">
        <v>40</v>
      </c>
      <c r="I581" s="220"/>
      <c r="J581" s="275" t="s">
        <v>857</v>
      </c>
      <c r="K581" s="225" t="s">
        <v>858</v>
      </c>
    </row>
    <row r="582" spans="1:11" ht="15.75" x14ac:dyDescent="0.25">
      <c r="A582" s="220" t="s">
        <v>65</v>
      </c>
      <c r="B582" s="221" t="s">
        <v>20</v>
      </c>
      <c r="C582" s="220">
        <v>306</v>
      </c>
      <c r="D582" s="220" t="s">
        <v>2426</v>
      </c>
      <c r="E582" s="220" t="s">
        <v>1</v>
      </c>
      <c r="F582" s="220">
        <v>6</v>
      </c>
      <c r="G582" s="234" t="s">
        <v>2038</v>
      </c>
      <c r="H582" s="220">
        <v>40</v>
      </c>
      <c r="I582" s="220"/>
      <c r="J582" s="275" t="s">
        <v>857</v>
      </c>
      <c r="K582" s="248" t="s">
        <v>858</v>
      </c>
    </row>
    <row r="583" spans="1:11" ht="15.75" x14ac:dyDescent="0.25">
      <c r="A583" s="220" t="s">
        <v>32</v>
      </c>
      <c r="B583" s="221" t="s">
        <v>1356</v>
      </c>
      <c r="C583" s="220" t="s">
        <v>285</v>
      </c>
      <c r="D583" s="230" t="s">
        <v>2111</v>
      </c>
      <c r="E583" s="238" t="s">
        <v>1</v>
      </c>
      <c r="F583" s="238">
        <v>6</v>
      </c>
      <c r="G583" s="234" t="s">
        <v>2096</v>
      </c>
      <c r="H583" s="220">
        <v>40</v>
      </c>
      <c r="I583" s="220"/>
      <c r="J583" s="224" t="s">
        <v>857</v>
      </c>
      <c r="K583" s="225" t="s">
        <v>858</v>
      </c>
    </row>
    <row r="584" spans="1:11" ht="15.75" x14ac:dyDescent="0.25">
      <c r="A584" s="220" t="s">
        <v>32</v>
      </c>
      <c r="B584" s="221" t="s">
        <v>28</v>
      </c>
      <c r="C584" s="220" t="s">
        <v>285</v>
      </c>
      <c r="D584" s="230" t="s">
        <v>2113</v>
      </c>
      <c r="E584" s="238" t="s">
        <v>1</v>
      </c>
      <c r="F584" s="238">
        <v>6</v>
      </c>
      <c r="G584" s="234" t="s">
        <v>2096</v>
      </c>
      <c r="H584" s="220">
        <v>40</v>
      </c>
      <c r="I584" s="220"/>
      <c r="J584" s="224" t="s">
        <v>857</v>
      </c>
      <c r="K584" s="225" t="s">
        <v>858</v>
      </c>
    </row>
    <row r="585" spans="1:11" ht="15.75" x14ac:dyDescent="0.25">
      <c r="A585" s="220" t="s">
        <v>32</v>
      </c>
      <c r="B585" s="221" t="s">
        <v>1356</v>
      </c>
      <c r="C585" s="220">
        <v>309</v>
      </c>
      <c r="D585" s="220" t="s">
        <v>1999</v>
      </c>
      <c r="E585" s="220" t="s">
        <v>75</v>
      </c>
      <c r="F585" s="220">
        <v>4</v>
      </c>
      <c r="G585" s="231" t="s">
        <v>2038</v>
      </c>
      <c r="H585" s="220">
        <v>5</v>
      </c>
      <c r="I585" s="220"/>
      <c r="J585" s="224"/>
      <c r="K585" s="225"/>
    </row>
    <row r="586" spans="1:11" ht="15.75" x14ac:dyDescent="0.25">
      <c r="A586" s="220" t="s">
        <v>42</v>
      </c>
      <c r="B586" s="221" t="s">
        <v>20</v>
      </c>
      <c r="C586" s="220">
        <v>309</v>
      </c>
      <c r="D586" s="220" t="s">
        <v>1996</v>
      </c>
      <c r="E586" s="220" t="s">
        <v>75</v>
      </c>
      <c r="F586" s="220">
        <v>4</v>
      </c>
      <c r="G586" s="231" t="s">
        <v>2038</v>
      </c>
      <c r="H586" s="220">
        <v>5</v>
      </c>
      <c r="I586" s="220"/>
      <c r="J586" s="224"/>
      <c r="K586" s="225"/>
    </row>
    <row r="587" spans="1:11" ht="15.75" x14ac:dyDescent="0.25">
      <c r="A587" s="220" t="s">
        <v>42</v>
      </c>
      <c r="B587" s="221" t="s">
        <v>1356</v>
      </c>
      <c r="C587" s="220">
        <v>309</v>
      </c>
      <c r="D587" s="220" t="s">
        <v>1990</v>
      </c>
      <c r="E587" s="220" t="s">
        <v>75</v>
      </c>
      <c r="F587" s="220">
        <v>4</v>
      </c>
      <c r="G587" s="231" t="s">
        <v>2038</v>
      </c>
      <c r="H587" s="220">
        <v>5</v>
      </c>
      <c r="I587" s="220"/>
      <c r="J587" s="224"/>
      <c r="K587" s="225"/>
    </row>
    <row r="588" spans="1:11" ht="15.75" x14ac:dyDescent="0.25">
      <c r="A588" s="220" t="s">
        <v>32</v>
      </c>
      <c r="B588" s="221" t="s">
        <v>28</v>
      </c>
      <c r="C588" s="220">
        <v>309</v>
      </c>
      <c r="D588" s="220" t="s">
        <v>2000</v>
      </c>
      <c r="E588" s="220" t="s">
        <v>75</v>
      </c>
      <c r="F588" s="220">
        <v>4</v>
      </c>
      <c r="G588" s="231" t="s">
        <v>2038</v>
      </c>
      <c r="H588" s="220">
        <v>5</v>
      </c>
      <c r="I588" s="220"/>
      <c r="J588" s="224" t="s">
        <v>876</v>
      </c>
      <c r="K588" s="225" t="s">
        <v>877</v>
      </c>
    </row>
    <row r="589" spans="1:11" x14ac:dyDescent="0.25">
      <c r="A589" s="220" t="s">
        <v>55</v>
      </c>
      <c r="B589" s="221" t="s">
        <v>26</v>
      </c>
      <c r="C589" s="220" t="s">
        <v>43</v>
      </c>
      <c r="D589" s="220" t="s">
        <v>1608</v>
      </c>
      <c r="E589" s="222" t="s">
        <v>75</v>
      </c>
      <c r="F589" s="222">
        <v>6</v>
      </c>
      <c r="G589" s="223" t="s">
        <v>1606</v>
      </c>
      <c r="H589" s="220">
        <v>40</v>
      </c>
      <c r="I589" s="220" t="s">
        <v>234</v>
      </c>
    </row>
    <row r="590" spans="1:11" ht="15.75" x14ac:dyDescent="0.25">
      <c r="A590" s="230" t="s">
        <v>42</v>
      </c>
      <c r="B590" s="233" t="s">
        <v>26</v>
      </c>
      <c r="C590" s="220">
        <v>306</v>
      </c>
      <c r="D590" s="220" t="s">
        <v>2427</v>
      </c>
      <c r="E590" s="220" t="s">
        <v>1</v>
      </c>
      <c r="F590" s="220">
        <v>6</v>
      </c>
      <c r="G590" s="234" t="s">
        <v>2038</v>
      </c>
      <c r="H590" s="220">
        <v>40</v>
      </c>
      <c r="I590" s="220"/>
      <c r="J590" s="224" t="s">
        <v>876</v>
      </c>
      <c r="K590" s="225" t="s">
        <v>877</v>
      </c>
    </row>
    <row r="591" spans="1:11" ht="15.75" x14ac:dyDescent="0.25">
      <c r="A591" s="230" t="s">
        <v>32</v>
      </c>
      <c r="B591" s="233" t="s">
        <v>26</v>
      </c>
      <c r="C591" s="220">
        <v>315</v>
      </c>
      <c r="D591" s="260" t="s">
        <v>2179</v>
      </c>
      <c r="E591" s="260" t="s">
        <v>2</v>
      </c>
      <c r="F591" s="260">
        <v>2</v>
      </c>
      <c r="G591" s="254" t="s">
        <v>2156</v>
      </c>
      <c r="H591" s="220">
        <v>5</v>
      </c>
      <c r="I591" s="220"/>
      <c r="J591" s="224" t="s">
        <v>876</v>
      </c>
      <c r="K591" s="225" t="s">
        <v>877</v>
      </c>
    </row>
    <row r="592" spans="1:11" ht="15.75" x14ac:dyDescent="0.25">
      <c r="A592" s="230" t="s">
        <v>32</v>
      </c>
      <c r="B592" s="233" t="s">
        <v>20</v>
      </c>
      <c r="C592" s="220">
        <v>315</v>
      </c>
      <c r="D592" s="260" t="s">
        <v>2180</v>
      </c>
      <c r="E592" s="260" t="s">
        <v>2</v>
      </c>
      <c r="F592" s="260">
        <v>2</v>
      </c>
      <c r="G592" s="254" t="s">
        <v>2156</v>
      </c>
      <c r="H592" s="220">
        <v>5</v>
      </c>
      <c r="I592" s="220"/>
      <c r="J592" s="224" t="s">
        <v>876</v>
      </c>
      <c r="K592" s="225" t="s">
        <v>877</v>
      </c>
    </row>
    <row r="593" spans="1:11" ht="15.75" x14ac:dyDescent="0.25">
      <c r="A593" s="220" t="s">
        <v>55</v>
      </c>
      <c r="B593" s="221" t="s">
        <v>20</v>
      </c>
      <c r="C593" s="220">
        <v>315</v>
      </c>
      <c r="D593" s="260" t="s">
        <v>2178</v>
      </c>
      <c r="E593" s="260" t="s">
        <v>2</v>
      </c>
      <c r="F593" s="260">
        <v>2</v>
      </c>
      <c r="G593" s="254" t="s">
        <v>2156</v>
      </c>
      <c r="H593" s="220">
        <v>5</v>
      </c>
      <c r="I593" s="220"/>
      <c r="J593" s="224" t="s">
        <v>876</v>
      </c>
      <c r="K593" s="225" t="s">
        <v>877</v>
      </c>
    </row>
    <row r="594" spans="1:11" ht="15.75" x14ac:dyDescent="0.25">
      <c r="A594" s="220" t="s">
        <v>55</v>
      </c>
      <c r="B594" s="221" t="s">
        <v>26</v>
      </c>
      <c r="C594" s="220">
        <v>315</v>
      </c>
      <c r="D594" s="260" t="s">
        <v>2177</v>
      </c>
      <c r="E594" s="260" t="s">
        <v>2</v>
      </c>
      <c r="F594" s="260">
        <v>2</v>
      </c>
      <c r="G594" s="254" t="s">
        <v>2156</v>
      </c>
      <c r="H594" s="220">
        <v>5</v>
      </c>
      <c r="I594" s="220"/>
      <c r="J594" s="224" t="s">
        <v>876</v>
      </c>
      <c r="K594" s="225" t="s">
        <v>877</v>
      </c>
    </row>
    <row r="595" spans="1:11" ht="15.75" x14ac:dyDescent="0.25">
      <c r="A595" s="220" t="s">
        <v>19</v>
      </c>
      <c r="B595" s="221" t="s">
        <v>20</v>
      </c>
      <c r="C595" s="220" t="s">
        <v>89</v>
      </c>
      <c r="D595" s="220" t="s">
        <v>2164</v>
      </c>
      <c r="E595" s="220" t="s">
        <v>1</v>
      </c>
      <c r="F595" s="220">
        <v>4</v>
      </c>
      <c r="G595" s="231" t="s">
        <v>2158</v>
      </c>
      <c r="H595" s="220">
        <v>5</v>
      </c>
      <c r="I595" s="220"/>
      <c r="J595" s="224"/>
      <c r="K595" s="225"/>
    </row>
    <row r="596" spans="1:11" ht="15.75" x14ac:dyDescent="0.25">
      <c r="A596" s="220" t="s">
        <v>19</v>
      </c>
      <c r="B596" s="221" t="s">
        <v>26</v>
      </c>
      <c r="C596" s="220" t="s">
        <v>89</v>
      </c>
      <c r="D596" s="220" t="s">
        <v>2162</v>
      </c>
      <c r="E596" s="220" t="s">
        <v>1</v>
      </c>
      <c r="F596" s="220">
        <v>4</v>
      </c>
      <c r="G596" s="231" t="s">
        <v>2158</v>
      </c>
      <c r="H596" s="220">
        <v>5</v>
      </c>
      <c r="I596" s="220"/>
      <c r="J596" s="224"/>
      <c r="K596" s="225"/>
    </row>
    <row r="597" spans="1:11" ht="15.75" x14ac:dyDescent="0.25">
      <c r="A597" s="220" t="s">
        <v>19</v>
      </c>
      <c r="B597" s="221" t="s">
        <v>28</v>
      </c>
      <c r="C597" s="220">
        <v>304</v>
      </c>
      <c r="D597" s="220" t="s">
        <v>2021</v>
      </c>
      <c r="E597" s="222" t="s">
        <v>1</v>
      </c>
      <c r="F597" s="222">
        <v>2</v>
      </c>
      <c r="G597" s="240" t="s">
        <v>2018</v>
      </c>
      <c r="H597" s="220">
        <v>5</v>
      </c>
      <c r="I597" s="220"/>
      <c r="J597" s="224" t="s">
        <v>890</v>
      </c>
      <c r="K597" s="225" t="s">
        <v>891</v>
      </c>
    </row>
    <row r="598" spans="1:11" ht="15.75" x14ac:dyDescent="0.25">
      <c r="A598" s="220" t="s">
        <v>19</v>
      </c>
      <c r="B598" s="221" t="s">
        <v>26</v>
      </c>
      <c r="C598" s="220">
        <v>304</v>
      </c>
      <c r="D598" s="220" t="s">
        <v>2022</v>
      </c>
      <c r="E598" s="222" t="s">
        <v>1</v>
      </c>
      <c r="F598" s="222">
        <v>2</v>
      </c>
      <c r="G598" s="240" t="s">
        <v>2018</v>
      </c>
      <c r="H598" s="220">
        <v>5</v>
      </c>
      <c r="I598" s="220"/>
      <c r="J598" s="224" t="s">
        <v>890</v>
      </c>
      <c r="K598" s="225" t="s">
        <v>891</v>
      </c>
    </row>
    <row r="599" spans="1:11" ht="15.75" x14ac:dyDescent="0.25">
      <c r="A599" s="220" t="s">
        <v>19</v>
      </c>
      <c r="B599" s="221" t="s">
        <v>1356</v>
      </c>
      <c r="C599" s="220">
        <v>313</v>
      </c>
      <c r="D599" s="220" t="s">
        <v>2055</v>
      </c>
      <c r="E599" s="222" t="s">
        <v>3</v>
      </c>
      <c r="F599" s="222">
        <v>2</v>
      </c>
      <c r="G599" s="231" t="s">
        <v>2056</v>
      </c>
      <c r="H599" s="220">
        <v>5</v>
      </c>
      <c r="I599" s="220"/>
      <c r="J599" s="224" t="s">
        <v>890</v>
      </c>
      <c r="K599" s="225" t="s">
        <v>891</v>
      </c>
    </row>
    <row r="600" spans="1:11" ht="15.75" x14ac:dyDescent="0.25">
      <c r="A600" s="220" t="s">
        <v>42</v>
      </c>
      <c r="B600" s="221" t="s">
        <v>20</v>
      </c>
      <c r="C600" s="220">
        <v>104</v>
      </c>
      <c r="D600" s="220" t="s">
        <v>2082</v>
      </c>
      <c r="E600" s="220" t="s">
        <v>75</v>
      </c>
      <c r="F600" s="220">
        <v>2</v>
      </c>
      <c r="G600" s="231" t="s">
        <v>1160</v>
      </c>
      <c r="H600" s="220">
        <v>5</v>
      </c>
      <c r="I600" s="220"/>
      <c r="J600" s="224" t="s">
        <v>890</v>
      </c>
      <c r="K600" s="225" t="s">
        <v>891</v>
      </c>
    </row>
    <row r="601" spans="1:11" ht="15.75" x14ac:dyDescent="0.25">
      <c r="A601" s="220" t="s">
        <v>42</v>
      </c>
      <c r="B601" s="221" t="s">
        <v>26</v>
      </c>
      <c r="C601" s="220">
        <v>104</v>
      </c>
      <c r="D601" s="220" t="s">
        <v>2083</v>
      </c>
      <c r="E601" s="220" t="s">
        <v>75</v>
      </c>
      <c r="F601" s="220">
        <v>2</v>
      </c>
      <c r="G601" s="231" t="s">
        <v>1160</v>
      </c>
      <c r="H601" s="220">
        <v>5</v>
      </c>
      <c r="I601" s="220"/>
      <c r="J601" s="224" t="s">
        <v>890</v>
      </c>
      <c r="K601" s="225" t="s">
        <v>891</v>
      </c>
    </row>
    <row r="602" spans="1:11" ht="15.75" x14ac:dyDescent="0.25">
      <c r="A602" s="220" t="s">
        <v>55</v>
      </c>
      <c r="B602" s="221" t="s">
        <v>56</v>
      </c>
      <c r="C602" s="220">
        <v>104</v>
      </c>
      <c r="D602" s="220" t="s">
        <v>2092</v>
      </c>
      <c r="E602" s="220" t="s">
        <v>75</v>
      </c>
      <c r="F602" s="220">
        <v>2</v>
      </c>
      <c r="G602" s="231" t="s">
        <v>1160</v>
      </c>
      <c r="H602" s="220">
        <v>5</v>
      </c>
      <c r="I602" s="220"/>
      <c r="J602" s="224" t="s">
        <v>890</v>
      </c>
      <c r="K602" s="225" t="s">
        <v>891</v>
      </c>
    </row>
    <row r="603" spans="1:11" ht="15.75" x14ac:dyDescent="0.25">
      <c r="A603" s="220" t="s">
        <v>55</v>
      </c>
      <c r="B603" s="221" t="s">
        <v>28</v>
      </c>
      <c r="C603" s="220">
        <v>104</v>
      </c>
      <c r="D603" s="220" t="s">
        <v>2091</v>
      </c>
      <c r="E603" s="220" t="s">
        <v>75</v>
      </c>
      <c r="F603" s="220">
        <v>2</v>
      </c>
      <c r="G603" s="231" t="s">
        <v>1160</v>
      </c>
      <c r="H603" s="220">
        <v>5</v>
      </c>
      <c r="I603" s="220"/>
      <c r="J603" s="224" t="s">
        <v>890</v>
      </c>
      <c r="K603" s="225" t="s">
        <v>891</v>
      </c>
    </row>
    <row r="604" spans="1:11" ht="15.75" x14ac:dyDescent="0.25">
      <c r="A604" s="220" t="s">
        <v>19</v>
      </c>
      <c r="B604" s="221" t="s">
        <v>20</v>
      </c>
      <c r="C604" s="220">
        <v>104</v>
      </c>
      <c r="D604" s="220" t="s">
        <v>2198</v>
      </c>
      <c r="E604" s="220" t="s">
        <v>3</v>
      </c>
      <c r="F604" s="220">
        <v>2</v>
      </c>
      <c r="G604" s="231" t="s">
        <v>900</v>
      </c>
      <c r="H604" s="220">
        <v>5</v>
      </c>
      <c r="I604" s="220"/>
      <c r="J604" s="224" t="s">
        <v>890</v>
      </c>
      <c r="K604" s="225" t="s">
        <v>891</v>
      </c>
    </row>
    <row r="605" spans="1:11" x14ac:dyDescent="0.25">
      <c r="A605" s="34" t="s">
        <v>65</v>
      </c>
      <c r="B605" s="35" t="s">
        <v>28</v>
      </c>
      <c r="C605" s="34" t="s">
        <v>310</v>
      </c>
      <c r="D605" s="21" t="s">
        <v>1935</v>
      </c>
      <c r="E605" s="21" t="s">
        <v>1</v>
      </c>
      <c r="F605" s="21">
        <v>6</v>
      </c>
      <c r="G605" s="40" t="s">
        <v>1930</v>
      </c>
      <c r="H605" s="34">
        <v>0</v>
      </c>
      <c r="I605" s="34" t="s">
        <v>39</v>
      </c>
      <c r="J605" s="34"/>
      <c r="K605" s="142"/>
    </row>
    <row r="606" spans="1:11" ht="15.75" x14ac:dyDescent="0.25">
      <c r="A606" s="220" t="s">
        <v>32</v>
      </c>
      <c r="B606" s="221" t="s">
        <v>1356</v>
      </c>
      <c r="C606" s="220">
        <v>204</v>
      </c>
      <c r="D606" s="222" t="s">
        <v>2201</v>
      </c>
      <c r="E606" s="220" t="s">
        <v>75</v>
      </c>
      <c r="F606" s="220">
        <v>2</v>
      </c>
      <c r="G606" s="231" t="s">
        <v>2200</v>
      </c>
      <c r="H606" s="220">
        <v>5</v>
      </c>
      <c r="I606" s="220"/>
      <c r="J606" s="224" t="s">
        <v>890</v>
      </c>
      <c r="K606" s="225" t="s">
        <v>891</v>
      </c>
    </row>
    <row r="607" spans="1:11" ht="15.75" x14ac:dyDescent="0.25">
      <c r="A607" s="220" t="s">
        <v>42</v>
      </c>
      <c r="B607" s="221" t="s">
        <v>1356</v>
      </c>
      <c r="C607" s="220">
        <v>204</v>
      </c>
      <c r="D607" s="222" t="s">
        <v>2210</v>
      </c>
      <c r="E607" s="220" t="s">
        <v>75</v>
      </c>
      <c r="F607" s="220">
        <v>2</v>
      </c>
      <c r="G607" s="231" t="s">
        <v>2200</v>
      </c>
      <c r="H607" s="220">
        <v>5</v>
      </c>
      <c r="I607" s="220"/>
      <c r="J607" s="224" t="s">
        <v>890</v>
      </c>
      <c r="K607" s="225" t="s">
        <v>891</v>
      </c>
    </row>
    <row r="608" spans="1:11" ht="15.75" x14ac:dyDescent="0.25">
      <c r="A608" s="220" t="s">
        <v>32</v>
      </c>
      <c r="B608" s="221" t="s">
        <v>26</v>
      </c>
      <c r="C608" s="220">
        <v>204</v>
      </c>
      <c r="D608" s="222" t="s">
        <v>2203</v>
      </c>
      <c r="E608" s="220" t="s">
        <v>75</v>
      </c>
      <c r="F608" s="220">
        <v>2</v>
      </c>
      <c r="G608" s="231" t="s">
        <v>2200</v>
      </c>
      <c r="H608" s="220">
        <v>5</v>
      </c>
      <c r="I608" s="220"/>
      <c r="J608" s="224" t="s">
        <v>890</v>
      </c>
      <c r="K608" s="225" t="s">
        <v>891</v>
      </c>
    </row>
    <row r="609" spans="1:11" ht="15.75" x14ac:dyDescent="0.25">
      <c r="A609" s="220" t="s">
        <v>32</v>
      </c>
      <c r="B609" s="221" t="s">
        <v>20</v>
      </c>
      <c r="C609" s="220">
        <v>204</v>
      </c>
      <c r="D609" s="222" t="s">
        <v>2199</v>
      </c>
      <c r="E609" s="220" t="s">
        <v>75</v>
      </c>
      <c r="F609" s="220">
        <v>2</v>
      </c>
      <c r="G609" s="231" t="s">
        <v>2200</v>
      </c>
      <c r="H609" s="220">
        <v>5</v>
      </c>
      <c r="I609" s="220"/>
      <c r="J609" s="224" t="s">
        <v>890</v>
      </c>
      <c r="K609" s="225" t="s">
        <v>891</v>
      </c>
    </row>
    <row r="610" spans="1:11" ht="15.75" x14ac:dyDescent="0.25">
      <c r="A610" s="220" t="s">
        <v>42</v>
      </c>
      <c r="B610" s="221" t="s">
        <v>28</v>
      </c>
      <c r="C610" s="220">
        <v>204</v>
      </c>
      <c r="D610" s="222" t="s">
        <v>2211</v>
      </c>
      <c r="E610" s="220" t="s">
        <v>75</v>
      </c>
      <c r="F610" s="220">
        <v>2</v>
      </c>
      <c r="G610" s="231" t="s">
        <v>2200</v>
      </c>
      <c r="H610" s="220">
        <v>5</v>
      </c>
      <c r="I610" s="220"/>
      <c r="J610" s="224" t="s">
        <v>890</v>
      </c>
      <c r="K610" s="225" t="s">
        <v>891</v>
      </c>
    </row>
    <row r="611" spans="1:11" ht="15.75" x14ac:dyDescent="0.25">
      <c r="A611" s="220" t="s">
        <v>55</v>
      </c>
      <c r="B611" s="221" t="s">
        <v>28</v>
      </c>
      <c r="C611" s="220" t="s">
        <v>320</v>
      </c>
      <c r="D611" s="220" t="s">
        <v>1440</v>
      </c>
      <c r="E611" s="220" t="s">
        <v>75</v>
      </c>
      <c r="F611" s="220">
        <v>2</v>
      </c>
      <c r="G611" s="231" t="s">
        <v>58</v>
      </c>
      <c r="H611" s="220">
        <v>5</v>
      </c>
      <c r="I611" s="220"/>
      <c r="J611" s="228" t="s">
        <v>1481</v>
      </c>
      <c r="K611" s="236" t="s">
        <v>2428</v>
      </c>
    </row>
    <row r="612" spans="1:11" ht="15.75" x14ac:dyDescent="0.25">
      <c r="A612" s="220" t="s">
        <v>55</v>
      </c>
      <c r="B612" s="221" t="s">
        <v>20</v>
      </c>
      <c r="C612" s="220" t="s">
        <v>320</v>
      </c>
      <c r="D612" s="220" t="s">
        <v>1439</v>
      </c>
      <c r="E612" s="220" t="s">
        <v>75</v>
      </c>
      <c r="F612" s="220">
        <v>2</v>
      </c>
      <c r="G612" s="231" t="s">
        <v>58</v>
      </c>
      <c r="H612" s="220">
        <v>5</v>
      </c>
      <c r="I612" s="220"/>
      <c r="J612" s="228" t="s">
        <v>1481</v>
      </c>
      <c r="K612" s="236" t="s">
        <v>2428</v>
      </c>
    </row>
    <row r="613" spans="1:11" ht="15.75" x14ac:dyDescent="0.25">
      <c r="A613" s="220" t="s">
        <v>32</v>
      </c>
      <c r="B613" s="221" t="s">
        <v>20</v>
      </c>
      <c r="C613" s="220" t="s">
        <v>21</v>
      </c>
      <c r="D613" s="220" t="s">
        <v>1500</v>
      </c>
      <c r="E613" s="220" t="s">
        <v>1</v>
      </c>
      <c r="F613" s="220">
        <v>6</v>
      </c>
      <c r="G613" s="231" t="s">
        <v>1501</v>
      </c>
      <c r="H613" s="220">
        <v>40</v>
      </c>
      <c r="I613" s="220"/>
      <c r="J613" s="228" t="s">
        <v>1481</v>
      </c>
      <c r="K613" s="236" t="s">
        <v>2428</v>
      </c>
    </row>
    <row r="614" spans="1:11" ht="15.75" x14ac:dyDescent="0.25">
      <c r="A614" s="220" t="s">
        <v>32</v>
      </c>
      <c r="B614" s="221" t="s">
        <v>26</v>
      </c>
      <c r="C614" s="220" t="s">
        <v>221</v>
      </c>
      <c r="D614" s="220" t="s">
        <v>2429</v>
      </c>
      <c r="E614" s="220" t="s">
        <v>2353</v>
      </c>
      <c r="F614" s="220">
        <v>2</v>
      </c>
      <c r="G614" s="264" t="s">
        <v>1767</v>
      </c>
      <c r="H614" s="220">
        <v>5</v>
      </c>
      <c r="I614" s="220"/>
      <c r="J614" s="272" t="s">
        <v>1481</v>
      </c>
      <c r="K614" s="236" t="s">
        <v>2428</v>
      </c>
    </row>
    <row r="615" spans="1:11" ht="15.75" x14ac:dyDescent="0.25">
      <c r="A615" s="220" t="s">
        <v>32</v>
      </c>
      <c r="B615" s="221" t="s">
        <v>26</v>
      </c>
      <c r="C615" s="220" t="s">
        <v>21</v>
      </c>
      <c r="D615" s="220" t="s">
        <v>1502</v>
      </c>
      <c r="E615" s="220" t="s">
        <v>1</v>
      </c>
      <c r="F615" s="220">
        <v>6</v>
      </c>
      <c r="G615" s="231" t="s">
        <v>1501</v>
      </c>
      <c r="H615" s="220">
        <v>40</v>
      </c>
      <c r="I615" s="220"/>
      <c r="J615" s="272" t="s">
        <v>2430</v>
      </c>
      <c r="K615" s="236" t="s">
        <v>2431</v>
      </c>
    </row>
    <row r="616" spans="1:11" x14ac:dyDescent="0.25">
      <c r="A616" s="34" t="s">
        <v>32</v>
      </c>
      <c r="B616" s="35" t="s">
        <v>26</v>
      </c>
      <c r="C616" s="34">
        <v>305</v>
      </c>
      <c r="D616" s="21" t="s">
        <v>1952</v>
      </c>
      <c r="E616" s="34" t="s">
        <v>75</v>
      </c>
      <c r="F616" s="34">
        <v>4</v>
      </c>
      <c r="G616" s="37" t="s">
        <v>2275</v>
      </c>
      <c r="H616" s="34">
        <v>0</v>
      </c>
      <c r="I616" s="34" t="s">
        <v>39</v>
      </c>
      <c r="J616" s="34"/>
      <c r="K616" s="142"/>
    </row>
    <row r="617" spans="1:11" ht="15.75" x14ac:dyDescent="0.25">
      <c r="A617" s="220" t="s">
        <v>65</v>
      </c>
      <c r="B617" s="221" t="s">
        <v>28</v>
      </c>
      <c r="C617" s="220" t="s">
        <v>33</v>
      </c>
      <c r="D617" s="220" t="s">
        <v>2432</v>
      </c>
      <c r="E617" s="220" t="s">
        <v>2256</v>
      </c>
      <c r="F617" s="220">
        <v>2</v>
      </c>
      <c r="G617" s="227" t="s">
        <v>2433</v>
      </c>
      <c r="H617" s="220">
        <v>5</v>
      </c>
      <c r="I617" s="220"/>
      <c r="J617" s="272" t="s">
        <v>2430</v>
      </c>
      <c r="K617" s="236" t="s">
        <v>2431</v>
      </c>
    </row>
    <row r="618" spans="1:11" ht="15.75" x14ac:dyDescent="0.25">
      <c r="A618" s="220" t="s">
        <v>55</v>
      </c>
      <c r="B618" s="221" t="s">
        <v>56</v>
      </c>
      <c r="C618" s="220" t="s">
        <v>864</v>
      </c>
      <c r="D618" s="220" t="s">
        <v>1813</v>
      </c>
      <c r="E618" s="220" t="s">
        <v>75</v>
      </c>
      <c r="F618" s="220">
        <v>4</v>
      </c>
      <c r="G618" s="244" t="s">
        <v>1811</v>
      </c>
      <c r="H618" s="220">
        <v>5</v>
      </c>
      <c r="I618" s="220" t="s">
        <v>234</v>
      </c>
      <c r="J618" s="224"/>
      <c r="K618" s="225"/>
    </row>
    <row r="619" spans="1:11" ht="15.75" x14ac:dyDescent="0.25">
      <c r="A619" s="220" t="s">
        <v>65</v>
      </c>
      <c r="B619" s="221" t="s">
        <v>1356</v>
      </c>
      <c r="C619" s="220" t="s">
        <v>33</v>
      </c>
      <c r="D619" s="220" t="s">
        <v>2434</v>
      </c>
      <c r="E619" s="220" t="s">
        <v>2353</v>
      </c>
      <c r="F619" s="220">
        <v>2</v>
      </c>
      <c r="G619" s="264" t="s">
        <v>2433</v>
      </c>
      <c r="H619" s="220">
        <v>5</v>
      </c>
      <c r="I619" s="220"/>
      <c r="J619" s="272" t="s">
        <v>2430</v>
      </c>
      <c r="K619" s="236" t="s">
        <v>2431</v>
      </c>
    </row>
    <row r="620" spans="1:11" ht="15.75" x14ac:dyDescent="0.25">
      <c r="A620" s="226" t="s">
        <v>55</v>
      </c>
      <c r="B620" s="249" t="s">
        <v>56</v>
      </c>
      <c r="C620" s="226" t="s">
        <v>725</v>
      </c>
      <c r="D620" s="226" t="s">
        <v>1690</v>
      </c>
      <c r="E620" s="226" t="s">
        <v>1</v>
      </c>
      <c r="F620" s="226">
        <v>6</v>
      </c>
      <c r="G620" s="263" t="s">
        <v>1686</v>
      </c>
      <c r="H620" s="226">
        <v>40</v>
      </c>
      <c r="I620" s="226"/>
      <c r="J620" s="272" t="s">
        <v>2430</v>
      </c>
      <c r="K620" s="236" t="s">
        <v>2431</v>
      </c>
    </row>
    <row r="621" spans="1:11" ht="15.75" x14ac:dyDescent="0.25">
      <c r="A621" s="220" t="s">
        <v>55</v>
      </c>
      <c r="B621" s="221" t="s">
        <v>28</v>
      </c>
      <c r="C621" s="220">
        <v>202</v>
      </c>
      <c r="D621" s="220" t="s">
        <v>2435</v>
      </c>
      <c r="E621" s="220" t="s">
        <v>2</v>
      </c>
      <c r="F621" s="220">
        <v>4</v>
      </c>
      <c r="G621" s="231" t="s">
        <v>2132</v>
      </c>
      <c r="H621" s="220">
        <v>5</v>
      </c>
      <c r="I621" s="220"/>
      <c r="J621" s="272" t="s">
        <v>2430</v>
      </c>
      <c r="K621" s="236" t="s">
        <v>2431</v>
      </c>
    </row>
    <row r="622" spans="1:11" ht="15.75" x14ac:dyDescent="0.25">
      <c r="A622" s="220" t="s">
        <v>42</v>
      </c>
      <c r="B622" s="221" t="s">
        <v>26</v>
      </c>
      <c r="C622" s="220" t="s">
        <v>43</v>
      </c>
      <c r="D622" s="220" t="s">
        <v>1701</v>
      </c>
      <c r="E622" s="220" t="s">
        <v>75</v>
      </c>
      <c r="F622" s="220">
        <v>6</v>
      </c>
      <c r="G622" s="231" t="s">
        <v>1695</v>
      </c>
      <c r="H622" s="220">
        <v>40</v>
      </c>
      <c r="I622" s="220"/>
      <c r="J622" s="224" t="s">
        <v>927</v>
      </c>
      <c r="K622" s="229" t="s">
        <v>928</v>
      </c>
    </row>
    <row r="623" spans="1:11" ht="15.75" x14ac:dyDescent="0.25">
      <c r="A623" s="220" t="s">
        <v>42</v>
      </c>
      <c r="B623" s="221" t="s">
        <v>20</v>
      </c>
      <c r="C623" s="220" t="s">
        <v>43</v>
      </c>
      <c r="D623" s="220" t="s">
        <v>1702</v>
      </c>
      <c r="E623" s="220" t="s">
        <v>75</v>
      </c>
      <c r="F623" s="220">
        <v>6</v>
      </c>
      <c r="G623" s="231" t="s">
        <v>1695</v>
      </c>
      <c r="H623" s="220">
        <v>40</v>
      </c>
      <c r="I623" s="220"/>
      <c r="J623" s="224" t="s">
        <v>927</v>
      </c>
      <c r="K623" s="229" t="s">
        <v>928</v>
      </c>
    </row>
    <row r="624" spans="1:11" ht="15.75" x14ac:dyDescent="0.25">
      <c r="A624" s="220" t="s">
        <v>55</v>
      </c>
      <c r="B624" s="221" t="s">
        <v>20</v>
      </c>
      <c r="C624" s="220" t="s">
        <v>469</v>
      </c>
      <c r="D624" s="220" t="s">
        <v>1648</v>
      </c>
      <c r="E624" s="220" t="s">
        <v>1</v>
      </c>
      <c r="F624" s="220">
        <v>2</v>
      </c>
      <c r="G624" s="231" t="s">
        <v>1649</v>
      </c>
      <c r="H624" s="220">
        <v>5</v>
      </c>
      <c r="I624" s="220"/>
      <c r="J624" s="224" t="s">
        <v>936</v>
      </c>
      <c r="K624" s="225" t="s">
        <v>937</v>
      </c>
    </row>
    <row r="625" spans="1:11" ht="15.75" x14ac:dyDescent="0.25">
      <c r="A625" s="220" t="s">
        <v>19</v>
      </c>
      <c r="B625" s="221" t="s">
        <v>1356</v>
      </c>
      <c r="C625" s="220" t="s">
        <v>310</v>
      </c>
      <c r="D625" s="220" t="s">
        <v>1638</v>
      </c>
      <c r="E625" s="220" t="s">
        <v>75</v>
      </c>
      <c r="F625" s="220">
        <v>2</v>
      </c>
      <c r="G625" s="232" t="s">
        <v>1637</v>
      </c>
      <c r="H625" s="220">
        <v>5</v>
      </c>
      <c r="I625" s="220"/>
      <c r="J625" s="224" t="s">
        <v>936</v>
      </c>
      <c r="K625" s="225" t="s">
        <v>937</v>
      </c>
    </row>
    <row r="626" spans="1:11" ht="15.75" x14ac:dyDescent="0.25">
      <c r="A626" s="220" t="s">
        <v>55</v>
      </c>
      <c r="B626" s="221" t="s">
        <v>28</v>
      </c>
      <c r="C626" s="220" t="s">
        <v>864</v>
      </c>
      <c r="D626" s="220" t="s">
        <v>1812</v>
      </c>
      <c r="E626" s="220" t="s">
        <v>75</v>
      </c>
      <c r="F626" s="220">
        <v>4</v>
      </c>
      <c r="G626" s="244" t="s">
        <v>1811</v>
      </c>
      <c r="H626" s="220">
        <v>5</v>
      </c>
      <c r="I626" s="220"/>
      <c r="J626" s="224" t="s">
        <v>936</v>
      </c>
      <c r="K626" s="225" t="s">
        <v>937</v>
      </c>
    </row>
    <row r="627" spans="1:11" ht="15.75" x14ac:dyDescent="0.25">
      <c r="A627" s="220" t="s">
        <v>19</v>
      </c>
      <c r="B627" s="221" t="s">
        <v>28</v>
      </c>
      <c r="C627" s="220" t="s">
        <v>864</v>
      </c>
      <c r="D627" s="220" t="s">
        <v>1819</v>
      </c>
      <c r="E627" s="220" t="s">
        <v>75</v>
      </c>
      <c r="F627" s="220">
        <v>4</v>
      </c>
      <c r="G627" s="244" t="s">
        <v>1811</v>
      </c>
      <c r="H627" s="220">
        <v>5</v>
      </c>
      <c r="I627" s="220"/>
      <c r="J627" s="224" t="s">
        <v>936</v>
      </c>
      <c r="K627" s="225" t="s">
        <v>937</v>
      </c>
    </row>
    <row r="628" spans="1:11" ht="15.75" x14ac:dyDescent="0.25">
      <c r="A628" s="220" t="s">
        <v>19</v>
      </c>
      <c r="B628" s="221" t="s">
        <v>20</v>
      </c>
      <c r="C628" s="220" t="s">
        <v>864</v>
      </c>
      <c r="D628" s="220" t="s">
        <v>1817</v>
      </c>
      <c r="E628" s="220" t="s">
        <v>75</v>
      </c>
      <c r="F628" s="220">
        <v>4</v>
      </c>
      <c r="G628" s="244" t="s">
        <v>1811</v>
      </c>
      <c r="H628" s="220">
        <v>5</v>
      </c>
      <c r="I628" s="220"/>
      <c r="J628" s="224" t="s">
        <v>936</v>
      </c>
      <c r="K628" s="225" t="s">
        <v>937</v>
      </c>
    </row>
    <row r="629" spans="1:11" ht="15.75" x14ac:dyDescent="0.25">
      <c r="A629" s="220" t="s">
        <v>32</v>
      </c>
      <c r="B629" s="221" t="s">
        <v>1356</v>
      </c>
      <c r="C629" s="220">
        <v>305</v>
      </c>
      <c r="D629" s="222" t="s">
        <v>1950</v>
      </c>
      <c r="E629" s="220" t="s">
        <v>75</v>
      </c>
      <c r="F629" s="220">
        <v>4</v>
      </c>
      <c r="G629" s="231" t="s">
        <v>2275</v>
      </c>
      <c r="H629" s="220">
        <v>5</v>
      </c>
      <c r="I629" s="220"/>
      <c r="J629" s="224" t="s">
        <v>936</v>
      </c>
      <c r="K629" s="225" t="s">
        <v>937</v>
      </c>
    </row>
    <row r="630" spans="1:11" ht="15.75" x14ac:dyDescent="0.25">
      <c r="A630" s="220" t="s">
        <v>42</v>
      </c>
      <c r="B630" s="221" t="s">
        <v>26</v>
      </c>
      <c r="C630" s="220">
        <v>305</v>
      </c>
      <c r="D630" s="222" t="s">
        <v>1948</v>
      </c>
      <c r="E630" s="220" t="s">
        <v>75</v>
      </c>
      <c r="F630" s="220">
        <v>4</v>
      </c>
      <c r="G630" s="231" t="s">
        <v>2275</v>
      </c>
      <c r="H630" s="220">
        <v>5</v>
      </c>
      <c r="I630" s="220"/>
      <c r="J630" s="224" t="s">
        <v>936</v>
      </c>
      <c r="K630" s="225" t="s">
        <v>937</v>
      </c>
    </row>
    <row r="631" spans="1:11" ht="15.75" x14ac:dyDescent="0.25">
      <c r="A631" s="230" t="s">
        <v>55</v>
      </c>
      <c r="B631" s="233" t="s">
        <v>20</v>
      </c>
      <c r="C631" s="230">
        <v>202</v>
      </c>
      <c r="D631" s="230" t="s">
        <v>2436</v>
      </c>
      <c r="E631" s="230" t="s">
        <v>75</v>
      </c>
      <c r="F631" s="230">
        <v>6</v>
      </c>
      <c r="G631" s="234" t="s">
        <v>509</v>
      </c>
      <c r="H631" s="226">
        <v>40</v>
      </c>
      <c r="I631" s="230"/>
      <c r="J631" s="224" t="s">
        <v>944</v>
      </c>
      <c r="K631" s="225" t="s">
        <v>945</v>
      </c>
    </row>
    <row r="632" spans="1:11" ht="15.75" x14ac:dyDescent="0.25">
      <c r="A632" s="220" t="s">
        <v>55</v>
      </c>
      <c r="B632" s="221" t="s">
        <v>26</v>
      </c>
      <c r="C632" s="220">
        <v>202</v>
      </c>
      <c r="D632" s="220" t="s">
        <v>2437</v>
      </c>
      <c r="E632" s="220" t="s">
        <v>75</v>
      </c>
      <c r="F632" s="220">
        <v>6</v>
      </c>
      <c r="G632" s="231" t="s">
        <v>509</v>
      </c>
      <c r="H632" s="220">
        <v>40</v>
      </c>
      <c r="I632" s="220"/>
      <c r="J632" s="224" t="s">
        <v>944</v>
      </c>
      <c r="K632" s="225" t="s">
        <v>945</v>
      </c>
    </row>
    <row r="633" spans="1:11" ht="15.75" x14ac:dyDescent="0.25">
      <c r="A633" s="220" t="s">
        <v>65</v>
      </c>
      <c r="B633" s="221" t="s">
        <v>26</v>
      </c>
      <c r="C633" s="220">
        <v>202</v>
      </c>
      <c r="D633" s="220" t="s">
        <v>1359</v>
      </c>
      <c r="E633" s="220" t="s">
        <v>75</v>
      </c>
      <c r="F633" s="220">
        <v>6</v>
      </c>
      <c r="G633" s="231" t="s">
        <v>509</v>
      </c>
      <c r="H633" s="220">
        <v>40</v>
      </c>
      <c r="I633" s="220"/>
      <c r="J633" s="224" t="s">
        <v>944</v>
      </c>
      <c r="K633" s="225" t="s">
        <v>945</v>
      </c>
    </row>
    <row r="634" spans="1:11" ht="15.75" x14ac:dyDescent="0.25">
      <c r="A634" s="220" t="s">
        <v>19</v>
      </c>
      <c r="B634" s="221" t="s">
        <v>1356</v>
      </c>
      <c r="C634" s="220">
        <v>202</v>
      </c>
      <c r="D634" s="220" t="s">
        <v>1365</v>
      </c>
      <c r="E634" s="220" t="s">
        <v>75</v>
      </c>
      <c r="F634" s="220">
        <v>6</v>
      </c>
      <c r="G634" s="231" t="s">
        <v>509</v>
      </c>
      <c r="H634" s="220">
        <v>40</v>
      </c>
      <c r="I634" s="220"/>
      <c r="J634" s="224" t="s">
        <v>944</v>
      </c>
      <c r="K634" s="225" t="s">
        <v>945</v>
      </c>
    </row>
    <row r="635" spans="1:11" ht="15.75" x14ac:dyDescent="0.25">
      <c r="A635" s="220" t="s">
        <v>65</v>
      </c>
      <c r="B635" s="221" t="s">
        <v>20</v>
      </c>
      <c r="C635" s="220">
        <v>202</v>
      </c>
      <c r="D635" s="220" t="s">
        <v>1360</v>
      </c>
      <c r="E635" s="220" t="s">
        <v>75</v>
      </c>
      <c r="F635" s="220">
        <v>6</v>
      </c>
      <c r="G635" s="231" t="s">
        <v>509</v>
      </c>
      <c r="H635" s="220">
        <v>40</v>
      </c>
      <c r="I635" s="220"/>
      <c r="J635" s="224" t="s">
        <v>944</v>
      </c>
      <c r="K635" s="225" t="s">
        <v>945</v>
      </c>
    </row>
    <row r="636" spans="1:11" ht="15.75" x14ac:dyDescent="0.25">
      <c r="A636" s="220" t="s">
        <v>19</v>
      </c>
      <c r="B636" s="221" t="s">
        <v>28</v>
      </c>
      <c r="C636" s="220">
        <v>202</v>
      </c>
      <c r="D636" s="220" t="s">
        <v>1366</v>
      </c>
      <c r="E636" s="220" t="s">
        <v>75</v>
      </c>
      <c r="F636" s="220">
        <v>6</v>
      </c>
      <c r="G636" s="231" t="s">
        <v>509</v>
      </c>
      <c r="H636" s="220">
        <v>40</v>
      </c>
      <c r="I636" s="220"/>
      <c r="J636" s="224" t="s">
        <v>944</v>
      </c>
      <c r="K636" s="225" t="s">
        <v>945</v>
      </c>
    </row>
    <row r="637" spans="1:11" ht="15.75" x14ac:dyDescent="0.25">
      <c r="A637" s="220" t="s">
        <v>19</v>
      </c>
      <c r="B637" s="221" t="s">
        <v>20</v>
      </c>
      <c r="C637" s="220">
        <v>202</v>
      </c>
      <c r="D637" s="220" t="s">
        <v>1364</v>
      </c>
      <c r="E637" s="220" t="s">
        <v>75</v>
      </c>
      <c r="F637" s="220">
        <v>6</v>
      </c>
      <c r="G637" s="231" t="s">
        <v>509</v>
      </c>
      <c r="H637" s="220">
        <v>40</v>
      </c>
      <c r="I637" s="220"/>
      <c r="J637" s="224" t="s">
        <v>944</v>
      </c>
      <c r="K637" s="225" t="s">
        <v>945</v>
      </c>
    </row>
    <row r="638" spans="1:11" ht="15.75" x14ac:dyDescent="0.25">
      <c r="A638" s="220" t="s">
        <v>65</v>
      </c>
      <c r="B638" s="221" t="s">
        <v>1356</v>
      </c>
      <c r="C638" s="220">
        <v>202</v>
      </c>
      <c r="D638" s="220" t="s">
        <v>1361</v>
      </c>
      <c r="E638" s="220" t="s">
        <v>75</v>
      </c>
      <c r="F638" s="220">
        <v>6</v>
      </c>
      <c r="G638" s="231" t="s">
        <v>509</v>
      </c>
      <c r="H638" s="220">
        <v>40</v>
      </c>
      <c r="I638" s="220"/>
      <c r="J638" s="224" t="s">
        <v>944</v>
      </c>
      <c r="K638" s="225" t="s">
        <v>945</v>
      </c>
    </row>
    <row r="639" spans="1:11" ht="15.75" x14ac:dyDescent="0.25">
      <c r="A639" s="220" t="s">
        <v>42</v>
      </c>
      <c r="B639" s="221" t="s">
        <v>1356</v>
      </c>
      <c r="C639" s="220">
        <v>304</v>
      </c>
      <c r="D639" s="220" t="s">
        <v>2006</v>
      </c>
      <c r="E639" s="220" t="s">
        <v>3</v>
      </c>
      <c r="F639" s="220">
        <v>2</v>
      </c>
      <c r="G639" s="231" t="s">
        <v>2007</v>
      </c>
      <c r="H639" s="220">
        <v>5</v>
      </c>
      <c r="I639" s="220"/>
      <c r="J639" s="224" t="s">
        <v>944</v>
      </c>
      <c r="K639" s="225" t="s">
        <v>945</v>
      </c>
    </row>
    <row r="640" spans="1:11" ht="15.75" x14ac:dyDescent="0.25">
      <c r="A640" s="279" t="s">
        <v>55</v>
      </c>
      <c r="B640" s="280" t="s">
        <v>56</v>
      </c>
      <c r="C640" s="279">
        <v>304</v>
      </c>
      <c r="D640" s="279" t="s">
        <v>2019</v>
      </c>
      <c r="E640" s="122" t="s">
        <v>1</v>
      </c>
      <c r="F640" s="122">
        <v>2</v>
      </c>
      <c r="G640" s="281" t="s">
        <v>2018</v>
      </c>
      <c r="H640" s="34">
        <v>0</v>
      </c>
      <c r="I640" s="34"/>
      <c r="J640" s="224" t="s">
        <v>944</v>
      </c>
      <c r="K640" s="225" t="s">
        <v>945</v>
      </c>
    </row>
    <row r="641" spans="1:11" ht="15.75" x14ac:dyDescent="0.25">
      <c r="A641" s="220" t="s">
        <v>55</v>
      </c>
      <c r="B641" s="221" t="s">
        <v>28</v>
      </c>
      <c r="C641" s="220">
        <v>304</v>
      </c>
      <c r="D641" s="220" t="s">
        <v>2017</v>
      </c>
      <c r="E641" s="222" t="s">
        <v>1</v>
      </c>
      <c r="F641" s="222">
        <v>2</v>
      </c>
      <c r="G641" s="240" t="s">
        <v>2018</v>
      </c>
      <c r="H641" s="220">
        <v>5</v>
      </c>
      <c r="I641" s="220"/>
      <c r="J641" s="224" t="s">
        <v>944</v>
      </c>
      <c r="K641" s="225" t="s">
        <v>945</v>
      </c>
    </row>
    <row r="642" spans="1:11" ht="15.75" x14ac:dyDescent="0.25">
      <c r="A642" s="220" t="s">
        <v>32</v>
      </c>
      <c r="B642" s="221" t="s">
        <v>1356</v>
      </c>
      <c r="C642" s="220">
        <v>303</v>
      </c>
      <c r="D642" s="222" t="s">
        <v>2044</v>
      </c>
      <c r="E642" s="220" t="s">
        <v>75</v>
      </c>
      <c r="F642" s="220">
        <v>2</v>
      </c>
      <c r="G642" s="227" t="s">
        <v>2043</v>
      </c>
      <c r="H642" s="220">
        <v>5</v>
      </c>
      <c r="I642" s="220"/>
      <c r="J642" s="224" t="s">
        <v>944</v>
      </c>
      <c r="K642" s="225" t="s">
        <v>945</v>
      </c>
    </row>
    <row r="643" spans="1:11" ht="15.75" x14ac:dyDescent="0.25">
      <c r="A643" s="220" t="s">
        <v>19</v>
      </c>
      <c r="B643" s="221" t="s">
        <v>26</v>
      </c>
      <c r="C643" s="220">
        <v>303</v>
      </c>
      <c r="D643" s="222" t="s">
        <v>2050</v>
      </c>
      <c r="E643" s="220" t="s">
        <v>75</v>
      </c>
      <c r="F643" s="220">
        <v>2</v>
      </c>
      <c r="G643" s="227" t="s">
        <v>2043</v>
      </c>
      <c r="H643" s="220">
        <v>5</v>
      </c>
      <c r="I643" s="220"/>
      <c r="J643" s="224" t="s">
        <v>944</v>
      </c>
      <c r="K643" s="225" t="s">
        <v>945</v>
      </c>
    </row>
    <row r="644" spans="1:11" ht="15.75" x14ac:dyDescent="0.25">
      <c r="A644" s="220" t="s">
        <v>32</v>
      </c>
      <c r="B644" s="221" t="s">
        <v>28</v>
      </c>
      <c r="C644" s="220">
        <v>303</v>
      </c>
      <c r="D644" s="222" t="s">
        <v>2045</v>
      </c>
      <c r="E644" s="220" t="s">
        <v>75</v>
      </c>
      <c r="F644" s="220">
        <v>2</v>
      </c>
      <c r="G644" s="227" t="s">
        <v>2043</v>
      </c>
      <c r="H644" s="220">
        <v>5</v>
      </c>
      <c r="I644" s="220"/>
      <c r="J644" s="224" t="s">
        <v>944</v>
      </c>
      <c r="K644" s="225" t="s">
        <v>945</v>
      </c>
    </row>
    <row r="645" spans="1:11" ht="15.75" x14ac:dyDescent="0.25">
      <c r="A645" s="153" t="s">
        <v>32</v>
      </c>
      <c r="B645" s="183" t="s">
        <v>20</v>
      </c>
      <c r="C645" s="153" t="s">
        <v>43</v>
      </c>
      <c r="D645" s="153" t="s">
        <v>1832</v>
      </c>
      <c r="E645" s="153" t="s">
        <v>1</v>
      </c>
      <c r="F645" s="153">
        <v>6</v>
      </c>
      <c r="G645" s="28" t="s">
        <v>223</v>
      </c>
      <c r="H645" s="34">
        <v>0</v>
      </c>
      <c r="I645" s="34"/>
      <c r="J645" s="250" t="s">
        <v>961</v>
      </c>
      <c r="K645" s="225" t="s">
        <v>962</v>
      </c>
    </row>
    <row r="646" spans="1:11" ht="15.75" x14ac:dyDescent="0.25">
      <c r="A646" s="230" t="s">
        <v>65</v>
      </c>
      <c r="B646" s="233" t="s">
        <v>20</v>
      </c>
      <c r="C646" s="230" t="s">
        <v>161</v>
      </c>
      <c r="D646" s="230" t="s">
        <v>1835</v>
      </c>
      <c r="E646" s="220" t="s">
        <v>1</v>
      </c>
      <c r="F646" s="220">
        <v>6</v>
      </c>
      <c r="G646" s="231" t="s">
        <v>223</v>
      </c>
      <c r="H646" s="220"/>
      <c r="I646" s="220"/>
      <c r="J646" s="250" t="s">
        <v>961</v>
      </c>
      <c r="K646" s="225" t="s">
        <v>962</v>
      </c>
    </row>
    <row r="647" spans="1:11" ht="15.75" x14ac:dyDescent="0.25">
      <c r="A647" s="230" t="s">
        <v>65</v>
      </c>
      <c r="B647" s="233" t="s">
        <v>1356</v>
      </c>
      <c r="C647" s="230" t="s">
        <v>161</v>
      </c>
      <c r="D647" s="230" t="s">
        <v>2438</v>
      </c>
      <c r="E647" s="220" t="s">
        <v>1</v>
      </c>
      <c r="F647" s="220">
        <v>6</v>
      </c>
      <c r="G647" s="231" t="s">
        <v>223</v>
      </c>
      <c r="H647" s="220"/>
      <c r="I647" s="220"/>
      <c r="J647" s="250" t="s">
        <v>961</v>
      </c>
      <c r="K647" s="225" t="s">
        <v>962</v>
      </c>
    </row>
    <row r="648" spans="1:11" ht="15.75" x14ac:dyDescent="0.25">
      <c r="A648" s="220" t="s">
        <v>65</v>
      </c>
      <c r="B648" s="221" t="s">
        <v>26</v>
      </c>
      <c r="C648" s="220" t="s">
        <v>453</v>
      </c>
      <c r="D648" s="220" t="s">
        <v>1623</v>
      </c>
      <c r="E648" s="220" t="s">
        <v>75</v>
      </c>
      <c r="F648" s="220">
        <v>4</v>
      </c>
      <c r="G648" s="231" t="s">
        <v>1612</v>
      </c>
      <c r="H648" s="220">
        <v>5</v>
      </c>
      <c r="I648" s="220" t="s">
        <v>234</v>
      </c>
      <c r="J648" s="262"/>
      <c r="K648" s="225"/>
    </row>
    <row r="649" spans="1:11" ht="15.75" x14ac:dyDescent="0.25">
      <c r="A649" s="153" t="s">
        <v>65</v>
      </c>
      <c r="B649" s="221" t="s">
        <v>28</v>
      </c>
      <c r="C649" s="153">
        <v>101</v>
      </c>
      <c r="D649" s="153" t="s">
        <v>1831</v>
      </c>
      <c r="E649" s="153" t="s">
        <v>1</v>
      </c>
      <c r="F649" s="153">
        <v>6</v>
      </c>
      <c r="G649" s="28" t="s">
        <v>223</v>
      </c>
      <c r="H649" s="34">
        <v>0</v>
      </c>
      <c r="I649" s="34"/>
      <c r="J649" s="250" t="s">
        <v>961</v>
      </c>
      <c r="K649" s="225" t="s">
        <v>962</v>
      </c>
    </row>
    <row r="650" spans="1:11" ht="15.75" x14ac:dyDescent="0.25">
      <c r="A650" s="220" t="s">
        <v>42</v>
      </c>
      <c r="B650" s="221" t="s">
        <v>26</v>
      </c>
      <c r="C650" s="220" t="s">
        <v>33</v>
      </c>
      <c r="D650" s="220" t="s">
        <v>1849</v>
      </c>
      <c r="E650" s="220" t="s">
        <v>3</v>
      </c>
      <c r="F650" s="220">
        <v>2</v>
      </c>
      <c r="G650" s="244" t="s">
        <v>657</v>
      </c>
      <c r="H650" s="220">
        <v>5</v>
      </c>
      <c r="I650" s="220"/>
      <c r="J650" s="250" t="s">
        <v>961</v>
      </c>
      <c r="K650" s="225" t="s">
        <v>962</v>
      </c>
    </row>
    <row r="651" spans="1:11" ht="15.75" x14ac:dyDescent="0.25">
      <c r="A651" s="220" t="s">
        <v>65</v>
      </c>
      <c r="B651" s="221" t="s">
        <v>26</v>
      </c>
      <c r="C651" s="220">
        <v>101</v>
      </c>
      <c r="D651" s="220" t="s">
        <v>1858</v>
      </c>
      <c r="E651" s="220" t="s">
        <v>75</v>
      </c>
      <c r="F651" s="220">
        <v>6</v>
      </c>
      <c r="G651" s="231" t="s">
        <v>657</v>
      </c>
      <c r="H651" s="220">
        <v>40</v>
      </c>
      <c r="I651" s="220"/>
      <c r="J651" s="250" t="s">
        <v>961</v>
      </c>
      <c r="K651" s="225" t="s">
        <v>962</v>
      </c>
    </row>
    <row r="652" spans="1:11" ht="15.75" x14ac:dyDescent="0.25">
      <c r="A652" s="220" t="s">
        <v>55</v>
      </c>
      <c r="B652" s="221" t="s">
        <v>20</v>
      </c>
      <c r="C652" s="220" t="s">
        <v>400</v>
      </c>
      <c r="D652" s="222" t="s">
        <v>1848</v>
      </c>
      <c r="E652" s="222" t="s">
        <v>3</v>
      </c>
      <c r="F652" s="222">
        <v>2</v>
      </c>
      <c r="G652" s="227" t="s">
        <v>657</v>
      </c>
      <c r="H652" s="220">
        <v>5</v>
      </c>
      <c r="I652" s="220"/>
      <c r="J652" s="250" t="s">
        <v>961</v>
      </c>
      <c r="K652" s="225" t="s">
        <v>962</v>
      </c>
    </row>
    <row r="653" spans="1:11" ht="15.75" x14ac:dyDescent="0.25">
      <c r="A653" s="220" t="s">
        <v>55</v>
      </c>
      <c r="B653" s="221" t="s">
        <v>26</v>
      </c>
      <c r="C653" s="220">
        <v>103</v>
      </c>
      <c r="D653" s="220" t="s">
        <v>1861</v>
      </c>
      <c r="E653" s="220" t="s">
        <v>75</v>
      </c>
      <c r="F653" s="220">
        <v>6</v>
      </c>
      <c r="G653" s="231" t="s">
        <v>657</v>
      </c>
      <c r="H653" s="220">
        <v>40</v>
      </c>
      <c r="I653" s="220"/>
      <c r="J653" s="250" t="s">
        <v>961</v>
      </c>
      <c r="K653" s="225" t="s">
        <v>962</v>
      </c>
    </row>
    <row r="654" spans="1:11" ht="15.75" x14ac:dyDescent="0.25">
      <c r="A654" s="220" t="s">
        <v>32</v>
      </c>
      <c r="B654" s="221" t="s">
        <v>1356</v>
      </c>
      <c r="C654" s="220">
        <v>301</v>
      </c>
      <c r="D654" s="220" t="s">
        <v>1963</v>
      </c>
      <c r="E654" s="220" t="s">
        <v>75</v>
      </c>
      <c r="F654" s="220">
        <v>6</v>
      </c>
      <c r="G654" s="223" t="s">
        <v>1961</v>
      </c>
      <c r="H654" s="220">
        <v>40</v>
      </c>
      <c r="I654" s="220"/>
      <c r="J654" s="250" t="s">
        <v>961</v>
      </c>
      <c r="K654" s="225" t="s">
        <v>962</v>
      </c>
    </row>
    <row r="655" spans="1:11" ht="15.75" x14ac:dyDescent="0.25">
      <c r="A655" s="220" t="s">
        <v>19</v>
      </c>
      <c r="B655" s="221" t="s">
        <v>1356</v>
      </c>
      <c r="C655" s="220">
        <v>302</v>
      </c>
      <c r="D655" s="220" t="s">
        <v>1965</v>
      </c>
      <c r="E655" s="220" t="s">
        <v>75</v>
      </c>
      <c r="F655" s="220">
        <v>6</v>
      </c>
      <c r="G655" s="223" t="s">
        <v>1961</v>
      </c>
      <c r="H655" s="220">
        <v>40</v>
      </c>
      <c r="I655" s="220"/>
      <c r="J655" s="250" t="s">
        <v>961</v>
      </c>
      <c r="K655" s="225" t="s">
        <v>962</v>
      </c>
    </row>
    <row r="656" spans="1:11" ht="15.75" x14ac:dyDescent="0.25">
      <c r="A656" s="220" t="s">
        <v>42</v>
      </c>
      <c r="B656" s="221" t="s">
        <v>28</v>
      </c>
      <c r="C656" s="220" t="s">
        <v>297</v>
      </c>
      <c r="D656" s="269" t="s">
        <v>2439</v>
      </c>
      <c r="E656" s="222" t="s">
        <v>3</v>
      </c>
      <c r="F656" s="222">
        <v>6</v>
      </c>
      <c r="G656" s="285" t="s">
        <v>2440</v>
      </c>
      <c r="H656" s="220">
        <v>40</v>
      </c>
      <c r="I656" s="220"/>
      <c r="J656" s="250" t="s">
        <v>961</v>
      </c>
      <c r="K656" s="225" t="s">
        <v>962</v>
      </c>
    </row>
    <row r="657" spans="1:11" ht="15.75" x14ac:dyDescent="0.25">
      <c r="A657" s="230" t="s">
        <v>19</v>
      </c>
      <c r="B657" s="233" t="s">
        <v>28</v>
      </c>
      <c r="C657" s="230" t="s">
        <v>204</v>
      </c>
      <c r="D657" s="286" t="s">
        <v>2441</v>
      </c>
      <c r="E657" s="230" t="s">
        <v>3</v>
      </c>
      <c r="F657" s="230">
        <v>6</v>
      </c>
      <c r="G657" s="277" t="s">
        <v>2440</v>
      </c>
      <c r="H657" s="220">
        <v>40</v>
      </c>
      <c r="I657" s="230"/>
      <c r="J657" s="235" t="s">
        <v>961</v>
      </c>
      <c r="K657" s="225" t="s">
        <v>962</v>
      </c>
    </row>
    <row r="658" spans="1:11" ht="15.75" x14ac:dyDescent="0.25">
      <c r="A658" s="220" t="s">
        <v>42</v>
      </c>
      <c r="B658" s="221" t="s">
        <v>20</v>
      </c>
      <c r="C658" s="220" t="s">
        <v>116</v>
      </c>
      <c r="D658" s="220" t="s">
        <v>2442</v>
      </c>
      <c r="E658" s="220" t="s">
        <v>3</v>
      </c>
      <c r="F658" s="220">
        <v>6</v>
      </c>
      <c r="G658" s="264" t="s">
        <v>2443</v>
      </c>
      <c r="H658" s="220">
        <v>40</v>
      </c>
      <c r="I658" s="220"/>
      <c r="J658" s="250" t="s">
        <v>961</v>
      </c>
      <c r="K658" s="225" t="s">
        <v>962</v>
      </c>
    </row>
    <row r="659" spans="1:11" ht="15.75" x14ac:dyDescent="0.25">
      <c r="A659" s="220" t="s">
        <v>19</v>
      </c>
      <c r="B659" s="221" t="s">
        <v>20</v>
      </c>
      <c r="C659" s="220" t="s">
        <v>285</v>
      </c>
      <c r="D659" s="220" t="s">
        <v>2444</v>
      </c>
      <c r="E659" s="220" t="s">
        <v>3</v>
      </c>
      <c r="F659" s="220">
        <v>6</v>
      </c>
      <c r="G659" s="264" t="s">
        <v>2443</v>
      </c>
      <c r="H659" s="220">
        <v>40</v>
      </c>
      <c r="I659" s="220"/>
      <c r="J659" s="250" t="s">
        <v>961</v>
      </c>
      <c r="K659" s="225" t="s">
        <v>962</v>
      </c>
    </row>
    <row r="660" spans="1:11" ht="15.75" x14ac:dyDescent="0.25">
      <c r="A660" s="220" t="s">
        <v>65</v>
      </c>
      <c r="B660" s="233" t="s">
        <v>26</v>
      </c>
      <c r="C660" s="220" t="s">
        <v>221</v>
      </c>
      <c r="D660" s="220" t="s">
        <v>2445</v>
      </c>
      <c r="E660" s="222" t="s">
        <v>1</v>
      </c>
      <c r="F660" s="222">
        <v>6</v>
      </c>
      <c r="G660" s="223" t="s">
        <v>443</v>
      </c>
      <c r="H660" s="220">
        <v>40</v>
      </c>
      <c r="I660" s="220"/>
      <c r="J660" s="224" t="s">
        <v>1010</v>
      </c>
      <c r="K660" s="225" t="s">
        <v>1011</v>
      </c>
    </row>
    <row r="661" spans="1:11" ht="15.75" x14ac:dyDescent="0.25">
      <c r="A661" s="220" t="s">
        <v>65</v>
      </c>
      <c r="B661" s="221" t="s">
        <v>20</v>
      </c>
      <c r="C661" s="220" t="s">
        <v>221</v>
      </c>
      <c r="D661" s="220" t="s">
        <v>2446</v>
      </c>
      <c r="E661" s="222" t="s">
        <v>1</v>
      </c>
      <c r="F661" s="222">
        <v>6</v>
      </c>
      <c r="G661" s="223" t="s">
        <v>443</v>
      </c>
      <c r="H661" s="220">
        <v>40</v>
      </c>
      <c r="I661" s="220"/>
      <c r="J661" s="224" t="s">
        <v>1010</v>
      </c>
      <c r="K661" s="225" t="s">
        <v>1011</v>
      </c>
    </row>
    <row r="662" spans="1:11" x14ac:dyDescent="0.25">
      <c r="A662" s="34" t="s">
        <v>19</v>
      </c>
      <c r="B662" s="35" t="s">
        <v>26</v>
      </c>
      <c r="C662" s="34">
        <v>306</v>
      </c>
      <c r="D662" s="21" t="s">
        <v>2447</v>
      </c>
      <c r="E662" s="34" t="s">
        <v>1</v>
      </c>
      <c r="F662" s="34">
        <v>4</v>
      </c>
      <c r="G662" s="37" t="s">
        <v>2324</v>
      </c>
      <c r="H662" s="34">
        <v>0</v>
      </c>
      <c r="I662" s="34" t="s">
        <v>39</v>
      </c>
      <c r="J662" s="34"/>
      <c r="K662" s="142"/>
    </row>
    <row r="663" spans="1:11" x14ac:dyDescent="0.25">
      <c r="A663" s="34" t="s">
        <v>19</v>
      </c>
      <c r="B663" s="35" t="s">
        <v>20</v>
      </c>
      <c r="C663" s="34">
        <v>306</v>
      </c>
      <c r="D663" s="21" t="s">
        <v>2059</v>
      </c>
      <c r="E663" s="34" t="s">
        <v>1</v>
      </c>
      <c r="F663" s="34">
        <v>4</v>
      </c>
      <c r="G663" s="37" t="s">
        <v>2324</v>
      </c>
      <c r="H663" s="34">
        <v>0</v>
      </c>
      <c r="I663" s="34" t="s">
        <v>39</v>
      </c>
      <c r="J663" s="34"/>
      <c r="K663" s="142"/>
    </row>
    <row r="664" spans="1:11" ht="15.75" x14ac:dyDescent="0.25">
      <c r="A664" s="220" t="s">
        <v>42</v>
      </c>
      <c r="B664" s="221" t="s">
        <v>26</v>
      </c>
      <c r="C664" s="220" t="s">
        <v>297</v>
      </c>
      <c r="D664" s="220" t="s">
        <v>2448</v>
      </c>
      <c r="E664" s="222" t="s">
        <v>1</v>
      </c>
      <c r="F664" s="222">
        <v>6</v>
      </c>
      <c r="G664" s="223" t="s">
        <v>443</v>
      </c>
      <c r="H664" s="220">
        <v>40</v>
      </c>
      <c r="I664" s="220"/>
      <c r="J664" s="224" t="s">
        <v>1010</v>
      </c>
      <c r="K664" s="225" t="s">
        <v>1011</v>
      </c>
    </row>
    <row r="665" spans="1:11" ht="15.75" x14ac:dyDescent="0.25">
      <c r="A665" s="220" t="s">
        <v>42</v>
      </c>
      <c r="B665" s="221" t="s">
        <v>20</v>
      </c>
      <c r="C665" s="220" t="s">
        <v>297</v>
      </c>
      <c r="D665" s="220" t="s">
        <v>2449</v>
      </c>
      <c r="E665" s="222" t="s">
        <v>1</v>
      </c>
      <c r="F665" s="222">
        <v>6</v>
      </c>
      <c r="G665" s="223" t="s">
        <v>443</v>
      </c>
      <c r="H665" s="220">
        <v>40</v>
      </c>
      <c r="I665" s="220"/>
      <c r="J665" s="224" t="s">
        <v>1010</v>
      </c>
      <c r="K665" s="225" t="s">
        <v>1011</v>
      </c>
    </row>
    <row r="666" spans="1:11" ht="15.75" x14ac:dyDescent="0.25">
      <c r="A666" s="226" t="s">
        <v>65</v>
      </c>
      <c r="B666" s="249" t="s">
        <v>28</v>
      </c>
      <c r="C666" s="226" t="s">
        <v>221</v>
      </c>
      <c r="D666" s="226" t="s">
        <v>2450</v>
      </c>
      <c r="E666" s="251" t="s">
        <v>1</v>
      </c>
      <c r="F666" s="251">
        <v>6</v>
      </c>
      <c r="G666" s="252" t="s">
        <v>443</v>
      </c>
      <c r="H666" s="226">
        <v>40</v>
      </c>
      <c r="I666" s="226"/>
      <c r="J666" s="224" t="s">
        <v>1010</v>
      </c>
      <c r="K666" s="225" t="s">
        <v>1011</v>
      </c>
    </row>
    <row r="667" spans="1:11" ht="15.75" x14ac:dyDescent="0.25">
      <c r="A667" s="220" t="s">
        <v>65</v>
      </c>
      <c r="B667" s="233" t="s">
        <v>1356</v>
      </c>
      <c r="C667" s="220" t="s">
        <v>221</v>
      </c>
      <c r="D667" s="220" t="s">
        <v>1714</v>
      </c>
      <c r="E667" s="222" t="s">
        <v>1</v>
      </c>
      <c r="F667" s="222">
        <v>6</v>
      </c>
      <c r="G667" s="223" t="s">
        <v>443</v>
      </c>
      <c r="H667" s="220">
        <v>40</v>
      </c>
      <c r="I667" s="220"/>
      <c r="J667" s="224" t="s">
        <v>1010</v>
      </c>
      <c r="K667" s="225" t="s">
        <v>1011</v>
      </c>
    </row>
    <row r="668" spans="1:11" ht="15.75" x14ac:dyDescent="0.25">
      <c r="A668" s="220" t="s">
        <v>19</v>
      </c>
      <c r="B668" s="221" t="s">
        <v>20</v>
      </c>
      <c r="C668" s="220" t="s">
        <v>204</v>
      </c>
      <c r="D668" s="220" t="s">
        <v>2221</v>
      </c>
      <c r="E668" s="220" t="s">
        <v>1</v>
      </c>
      <c r="F668" s="220">
        <v>6</v>
      </c>
      <c r="G668" s="231" t="s">
        <v>2217</v>
      </c>
      <c r="H668" s="220">
        <v>40</v>
      </c>
      <c r="I668" s="220"/>
      <c r="J668" s="224" t="s">
        <v>1010</v>
      </c>
      <c r="K668" s="225" t="s">
        <v>1011</v>
      </c>
    </row>
    <row r="669" spans="1:11" ht="15.75" x14ac:dyDescent="0.25">
      <c r="A669" s="220" t="s">
        <v>55</v>
      </c>
      <c r="B669" s="221" t="s">
        <v>26</v>
      </c>
      <c r="C669" s="220">
        <v>101</v>
      </c>
      <c r="D669" s="220" t="s">
        <v>1468</v>
      </c>
      <c r="E669" s="220" t="s">
        <v>2</v>
      </c>
      <c r="F669" s="287">
        <v>2</v>
      </c>
      <c r="G669" s="231" t="s">
        <v>1467</v>
      </c>
      <c r="H669" s="220">
        <v>5</v>
      </c>
      <c r="I669" s="220"/>
      <c r="J669" s="224" t="s">
        <v>1019</v>
      </c>
      <c r="K669" s="225" t="s">
        <v>1020</v>
      </c>
    </row>
    <row r="670" spans="1:11" ht="15.75" x14ac:dyDescent="0.25">
      <c r="A670" s="220" t="s">
        <v>55</v>
      </c>
      <c r="B670" s="221" t="s">
        <v>20</v>
      </c>
      <c r="C670" s="220">
        <v>101</v>
      </c>
      <c r="D670" s="220" t="s">
        <v>1466</v>
      </c>
      <c r="E670" s="220" t="s">
        <v>2</v>
      </c>
      <c r="F670" s="220">
        <v>2</v>
      </c>
      <c r="G670" s="231" t="s">
        <v>1467</v>
      </c>
      <c r="H670" s="220">
        <v>5</v>
      </c>
      <c r="I670" s="220"/>
      <c r="J670" s="224" t="s">
        <v>1019</v>
      </c>
      <c r="K670" s="225" t="s">
        <v>1020</v>
      </c>
    </row>
    <row r="671" spans="1:11" ht="15.75" x14ac:dyDescent="0.25">
      <c r="A671" s="220" t="s">
        <v>65</v>
      </c>
      <c r="B671" s="221" t="s">
        <v>28</v>
      </c>
      <c r="C671" s="220">
        <v>108</v>
      </c>
      <c r="D671" s="220" t="s">
        <v>1469</v>
      </c>
      <c r="E671" s="220" t="s">
        <v>2</v>
      </c>
      <c r="F671" s="220">
        <v>2</v>
      </c>
      <c r="G671" s="231" t="s">
        <v>1467</v>
      </c>
      <c r="H671" s="220">
        <v>5</v>
      </c>
      <c r="I671" s="220"/>
      <c r="J671" s="224" t="s">
        <v>1019</v>
      </c>
      <c r="K671" s="225" t="s">
        <v>1020</v>
      </c>
    </row>
    <row r="672" spans="1:11" ht="15.75" x14ac:dyDescent="0.25">
      <c r="A672" s="220" t="s">
        <v>65</v>
      </c>
      <c r="B672" s="221" t="s">
        <v>1356</v>
      </c>
      <c r="C672" s="220">
        <v>108</v>
      </c>
      <c r="D672" s="220" t="s">
        <v>1470</v>
      </c>
      <c r="E672" s="220" t="s">
        <v>2</v>
      </c>
      <c r="F672" s="287">
        <v>2</v>
      </c>
      <c r="G672" s="231" t="s">
        <v>1467</v>
      </c>
      <c r="H672" s="220">
        <v>5</v>
      </c>
      <c r="I672" s="220"/>
      <c r="J672" s="224" t="s">
        <v>1019</v>
      </c>
      <c r="K672" s="225" t="s">
        <v>1020</v>
      </c>
    </row>
    <row r="673" spans="1:11" ht="15.75" x14ac:dyDescent="0.25">
      <c r="A673" s="220" t="s">
        <v>42</v>
      </c>
      <c r="B673" s="221" t="s">
        <v>26</v>
      </c>
      <c r="C673" s="220" t="s">
        <v>68</v>
      </c>
      <c r="D673" s="220" t="s">
        <v>1471</v>
      </c>
      <c r="E673" s="220" t="s">
        <v>3</v>
      </c>
      <c r="F673" s="220">
        <v>4</v>
      </c>
      <c r="G673" s="227" t="s">
        <v>1467</v>
      </c>
      <c r="H673" s="220">
        <v>5</v>
      </c>
      <c r="I673" s="220"/>
      <c r="J673" s="224" t="s">
        <v>1019</v>
      </c>
      <c r="K673" s="225" t="s">
        <v>1020</v>
      </c>
    </row>
    <row r="674" spans="1:11" ht="15.75" x14ac:dyDescent="0.25">
      <c r="A674" s="230" t="s">
        <v>19</v>
      </c>
      <c r="B674" s="233" t="s">
        <v>1356</v>
      </c>
      <c r="C674" s="230" t="s">
        <v>124</v>
      </c>
      <c r="D674" s="238" t="s">
        <v>1662</v>
      </c>
      <c r="E674" s="230" t="s">
        <v>1</v>
      </c>
      <c r="F674" s="230">
        <v>6</v>
      </c>
      <c r="G674" s="234" t="s">
        <v>1656</v>
      </c>
      <c r="H674" s="226">
        <v>40</v>
      </c>
      <c r="I674" s="226"/>
      <c r="J674" s="224" t="s">
        <v>1019</v>
      </c>
      <c r="K674" s="225" t="s">
        <v>1020</v>
      </c>
    </row>
    <row r="675" spans="1:11" ht="15.75" x14ac:dyDescent="0.25">
      <c r="A675" s="220" t="s">
        <v>19</v>
      </c>
      <c r="B675" s="221" t="s">
        <v>26</v>
      </c>
      <c r="C675" s="220" t="s">
        <v>124</v>
      </c>
      <c r="D675" s="222" t="s">
        <v>1657</v>
      </c>
      <c r="E675" s="220" t="s">
        <v>1</v>
      </c>
      <c r="F675" s="220">
        <v>6</v>
      </c>
      <c r="G675" s="231" t="s">
        <v>1656</v>
      </c>
      <c r="H675" s="220">
        <v>40</v>
      </c>
      <c r="I675" s="220"/>
      <c r="J675" s="224" t="s">
        <v>1019</v>
      </c>
      <c r="K675" s="225" t="s">
        <v>1020</v>
      </c>
    </row>
    <row r="676" spans="1:11" ht="15.75" x14ac:dyDescent="0.25">
      <c r="A676" s="220" t="s">
        <v>19</v>
      </c>
      <c r="B676" s="221" t="s">
        <v>20</v>
      </c>
      <c r="C676" s="220" t="s">
        <v>124</v>
      </c>
      <c r="D676" s="222" t="s">
        <v>1655</v>
      </c>
      <c r="E676" s="220" t="s">
        <v>1</v>
      </c>
      <c r="F676" s="220">
        <v>6</v>
      </c>
      <c r="G676" s="231" t="s">
        <v>1656</v>
      </c>
      <c r="H676" s="220">
        <v>40</v>
      </c>
      <c r="I676" s="220"/>
      <c r="J676" s="224" t="s">
        <v>1019</v>
      </c>
      <c r="K676" s="225" t="s">
        <v>1020</v>
      </c>
    </row>
    <row r="677" spans="1:11" ht="15.75" x14ac:dyDescent="0.25">
      <c r="A677" s="220" t="s">
        <v>55</v>
      </c>
      <c r="B677" s="221" t="s">
        <v>28</v>
      </c>
      <c r="C677" s="220" t="s">
        <v>725</v>
      </c>
      <c r="D677" s="220" t="s">
        <v>1689</v>
      </c>
      <c r="E677" s="220" t="s">
        <v>1</v>
      </c>
      <c r="F677" s="220">
        <v>6</v>
      </c>
      <c r="G677" s="234" t="s">
        <v>1686</v>
      </c>
      <c r="H677" s="220">
        <v>40</v>
      </c>
      <c r="I677" s="220"/>
      <c r="J677" s="224" t="s">
        <v>1019</v>
      </c>
      <c r="K677" s="225" t="s">
        <v>1020</v>
      </c>
    </row>
    <row r="678" spans="1:11" ht="15.75" x14ac:dyDescent="0.25">
      <c r="A678" s="220" t="s">
        <v>42</v>
      </c>
      <c r="B678" s="221" t="s">
        <v>1356</v>
      </c>
      <c r="C678" s="220" t="s">
        <v>21</v>
      </c>
      <c r="D678" s="220" t="s">
        <v>2116</v>
      </c>
      <c r="E678" s="220" t="s">
        <v>1</v>
      </c>
      <c r="F678" s="220">
        <v>2</v>
      </c>
      <c r="G678" s="234" t="s">
        <v>569</v>
      </c>
      <c r="H678" s="220">
        <v>5</v>
      </c>
      <c r="I678" s="220"/>
      <c r="J678" s="224" t="s">
        <v>1019</v>
      </c>
      <c r="K678" s="225" t="s">
        <v>1020</v>
      </c>
    </row>
    <row r="679" spans="1:11" ht="15.75" x14ac:dyDescent="0.25">
      <c r="A679" s="220" t="s">
        <v>42</v>
      </c>
      <c r="B679" s="221" t="s">
        <v>28</v>
      </c>
      <c r="C679" s="220" t="s">
        <v>864</v>
      </c>
      <c r="D679" s="220" t="s">
        <v>2451</v>
      </c>
      <c r="E679" s="220" t="s">
        <v>75</v>
      </c>
      <c r="F679" s="220">
        <v>6</v>
      </c>
      <c r="G679" s="244" t="s">
        <v>2280</v>
      </c>
      <c r="H679" s="220">
        <v>40</v>
      </c>
      <c r="I679" s="220"/>
      <c r="J679" s="224" t="s">
        <v>1031</v>
      </c>
      <c r="K679" s="225" t="s">
        <v>1032</v>
      </c>
    </row>
    <row r="680" spans="1:11" ht="15.75" x14ac:dyDescent="0.25">
      <c r="A680" s="220" t="s">
        <v>65</v>
      </c>
      <c r="B680" s="221" t="s">
        <v>20</v>
      </c>
      <c r="C680" s="220" t="s">
        <v>269</v>
      </c>
      <c r="D680" s="220" t="s">
        <v>2452</v>
      </c>
      <c r="E680" s="220" t="s">
        <v>75</v>
      </c>
      <c r="F680" s="220">
        <v>6</v>
      </c>
      <c r="G680" s="244" t="s">
        <v>2280</v>
      </c>
      <c r="H680" s="220">
        <v>40</v>
      </c>
      <c r="I680" s="220"/>
      <c r="J680" s="224" t="s">
        <v>1031</v>
      </c>
      <c r="K680" s="225" t="s">
        <v>1032</v>
      </c>
    </row>
    <row r="681" spans="1:11" ht="15.75" x14ac:dyDescent="0.25">
      <c r="A681" s="220" t="s">
        <v>42</v>
      </c>
      <c r="B681" s="221" t="s">
        <v>20</v>
      </c>
      <c r="C681" s="220" t="s">
        <v>864</v>
      </c>
      <c r="D681" s="220" t="s">
        <v>2453</v>
      </c>
      <c r="E681" s="220" t="s">
        <v>75</v>
      </c>
      <c r="F681" s="220">
        <v>6</v>
      </c>
      <c r="G681" s="244" t="s">
        <v>2280</v>
      </c>
      <c r="H681" s="220">
        <v>40</v>
      </c>
      <c r="I681" s="220"/>
      <c r="J681" s="224" t="s">
        <v>1031</v>
      </c>
      <c r="K681" s="225" t="s">
        <v>1032</v>
      </c>
    </row>
    <row r="682" spans="1:11" ht="15.75" x14ac:dyDescent="0.25">
      <c r="A682" s="220" t="s">
        <v>42</v>
      </c>
      <c r="B682" s="221" t="s">
        <v>1356</v>
      </c>
      <c r="C682" s="220" t="s">
        <v>864</v>
      </c>
      <c r="D682" s="220" t="s">
        <v>2454</v>
      </c>
      <c r="E682" s="220" t="s">
        <v>75</v>
      </c>
      <c r="F682" s="220">
        <v>6</v>
      </c>
      <c r="G682" s="244" t="s">
        <v>2280</v>
      </c>
      <c r="H682" s="220">
        <v>40</v>
      </c>
      <c r="I682" s="220"/>
      <c r="J682" s="224" t="s">
        <v>1031</v>
      </c>
      <c r="K682" s="225" t="s">
        <v>1032</v>
      </c>
    </row>
    <row r="683" spans="1:11" ht="15.75" x14ac:dyDescent="0.25">
      <c r="A683" s="220" t="s">
        <v>65</v>
      </c>
      <c r="B683" s="221" t="s">
        <v>1356</v>
      </c>
      <c r="C683" s="220" t="s">
        <v>269</v>
      </c>
      <c r="D683" s="220" t="s">
        <v>2455</v>
      </c>
      <c r="E683" s="220" t="s">
        <v>75</v>
      </c>
      <c r="F683" s="220">
        <v>6</v>
      </c>
      <c r="G683" s="244" t="s">
        <v>2280</v>
      </c>
      <c r="H683" s="220">
        <v>40</v>
      </c>
      <c r="I683" s="220"/>
      <c r="J683" s="224" t="s">
        <v>1031</v>
      </c>
      <c r="K683" s="225" t="s">
        <v>1032</v>
      </c>
    </row>
    <row r="684" spans="1:11" x14ac:dyDescent="0.25">
      <c r="A684" s="34" t="s">
        <v>42</v>
      </c>
      <c r="B684" s="35" t="s">
        <v>20</v>
      </c>
      <c r="C684" s="34">
        <v>308</v>
      </c>
      <c r="D684" s="21" t="s">
        <v>2456</v>
      </c>
      <c r="E684" s="34" t="s">
        <v>75</v>
      </c>
      <c r="F684" s="34">
        <v>2</v>
      </c>
      <c r="G684" s="37" t="s">
        <v>2025</v>
      </c>
      <c r="H684" s="34">
        <v>0</v>
      </c>
      <c r="I684" s="34" t="s">
        <v>39</v>
      </c>
      <c r="J684" s="34"/>
      <c r="K684" s="142"/>
    </row>
    <row r="685" spans="1:11" ht="15.75" x14ac:dyDescent="0.25">
      <c r="A685" s="220" t="s">
        <v>65</v>
      </c>
      <c r="B685" s="221" t="s">
        <v>28</v>
      </c>
      <c r="C685" s="220" t="s">
        <v>269</v>
      </c>
      <c r="D685" s="220" t="s">
        <v>2457</v>
      </c>
      <c r="E685" s="220" t="s">
        <v>75</v>
      </c>
      <c r="F685" s="220">
        <v>6</v>
      </c>
      <c r="G685" s="244" t="s">
        <v>2280</v>
      </c>
      <c r="H685" s="220">
        <v>40</v>
      </c>
      <c r="I685" s="220"/>
      <c r="J685" s="224" t="s">
        <v>1031</v>
      </c>
      <c r="K685" s="225" t="s">
        <v>1032</v>
      </c>
    </row>
    <row r="686" spans="1:11" ht="15.75" x14ac:dyDescent="0.25">
      <c r="A686" s="220" t="s">
        <v>19</v>
      </c>
      <c r="B686" s="221" t="s">
        <v>1356</v>
      </c>
      <c r="C686" s="220">
        <v>203</v>
      </c>
      <c r="D686" s="220" t="s">
        <v>1369</v>
      </c>
      <c r="E686" s="222" t="s">
        <v>1</v>
      </c>
      <c r="F686" s="222">
        <v>4</v>
      </c>
      <c r="G686" s="227" t="s">
        <v>2251</v>
      </c>
      <c r="H686" s="220">
        <v>5</v>
      </c>
      <c r="I686" s="220"/>
      <c r="J686" s="228" t="s">
        <v>1041</v>
      </c>
      <c r="K686" s="236" t="s">
        <v>1042</v>
      </c>
    </row>
    <row r="687" spans="1:11" x14ac:dyDescent="0.25">
      <c r="A687" s="34" t="s">
        <v>65</v>
      </c>
      <c r="B687" s="35" t="s">
        <v>1356</v>
      </c>
      <c r="C687" s="34" t="s">
        <v>346</v>
      </c>
      <c r="D687" s="34" t="s">
        <v>2458</v>
      </c>
      <c r="E687" s="34" t="s">
        <v>75</v>
      </c>
      <c r="F687" s="34">
        <v>6</v>
      </c>
      <c r="G687" s="44" t="s">
        <v>1921</v>
      </c>
      <c r="H687" s="21">
        <v>0</v>
      </c>
      <c r="I687" s="21" t="s">
        <v>39</v>
      </c>
      <c r="J687" s="38"/>
      <c r="K687" s="38"/>
    </row>
    <row r="688" spans="1:11" x14ac:dyDescent="0.25">
      <c r="A688" s="34" t="s">
        <v>65</v>
      </c>
      <c r="B688" s="35" t="s">
        <v>28</v>
      </c>
      <c r="C688" s="34" t="s">
        <v>346</v>
      </c>
      <c r="D688" s="34" t="s">
        <v>2459</v>
      </c>
      <c r="E688" s="34" t="s">
        <v>75</v>
      </c>
      <c r="F688" s="34">
        <v>6</v>
      </c>
      <c r="G688" s="44" t="s">
        <v>1921</v>
      </c>
      <c r="H688" s="21">
        <v>0</v>
      </c>
      <c r="I688" s="21" t="s">
        <v>39</v>
      </c>
      <c r="J688" s="38"/>
      <c r="K688" s="38"/>
    </row>
    <row r="689" spans="1:11" x14ac:dyDescent="0.25">
      <c r="A689" s="34" t="s">
        <v>65</v>
      </c>
      <c r="B689" s="35" t="s">
        <v>26</v>
      </c>
      <c r="C689" s="34" t="s">
        <v>346</v>
      </c>
      <c r="D689" s="34" t="s">
        <v>2460</v>
      </c>
      <c r="E689" s="34" t="s">
        <v>75</v>
      </c>
      <c r="F689" s="34">
        <v>6</v>
      </c>
      <c r="G689" s="44" t="s">
        <v>1921</v>
      </c>
      <c r="H689" s="21">
        <v>0</v>
      </c>
      <c r="I689" s="21" t="s">
        <v>39</v>
      </c>
      <c r="J689" s="38"/>
      <c r="K689" s="38"/>
    </row>
    <row r="690" spans="1:11" x14ac:dyDescent="0.25">
      <c r="A690" s="34" t="s">
        <v>65</v>
      </c>
      <c r="B690" s="35" t="s">
        <v>20</v>
      </c>
      <c r="C690" s="34" t="s">
        <v>346</v>
      </c>
      <c r="D690" s="34" t="s">
        <v>2461</v>
      </c>
      <c r="E690" s="34" t="s">
        <v>75</v>
      </c>
      <c r="F690" s="34">
        <v>6</v>
      </c>
      <c r="G690" s="44" t="s">
        <v>1921</v>
      </c>
      <c r="H690" s="21">
        <v>0</v>
      </c>
      <c r="I690" s="21" t="s">
        <v>39</v>
      </c>
      <c r="J690" s="38"/>
      <c r="K690" s="38"/>
    </row>
    <row r="691" spans="1:11" ht="15.75" x14ac:dyDescent="0.25">
      <c r="A691" s="230" t="s">
        <v>19</v>
      </c>
      <c r="B691" s="233" t="s">
        <v>28</v>
      </c>
      <c r="C691" s="230" t="s">
        <v>124</v>
      </c>
      <c r="D691" s="238" t="s">
        <v>1663</v>
      </c>
      <c r="E691" s="230" t="s">
        <v>1</v>
      </c>
      <c r="F691" s="230">
        <v>6</v>
      </c>
      <c r="G691" s="234" t="s">
        <v>1656</v>
      </c>
      <c r="H691" s="226">
        <v>40</v>
      </c>
      <c r="I691" s="230" t="s">
        <v>234</v>
      </c>
      <c r="J691" s="256"/>
      <c r="K691" s="268"/>
    </row>
    <row r="692" spans="1:11" ht="15.75" x14ac:dyDescent="0.25">
      <c r="A692" s="220" t="s">
        <v>19</v>
      </c>
      <c r="B692" s="221" t="s">
        <v>26</v>
      </c>
      <c r="C692" s="220">
        <v>203</v>
      </c>
      <c r="D692" s="220" t="s">
        <v>1375</v>
      </c>
      <c r="E692" s="222" t="s">
        <v>1</v>
      </c>
      <c r="F692" s="222">
        <v>4</v>
      </c>
      <c r="G692" s="227" t="s">
        <v>2251</v>
      </c>
      <c r="H692" s="220">
        <v>5</v>
      </c>
      <c r="I692" s="220"/>
      <c r="J692" s="228" t="s">
        <v>1041</v>
      </c>
      <c r="K692" s="236" t="s">
        <v>1042</v>
      </c>
    </row>
    <row r="693" spans="1:11" x14ac:dyDescent="0.25">
      <c r="A693" s="34" t="s">
        <v>32</v>
      </c>
      <c r="B693" s="35" t="s">
        <v>28</v>
      </c>
      <c r="C693" s="34" t="s">
        <v>204</v>
      </c>
      <c r="D693" s="34" t="s">
        <v>2462</v>
      </c>
      <c r="E693" s="21" t="s">
        <v>1</v>
      </c>
      <c r="F693" s="21">
        <v>8</v>
      </c>
      <c r="G693" s="40" t="s">
        <v>2463</v>
      </c>
      <c r="H693" s="34">
        <v>0</v>
      </c>
      <c r="I693" s="34" t="s">
        <v>234</v>
      </c>
      <c r="J693" s="21"/>
      <c r="K693" s="21"/>
    </row>
    <row r="694" spans="1:11" ht="15.75" x14ac:dyDescent="0.25">
      <c r="A694" s="220" t="s">
        <v>19</v>
      </c>
      <c r="B694" s="221" t="s">
        <v>28</v>
      </c>
      <c r="C694" s="220">
        <v>203</v>
      </c>
      <c r="D694" s="220" t="s">
        <v>1370</v>
      </c>
      <c r="E694" s="222" t="s">
        <v>1</v>
      </c>
      <c r="F694" s="222">
        <v>4</v>
      </c>
      <c r="G694" s="227" t="s">
        <v>2251</v>
      </c>
      <c r="H694" s="220">
        <v>5</v>
      </c>
      <c r="I694" s="220"/>
      <c r="J694" s="228" t="s">
        <v>1041</v>
      </c>
      <c r="K694" s="236" t="s">
        <v>1042</v>
      </c>
    </row>
    <row r="695" spans="1:11" x14ac:dyDescent="0.25">
      <c r="A695" s="34" t="s">
        <v>42</v>
      </c>
      <c r="B695" s="35" t="s">
        <v>1356</v>
      </c>
      <c r="C695" s="34">
        <v>312</v>
      </c>
      <c r="D695" s="34" t="s">
        <v>1942</v>
      </c>
      <c r="E695" s="21" t="s">
        <v>1</v>
      </c>
      <c r="F695" s="21">
        <v>2</v>
      </c>
      <c r="G695" s="105" t="s">
        <v>2289</v>
      </c>
      <c r="H695" s="34">
        <v>0</v>
      </c>
      <c r="I695" s="34" t="s">
        <v>39</v>
      </c>
      <c r="J695" s="21"/>
      <c r="K695" s="132"/>
    </row>
    <row r="696" spans="1:11" ht="15.75" x14ac:dyDescent="0.25">
      <c r="A696" s="220" t="s">
        <v>55</v>
      </c>
      <c r="B696" s="221" t="s">
        <v>20</v>
      </c>
      <c r="C696" s="220">
        <v>203</v>
      </c>
      <c r="D696" s="220" t="s">
        <v>1372</v>
      </c>
      <c r="E696" s="222" t="s">
        <v>1</v>
      </c>
      <c r="F696" s="222">
        <v>4</v>
      </c>
      <c r="G696" s="227" t="s">
        <v>2251</v>
      </c>
      <c r="H696" s="220">
        <v>5</v>
      </c>
      <c r="I696" s="220"/>
      <c r="J696" s="228" t="s">
        <v>1041</v>
      </c>
      <c r="K696" s="236" t="s">
        <v>1042</v>
      </c>
    </row>
    <row r="697" spans="1:11" ht="15.75" x14ac:dyDescent="0.25">
      <c r="A697" s="220" t="s">
        <v>42</v>
      </c>
      <c r="B697" s="221" t="s">
        <v>28</v>
      </c>
      <c r="C697" s="220">
        <v>306</v>
      </c>
      <c r="D697" s="220" t="s">
        <v>2464</v>
      </c>
      <c r="E697" s="220" t="s">
        <v>1</v>
      </c>
      <c r="F697" s="220">
        <v>6</v>
      </c>
      <c r="G697" s="234" t="s">
        <v>2038</v>
      </c>
      <c r="H697" s="220">
        <v>40</v>
      </c>
      <c r="I697" s="220" t="s">
        <v>234</v>
      </c>
      <c r="J697" s="224"/>
      <c r="K697" s="225"/>
    </row>
    <row r="698" spans="1:11" ht="15.75" x14ac:dyDescent="0.25">
      <c r="A698" s="220" t="s">
        <v>55</v>
      </c>
      <c r="B698" s="221" t="s">
        <v>26</v>
      </c>
      <c r="C698" s="220">
        <v>203</v>
      </c>
      <c r="D698" s="220" t="s">
        <v>1371</v>
      </c>
      <c r="E698" s="222" t="s">
        <v>1</v>
      </c>
      <c r="F698" s="222">
        <v>4</v>
      </c>
      <c r="G698" s="227" t="s">
        <v>2251</v>
      </c>
      <c r="H698" s="220">
        <v>5</v>
      </c>
      <c r="I698" s="220"/>
      <c r="J698" s="228" t="s">
        <v>1041</v>
      </c>
      <c r="K698" s="236" t="s">
        <v>1042</v>
      </c>
    </row>
    <row r="699" spans="1:11" ht="15.75" x14ac:dyDescent="0.25">
      <c r="A699" s="220" t="s">
        <v>32</v>
      </c>
      <c r="B699" s="221" t="s">
        <v>20</v>
      </c>
      <c r="C699" s="220">
        <v>202</v>
      </c>
      <c r="D699" s="220" t="s">
        <v>1357</v>
      </c>
      <c r="E699" s="220" t="s">
        <v>75</v>
      </c>
      <c r="F699" s="220">
        <v>6</v>
      </c>
      <c r="G699" s="231" t="s">
        <v>509</v>
      </c>
      <c r="H699" s="220">
        <v>40</v>
      </c>
      <c r="I699" s="220"/>
      <c r="J699" s="228" t="s">
        <v>1041</v>
      </c>
      <c r="K699" s="236" t="s">
        <v>1042</v>
      </c>
    </row>
    <row r="700" spans="1:11" ht="15.75" x14ac:dyDescent="0.25">
      <c r="A700" s="220" t="s">
        <v>32</v>
      </c>
      <c r="B700" s="221" t="s">
        <v>26</v>
      </c>
      <c r="C700" s="220">
        <v>202</v>
      </c>
      <c r="D700" s="220" t="s">
        <v>1367</v>
      </c>
      <c r="E700" s="220" t="s">
        <v>75</v>
      </c>
      <c r="F700" s="220">
        <v>6</v>
      </c>
      <c r="G700" s="231" t="s">
        <v>509</v>
      </c>
      <c r="H700" s="220">
        <v>40</v>
      </c>
      <c r="I700" s="220"/>
      <c r="J700" s="228" t="s">
        <v>1041</v>
      </c>
      <c r="K700" s="236" t="s">
        <v>1042</v>
      </c>
    </row>
    <row r="701" spans="1:11" x14ac:dyDescent="0.25">
      <c r="A701" s="34" t="s">
        <v>42</v>
      </c>
      <c r="B701" s="35" t="s">
        <v>20</v>
      </c>
      <c r="C701" s="34">
        <v>306</v>
      </c>
      <c r="D701" s="34" t="s">
        <v>2465</v>
      </c>
      <c r="E701" s="34" t="s">
        <v>1</v>
      </c>
      <c r="F701" s="34">
        <v>6</v>
      </c>
      <c r="G701" s="37" t="s">
        <v>2038</v>
      </c>
      <c r="H701" s="34">
        <v>0</v>
      </c>
      <c r="I701" s="34" t="s">
        <v>39</v>
      </c>
      <c r="J701" s="21"/>
      <c r="K701" s="132"/>
    </row>
    <row r="702" spans="1:11" ht="15.75" x14ac:dyDescent="0.25">
      <c r="A702" s="220" t="s">
        <v>32</v>
      </c>
      <c r="B702" s="221" t="s">
        <v>28</v>
      </c>
      <c r="C702" s="220">
        <v>202</v>
      </c>
      <c r="D702" s="220" t="s">
        <v>1368</v>
      </c>
      <c r="E702" s="220" t="s">
        <v>75</v>
      </c>
      <c r="F702" s="220">
        <v>6</v>
      </c>
      <c r="G702" s="231" t="s">
        <v>509</v>
      </c>
      <c r="H702" s="220">
        <v>40</v>
      </c>
      <c r="I702" s="220"/>
      <c r="J702" s="228" t="s">
        <v>1041</v>
      </c>
      <c r="K702" s="236" t="s">
        <v>1042</v>
      </c>
    </row>
    <row r="703" spans="1:11" ht="15.75" x14ac:dyDescent="0.25">
      <c r="A703" s="220" t="s">
        <v>32</v>
      </c>
      <c r="B703" s="221" t="s">
        <v>1356</v>
      </c>
      <c r="C703" s="220">
        <v>202</v>
      </c>
      <c r="D703" s="220" t="s">
        <v>1358</v>
      </c>
      <c r="E703" s="220" t="s">
        <v>75</v>
      </c>
      <c r="F703" s="220">
        <v>6</v>
      </c>
      <c r="G703" s="231" t="s">
        <v>509</v>
      </c>
      <c r="H703" s="220">
        <v>40</v>
      </c>
      <c r="I703" s="220"/>
      <c r="J703" s="228" t="s">
        <v>1041</v>
      </c>
      <c r="K703" s="236" t="s">
        <v>1042</v>
      </c>
    </row>
    <row r="704" spans="1:11" x14ac:dyDescent="0.25">
      <c r="A704" s="34" t="s">
        <v>32</v>
      </c>
      <c r="B704" s="35" t="s">
        <v>26</v>
      </c>
      <c r="C704" s="34" t="s">
        <v>204</v>
      </c>
      <c r="D704" s="34" t="s">
        <v>2466</v>
      </c>
      <c r="E704" s="21" t="s">
        <v>1</v>
      </c>
      <c r="F704" s="21">
        <v>8</v>
      </c>
      <c r="G704" s="40" t="s">
        <v>2463</v>
      </c>
      <c r="H704" s="34">
        <v>0</v>
      </c>
      <c r="I704" s="34" t="s">
        <v>234</v>
      </c>
      <c r="J704" s="44"/>
      <c r="K704" s="44"/>
    </row>
    <row r="705" spans="1:11" x14ac:dyDescent="0.25">
      <c r="A705" s="34" t="s">
        <v>42</v>
      </c>
      <c r="B705" s="35" t="s">
        <v>1356</v>
      </c>
      <c r="C705" s="34" t="s">
        <v>346</v>
      </c>
      <c r="D705" s="34" t="s">
        <v>2467</v>
      </c>
      <c r="E705" s="34" t="s">
        <v>1</v>
      </c>
      <c r="F705" s="34">
        <v>8</v>
      </c>
      <c r="G705" s="37" t="s">
        <v>2463</v>
      </c>
      <c r="H705" s="34">
        <v>0</v>
      </c>
      <c r="I705" s="34" t="s">
        <v>39</v>
      </c>
      <c r="J705" s="69"/>
      <c r="K705" s="69"/>
    </row>
    <row r="706" spans="1:11" ht="15.75" x14ac:dyDescent="0.25">
      <c r="A706" s="220" t="s">
        <v>19</v>
      </c>
      <c r="B706" s="221" t="s">
        <v>20</v>
      </c>
      <c r="C706" s="220">
        <v>315</v>
      </c>
      <c r="D706" s="220" t="s">
        <v>2468</v>
      </c>
      <c r="E706" s="220" t="s">
        <v>2</v>
      </c>
      <c r="F706" s="220">
        <v>2</v>
      </c>
      <c r="G706" s="231" t="s">
        <v>179</v>
      </c>
      <c r="H706" s="220">
        <v>5</v>
      </c>
      <c r="I706" s="220"/>
      <c r="J706" s="228" t="s">
        <v>1041</v>
      </c>
      <c r="K706" s="236" t="s">
        <v>1042</v>
      </c>
    </row>
    <row r="707" spans="1:11" ht="15.75" x14ac:dyDescent="0.25">
      <c r="A707" s="220" t="s">
        <v>42</v>
      </c>
      <c r="B707" s="221" t="s">
        <v>20</v>
      </c>
      <c r="C707" s="220">
        <v>315</v>
      </c>
      <c r="D707" s="220" t="s">
        <v>2469</v>
      </c>
      <c r="E707" s="220" t="s">
        <v>2</v>
      </c>
      <c r="F707" s="220">
        <v>2</v>
      </c>
      <c r="G707" s="231" t="s">
        <v>179</v>
      </c>
      <c r="H707" s="220">
        <v>5</v>
      </c>
      <c r="I707" s="220"/>
      <c r="J707" s="228" t="s">
        <v>1041</v>
      </c>
      <c r="K707" s="236" t="s">
        <v>1042</v>
      </c>
    </row>
    <row r="708" spans="1:11" ht="15.75" x14ac:dyDescent="0.25">
      <c r="A708" s="230" t="s">
        <v>65</v>
      </c>
      <c r="B708" s="233" t="s">
        <v>28</v>
      </c>
      <c r="C708" s="230" t="s">
        <v>2470</v>
      </c>
      <c r="D708" s="220" t="s">
        <v>1867</v>
      </c>
      <c r="E708" s="220" t="s">
        <v>3</v>
      </c>
      <c r="F708" s="220">
        <v>4</v>
      </c>
      <c r="G708" s="288" t="s">
        <v>1868</v>
      </c>
      <c r="H708" s="220">
        <v>5</v>
      </c>
      <c r="I708" s="220"/>
      <c r="J708" s="224" t="s">
        <v>1058</v>
      </c>
      <c r="K708" s="225" t="s">
        <v>1059</v>
      </c>
    </row>
    <row r="709" spans="1:11" ht="15.75" x14ac:dyDescent="0.25">
      <c r="A709" s="220" t="s">
        <v>19</v>
      </c>
      <c r="B709" s="221" t="s">
        <v>28</v>
      </c>
      <c r="C709" s="220">
        <v>204</v>
      </c>
      <c r="D709" s="222" t="s">
        <v>2206</v>
      </c>
      <c r="E709" s="220" t="s">
        <v>75</v>
      </c>
      <c r="F709" s="220">
        <v>2</v>
      </c>
      <c r="G709" s="231" t="s">
        <v>2200</v>
      </c>
      <c r="H709" s="220">
        <v>5</v>
      </c>
      <c r="I709" s="220"/>
      <c r="J709" s="224" t="s">
        <v>1058</v>
      </c>
      <c r="K709" s="225" t="s">
        <v>1059</v>
      </c>
    </row>
    <row r="710" spans="1:11" ht="15.75" x14ac:dyDescent="0.25">
      <c r="A710" s="220" t="s">
        <v>19</v>
      </c>
      <c r="B710" s="221" t="s">
        <v>20</v>
      </c>
      <c r="C710" s="220">
        <v>204</v>
      </c>
      <c r="D710" s="222" t="s">
        <v>2215</v>
      </c>
      <c r="E710" s="220" t="s">
        <v>75</v>
      </c>
      <c r="F710" s="220">
        <v>2</v>
      </c>
      <c r="G710" s="231" t="s">
        <v>2200</v>
      </c>
      <c r="H710" s="220">
        <v>5</v>
      </c>
      <c r="I710" s="220"/>
      <c r="J710" s="224" t="s">
        <v>1058</v>
      </c>
      <c r="K710" s="225" t="s">
        <v>1059</v>
      </c>
    </row>
    <row r="711" spans="1:11" ht="15.75" x14ac:dyDescent="0.25">
      <c r="A711" s="220" t="s">
        <v>19</v>
      </c>
      <c r="B711" s="221" t="s">
        <v>1356</v>
      </c>
      <c r="C711" s="220">
        <v>204</v>
      </c>
      <c r="D711" s="222" t="s">
        <v>2205</v>
      </c>
      <c r="E711" s="220" t="s">
        <v>75</v>
      </c>
      <c r="F711" s="220">
        <v>2</v>
      </c>
      <c r="G711" s="231" t="s">
        <v>2200</v>
      </c>
      <c r="H711" s="220">
        <v>5</v>
      </c>
      <c r="I711" s="220"/>
      <c r="J711" s="224" t="s">
        <v>1058</v>
      </c>
      <c r="K711" s="225" t="s">
        <v>1059</v>
      </c>
    </row>
    <row r="712" spans="1:11" ht="15.75" x14ac:dyDescent="0.25">
      <c r="A712" s="220" t="s">
        <v>19</v>
      </c>
      <c r="B712" s="221" t="s">
        <v>26</v>
      </c>
      <c r="C712" s="220">
        <v>204</v>
      </c>
      <c r="D712" s="222" t="s">
        <v>2204</v>
      </c>
      <c r="E712" s="220" t="s">
        <v>75</v>
      </c>
      <c r="F712" s="220">
        <v>2</v>
      </c>
      <c r="G712" s="231" t="s">
        <v>2200</v>
      </c>
      <c r="H712" s="220">
        <v>5</v>
      </c>
      <c r="I712" s="220"/>
      <c r="J712" s="224" t="s">
        <v>1058</v>
      </c>
      <c r="K712" s="225" t="s">
        <v>1059</v>
      </c>
    </row>
    <row r="713" spans="1:11" ht="15.75" x14ac:dyDescent="0.25">
      <c r="A713" s="220" t="s">
        <v>19</v>
      </c>
      <c r="B713" s="221" t="s">
        <v>26</v>
      </c>
      <c r="C713" s="220" t="s">
        <v>350</v>
      </c>
      <c r="D713" s="220" t="s">
        <v>1680</v>
      </c>
      <c r="E713" s="220" t="s">
        <v>75</v>
      </c>
      <c r="F713" s="220">
        <v>2</v>
      </c>
      <c r="G713" s="254" t="s">
        <v>1673</v>
      </c>
      <c r="H713" s="220">
        <v>5</v>
      </c>
      <c r="I713" s="220"/>
      <c r="J713" s="224" t="s">
        <v>1068</v>
      </c>
      <c r="K713" s="225" t="s">
        <v>1069</v>
      </c>
    </row>
    <row r="714" spans="1:11" ht="15.75" x14ac:dyDescent="0.25">
      <c r="A714" s="220" t="s">
        <v>32</v>
      </c>
      <c r="B714" s="221" t="s">
        <v>28</v>
      </c>
      <c r="C714" s="220" t="s">
        <v>350</v>
      </c>
      <c r="D714" s="220" t="s">
        <v>1676</v>
      </c>
      <c r="E714" s="220" t="s">
        <v>75</v>
      </c>
      <c r="F714" s="220">
        <v>2</v>
      </c>
      <c r="G714" s="254" t="s">
        <v>1673</v>
      </c>
      <c r="H714" s="220">
        <v>5</v>
      </c>
      <c r="I714" s="220"/>
      <c r="J714" s="224" t="s">
        <v>1068</v>
      </c>
      <c r="K714" s="225" t="s">
        <v>1069</v>
      </c>
    </row>
    <row r="715" spans="1:11" ht="15.75" x14ac:dyDescent="0.25">
      <c r="A715" s="226" t="s">
        <v>65</v>
      </c>
      <c r="B715" s="249" t="s">
        <v>28</v>
      </c>
      <c r="C715" s="220">
        <v>309</v>
      </c>
      <c r="D715" s="220" t="s">
        <v>2004</v>
      </c>
      <c r="E715" s="220" t="s">
        <v>75</v>
      </c>
      <c r="F715" s="220">
        <v>4</v>
      </c>
      <c r="G715" s="231" t="s">
        <v>2038</v>
      </c>
      <c r="H715" s="220">
        <v>5</v>
      </c>
      <c r="I715" s="220"/>
      <c r="J715" s="224" t="s">
        <v>1068</v>
      </c>
      <c r="K715" s="225" t="s">
        <v>1069</v>
      </c>
    </row>
    <row r="716" spans="1:11" x14ac:dyDescent="0.25">
      <c r="A716" s="34" t="s">
        <v>65</v>
      </c>
      <c r="B716" s="35" t="s">
        <v>26</v>
      </c>
      <c r="C716" s="34">
        <v>309</v>
      </c>
      <c r="D716" s="34" t="s">
        <v>2005</v>
      </c>
      <c r="E716" s="34" t="s">
        <v>75</v>
      </c>
      <c r="F716" s="34">
        <v>4</v>
      </c>
      <c r="G716" s="37" t="s">
        <v>2038</v>
      </c>
      <c r="H716" s="34">
        <v>0</v>
      </c>
      <c r="I716" s="34" t="s">
        <v>39</v>
      </c>
      <c r="J716" s="38"/>
      <c r="K716" s="146"/>
    </row>
    <row r="717" spans="1:11" ht="15.75" x14ac:dyDescent="0.25">
      <c r="A717" s="220" t="s">
        <v>32</v>
      </c>
      <c r="B717" s="221" t="s">
        <v>26</v>
      </c>
      <c r="C717" s="220" t="s">
        <v>257</v>
      </c>
      <c r="D717" s="222" t="s">
        <v>2170</v>
      </c>
      <c r="E717" s="222" t="s">
        <v>75</v>
      </c>
      <c r="F717" s="222">
        <v>4</v>
      </c>
      <c r="G717" s="240" t="s">
        <v>2168</v>
      </c>
      <c r="H717" s="220">
        <v>5</v>
      </c>
      <c r="I717" s="220" t="s">
        <v>234</v>
      </c>
      <c r="J717" s="224"/>
      <c r="K717" s="225"/>
    </row>
    <row r="718" spans="1:11" ht="15.75" x14ac:dyDescent="0.25">
      <c r="A718" s="220" t="s">
        <v>42</v>
      </c>
      <c r="B718" s="221" t="s">
        <v>26</v>
      </c>
      <c r="C718" s="220">
        <v>309</v>
      </c>
      <c r="D718" s="220" t="s">
        <v>1997</v>
      </c>
      <c r="E718" s="220" t="s">
        <v>75</v>
      </c>
      <c r="F718" s="220">
        <v>4</v>
      </c>
      <c r="G718" s="231" t="s">
        <v>2038</v>
      </c>
      <c r="H718" s="220">
        <v>5</v>
      </c>
      <c r="I718" s="220"/>
      <c r="J718" s="224" t="s">
        <v>1068</v>
      </c>
      <c r="K718" s="225" t="s">
        <v>1069</v>
      </c>
    </row>
    <row r="719" spans="1:11" ht="15.75" x14ac:dyDescent="0.25">
      <c r="A719" s="220" t="s">
        <v>42</v>
      </c>
      <c r="B719" s="221" t="s">
        <v>28</v>
      </c>
      <c r="C719" s="220">
        <v>309</v>
      </c>
      <c r="D719" s="289" t="s">
        <v>1992</v>
      </c>
      <c r="E719" s="289" t="s">
        <v>75</v>
      </c>
      <c r="F719" s="289">
        <v>4</v>
      </c>
      <c r="G719" s="290" t="s">
        <v>2038</v>
      </c>
      <c r="H719" s="289">
        <v>5</v>
      </c>
      <c r="I719" s="289"/>
      <c r="J719" s="224" t="s">
        <v>1068</v>
      </c>
      <c r="K719" s="225" t="s">
        <v>1069</v>
      </c>
    </row>
    <row r="720" spans="1:11" ht="15.75" x14ac:dyDescent="0.25">
      <c r="A720" s="220" t="s">
        <v>32</v>
      </c>
      <c r="B720" s="221" t="s">
        <v>26</v>
      </c>
      <c r="C720" s="220">
        <v>309</v>
      </c>
      <c r="D720" s="220" t="s">
        <v>2001</v>
      </c>
      <c r="E720" s="220" t="s">
        <v>75</v>
      </c>
      <c r="F720" s="220">
        <v>4</v>
      </c>
      <c r="G720" s="231" t="s">
        <v>2038</v>
      </c>
      <c r="H720" s="220">
        <v>5</v>
      </c>
      <c r="I720" s="220"/>
      <c r="J720" s="224" t="s">
        <v>1068</v>
      </c>
      <c r="K720" s="225" t="s">
        <v>1069</v>
      </c>
    </row>
    <row r="721" spans="1:11" ht="15.75" x14ac:dyDescent="0.25">
      <c r="A721" s="220" t="s">
        <v>42</v>
      </c>
      <c r="B721" s="221" t="s">
        <v>1356</v>
      </c>
      <c r="C721" s="220">
        <v>306</v>
      </c>
      <c r="D721" s="220" t="s">
        <v>2471</v>
      </c>
      <c r="E721" s="220" t="s">
        <v>1</v>
      </c>
      <c r="F721" s="220">
        <v>6</v>
      </c>
      <c r="G721" s="234" t="s">
        <v>2038</v>
      </c>
      <c r="H721" s="220">
        <v>40</v>
      </c>
      <c r="I721" s="220" t="s">
        <v>234</v>
      </c>
      <c r="J721" s="224"/>
      <c r="K721" s="225"/>
    </row>
    <row r="722" spans="1:11" ht="15.75" x14ac:dyDescent="0.25">
      <c r="A722" s="220" t="s">
        <v>32</v>
      </c>
      <c r="B722" s="221" t="s">
        <v>20</v>
      </c>
      <c r="C722" s="220">
        <v>309</v>
      </c>
      <c r="D722" s="220" t="s">
        <v>1998</v>
      </c>
      <c r="E722" s="220" t="s">
        <v>75</v>
      </c>
      <c r="F722" s="220">
        <v>4</v>
      </c>
      <c r="G722" s="231" t="s">
        <v>2038</v>
      </c>
      <c r="H722" s="220">
        <v>5</v>
      </c>
      <c r="I722" s="220"/>
      <c r="J722" s="224" t="s">
        <v>1068</v>
      </c>
      <c r="K722" s="225" t="s">
        <v>1069</v>
      </c>
    </row>
    <row r="723" spans="1:11" ht="15.75" x14ac:dyDescent="0.25">
      <c r="A723" s="220" t="s">
        <v>65</v>
      </c>
      <c r="B723" s="221" t="s">
        <v>20</v>
      </c>
      <c r="C723" s="220">
        <v>309</v>
      </c>
      <c r="D723" s="220" t="s">
        <v>2002</v>
      </c>
      <c r="E723" s="220" t="s">
        <v>75</v>
      </c>
      <c r="F723" s="220">
        <v>4</v>
      </c>
      <c r="G723" s="231" t="s">
        <v>2038</v>
      </c>
      <c r="H723" s="220">
        <v>5</v>
      </c>
      <c r="I723" s="220"/>
      <c r="J723" s="224" t="s">
        <v>1068</v>
      </c>
      <c r="K723" s="225" t="s">
        <v>1069</v>
      </c>
    </row>
    <row r="724" spans="1:11" x14ac:dyDescent="0.25">
      <c r="A724" s="34" t="s">
        <v>32</v>
      </c>
      <c r="B724" s="35" t="s">
        <v>26</v>
      </c>
      <c r="C724" s="34">
        <v>303</v>
      </c>
      <c r="D724" s="21" t="s">
        <v>2046</v>
      </c>
      <c r="E724" s="34" t="s">
        <v>75</v>
      </c>
      <c r="F724" s="34">
        <v>2</v>
      </c>
      <c r="G724" s="65" t="s">
        <v>2043</v>
      </c>
      <c r="H724" s="34">
        <v>0</v>
      </c>
      <c r="I724" s="34" t="s">
        <v>39</v>
      </c>
      <c r="J724" s="40"/>
      <c r="K724" s="134"/>
    </row>
    <row r="725" spans="1:11" ht="15.75" x14ac:dyDescent="0.25">
      <c r="A725" s="220" t="s">
        <v>65</v>
      </c>
      <c r="B725" s="221" t="s">
        <v>26</v>
      </c>
      <c r="C725" s="220">
        <v>306</v>
      </c>
      <c r="D725" s="220" t="s">
        <v>2472</v>
      </c>
      <c r="E725" s="220" t="s">
        <v>1</v>
      </c>
      <c r="F725" s="220">
        <v>6</v>
      </c>
      <c r="G725" s="234" t="s">
        <v>2038</v>
      </c>
      <c r="H725" s="220">
        <v>40</v>
      </c>
      <c r="I725" s="220"/>
      <c r="J725" s="224" t="s">
        <v>1068</v>
      </c>
      <c r="K725" s="225" t="s">
        <v>1069</v>
      </c>
    </row>
    <row r="726" spans="1:11" ht="15.75" x14ac:dyDescent="0.25">
      <c r="A726" s="220" t="s">
        <v>55</v>
      </c>
      <c r="B726" s="221" t="s">
        <v>20</v>
      </c>
      <c r="C726" s="220" t="s">
        <v>89</v>
      </c>
      <c r="D726" s="220" t="s">
        <v>2159</v>
      </c>
      <c r="E726" s="220" t="s">
        <v>1</v>
      </c>
      <c r="F726" s="220">
        <v>4</v>
      </c>
      <c r="G726" s="231" t="s">
        <v>2158</v>
      </c>
      <c r="H726" s="220">
        <v>5</v>
      </c>
      <c r="I726" s="220"/>
      <c r="J726" s="224" t="s">
        <v>1068</v>
      </c>
      <c r="K726" s="225" t="s">
        <v>1069</v>
      </c>
    </row>
    <row r="727" spans="1:11" ht="15.75" x14ac:dyDescent="0.25">
      <c r="A727" s="220" t="s">
        <v>55</v>
      </c>
      <c r="B727" s="221" t="s">
        <v>26</v>
      </c>
      <c r="C727" s="220" t="s">
        <v>89</v>
      </c>
      <c r="D727" s="220" t="s">
        <v>2157</v>
      </c>
      <c r="E727" s="220" t="s">
        <v>1</v>
      </c>
      <c r="F727" s="220">
        <v>4</v>
      </c>
      <c r="G727" s="231" t="s">
        <v>2158</v>
      </c>
      <c r="H727" s="220">
        <v>5</v>
      </c>
      <c r="I727" s="220"/>
      <c r="J727" s="224" t="s">
        <v>1068</v>
      </c>
      <c r="K727" s="225" t="s">
        <v>1069</v>
      </c>
    </row>
    <row r="728" spans="1:11" ht="15.75" x14ac:dyDescent="0.25">
      <c r="A728" s="220" t="s">
        <v>55</v>
      </c>
      <c r="B728" s="221" t="s">
        <v>28</v>
      </c>
      <c r="C728" s="220" t="s">
        <v>89</v>
      </c>
      <c r="D728" s="220" t="s">
        <v>2160</v>
      </c>
      <c r="E728" s="220" t="s">
        <v>1</v>
      </c>
      <c r="F728" s="220">
        <v>4</v>
      </c>
      <c r="G728" s="231" t="s">
        <v>2158</v>
      </c>
      <c r="H728" s="220">
        <v>5</v>
      </c>
      <c r="I728" s="220"/>
      <c r="J728" s="224" t="s">
        <v>1068</v>
      </c>
      <c r="K728" s="225" t="s">
        <v>1069</v>
      </c>
    </row>
    <row r="729" spans="1:11" ht="15.75" x14ac:dyDescent="0.25">
      <c r="A729" s="220" t="s">
        <v>55</v>
      </c>
      <c r="B729" s="221" t="s">
        <v>56</v>
      </c>
      <c r="C729" s="220" t="s">
        <v>89</v>
      </c>
      <c r="D729" s="220" t="s">
        <v>2161</v>
      </c>
      <c r="E729" s="220" t="s">
        <v>1</v>
      </c>
      <c r="F729" s="220">
        <v>4</v>
      </c>
      <c r="G729" s="231" t="s">
        <v>2158</v>
      </c>
      <c r="H729" s="220">
        <v>5</v>
      </c>
      <c r="I729" s="220"/>
      <c r="J729" s="224" t="s">
        <v>1068</v>
      </c>
      <c r="K729" s="225" t="s">
        <v>1069</v>
      </c>
    </row>
    <row r="730" spans="1:11" ht="15.75" x14ac:dyDescent="0.25">
      <c r="A730" s="220" t="s">
        <v>55</v>
      </c>
      <c r="B730" s="221" t="s">
        <v>56</v>
      </c>
      <c r="C730" s="220" t="s">
        <v>310</v>
      </c>
      <c r="D730" s="220" t="s">
        <v>1892</v>
      </c>
      <c r="E730" s="220" t="s">
        <v>1</v>
      </c>
      <c r="F730" s="220">
        <v>2</v>
      </c>
      <c r="G730" s="231" t="s">
        <v>413</v>
      </c>
      <c r="H730" s="220">
        <v>5</v>
      </c>
      <c r="I730" s="220" t="s">
        <v>234</v>
      </c>
      <c r="J730" s="235"/>
      <c r="K730" s="237"/>
    </row>
    <row r="731" spans="1:11" ht="15.75" x14ac:dyDescent="0.25">
      <c r="A731" s="230" t="s">
        <v>19</v>
      </c>
      <c r="B731" s="233" t="s">
        <v>28</v>
      </c>
      <c r="C731" s="230" t="s">
        <v>257</v>
      </c>
      <c r="D731" s="238" t="s">
        <v>2182</v>
      </c>
      <c r="E731" s="238" t="s">
        <v>75</v>
      </c>
      <c r="F731" s="238">
        <v>4</v>
      </c>
      <c r="G731" s="253" t="s">
        <v>2168</v>
      </c>
      <c r="H731" s="220">
        <v>5</v>
      </c>
      <c r="I731" s="230"/>
      <c r="J731" s="256" t="s">
        <v>1068</v>
      </c>
      <c r="K731" s="225" t="s">
        <v>1069</v>
      </c>
    </row>
    <row r="732" spans="1:11" ht="15.75" x14ac:dyDescent="0.25">
      <c r="A732" s="220" t="s">
        <v>32</v>
      </c>
      <c r="B732" s="221" t="s">
        <v>1356</v>
      </c>
      <c r="C732" s="220">
        <v>102</v>
      </c>
      <c r="D732" s="220" t="s">
        <v>1879</v>
      </c>
      <c r="E732" s="220" t="s">
        <v>75</v>
      </c>
      <c r="F732" s="220">
        <v>4</v>
      </c>
      <c r="G732" s="231" t="s">
        <v>1870</v>
      </c>
      <c r="H732" s="220">
        <v>5</v>
      </c>
      <c r="I732" s="220"/>
      <c r="J732" s="224" t="s">
        <v>1080</v>
      </c>
      <c r="K732" s="225" t="s">
        <v>1081</v>
      </c>
    </row>
    <row r="733" spans="1:11" ht="15.75" x14ac:dyDescent="0.25">
      <c r="A733" s="220" t="s">
        <v>65</v>
      </c>
      <c r="B733" s="221" t="s">
        <v>28</v>
      </c>
      <c r="C733" s="220">
        <v>102</v>
      </c>
      <c r="D733" s="220" t="s">
        <v>1873</v>
      </c>
      <c r="E733" s="220" t="s">
        <v>75</v>
      </c>
      <c r="F733" s="220">
        <v>4</v>
      </c>
      <c r="G733" s="231" t="s">
        <v>1870</v>
      </c>
      <c r="H733" s="220">
        <v>5</v>
      </c>
      <c r="I733" s="220"/>
      <c r="J733" s="224" t="s">
        <v>1080</v>
      </c>
      <c r="K733" s="225" t="s">
        <v>1081</v>
      </c>
    </row>
    <row r="734" spans="1:11" ht="15.75" x14ac:dyDescent="0.25">
      <c r="A734" s="220" t="s">
        <v>65</v>
      </c>
      <c r="B734" s="221" t="s">
        <v>1356</v>
      </c>
      <c r="C734" s="220">
        <v>203</v>
      </c>
      <c r="D734" s="220" t="s">
        <v>2236</v>
      </c>
      <c r="E734" s="222" t="s">
        <v>1</v>
      </c>
      <c r="F734" s="222">
        <v>4</v>
      </c>
      <c r="G734" s="227" t="s">
        <v>1870</v>
      </c>
      <c r="H734" s="220">
        <v>5</v>
      </c>
      <c r="I734" s="220"/>
      <c r="J734" s="224" t="s">
        <v>1080</v>
      </c>
      <c r="K734" s="225" t="s">
        <v>1081</v>
      </c>
    </row>
    <row r="735" spans="1:11" ht="15.75" x14ac:dyDescent="0.25">
      <c r="A735" s="220" t="s">
        <v>32</v>
      </c>
      <c r="B735" s="221" t="s">
        <v>28</v>
      </c>
      <c r="C735" s="220">
        <v>102</v>
      </c>
      <c r="D735" s="220" t="s">
        <v>1880</v>
      </c>
      <c r="E735" s="220" t="s">
        <v>75</v>
      </c>
      <c r="F735" s="220">
        <v>4</v>
      </c>
      <c r="G735" s="231" t="s">
        <v>1870</v>
      </c>
      <c r="H735" s="220">
        <v>5</v>
      </c>
      <c r="I735" s="220"/>
      <c r="J735" s="224" t="s">
        <v>1080</v>
      </c>
      <c r="K735" s="225" t="s">
        <v>1081</v>
      </c>
    </row>
    <row r="736" spans="1:11" ht="15.75" x14ac:dyDescent="0.25">
      <c r="A736" s="220" t="s">
        <v>65</v>
      </c>
      <c r="B736" s="221" t="s">
        <v>20</v>
      </c>
      <c r="C736" s="220">
        <v>203</v>
      </c>
      <c r="D736" s="220" t="s">
        <v>2234</v>
      </c>
      <c r="E736" s="222" t="s">
        <v>1</v>
      </c>
      <c r="F736" s="222">
        <v>4</v>
      </c>
      <c r="G736" s="227" t="s">
        <v>1870</v>
      </c>
      <c r="H736" s="220">
        <v>5</v>
      </c>
      <c r="I736" s="220"/>
      <c r="J736" s="224" t="s">
        <v>1080</v>
      </c>
      <c r="K736" s="225" t="s">
        <v>1081</v>
      </c>
    </row>
    <row r="737" spans="1:11" ht="15.75" x14ac:dyDescent="0.25">
      <c r="A737" s="220" t="s">
        <v>42</v>
      </c>
      <c r="B737" s="221" t="s">
        <v>20</v>
      </c>
      <c r="C737" s="220" t="s">
        <v>204</v>
      </c>
      <c r="D737" s="220" t="s">
        <v>2137</v>
      </c>
      <c r="E737" s="222" t="s">
        <v>1</v>
      </c>
      <c r="F737" s="222">
        <v>4</v>
      </c>
      <c r="G737" s="240" t="s">
        <v>2135</v>
      </c>
      <c r="H737" s="220">
        <v>5</v>
      </c>
      <c r="I737" s="220"/>
      <c r="J737" s="228" t="s">
        <v>1095</v>
      </c>
      <c r="K737" s="225" t="s">
        <v>1096</v>
      </c>
    </row>
    <row r="738" spans="1:11" ht="15.75" x14ac:dyDescent="0.25">
      <c r="A738" s="220" t="s">
        <v>65</v>
      </c>
      <c r="B738" s="221" t="s">
        <v>28</v>
      </c>
      <c r="C738" s="220" t="s">
        <v>310</v>
      </c>
      <c r="D738" s="220" t="s">
        <v>2139</v>
      </c>
      <c r="E738" s="220" t="s">
        <v>1</v>
      </c>
      <c r="F738" s="222">
        <v>4</v>
      </c>
      <c r="G738" s="240" t="s">
        <v>2135</v>
      </c>
      <c r="H738" s="220">
        <v>5</v>
      </c>
      <c r="I738" s="220"/>
      <c r="J738" s="228" t="s">
        <v>1095</v>
      </c>
      <c r="K738" s="225" t="s">
        <v>1096</v>
      </c>
    </row>
    <row r="739" spans="1:11" ht="15.75" x14ac:dyDescent="0.25">
      <c r="A739" s="220" t="s">
        <v>42</v>
      </c>
      <c r="B739" s="221" t="s">
        <v>1356</v>
      </c>
      <c r="C739" s="220" t="s">
        <v>400</v>
      </c>
      <c r="D739" s="220" t="s">
        <v>2153</v>
      </c>
      <c r="E739" s="222" t="s">
        <v>75</v>
      </c>
      <c r="F739" s="222">
        <v>6</v>
      </c>
      <c r="G739" s="240" t="s">
        <v>2278</v>
      </c>
      <c r="H739" s="220">
        <v>40</v>
      </c>
      <c r="I739" s="220"/>
      <c r="J739" s="228" t="s">
        <v>1095</v>
      </c>
      <c r="K739" s="225" t="s">
        <v>1096</v>
      </c>
    </row>
    <row r="740" spans="1:11" ht="15.75" x14ac:dyDescent="0.25">
      <c r="A740" s="220" t="s">
        <v>42</v>
      </c>
      <c r="B740" s="221" t="s">
        <v>28</v>
      </c>
      <c r="C740" s="220" t="s">
        <v>400</v>
      </c>
      <c r="D740" s="220" t="s">
        <v>2154</v>
      </c>
      <c r="E740" s="222" t="s">
        <v>75</v>
      </c>
      <c r="F740" s="222">
        <v>6</v>
      </c>
      <c r="G740" s="240" t="s">
        <v>2278</v>
      </c>
      <c r="H740" s="220">
        <v>40</v>
      </c>
      <c r="I740" s="220"/>
      <c r="J740" s="228" t="s">
        <v>1095</v>
      </c>
      <c r="K740" s="225" t="s">
        <v>1096</v>
      </c>
    </row>
    <row r="741" spans="1:11" ht="15.75" x14ac:dyDescent="0.25">
      <c r="A741" s="220" t="s">
        <v>32</v>
      </c>
      <c r="B741" s="221" t="s">
        <v>1356</v>
      </c>
      <c r="C741" s="220" t="s">
        <v>124</v>
      </c>
      <c r="D741" s="220" t="s">
        <v>2152</v>
      </c>
      <c r="E741" s="222" t="s">
        <v>75</v>
      </c>
      <c r="F741" s="222">
        <v>6</v>
      </c>
      <c r="G741" s="240" t="s">
        <v>2278</v>
      </c>
      <c r="H741" s="220">
        <v>40</v>
      </c>
      <c r="I741" s="220"/>
      <c r="J741" s="228" t="s">
        <v>1095</v>
      </c>
      <c r="K741" s="225" t="s">
        <v>1096</v>
      </c>
    </row>
    <row r="742" spans="1:11" x14ac:dyDescent="0.25">
      <c r="A742" s="34" t="s">
        <v>55</v>
      </c>
      <c r="B742" s="35" t="s">
        <v>20</v>
      </c>
      <c r="C742" s="34">
        <v>305</v>
      </c>
      <c r="D742" s="34" t="s">
        <v>2073</v>
      </c>
      <c r="E742" s="21" t="s">
        <v>75</v>
      </c>
      <c r="F742" s="21">
        <v>4</v>
      </c>
      <c r="G742" s="37" t="s">
        <v>2058</v>
      </c>
      <c r="H742" s="34">
        <v>0</v>
      </c>
      <c r="I742" s="34" t="s">
        <v>39</v>
      </c>
      <c r="J742" s="34"/>
      <c r="K742" s="142"/>
    </row>
    <row r="743" spans="1:11" ht="15.75" x14ac:dyDescent="0.25">
      <c r="A743" s="220" t="s">
        <v>32</v>
      </c>
      <c r="B743" s="221" t="s">
        <v>28</v>
      </c>
      <c r="C743" s="220" t="s">
        <v>124</v>
      </c>
      <c r="D743" s="220" t="s">
        <v>2473</v>
      </c>
      <c r="E743" s="222" t="s">
        <v>75</v>
      </c>
      <c r="F743" s="222">
        <v>6</v>
      </c>
      <c r="G743" s="240" t="s">
        <v>2278</v>
      </c>
      <c r="H743" s="220">
        <v>40</v>
      </c>
      <c r="I743" s="220"/>
      <c r="J743" s="228" t="s">
        <v>1095</v>
      </c>
      <c r="K743" s="225" t="s">
        <v>1096</v>
      </c>
    </row>
    <row r="744" spans="1:11" ht="15.75" x14ac:dyDescent="0.25">
      <c r="A744" s="230" t="s">
        <v>19</v>
      </c>
      <c r="B744" s="233" t="s">
        <v>28</v>
      </c>
      <c r="C744" s="230" t="s">
        <v>453</v>
      </c>
      <c r="D744" s="230" t="s">
        <v>2147</v>
      </c>
      <c r="E744" s="238" t="s">
        <v>75</v>
      </c>
      <c r="F744" s="238">
        <v>6</v>
      </c>
      <c r="G744" s="253" t="s">
        <v>2278</v>
      </c>
      <c r="H744" s="220">
        <v>40</v>
      </c>
      <c r="I744" s="230"/>
      <c r="J744" s="241" t="s">
        <v>1095</v>
      </c>
      <c r="K744" s="225" t="s">
        <v>1096</v>
      </c>
    </row>
    <row r="745" spans="1:11" ht="15.75" x14ac:dyDescent="0.25">
      <c r="A745" s="230" t="s">
        <v>19</v>
      </c>
      <c r="B745" s="233" t="s">
        <v>1356</v>
      </c>
      <c r="C745" s="230" t="s">
        <v>453</v>
      </c>
      <c r="D745" s="230" t="s">
        <v>2146</v>
      </c>
      <c r="E745" s="238" t="s">
        <v>75</v>
      </c>
      <c r="F745" s="238">
        <v>6</v>
      </c>
      <c r="G745" s="253" t="s">
        <v>2278</v>
      </c>
      <c r="H745" s="226">
        <v>40</v>
      </c>
      <c r="I745" s="226"/>
      <c r="J745" s="228" t="s">
        <v>1095</v>
      </c>
      <c r="K745" s="225" t="s">
        <v>1096</v>
      </c>
    </row>
    <row r="746" spans="1:11" ht="15.75" x14ac:dyDescent="0.25">
      <c r="A746" s="220" t="s">
        <v>19</v>
      </c>
      <c r="B746" s="221" t="s">
        <v>26</v>
      </c>
      <c r="C746" s="220" t="s">
        <v>310</v>
      </c>
      <c r="D746" s="220" t="s">
        <v>2145</v>
      </c>
      <c r="E746" s="222" t="s">
        <v>75</v>
      </c>
      <c r="F746" s="222">
        <v>6</v>
      </c>
      <c r="G746" s="240" t="s">
        <v>2278</v>
      </c>
      <c r="H746" s="220">
        <v>40</v>
      </c>
      <c r="I746" s="220"/>
      <c r="J746" s="228" t="s">
        <v>1095</v>
      </c>
      <c r="K746" s="225" t="s">
        <v>1096</v>
      </c>
    </row>
    <row r="747" spans="1:11" ht="15.75" x14ac:dyDescent="0.25">
      <c r="A747" s="220" t="s">
        <v>19</v>
      </c>
      <c r="B747" s="221" t="s">
        <v>20</v>
      </c>
      <c r="C747" s="220" t="s">
        <v>453</v>
      </c>
      <c r="D747" s="220" t="s">
        <v>2144</v>
      </c>
      <c r="E747" s="222" t="s">
        <v>75</v>
      </c>
      <c r="F747" s="222">
        <v>6</v>
      </c>
      <c r="G747" s="240" t="s">
        <v>2278</v>
      </c>
      <c r="H747" s="220">
        <v>40</v>
      </c>
      <c r="I747" s="220"/>
      <c r="J747" s="228" t="s">
        <v>1095</v>
      </c>
      <c r="K747" s="225" t="s">
        <v>1096</v>
      </c>
    </row>
    <row r="748" spans="1:11" ht="15.75" x14ac:dyDescent="0.25">
      <c r="A748" s="226" t="s">
        <v>55</v>
      </c>
      <c r="B748" s="249" t="s">
        <v>28</v>
      </c>
      <c r="C748" s="226">
        <v>204</v>
      </c>
      <c r="D748" s="220" t="s">
        <v>2474</v>
      </c>
      <c r="E748" s="222" t="s">
        <v>75</v>
      </c>
      <c r="F748" s="222">
        <v>6</v>
      </c>
      <c r="G748" s="240" t="s">
        <v>2278</v>
      </c>
      <c r="H748" s="220"/>
      <c r="I748" s="220"/>
      <c r="J748" s="228" t="s">
        <v>1095</v>
      </c>
      <c r="K748" s="225" t="s">
        <v>1096</v>
      </c>
    </row>
    <row r="749" spans="1:11" ht="15.75" x14ac:dyDescent="0.25">
      <c r="A749" s="220" t="s">
        <v>19</v>
      </c>
      <c r="B749" s="221" t="s">
        <v>20</v>
      </c>
      <c r="C749" s="220">
        <v>203</v>
      </c>
      <c r="D749" s="220" t="s">
        <v>1376</v>
      </c>
      <c r="E749" s="222" t="s">
        <v>1</v>
      </c>
      <c r="F749" s="222">
        <v>4</v>
      </c>
      <c r="G749" s="227" t="s">
        <v>2251</v>
      </c>
      <c r="H749" s="220">
        <v>5</v>
      </c>
      <c r="I749" s="220"/>
      <c r="J749" s="224" t="s">
        <v>202</v>
      </c>
      <c r="K749" s="236" t="s">
        <v>203</v>
      </c>
    </row>
    <row r="750" spans="1:11" ht="15.75" x14ac:dyDescent="0.25">
      <c r="A750" s="220" t="s">
        <v>19</v>
      </c>
      <c r="B750" s="221" t="s">
        <v>26</v>
      </c>
      <c r="C750" s="220">
        <v>202</v>
      </c>
      <c r="D750" s="220" t="s">
        <v>1363</v>
      </c>
      <c r="E750" s="220" t="s">
        <v>75</v>
      </c>
      <c r="F750" s="220">
        <v>6</v>
      </c>
      <c r="G750" s="231" t="s">
        <v>509</v>
      </c>
      <c r="H750" s="220">
        <v>40</v>
      </c>
      <c r="I750" s="220"/>
      <c r="J750" s="224" t="s">
        <v>202</v>
      </c>
      <c r="K750" s="236" t="s">
        <v>203</v>
      </c>
    </row>
    <row r="751" spans="1:11" ht="15.75" x14ac:dyDescent="0.25">
      <c r="A751" s="220" t="s">
        <v>65</v>
      </c>
      <c r="B751" s="221" t="s">
        <v>28</v>
      </c>
      <c r="C751" s="220">
        <v>202</v>
      </c>
      <c r="D751" s="220" t="s">
        <v>1362</v>
      </c>
      <c r="E751" s="220" t="s">
        <v>75</v>
      </c>
      <c r="F751" s="220">
        <v>6</v>
      </c>
      <c r="G751" s="231" t="s">
        <v>509</v>
      </c>
      <c r="H751" s="220">
        <v>40</v>
      </c>
      <c r="I751" s="220"/>
      <c r="J751" s="224" t="s">
        <v>202</v>
      </c>
      <c r="K751" s="236" t="s">
        <v>203</v>
      </c>
    </row>
    <row r="752" spans="1:11" ht="15.75" x14ac:dyDescent="0.25">
      <c r="A752" s="220" t="s">
        <v>32</v>
      </c>
      <c r="B752" s="221" t="s">
        <v>20</v>
      </c>
      <c r="C752" s="220">
        <v>203</v>
      </c>
      <c r="D752" s="220" t="s">
        <v>1665</v>
      </c>
      <c r="E752" s="222" t="s">
        <v>1</v>
      </c>
      <c r="F752" s="222">
        <v>2</v>
      </c>
      <c r="G752" s="227" t="s">
        <v>246</v>
      </c>
      <c r="H752" s="220">
        <v>5</v>
      </c>
      <c r="I752" s="220"/>
      <c r="J752" s="224" t="s">
        <v>202</v>
      </c>
      <c r="K752" s="236" t="s">
        <v>203</v>
      </c>
    </row>
    <row r="753" spans="1:11" ht="15.75" x14ac:dyDescent="0.25">
      <c r="A753" s="220" t="s">
        <v>55</v>
      </c>
      <c r="B753" s="221" t="s">
        <v>56</v>
      </c>
      <c r="C753" s="220">
        <v>109</v>
      </c>
      <c r="D753" s="222" t="s">
        <v>1906</v>
      </c>
      <c r="E753" s="220" t="s">
        <v>75</v>
      </c>
      <c r="F753" s="220">
        <v>2</v>
      </c>
      <c r="G753" s="223" t="s">
        <v>1897</v>
      </c>
      <c r="H753" s="220">
        <v>5</v>
      </c>
      <c r="I753" s="220"/>
      <c r="J753" s="224" t="s">
        <v>202</v>
      </c>
      <c r="K753" s="236" t="s">
        <v>203</v>
      </c>
    </row>
    <row r="754" spans="1:11" ht="15.75" x14ac:dyDescent="0.25">
      <c r="A754" s="220" t="s">
        <v>55</v>
      </c>
      <c r="B754" s="221" t="s">
        <v>20</v>
      </c>
      <c r="C754" s="220">
        <v>109</v>
      </c>
      <c r="D754" s="222" t="s">
        <v>1901</v>
      </c>
      <c r="E754" s="220" t="s">
        <v>75</v>
      </c>
      <c r="F754" s="220">
        <v>2</v>
      </c>
      <c r="G754" s="223" t="s">
        <v>1897</v>
      </c>
      <c r="H754" s="220">
        <v>5</v>
      </c>
      <c r="I754" s="220"/>
      <c r="J754" s="224" t="s">
        <v>202</v>
      </c>
      <c r="K754" s="236" t="s">
        <v>203</v>
      </c>
    </row>
    <row r="755" spans="1:11" ht="15.75" x14ac:dyDescent="0.25">
      <c r="A755" s="220" t="s">
        <v>55</v>
      </c>
      <c r="B755" s="221" t="s">
        <v>26</v>
      </c>
      <c r="C755" s="220">
        <v>109</v>
      </c>
      <c r="D755" s="222" t="s">
        <v>1902</v>
      </c>
      <c r="E755" s="220" t="s">
        <v>75</v>
      </c>
      <c r="F755" s="220">
        <v>2</v>
      </c>
      <c r="G755" s="223" t="s">
        <v>1897</v>
      </c>
      <c r="H755" s="220">
        <v>5</v>
      </c>
      <c r="I755" s="220"/>
      <c r="J755" s="224" t="s">
        <v>202</v>
      </c>
      <c r="K755" s="236" t="s">
        <v>203</v>
      </c>
    </row>
    <row r="756" spans="1:11" ht="15.75" x14ac:dyDescent="0.25">
      <c r="A756" s="220" t="s">
        <v>55</v>
      </c>
      <c r="B756" s="221" t="s">
        <v>28</v>
      </c>
      <c r="C756" s="220">
        <v>109</v>
      </c>
      <c r="D756" s="222" t="s">
        <v>1905</v>
      </c>
      <c r="E756" s="220" t="s">
        <v>75</v>
      </c>
      <c r="F756" s="220">
        <v>2</v>
      </c>
      <c r="G756" s="223" t="s">
        <v>1897</v>
      </c>
      <c r="H756" s="220">
        <v>5</v>
      </c>
      <c r="I756" s="220"/>
      <c r="J756" s="224" t="s">
        <v>202</v>
      </c>
      <c r="K756" s="236" t="s">
        <v>203</v>
      </c>
    </row>
    <row r="757" spans="1:11" ht="15.75" x14ac:dyDescent="0.25">
      <c r="A757" s="220" t="s">
        <v>42</v>
      </c>
      <c r="B757" s="221" t="s">
        <v>1356</v>
      </c>
      <c r="C757" s="220" t="s">
        <v>68</v>
      </c>
      <c r="D757" s="220" t="s">
        <v>1916</v>
      </c>
      <c r="E757" s="220" t="s">
        <v>3</v>
      </c>
      <c r="F757" s="220">
        <v>4</v>
      </c>
      <c r="G757" s="227" t="s">
        <v>1917</v>
      </c>
      <c r="H757" s="220">
        <v>5</v>
      </c>
      <c r="I757" s="220"/>
      <c r="J757" s="224" t="s">
        <v>202</v>
      </c>
      <c r="K757" s="236" t="s">
        <v>203</v>
      </c>
    </row>
    <row r="758" spans="1:11" ht="15.75" x14ac:dyDescent="0.25">
      <c r="A758" s="220" t="s">
        <v>65</v>
      </c>
      <c r="B758" s="221" t="s">
        <v>1356</v>
      </c>
      <c r="C758" s="220">
        <v>312</v>
      </c>
      <c r="D758" s="220" t="s">
        <v>1943</v>
      </c>
      <c r="E758" s="222" t="s">
        <v>1</v>
      </c>
      <c r="F758" s="222">
        <v>2</v>
      </c>
      <c r="G758" s="247" t="s">
        <v>2289</v>
      </c>
      <c r="H758" s="220">
        <v>5</v>
      </c>
      <c r="I758" s="220"/>
      <c r="J758" s="224" t="s">
        <v>202</v>
      </c>
      <c r="K758" s="236" t="s">
        <v>203</v>
      </c>
    </row>
    <row r="759" spans="1:11" ht="15.75" x14ac:dyDescent="0.25">
      <c r="A759" s="220" t="s">
        <v>65</v>
      </c>
      <c r="B759" s="221" t="s">
        <v>20</v>
      </c>
      <c r="C759" s="220">
        <v>312</v>
      </c>
      <c r="D759" s="220" t="s">
        <v>1938</v>
      </c>
      <c r="E759" s="222" t="s">
        <v>1</v>
      </c>
      <c r="F759" s="222">
        <v>2</v>
      </c>
      <c r="G759" s="247" t="s">
        <v>2289</v>
      </c>
      <c r="H759" s="220">
        <v>5</v>
      </c>
      <c r="I759" s="220"/>
      <c r="J759" s="224" t="s">
        <v>202</v>
      </c>
      <c r="K759" s="236" t="s">
        <v>203</v>
      </c>
    </row>
    <row r="760" spans="1:11" ht="15.75" x14ac:dyDescent="0.25">
      <c r="A760" s="220" t="s">
        <v>42</v>
      </c>
      <c r="B760" s="221" t="s">
        <v>28</v>
      </c>
      <c r="C760" s="220">
        <v>312</v>
      </c>
      <c r="D760" s="220" t="s">
        <v>1941</v>
      </c>
      <c r="E760" s="222" t="s">
        <v>1</v>
      </c>
      <c r="F760" s="222">
        <v>2</v>
      </c>
      <c r="G760" s="247" t="s">
        <v>2289</v>
      </c>
      <c r="H760" s="220">
        <v>5</v>
      </c>
      <c r="I760" s="220"/>
      <c r="J760" s="224" t="s">
        <v>202</v>
      </c>
      <c r="K760" s="236" t="s">
        <v>203</v>
      </c>
    </row>
    <row r="761" spans="1:11" ht="15.75" x14ac:dyDescent="0.25">
      <c r="A761" s="220" t="s">
        <v>19</v>
      </c>
      <c r="B761" s="221" t="s">
        <v>28</v>
      </c>
      <c r="C761" s="220">
        <v>305</v>
      </c>
      <c r="D761" s="220" t="s">
        <v>2070</v>
      </c>
      <c r="E761" s="222" t="s">
        <v>75</v>
      </c>
      <c r="F761" s="222">
        <v>4</v>
      </c>
      <c r="G761" s="231" t="s">
        <v>2058</v>
      </c>
      <c r="H761" s="220">
        <v>5</v>
      </c>
      <c r="I761" s="220"/>
      <c r="J761" s="224" t="s">
        <v>202</v>
      </c>
      <c r="K761" s="236" t="s">
        <v>203</v>
      </c>
    </row>
    <row r="762" spans="1:11" ht="15.75" x14ac:dyDescent="0.25">
      <c r="A762" s="220" t="s">
        <v>19</v>
      </c>
      <c r="B762" s="221" t="s">
        <v>1356</v>
      </c>
      <c r="C762" s="220">
        <v>305</v>
      </c>
      <c r="D762" s="220" t="s">
        <v>2069</v>
      </c>
      <c r="E762" s="222" t="s">
        <v>75</v>
      </c>
      <c r="F762" s="222">
        <v>4</v>
      </c>
      <c r="G762" s="231" t="s">
        <v>2058</v>
      </c>
      <c r="H762" s="220">
        <v>5</v>
      </c>
      <c r="I762" s="220"/>
      <c r="J762" s="224" t="s">
        <v>202</v>
      </c>
      <c r="K762" s="236" t="s">
        <v>203</v>
      </c>
    </row>
    <row r="763" spans="1:11" x14ac:dyDescent="0.25">
      <c r="A763" s="34" t="s">
        <v>42</v>
      </c>
      <c r="B763" s="35" t="s">
        <v>28</v>
      </c>
      <c r="C763" s="34">
        <v>104</v>
      </c>
      <c r="D763" s="34" t="s">
        <v>2475</v>
      </c>
      <c r="E763" s="34" t="s">
        <v>75</v>
      </c>
      <c r="F763" s="34">
        <v>2</v>
      </c>
      <c r="G763" s="37" t="s">
        <v>1160</v>
      </c>
      <c r="H763" s="34">
        <v>0</v>
      </c>
      <c r="I763" s="34" t="s">
        <v>39</v>
      </c>
      <c r="J763" s="38"/>
      <c r="K763" s="146"/>
    </row>
    <row r="764" spans="1:11" ht="15.75" x14ac:dyDescent="0.25">
      <c r="A764" s="220" t="s">
        <v>19</v>
      </c>
      <c r="B764" s="221" t="s">
        <v>28</v>
      </c>
      <c r="C764" s="220">
        <v>109</v>
      </c>
      <c r="D764" s="220" t="s">
        <v>1522</v>
      </c>
      <c r="E764" s="220" t="s">
        <v>2</v>
      </c>
      <c r="F764" s="220">
        <v>4</v>
      </c>
      <c r="G764" s="231" t="s">
        <v>1521</v>
      </c>
      <c r="H764" s="220">
        <v>5</v>
      </c>
      <c r="I764" s="220"/>
      <c r="J764" s="224" t="s">
        <v>199</v>
      </c>
      <c r="K764" s="246" t="s">
        <v>200</v>
      </c>
    </row>
    <row r="765" spans="1:11" ht="15.75" x14ac:dyDescent="0.25">
      <c r="A765" s="220" t="s">
        <v>19</v>
      </c>
      <c r="B765" s="221" t="s">
        <v>1356</v>
      </c>
      <c r="C765" s="220">
        <v>109</v>
      </c>
      <c r="D765" s="220" t="s">
        <v>1520</v>
      </c>
      <c r="E765" s="220" t="s">
        <v>2</v>
      </c>
      <c r="F765" s="220">
        <v>4</v>
      </c>
      <c r="G765" s="231" t="s">
        <v>1521</v>
      </c>
      <c r="H765" s="220">
        <v>5</v>
      </c>
      <c r="I765" s="220"/>
      <c r="J765" s="224" t="s">
        <v>199</v>
      </c>
      <c r="K765" s="246" t="s">
        <v>200</v>
      </c>
    </row>
    <row r="766" spans="1:11" ht="15.75" x14ac:dyDescent="0.25">
      <c r="A766" s="220" t="s">
        <v>42</v>
      </c>
      <c r="B766" s="221" t="s">
        <v>1356</v>
      </c>
      <c r="C766" s="220">
        <v>111</v>
      </c>
      <c r="D766" s="220" t="s">
        <v>1523</v>
      </c>
      <c r="E766" s="220" t="s">
        <v>2</v>
      </c>
      <c r="F766" s="220">
        <v>4</v>
      </c>
      <c r="G766" s="231" t="s">
        <v>1521</v>
      </c>
      <c r="H766" s="220">
        <v>5</v>
      </c>
      <c r="I766" s="220"/>
      <c r="J766" s="224" t="s">
        <v>199</v>
      </c>
      <c r="K766" s="246" t="s">
        <v>200</v>
      </c>
    </row>
    <row r="767" spans="1:11" ht="15.75" x14ac:dyDescent="0.25">
      <c r="A767" s="220" t="s">
        <v>42</v>
      </c>
      <c r="B767" s="221" t="s">
        <v>28</v>
      </c>
      <c r="C767" s="220">
        <v>111</v>
      </c>
      <c r="D767" s="220" t="s">
        <v>1524</v>
      </c>
      <c r="E767" s="220" t="s">
        <v>2</v>
      </c>
      <c r="F767" s="220">
        <v>4</v>
      </c>
      <c r="G767" s="231" t="s">
        <v>1521</v>
      </c>
      <c r="H767" s="220">
        <v>5</v>
      </c>
      <c r="I767" s="220"/>
      <c r="J767" s="224" t="s">
        <v>199</v>
      </c>
      <c r="K767" s="246" t="s">
        <v>200</v>
      </c>
    </row>
    <row r="768" spans="1:11" ht="15.75" x14ac:dyDescent="0.25">
      <c r="A768" s="230" t="s">
        <v>65</v>
      </c>
      <c r="B768" s="233" t="s">
        <v>20</v>
      </c>
      <c r="C768" s="230" t="s">
        <v>89</v>
      </c>
      <c r="D768" s="220" t="s">
        <v>1826</v>
      </c>
      <c r="E768" s="220" t="s">
        <v>3</v>
      </c>
      <c r="F768" s="220">
        <v>4</v>
      </c>
      <c r="G768" s="227" t="s">
        <v>1827</v>
      </c>
      <c r="H768" s="220">
        <v>5</v>
      </c>
      <c r="I768" s="220"/>
      <c r="J768" s="224" t="s">
        <v>199</v>
      </c>
      <c r="K768" s="246" t="s">
        <v>200</v>
      </c>
    </row>
    <row r="769" spans="1:11" ht="15.75" x14ac:dyDescent="0.25">
      <c r="A769" s="220" t="s">
        <v>42</v>
      </c>
      <c r="B769" s="221" t="s">
        <v>20</v>
      </c>
      <c r="C769" s="220">
        <v>203</v>
      </c>
      <c r="D769" s="220" t="s">
        <v>2240</v>
      </c>
      <c r="E769" s="222" t="s">
        <v>1</v>
      </c>
      <c r="F769" s="222">
        <v>4</v>
      </c>
      <c r="G769" s="227" t="s">
        <v>1870</v>
      </c>
      <c r="H769" s="220">
        <v>5</v>
      </c>
      <c r="I769" s="220"/>
      <c r="J769" s="224" t="s">
        <v>199</v>
      </c>
      <c r="K769" s="246" t="s">
        <v>200</v>
      </c>
    </row>
    <row r="770" spans="1:11" ht="15.75" x14ac:dyDescent="0.25">
      <c r="A770" s="220" t="s">
        <v>42</v>
      </c>
      <c r="B770" s="221" t="s">
        <v>26</v>
      </c>
      <c r="C770" s="220">
        <v>203</v>
      </c>
      <c r="D770" s="220" t="s">
        <v>2241</v>
      </c>
      <c r="E770" s="222" t="s">
        <v>1</v>
      </c>
      <c r="F770" s="222">
        <v>4</v>
      </c>
      <c r="G770" s="227" t="s">
        <v>1870</v>
      </c>
      <c r="H770" s="220">
        <v>5</v>
      </c>
      <c r="I770" s="220"/>
      <c r="J770" s="224" t="s">
        <v>199</v>
      </c>
      <c r="K770" s="246" t="s">
        <v>200</v>
      </c>
    </row>
    <row r="771" spans="1:11" ht="15.75" x14ac:dyDescent="0.25">
      <c r="A771" s="220" t="s">
        <v>55</v>
      </c>
      <c r="B771" s="221" t="s">
        <v>56</v>
      </c>
      <c r="C771" s="220">
        <v>306</v>
      </c>
      <c r="D771" s="222" t="s">
        <v>2060</v>
      </c>
      <c r="E771" s="220" t="s">
        <v>1</v>
      </c>
      <c r="F771" s="220">
        <v>4</v>
      </c>
      <c r="G771" s="231" t="s">
        <v>2324</v>
      </c>
      <c r="H771" s="220">
        <v>5</v>
      </c>
      <c r="I771" s="220"/>
      <c r="J771" s="224" t="s">
        <v>199</v>
      </c>
      <c r="K771" s="246" t="s">
        <v>200</v>
      </c>
    </row>
    <row r="772" spans="1:11" ht="15.75" x14ac:dyDescent="0.25">
      <c r="A772" s="220" t="s">
        <v>19</v>
      </c>
      <c r="B772" s="221" t="s">
        <v>20</v>
      </c>
      <c r="C772" s="220">
        <v>305</v>
      </c>
      <c r="D772" s="220" t="s">
        <v>2066</v>
      </c>
      <c r="E772" s="222" t="s">
        <v>75</v>
      </c>
      <c r="F772" s="222">
        <v>4</v>
      </c>
      <c r="G772" s="231" t="s">
        <v>2058</v>
      </c>
      <c r="H772" s="220">
        <v>5</v>
      </c>
      <c r="I772" s="220"/>
      <c r="J772" s="224" t="s">
        <v>199</v>
      </c>
      <c r="K772" s="246" t="s">
        <v>200</v>
      </c>
    </row>
    <row r="773" spans="1:11" ht="15.75" x14ac:dyDescent="0.25">
      <c r="A773" s="220" t="s">
        <v>65</v>
      </c>
      <c r="B773" s="221" t="s">
        <v>1356</v>
      </c>
      <c r="C773" s="220">
        <v>305</v>
      </c>
      <c r="D773" s="220" t="s">
        <v>2068</v>
      </c>
      <c r="E773" s="222" t="s">
        <v>75</v>
      </c>
      <c r="F773" s="222">
        <v>4</v>
      </c>
      <c r="G773" s="231" t="s">
        <v>2058</v>
      </c>
      <c r="H773" s="220">
        <v>5</v>
      </c>
      <c r="I773" s="220"/>
      <c r="J773" s="224" t="s">
        <v>199</v>
      </c>
      <c r="K773" s="246" t="s">
        <v>200</v>
      </c>
    </row>
    <row r="774" spans="1:11" ht="15.75" x14ac:dyDescent="0.25">
      <c r="A774" s="220" t="s">
        <v>65</v>
      </c>
      <c r="B774" s="221" t="s">
        <v>26</v>
      </c>
      <c r="C774" s="220">
        <v>305</v>
      </c>
      <c r="D774" s="220" t="s">
        <v>2074</v>
      </c>
      <c r="E774" s="222" t="s">
        <v>75</v>
      </c>
      <c r="F774" s="222">
        <v>4</v>
      </c>
      <c r="G774" s="231" t="s">
        <v>2058</v>
      </c>
      <c r="H774" s="220">
        <v>5</v>
      </c>
      <c r="I774" s="220"/>
      <c r="J774" s="224" t="s">
        <v>199</v>
      </c>
      <c r="K774" s="246" t="s">
        <v>200</v>
      </c>
    </row>
    <row r="775" spans="1:11" ht="15.75" x14ac:dyDescent="0.25">
      <c r="A775" s="220" t="s">
        <v>32</v>
      </c>
      <c r="B775" s="221" t="s">
        <v>26</v>
      </c>
      <c r="C775" s="220">
        <v>104</v>
      </c>
      <c r="D775" s="220" t="s">
        <v>2081</v>
      </c>
      <c r="E775" s="220" t="s">
        <v>3</v>
      </c>
      <c r="F775" s="220">
        <v>2</v>
      </c>
      <c r="G775" s="231" t="s">
        <v>727</v>
      </c>
      <c r="H775" s="220">
        <v>5</v>
      </c>
      <c r="I775" s="220"/>
      <c r="J775" s="224" t="s">
        <v>199</v>
      </c>
      <c r="K775" s="246" t="s">
        <v>200</v>
      </c>
    </row>
    <row r="776" spans="1:11" ht="15.75" x14ac:dyDescent="0.25">
      <c r="A776" s="220" t="s">
        <v>55</v>
      </c>
      <c r="B776" s="221" t="s">
        <v>28</v>
      </c>
      <c r="C776" s="220" t="s">
        <v>400</v>
      </c>
      <c r="D776" s="222" t="s">
        <v>2080</v>
      </c>
      <c r="E776" s="222" t="s">
        <v>3</v>
      </c>
      <c r="F776" s="222">
        <v>2</v>
      </c>
      <c r="G776" s="223" t="s">
        <v>727</v>
      </c>
      <c r="H776" s="220">
        <v>5</v>
      </c>
      <c r="I776" s="220"/>
      <c r="J776" s="224" t="s">
        <v>199</v>
      </c>
      <c r="K776" s="246" t="s">
        <v>200</v>
      </c>
    </row>
    <row r="777" spans="1:11" ht="15.75" x14ac:dyDescent="0.25">
      <c r="A777" s="220" t="s">
        <v>19</v>
      </c>
      <c r="B777" s="221" t="s">
        <v>28</v>
      </c>
      <c r="C777" s="220" t="s">
        <v>469</v>
      </c>
      <c r="D777" s="220" t="s">
        <v>1654</v>
      </c>
      <c r="E777" s="220" t="s">
        <v>1</v>
      </c>
      <c r="F777" s="220">
        <v>2</v>
      </c>
      <c r="G777" s="231" t="s">
        <v>1649</v>
      </c>
      <c r="H777" s="220">
        <v>5</v>
      </c>
      <c r="I777" s="220"/>
      <c r="J777" s="224" t="s">
        <v>1129</v>
      </c>
      <c r="K777" s="225" t="s">
        <v>1130</v>
      </c>
    </row>
    <row r="778" spans="1:11" ht="15.75" x14ac:dyDescent="0.25">
      <c r="A778" s="220" t="s">
        <v>19</v>
      </c>
      <c r="B778" s="221" t="s">
        <v>1356</v>
      </c>
      <c r="C778" s="220" t="s">
        <v>469</v>
      </c>
      <c r="D778" s="220" t="s">
        <v>1653</v>
      </c>
      <c r="E778" s="220" t="s">
        <v>1</v>
      </c>
      <c r="F778" s="220">
        <v>2</v>
      </c>
      <c r="G778" s="231" t="s">
        <v>1649</v>
      </c>
      <c r="H778" s="220">
        <v>5</v>
      </c>
      <c r="I778" s="220"/>
      <c r="J778" s="224" t="s">
        <v>1129</v>
      </c>
      <c r="K778" s="225" t="s">
        <v>1130</v>
      </c>
    </row>
    <row r="779" spans="1:11" ht="15.75" x14ac:dyDescent="0.25">
      <c r="A779" s="220" t="s">
        <v>42</v>
      </c>
      <c r="B779" s="221" t="s">
        <v>26</v>
      </c>
      <c r="C779" s="220" t="s">
        <v>310</v>
      </c>
      <c r="D779" s="220" t="s">
        <v>1645</v>
      </c>
      <c r="E779" s="220" t="s">
        <v>75</v>
      </c>
      <c r="F779" s="220">
        <v>2</v>
      </c>
      <c r="G779" s="232" t="s">
        <v>1637</v>
      </c>
      <c r="H779" s="220">
        <v>5</v>
      </c>
      <c r="I779" s="220"/>
      <c r="J779" s="224" t="s">
        <v>1129</v>
      </c>
      <c r="K779" s="225" t="s">
        <v>1130</v>
      </c>
    </row>
    <row r="780" spans="1:11" ht="15.75" x14ac:dyDescent="0.25">
      <c r="A780" s="220" t="s">
        <v>19</v>
      </c>
      <c r="B780" s="221" t="s">
        <v>26</v>
      </c>
      <c r="C780" s="220" t="s">
        <v>310</v>
      </c>
      <c r="D780" s="220" t="s">
        <v>1636</v>
      </c>
      <c r="E780" s="220" t="s">
        <v>75</v>
      </c>
      <c r="F780" s="220">
        <v>2</v>
      </c>
      <c r="G780" s="232" t="s">
        <v>1637</v>
      </c>
      <c r="H780" s="220">
        <v>5</v>
      </c>
      <c r="I780" s="220"/>
      <c r="J780" s="224" t="s">
        <v>1129</v>
      </c>
      <c r="K780" s="225" t="s">
        <v>1130</v>
      </c>
    </row>
    <row r="781" spans="1:11" x14ac:dyDescent="0.25">
      <c r="A781" s="34" t="s">
        <v>55</v>
      </c>
      <c r="B781" s="35" t="s">
        <v>28</v>
      </c>
      <c r="C781" s="34" t="s">
        <v>285</v>
      </c>
      <c r="D781" s="34" t="s">
        <v>2476</v>
      </c>
      <c r="E781" s="21" t="s">
        <v>1</v>
      </c>
      <c r="F781" s="21">
        <v>6</v>
      </c>
      <c r="G781" s="37" t="s">
        <v>2096</v>
      </c>
      <c r="H781" s="34">
        <v>0</v>
      </c>
      <c r="I781" s="34" t="s">
        <v>39</v>
      </c>
      <c r="J781" s="34"/>
      <c r="K781" s="142"/>
    </row>
    <row r="782" spans="1:11" ht="15.75" x14ac:dyDescent="0.25">
      <c r="A782" s="220" t="s">
        <v>19</v>
      </c>
      <c r="B782" s="221" t="s">
        <v>20</v>
      </c>
      <c r="C782" s="220" t="s">
        <v>310</v>
      </c>
      <c r="D782" s="220" t="s">
        <v>1647</v>
      </c>
      <c r="E782" s="220" t="s">
        <v>75</v>
      </c>
      <c r="F782" s="220">
        <v>2</v>
      </c>
      <c r="G782" s="232" t="s">
        <v>1637</v>
      </c>
      <c r="H782" s="220">
        <v>5</v>
      </c>
      <c r="I782" s="220"/>
      <c r="J782" s="224" t="s">
        <v>1129</v>
      </c>
      <c r="K782" s="225" t="s">
        <v>1130</v>
      </c>
    </row>
    <row r="783" spans="1:11" ht="15.75" x14ac:dyDescent="0.25">
      <c r="A783" s="220" t="s">
        <v>42</v>
      </c>
      <c r="B783" s="221" t="s">
        <v>20</v>
      </c>
      <c r="C783" s="220" t="s">
        <v>310</v>
      </c>
      <c r="D783" s="220" t="s">
        <v>1646</v>
      </c>
      <c r="E783" s="220" t="s">
        <v>75</v>
      </c>
      <c r="F783" s="220">
        <v>2</v>
      </c>
      <c r="G783" s="232" t="s">
        <v>1637</v>
      </c>
      <c r="H783" s="220">
        <v>5</v>
      </c>
      <c r="I783" s="220"/>
      <c r="J783" s="224" t="s">
        <v>1129</v>
      </c>
      <c r="K783" s="225" t="s">
        <v>1130</v>
      </c>
    </row>
    <row r="784" spans="1:11" ht="15.75" x14ac:dyDescent="0.25">
      <c r="A784" s="220" t="s">
        <v>55</v>
      </c>
      <c r="B784" s="221" t="s">
        <v>20</v>
      </c>
      <c r="C784" s="220" t="s">
        <v>285</v>
      </c>
      <c r="D784" s="230" t="s">
        <v>2477</v>
      </c>
      <c r="E784" s="238" t="s">
        <v>1</v>
      </c>
      <c r="F784" s="238">
        <v>6</v>
      </c>
      <c r="G784" s="234" t="s">
        <v>2096</v>
      </c>
      <c r="H784" s="220">
        <v>40</v>
      </c>
      <c r="I784" s="220" t="s">
        <v>234</v>
      </c>
      <c r="J784" s="224"/>
      <c r="K784" s="225"/>
    </row>
    <row r="785" spans="1:11" ht="15.75" x14ac:dyDescent="0.25">
      <c r="A785" s="220" t="s">
        <v>42</v>
      </c>
      <c r="B785" s="221" t="s">
        <v>1356</v>
      </c>
      <c r="C785" s="220">
        <v>303</v>
      </c>
      <c r="D785" s="222" t="s">
        <v>2052</v>
      </c>
      <c r="E785" s="220" t="s">
        <v>75</v>
      </c>
      <c r="F785" s="220">
        <v>2</v>
      </c>
      <c r="G785" s="227" t="s">
        <v>2043</v>
      </c>
      <c r="H785" s="220">
        <v>5</v>
      </c>
      <c r="I785" s="220"/>
      <c r="J785" s="224" t="s">
        <v>1129</v>
      </c>
      <c r="K785" s="225" t="s">
        <v>1130</v>
      </c>
    </row>
    <row r="786" spans="1:11" ht="15.75" x14ac:dyDescent="0.25">
      <c r="A786" s="220" t="s">
        <v>32</v>
      </c>
      <c r="B786" s="221" t="s">
        <v>20</v>
      </c>
      <c r="C786" s="220">
        <v>303</v>
      </c>
      <c r="D786" s="222" t="s">
        <v>2042</v>
      </c>
      <c r="E786" s="220" t="s">
        <v>75</v>
      </c>
      <c r="F786" s="220">
        <v>2</v>
      </c>
      <c r="G786" s="227" t="s">
        <v>2043</v>
      </c>
      <c r="H786" s="220">
        <v>5</v>
      </c>
      <c r="I786" s="220"/>
      <c r="J786" s="224" t="s">
        <v>1129</v>
      </c>
      <c r="K786" s="225" t="s">
        <v>1130</v>
      </c>
    </row>
    <row r="787" spans="1:11" ht="15.75" x14ac:dyDescent="0.25">
      <c r="A787" s="220" t="s">
        <v>42</v>
      </c>
      <c r="B787" s="221" t="s">
        <v>28</v>
      </c>
      <c r="C787" s="220">
        <v>303</v>
      </c>
      <c r="D787" s="222" t="s">
        <v>2053</v>
      </c>
      <c r="E787" s="220" t="s">
        <v>75</v>
      </c>
      <c r="F787" s="220">
        <v>2</v>
      </c>
      <c r="G787" s="227" t="s">
        <v>2043</v>
      </c>
      <c r="H787" s="220">
        <v>5</v>
      </c>
      <c r="I787" s="220"/>
      <c r="J787" s="224" t="s">
        <v>1129</v>
      </c>
      <c r="K787" s="225" t="s">
        <v>1130</v>
      </c>
    </row>
    <row r="788" spans="1:11" ht="15.75" x14ac:dyDescent="0.25">
      <c r="A788" s="220" t="s">
        <v>32</v>
      </c>
      <c r="B788" s="221" t="s">
        <v>26</v>
      </c>
      <c r="C788" s="220" t="s">
        <v>437</v>
      </c>
      <c r="D788" s="220" t="s">
        <v>1705</v>
      </c>
      <c r="E788" s="220" t="s">
        <v>75</v>
      </c>
      <c r="F788" s="220">
        <v>6</v>
      </c>
      <c r="G788" s="231" t="s">
        <v>1695</v>
      </c>
      <c r="H788" s="220">
        <v>40</v>
      </c>
      <c r="I788" s="220"/>
      <c r="J788" s="250" t="s">
        <v>1151</v>
      </c>
      <c r="K788" s="225" t="s">
        <v>1152</v>
      </c>
    </row>
    <row r="789" spans="1:11" ht="15.75" x14ac:dyDescent="0.25">
      <c r="A789" s="220" t="s">
        <v>32</v>
      </c>
      <c r="B789" s="221" t="s">
        <v>20</v>
      </c>
      <c r="C789" s="220" t="s">
        <v>437</v>
      </c>
      <c r="D789" s="220" t="s">
        <v>2478</v>
      </c>
      <c r="E789" s="220" t="s">
        <v>75</v>
      </c>
      <c r="F789" s="220">
        <v>6</v>
      </c>
      <c r="G789" s="231" t="s">
        <v>1695</v>
      </c>
      <c r="H789" s="220">
        <v>40</v>
      </c>
      <c r="I789" s="220"/>
      <c r="J789" s="250" t="s">
        <v>1151</v>
      </c>
      <c r="K789" s="225" t="s">
        <v>1152</v>
      </c>
    </row>
    <row r="790" spans="1:11" x14ac:dyDescent="0.25">
      <c r="A790" s="34" t="s">
        <v>19</v>
      </c>
      <c r="B790" s="35" t="s">
        <v>26</v>
      </c>
      <c r="C790" s="34" t="s">
        <v>168</v>
      </c>
      <c r="D790" s="34" t="s">
        <v>2103</v>
      </c>
      <c r="E790" s="21" t="s">
        <v>75</v>
      </c>
      <c r="F790" s="21">
        <v>4</v>
      </c>
      <c r="G790" s="37" t="s">
        <v>2112</v>
      </c>
      <c r="H790" s="34">
        <v>0</v>
      </c>
      <c r="I790" s="34" t="s">
        <v>39</v>
      </c>
      <c r="J790" s="34"/>
      <c r="K790" s="142"/>
    </row>
    <row r="791" spans="1:11" ht="15.75" x14ac:dyDescent="0.25">
      <c r="A791" s="220" t="s">
        <v>19</v>
      </c>
      <c r="B791" s="221" t="s">
        <v>26</v>
      </c>
      <c r="C791" s="220" t="s">
        <v>437</v>
      </c>
      <c r="D791" s="220" t="s">
        <v>1694</v>
      </c>
      <c r="E791" s="220" t="s">
        <v>75</v>
      </c>
      <c r="F791" s="220">
        <v>6</v>
      </c>
      <c r="G791" s="231" t="s">
        <v>1695</v>
      </c>
      <c r="H791" s="220">
        <v>40</v>
      </c>
      <c r="I791" s="220"/>
      <c r="J791" s="250" t="s">
        <v>1151</v>
      </c>
      <c r="K791" s="225" t="s">
        <v>1152</v>
      </c>
    </row>
    <row r="792" spans="1:11" ht="15.75" x14ac:dyDescent="0.25">
      <c r="A792" s="226" t="s">
        <v>55</v>
      </c>
      <c r="B792" s="249" t="s">
        <v>20</v>
      </c>
      <c r="C792" s="226">
        <v>201</v>
      </c>
      <c r="D792" s="220" t="s">
        <v>2479</v>
      </c>
      <c r="E792" s="222" t="s">
        <v>75</v>
      </c>
      <c r="F792" s="222">
        <v>6</v>
      </c>
      <c r="G792" s="223" t="s">
        <v>1695</v>
      </c>
      <c r="H792" s="220"/>
      <c r="I792" s="220"/>
      <c r="J792" s="250" t="s">
        <v>1151</v>
      </c>
      <c r="K792" s="225" t="s">
        <v>1152</v>
      </c>
    </row>
    <row r="793" spans="1:11" ht="15.75" x14ac:dyDescent="0.25">
      <c r="A793" s="220" t="s">
        <v>65</v>
      </c>
      <c r="B793" s="221" t="s">
        <v>26</v>
      </c>
      <c r="C793" s="220" t="s">
        <v>437</v>
      </c>
      <c r="D793" s="220" t="s">
        <v>1706</v>
      </c>
      <c r="E793" s="222" t="s">
        <v>1</v>
      </c>
      <c r="F793" s="222">
        <v>4</v>
      </c>
      <c r="G793" s="223" t="s">
        <v>1695</v>
      </c>
      <c r="H793" s="220">
        <v>5</v>
      </c>
      <c r="I793" s="220"/>
      <c r="J793" s="250" t="s">
        <v>1151</v>
      </c>
      <c r="K793" s="225" t="s">
        <v>1152</v>
      </c>
    </row>
    <row r="794" spans="1:11" ht="15.75" x14ac:dyDescent="0.25">
      <c r="A794" s="220" t="s">
        <v>65</v>
      </c>
      <c r="B794" s="221" t="s">
        <v>20</v>
      </c>
      <c r="C794" s="220" t="s">
        <v>437</v>
      </c>
      <c r="D794" s="220" t="s">
        <v>1707</v>
      </c>
      <c r="E794" s="222" t="s">
        <v>1</v>
      </c>
      <c r="F794" s="222">
        <v>4</v>
      </c>
      <c r="G794" s="223" t="s">
        <v>1695</v>
      </c>
      <c r="H794" s="220">
        <v>5</v>
      </c>
      <c r="I794" s="220"/>
      <c r="J794" s="250" t="s">
        <v>1151</v>
      </c>
      <c r="K794" s="225" t="s">
        <v>1152</v>
      </c>
    </row>
    <row r="795" spans="1:11" x14ac:dyDescent="0.25">
      <c r="A795" s="34" t="s">
        <v>42</v>
      </c>
      <c r="B795" s="35" t="s">
        <v>28</v>
      </c>
      <c r="C795" s="34" t="s">
        <v>21</v>
      </c>
      <c r="D795" s="34" t="s">
        <v>2117</v>
      </c>
      <c r="E795" s="34" t="s">
        <v>1</v>
      </c>
      <c r="F795" s="34">
        <v>2</v>
      </c>
      <c r="G795" s="37" t="s">
        <v>569</v>
      </c>
      <c r="H795" s="34">
        <v>0</v>
      </c>
      <c r="I795" s="34" t="s">
        <v>39</v>
      </c>
      <c r="J795" s="21"/>
      <c r="K795" s="132"/>
    </row>
    <row r="796" spans="1:11" ht="15.75" x14ac:dyDescent="0.25">
      <c r="A796" s="220" t="s">
        <v>55</v>
      </c>
      <c r="B796" s="221" t="s">
        <v>56</v>
      </c>
      <c r="C796" s="220">
        <v>201</v>
      </c>
      <c r="D796" s="220" t="s">
        <v>2480</v>
      </c>
      <c r="E796" s="220" t="s">
        <v>2</v>
      </c>
      <c r="F796" s="220">
        <v>4</v>
      </c>
      <c r="G796" s="231" t="s">
        <v>2132</v>
      </c>
      <c r="H796" s="220">
        <v>5</v>
      </c>
      <c r="I796" s="220" t="s">
        <v>234</v>
      </c>
      <c r="J796" s="224"/>
      <c r="K796" s="236"/>
    </row>
    <row r="797" spans="1:11" ht="15.75" x14ac:dyDescent="0.25">
      <c r="A797" s="220" t="s">
        <v>42</v>
      </c>
      <c r="B797" s="221" t="s">
        <v>26</v>
      </c>
      <c r="C797" s="220" t="s">
        <v>437</v>
      </c>
      <c r="D797" s="220" t="s">
        <v>1712</v>
      </c>
      <c r="E797" s="222" t="s">
        <v>1</v>
      </c>
      <c r="F797" s="222">
        <v>4</v>
      </c>
      <c r="G797" s="223" t="s">
        <v>1695</v>
      </c>
      <c r="H797" s="220">
        <v>5</v>
      </c>
      <c r="I797" s="220"/>
      <c r="J797" s="250" t="s">
        <v>1151</v>
      </c>
      <c r="K797" s="225" t="s">
        <v>1152</v>
      </c>
    </row>
    <row r="798" spans="1:11" ht="15.75" x14ac:dyDescent="0.25">
      <c r="A798" s="220" t="s">
        <v>42</v>
      </c>
      <c r="B798" s="221" t="s">
        <v>20</v>
      </c>
      <c r="C798" s="220" t="s">
        <v>437</v>
      </c>
      <c r="D798" s="220" t="s">
        <v>1713</v>
      </c>
      <c r="E798" s="222" t="s">
        <v>1</v>
      </c>
      <c r="F798" s="222">
        <v>4</v>
      </c>
      <c r="G798" s="223" t="s">
        <v>1695</v>
      </c>
      <c r="H798" s="220">
        <v>5</v>
      </c>
      <c r="I798" s="220"/>
      <c r="J798" s="250" t="s">
        <v>1151</v>
      </c>
      <c r="K798" s="225" t="s">
        <v>1152</v>
      </c>
    </row>
    <row r="799" spans="1:11" ht="15.75" customHeight="1" x14ac:dyDescent="0.25">
      <c r="A799" s="220" t="s">
        <v>65</v>
      </c>
      <c r="B799" s="221" t="s">
        <v>28</v>
      </c>
      <c r="C799" s="220" t="s">
        <v>437</v>
      </c>
      <c r="D799" s="220" t="s">
        <v>1711</v>
      </c>
      <c r="E799" s="222" t="s">
        <v>1</v>
      </c>
      <c r="F799" s="222">
        <v>4</v>
      </c>
      <c r="G799" s="223" t="s">
        <v>1695</v>
      </c>
      <c r="H799" s="220">
        <v>5</v>
      </c>
      <c r="I799" s="220"/>
      <c r="J799" s="250" t="s">
        <v>1151</v>
      </c>
      <c r="K799" s="225" t="s">
        <v>1152</v>
      </c>
    </row>
    <row r="800" spans="1:11" ht="15.75" x14ac:dyDescent="0.25">
      <c r="A800" s="220" t="s">
        <v>65</v>
      </c>
      <c r="B800" s="221" t="s">
        <v>1356</v>
      </c>
      <c r="C800" s="220" t="s">
        <v>437</v>
      </c>
      <c r="D800" s="220" t="s">
        <v>1710</v>
      </c>
      <c r="E800" s="222" t="s">
        <v>1</v>
      </c>
      <c r="F800" s="222">
        <v>4</v>
      </c>
      <c r="G800" s="223" t="s">
        <v>1695</v>
      </c>
      <c r="H800" s="220">
        <v>5</v>
      </c>
      <c r="I800" s="220"/>
      <c r="J800" s="250" t="s">
        <v>1151</v>
      </c>
      <c r="K800" s="225" t="s">
        <v>1152</v>
      </c>
    </row>
    <row r="801" spans="1:11" ht="15.75" x14ac:dyDescent="0.25">
      <c r="A801" s="230" t="s">
        <v>19</v>
      </c>
      <c r="B801" s="233" t="s">
        <v>28</v>
      </c>
      <c r="C801" s="230" t="s">
        <v>437</v>
      </c>
      <c r="D801" s="230" t="s">
        <v>1698</v>
      </c>
      <c r="E801" s="230" t="s">
        <v>75</v>
      </c>
      <c r="F801" s="230">
        <v>6</v>
      </c>
      <c r="G801" s="234" t="s">
        <v>1695</v>
      </c>
      <c r="H801" s="226">
        <v>40</v>
      </c>
      <c r="I801" s="230"/>
      <c r="J801" s="235" t="s">
        <v>1151</v>
      </c>
      <c r="K801" s="225" t="s">
        <v>1152</v>
      </c>
    </row>
    <row r="802" spans="1:11" ht="15.75" x14ac:dyDescent="0.25">
      <c r="A802" s="153" t="s">
        <v>42</v>
      </c>
      <c r="B802" s="183" t="s">
        <v>1356</v>
      </c>
      <c r="C802" s="153" t="s">
        <v>437</v>
      </c>
      <c r="D802" s="153" t="s">
        <v>1708</v>
      </c>
      <c r="E802" s="23" t="s">
        <v>1</v>
      </c>
      <c r="F802" s="23">
        <v>4</v>
      </c>
      <c r="G802" s="116" t="s">
        <v>1695</v>
      </c>
      <c r="H802" s="34">
        <v>0</v>
      </c>
      <c r="I802" s="153"/>
      <c r="J802" s="235" t="s">
        <v>1151</v>
      </c>
      <c r="K802" s="291" t="s">
        <v>1152</v>
      </c>
    </row>
    <row r="803" spans="1:11" ht="15.75" x14ac:dyDescent="0.25">
      <c r="A803" s="220" t="s">
        <v>19</v>
      </c>
      <c r="B803" s="221" t="s">
        <v>20</v>
      </c>
      <c r="C803" s="220" t="s">
        <v>437</v>
      </c>
      <c r="D803" s="220" t="s">
        <v>1696</v>
      </c>
      <c r="E803" s="220" t="s">
        <v>75</v>
      </c>
      <c r="F803" s="220">
        <v>6</v>
      </c>
      <c r="G803" s="231" t="s">
        <v>1695</v>
      </c>
      <c r="H803" s="220">
        <v>40</v>
      </c>
      <c r="I803" s="220"/>
      <c r="J803" s="250" t="s">
        <v>1151</v>
      </c>
      <c r="K803" s="225" t="s">
        <v>1152</v>
      </c>
    </row>
    <row r="804" spans="1:11" ht="15.75" x14ac:dyDescent="0.25">
      <c r="A804" s="226" t="s">
        <v>55</v>
      </c>
      <c r="B804" s="249" t="s">
        <v>28</v>
      </c>
      <c r="C804" s="226">
        <v>112</v>
      </c>
      <c r="D804" s="251" t="s">
        <v>2481</v>
      </c>
      <c r="E804" s="226" t="s">
        <v>75</v>
      </c>
      <c r="F804" s="226">
        <v>6</v>
      </c>
      <c r="G804" s="263" t="s">
        <v>1380</v>
      </c>
      <c r="H804" s="226">
        <v>40</v>
      </c>
      <c r="I804" s="226"/>
      <c r="J804" s="224" t="s">
        <v>1166</v>
      </c>
      <c r="K804" s="292" t="s">
        <v>2482</v>
      </c>
    </row>
    <row r="805" spans="1:11" x14ac:dyDescent="0.25">
      <c r="A805" s="34" t="s">
        <v>19</v>
      </c>
      <c r="B805" s="35" t="s">
        <v>28</v>
      </c>
      <c r="C805" s="34">
        <v>301</v>
      </c>
      <c r="D805" s="34" t="s">
        <v>2422</v>
      </c>
      <c r="E805" s="34" t="s">
        <v>75</v>
      </c>
      <c r="F805" s="34">
        <v>6</v>
      </c>
      <c r="G805" s="30" t="s">
        <v>2483</v>
      </c>
      <c r="H805" s="34">
        <v>0</v>
      </c>
      <c r="I805" s="34" t="s">
        <v>39</v>
      </c>
      <c r="J805" s="34"/>
      <c r="K805" s="34"/>
    </row>
    <row r="806" spans="1:11" x14ac:dyDescent="0.25">
      <c r="A806" s="34" t="s">
        <v>19</v>
      </c>
      <c r="B806" s="35" t="s">
        <v>1356</v>
      </c>
      <c r="C806" s="34">
        <v>301</v>
      </c>
      <c r="D806" s="34" t="s">
        <v>2484</v>
      </c>
      <c r="E806" s="34" t="s">
        <v>75</v>
      </c>
      <c r="F806" s="34">
        <v>6</v>
      </c>
      <c r="G806" s="30" t="s">
        <v>2483</v>
      </c>
      <c r="H806" s="34">
        <v>0</v>
      </c>
      <c r="I806" s="34" t="s">
        <v>39</v>
      </c>
      <c r="J806" s="34"/>
      <c r="K806" s="34"/>
    </row>
    <row r="807" spans="1:11" ht="15.75" x14ac:dyDescent="0.25">
      <c r="A807" s="220" t="s">
        <v>65</v>
      </c>
      <c r="B807" s="221" t="s">
        <v>26</v>
      </c>
      <c r="C807" s="220">
        <v>112</v>
      </c>
      <c r="D807" s="222" t="s">
        <v>1391</v>
      </c>
      <c r="E807" s="220" t="s">
        <v>75</v>
      </c>
      <c r="F807" s="220">
        <v>6</v>
      </c>
      <c r="G807" s="231" t="s">
        <v>1380</v>
      </c>
      <c r="H807" s="220">
        <v>40</v>
      </c>
      <c r="I807" s="220"/>
      <c r="J807" s="224" t="s">
        <v>1166</v>
      </c>
      <c r="K807" s="292" t="s">
        <v>2482</v>
      </c>
    </row>
    <row r="808" spans="1:11" x14ac:dyDescent="0.25">
      <c r="A808" s="34" t="s">
        <v>65</v>
      </c>
      <c r="B808" s="35" t="s">
        <v>26</v>
      </c>
      <c r="C808" s="34" t="s">
        <v>204</v>
      </c>
      <c r="D808" s="34" t="s">
        <v>2140</v>
      </c>
      <c r="E808" s="34" t="s">
        <v>1</v>
      </c>
      <c r="F808" s="21">
        <v>4</v>
      </c>
      <c r="G808" s="40" t="s">
        <v>2135</v>
      </c>
      <c r="H808" s="34">
        <v>0</v>
      </c>
      <c r="I808" s="34" t="s">
        <v>39</v>
      </c>
      <c r="J808" s="34"/>
      <c r="K808" s="142"/>
    </row>
    <row r="809" spans="1:11" x14ac:dyDescent="0.25">
      <c r="A809" s="34" t="s">
        <v>65</v>
      </c>
      <c r="B809" s="35" t="s">
        <v>20</v>
      </c>
      <c r="C809" s="34" t="s">
        <v>204</v>
      </c>
      <c r="D809" s="34" t="s">
        <v>2141</v>
      </c>
      <c r="E809" s="34" t="s">
        <v>1</v>
      </c>
      <c r="F809" s="21">
        <v>4</v>
      </c>
      <c r="G809" s="40" t="s">
        <v>2135</v>
      </c>
      <c r="H809" s="34">
        <v>0</v>
      </c>
      <c r="I809" s="34" t="s">
        <v>39</v>
      </c>
      <c r="J809" s="34"/>
      <c r="K809" s="142"/>
    </row>
    <row r="810" spans="1:11" ht="15.75" x14ac:dyDescent="0.25">
      <c r="A810" s="220" t="s">
        <v>19</v>
      </c>
      <c r="B810" s="221" t="s">
        <v>1356</v>
      </c>
      <c r="C810" s="220">
        <v>112</v>
      </c>
      <c r="D810" s="222" t="s">
        <v>1379</v>
      </c>
      <c r="E810" s="220" t="s">
        <v>75</v>
      </c>
      <c r="F810" s="220">
        <v>6</v>
      </c>
      <c r="G810" s="231" t="s">
        <v>1380</v>
      </c>
      <c r="H810" s="220">
        <v>40</v>
      </c>
      <c r="I810" s="220"/>
      <c r="J810" s="224" t="s">
        <v>1166</v>
      </c>
      <c r="K810" s="292" t="s">
        <v>2482</v>
      </c>
    </row>
    <row r="811" spans="1:11" ht="15.75" x14ac:dyDescent="0.25">
      <c r="A811" s="220" t="s">
        <v>19</v>
      </c>
      <c r="B811" s="221" t="s">
        <v>26</v>
      </c>
      <c r="C811" s="220">
        <v>112</v>
      </c>
      <c r="D811" s="222" t="s">
        <v>1384</v>
      </c>
      <c r="E811" s="220" t="s">
        <v>75</v>
      </c>
      <c r="F811" s="220">
        <v>6</v>
      </c>
      <c r="G811" s="231" t="s">
        <v>1380</v>
      </c>
      <c r="H811" s="220">
        <v>40</v>
      </c>
      <c r="I811" s="220"/>
      <c r="J811" s="224" t="s">
        <v>1166</v>
      </c>
      <c r="K811" s="292" t="s">
        <v>2482</v>
      </c>
    </row>
    <row r="812" spans="1:11" ht="15.75" x14ac:dyDescent="0.25">
      <c r="A812" s="220" t="s">
        <v>19</v>
      </c>
      <c r="B812" s="221" t="s">
        <v>28</v>
      </c>
      <c r="C812" s="220">
        <v>112</v>
      </c>
      <c r="D812" s="222" t="s">
        <v>1381</v>
      </c>
      <c r="E812" s="220" t="s">
        <v>75</v>
      </c>
      <c r="F812" s="220">
        <v>6</v>
      </c>
      <c r="G812" s="231" t="s">
        <v>1380</v>
      </c>
      <c r="H812" s="220">
        <v>40</v>
      </c>
      <c r="I812" s="220"/>
      <c r="J812" s="224" t="s">
        <v>1166</v>
      </c>
      <c r="K812" s="292" t="s">
        <v>2482</v>
      </c>
    </row>
    <row r="813" spans="1:11" ht="15.75" x14ac:dyDescent="0.25">
      <c r="A813" s="220" t="s">
        <v>65</v>
      </c>
      <c r="B813" s="221" t="s">
        <v>1356</v>
      </c>
      <c r="C813" s="220">
        <v>112</v>
      </c>
      <c r="D813" s="222" t="s">
        <v>1382</v>
      </c>
      <c r="E813" s="220" t="s">
        <v>75</v>
      </c>
      <c r="F813" s="220">
        <v>6</v>
      </c>
      <c r="G813" s="231" t="s">
        <v>1380</v>
      </c>
      <c r="H813" s="220">
        <v>40</v>
      </c>
      <c r="I813" s="220"/>
      <c r="J813" s="224" t="s">
        <v>1166</v>
      </c>
      <c r="K813" s="292" t="s">
        <v>2482</v>
      </c>
    </row>
    <row r="814" spans="1:11" ht="15.75" x14ac:dyDescent="0.25">
      <c r="A814" s="230" t="s">
        <v>19</v>
      </c>
      <c r="B814" s="233" t="s">
        <v>26</v>
      </c>
      <c r="C814" s="230" t="s">
        <v>43</v>
      </c>
      <c r="D814" s="230" t="s">
        <v>1492</v>
      </c>
      <c r="E814" s="238" t="s">
        <v>75</v>
      </c>
      <c r="F814" s="238">
        <v>6</v>
      </c>
      <c r="G814" s="253" t="s">
        <v>1489</v>
      </c>
      <c r="H814" s="226">
        <v>40</v>
      </c>
      <c r="I814" s="230"/>
      <c r="J814" s="224" t="s">
        <v>1166</v>
      </c>
      <c r="K814" s="292" t="s">
        <v>2482</v>
      </c>
    </row>
    <row r="815" spans="1:11" x14ac:dyDescent="0.25">
      <c r="A815" s="34" t="s">
        <v>42</v>
      </c>
      <c r="B815" s="35" t="s">
        <v>26</v>
      </c>
      <c r="C815" s="34">
        <v>302</v>
      </c>
      <c r="D815" s="34" t="s">
        <v>2417</v>
      </c>
      <c r="E815" s="34" t="s">
        <v>75</v>
      </c>
      <c r="F815" s="34">
        <v>6</v>
      </c>
      <c r="G815" s="30" t="s">
        <v>2483</v>
      </c>
      <c r="H815" s="34">
        <v>0</v>
      </c>
      <c r="I815" s="34" t="s">
        <v>39</v>
      </c>
      <c r="J815" s="38"/>
      <c r="K815" s="38"/>
    </row>
    <row r="816" spans="1:11" x14ac:dyDescent="0.25">
      <c r="A816" s="34" t="s">
        <v>42</v>
      </c>
      <c r="B816" s="35" t="s">
        <v>20</v>
      </c>
      <c r="C816" s="34">
        <v>302</v>
      </c>
      <c r="D816" s="34" t="s">
        <v>2485</v>
      </c>
      <c r="E816" s="34" t="s">
        <v>75</v>
      </c>
      <c r="F816" s="34">
        <v>6</v>
      </c>
      <c r="G816" s="30" t="s">
        <v>2483</v>
      </c>
      <c r="H816" s="34">
        <v>0</v>
      </c>
      <c r="I816" s="34" t="s">
        <v>39</v>
      </c>
      <c r="J816" s="38"/>
      <c r="K816" s="38"/>
    </row>
    <row r="817" spans="1:11" ht="15.75" x14ac:dyDescent="0.25">
      <c r="A817" s="220" t="s">
        <v>42</v>
      </c>
      <c r="B817" s="221" t="s">
        <v>1356</v>
      </c>
      <c r="C817" s="220" t="s">
        <v>161</v>
      </c>
      <c r="D817" s="220" t="s">
        <v>1497</v>
      </c>
      <c r="E817" s="222" t="s">
        <v>75</v>
      </c>
      <c r="F817" s="222">
        <v>6</v>
      </c>
      <c r="G817" s="240" t="s">
        <v>1489</v>
      </c>
      <c r="H817" s="220">
        <v>40</v>
      </c>
      <c r="I817" s="220"/>
      <c r="J817" s="224" t="s">
        <v>1166</v>
      </c>
      <c r="K817" s="292" t="s">
        <v>2482</v>
      </c>
    </row>
    <row r="818" spans="1:11" ht="15.75" x14ac:dyDescent="0.25">
      <c r="A818" s="220" t="s">
        <v>42</v>
      </c>
      <c r="B818" s="221" t="s">
        <v>28</v>
      </c>
      <c r="C818" s="220" t="s">
        <v>161</v>
      </c>
      <c r="D818" s="220" t="s">
        <v>1499</v>
      </c>
      <c r="E818" s="222" t="s">
        <v>75</v>
      </c>
      <c r="F818" s="222">
        <v>6</v>
      </c>
      <c r="G818" s="240" t="s">
        <v>1489</v>
      </c>
      <c r="H818" s="220">
        <v>40</v>
      </c>
      <c r="I818" s="220"/>
      <c r="J818" s="224" t="s">
        <v>1166</v>
      </c>
      <c r="K818" s="292" t="s">
        <v>2482</v>
      </c>
    </row>
    <row r="819" spans="1:11" ht="15.75" x14ac:dyDescent="0.25">
      <c r="A819" s="220" t="s">
        <v>32</v>
      </c>
      <c r="B819" s="221" t="s">
        <v>1356</v>
      </c>
      <c r="C819" s="220" t="s">
        <v>161</v>
      </c>
      <c r="D819" s="220" t="s">
        <v>1494</v>
      </c>
      <c r="E819" s="222" t="s">
        <v>75</v>
      </c>
      <c r="F819" s="222">
        <v>6</v>
      </c>
      <c r="G819" s="240" t="s">
        <v>1489</v>
      </c>
      <c r="H819" s="220">
        <v>40</v>
      </c>
      <c r="I819" s="220"/>
      <c r="J819" s="224" t="s">
        <v>1166</v>
      </c>
      <c r="K819" s="292" t="s">
        <v>2482</v>
      </c>
    </row>
    <row r="820" spans="1:11" ht="15.75" x14ac:dyDescent="0.25">
      <c r="A820" s="220" t="s">
        <v>32</v>
      </c>
      <c r="B820" s="221" t="s">
        <v>26</v>
      </c>
      <c r="C820" s="220" t="s">
        <v>161</v>
      </c>
      <c r="D820" s="220" t="s">
        <v>2486</v>
      </c>
      <c r="E820" s="222" t="s">
        <v>75</v>
      </c>
      <c r="F820" s="222">
        <v>6</v>
      </c>
      <c r="G820" s="240" t="s">
        <v>1489</v>
      </c>
      <c r="H820" s="220">
        <v>40</v>
      </c>
      <c r="I820" s="220"/>
      <c r="J820" s="224" t="s">
        <v>1166</v>
      </c>
      <c r="K820" s="292" t="s">
        <v>2482</v>
      </c>
    </row>
    <row r="821" spans="1:11" ht="15.75" x14ac:dyDescent="0.25">
      <c r="A821" s="220" t="s">
        <v>42</v>
      </c>
      <c r="B821" s="221" t="s">
        <v>26</v>
      </c>
      <c r="C821" s="220">
        <v>102</v>
      </c>
      <c r="D821" s="269" t="s">
        <v>2487</v>
      </c>
      <c r="E821" s="269" t="s">
        <v>1</v>
      </c>
      <c r="F821" s="269">
        <v>6</v>
      </c>
      <c r="G821" s="270" t="s">
        <v>2280</v>
      </c>
      <c r="H821" s="220">
        <v>40</v>
      </c>
      <c r="I821" s="220"/>
      <c r="J821" s="228" t="s">
        <v>1183</v>
      </c>
      <c r="K821" s="225" t="s">
        <v>1184</v>
      </c>
    </row>
    <row r="822" spans="1:11" ht="15.75" x14ac:dyDescent="0.25">
      <c r="A822" s="153" t="s">
        <v>42</v>
      </c>
      <c r="B822" s="233" t="s">
        <v>1356</v>
      </c>
      <c r="C822" s="153" t="s">
        <v>346</v>
      </c>
      <c r="D822" s="23" t="s">
        <v>2488</v>
      </c>
      <c r="E822" s="23" t="s">
        <v>1</v>
      </c>
      <c r="F822" s="23">
        <v>6</v>
      </c>
      <c r="G822" s="19" t="s">
        <v>2280</v>
      </c>
      <c r="H822" s="34">
        <v>0</v>
      </c>
      <c r="I822" s="34"/>
      <c r="J822" s="228" t="s">
        <v>1183</v>
      </c>
      <c r="K822" s="225" t="s">
        <v>1184</v>
      </c>
    </row>
    <row r="823" spans="1:11" ht="15.75" x14ac:dyDescent="0.25">
      <c r="A823" s="220" t="s">
        <v>65</v>
      </c>
      <c r="B823" s="233" t="s">
        <v>20</v>
      </c>
      <c r="C823" s="230" t="s">
        <v>257</v>
      </c>
      <c r="D823" s="230" t="s">
        <v>2489</v>
      </c>
      <c r="E823" s="230" t="s">
        <v>75</v>
      </c>
      <c r="F823" s="230">
        <v>6</v>
      </c>
      <c r="G823" s="266" t="s">
        <v>2280</v>
      </c>
      <c r="H823" s="220">
        <v>40</v>
      </c>
      <c r="I823" s="220"/>
      <c r="J823" s="228" t="s">
        <v>1183</v>
      </c>
      <c r="K823" s="225" t="s">
        <v>1184</v>
      </c>
    </row>
    <row r="824" spans="1:11" ht="15.75" x14ac:dyDescent="0.25">
      <c r="A824" s="230" t="s">
        <v>65</v>
      </c>
      <c r="B824" s="233" t="s">
        <v>26</v>
      </c>
      <c r="C824" s="230">
        <v>201</v>
      </c>
      <c r="D824" s="238" t="s">
        <v>2490</v>
      </c>
      <c r="E824" s="238" t="s">
        <v>1</v>
      </c>
      <c r="F824" s="238">
        <v>6</v>
      </c>
      <c r="G824" s="253" t="s">
        <v>2280</v>
      </c>
      <c r="H824" s="220">
        <v>40</v>
      </c>
      <c r="I824" s="220"/>
      <c r="J824" s="228" t="s">
        <v>1183</v>
      </c>
      <c r="K824" s="225" t="s">
        <v>1184</v>
      </c>
    </row>
    <row r="825" spans="1:11" x14ac:dyDescent="0.25">
      <c r="A825" s="34" t="s">
        <v>42</v>
      </c>
      <c r="B825" s="35" t="s">
        <v>20</v>
      </c>
      <c r="C825" s="34" t="s">
        <v>346</v>
      </c>
      <c r="D825" s="34" t="s">
        <v>2491</v>
      </c>
      <c r="E825" s="34" t="s">
        <v>1</v>
      </c>
      <c r="F825" s="34">
        <v>8</v>
      </c>
      <c r="G825" s="37" t="s">
        <v>2463</v>
      </c>
      <c r="H825" s="34">
        <v>0</v>
      </c>
      <c r="I825" s="34" t="s">
        <v>39</v>
      </c>
      <c r="J825" s="34"/>
      <c r="K825" s="34"/>
    </row>
    <row r="826" spans="1:11" ht="15.75" x14ac:dyDescent="0.25">
      <c r="A826" s="153" t="s">
        <v>65</v>
      </c>
      <c r="B826" s="233" t="s">
        <v>1356</v>
      </c>
      <c r="C826" s="153" t="s">
        <v>43</v>
      </c>
      <c r="D826" s="23" t="s">
        <v>2492</v>
      </c>
      <c r="E826" s="23" t="s">
        <v>1</v>
      </c>
      <c r="F826" s="23">
        <v>6</v>
      </c>
      <c r="G826" s="19" t="s">
        <v>2280</v>
      </c>
      <c r="H826" s="34">
        <v>0</v>
      </c>
      <c r="I826" s="34"/>
      <c r="J826" s="228" t="s">
        <v>1183</v>
      </c>
      <c r="K826" s="225" t="s">
        <v>1184</v>
      </c>
    </row>
    <row r="827" spans="1:11" ht="15.75" x14ac:dyDescent="0.25">
      <c r="A827" s="230" t="s">
        <v>19</v>
      </c>
      <c r="B827" s="233" t="s">
        <v>1356</v>
      </c>
      <c r="C827" s="230" t="s">
        <v>204</v>
      </c>
      <c r="D827" s="230" t="s">
        <v>2493</v>
      </c>
      <c r="E827" s="230" t="s">
        <v>75</v>
      </c>
      <c r="F827" s="230">
        <v>6</v>
      </c>
      <c r="G827" s="266" t="s">
        <v>2280</v>
      </c>
      <c r="H827" s="220">
        <v>40</v>
      </c>
      <c r="I827" s="220"/>
      <c r="J827" s="228" t="s">
        <v>1183</v>
      </c>
      <c r="K827" s="225" t="s">
        <v>1184</v>
      </c>
    </row>
    <row r="828" spans="1:11" ht="15.75" x14ac:dyDescent="0.25">
      <c r="A828" s="153" t="s">
        <v>32</v>
      </c>
      <c r="B828" s="233" t="s">
        <v>28</v>
      </c>
      <c r="C828" s="153" t="s">
        <v>95</v>
      </c>
      <c r="D828" s="153" t="s">
        <v>1834</v>
      </c>
      <c r="E828" s="153" t="s">
        <v>1</v>
      </c>
      <c r="F828" s="153">
        <v>6</v>
      </c>
      <c r="G828" s="28" t="s">
        <v>223</v>
      </c>
      <c r="H828" s="34">
        <v>0</v>
      </c>
      <c r="I828" s="34"/>
      <c r="J828" s="228" t="s">
        <v>1183</v>
      </c>
      <c r="K828" s="225" t="s">
        <v>1184</v>
      </c>
    </row>
    <row r="829" spans="1:11" ht="15.75" x14ac:dyDescent="0.25">
      <c r="A829" s="153" t="s">
        <v>32</v>
      </c>
      <c r="B829" s="233" t="s">
        <v>1356</v>
      </c>
      <c r="C829" s="153" t="s">
        <v>437</v>
      </c>
      <c r="D829" s="153" t="s">
        <v>1833</v>
      </c>
      <c r="E829" s="153" t="s">
        <v>1</v>
      </c>
      <c r="F829" s="153">
        <v>6</v>
      </c>
      <c r="G829" s="28" t="s">
        <v>223</v>
      </c>
      <c r="H829" s="34">
        <v>0</v>
      </c>
      <c r="I829" s="34"/>
      <c r="J829" s="228" t="s">
        <v>1183</v>
      </c>
      <c r="K829" s="225" t="s">
        <v>1184</v>
      </c>
    </row>
    <row r="830" spans="1:11" x14ac:dyDescent="0.25">
      <c r="A830" s="34" t="s">
        <v>19</v>
      </c>
      <c r="B830" s="35" t="s">
        <v>1356</v>
      </c>
      <c r="C830" s="34" t="s">
        <v>89</v>
      </c>
      <c r="D830" s="34" t="s">
        <v>2165</v>
      </c>
      <c r="E830" s="34" t="s">
        <v>1</v>
      </c>
      <c r="F830" s="34">
        <v>4</v>
      </c>
      <c r="G830" s="37" t="s">
        <v>2158</v>
      </c>
      <c r="H830" s="34">
        <v>0</v>
      </c>
      <c r="I830" s="34" t="s">
        <v>39</v>
      </c>
      <c r="J830" s="21"/>
      <c r="K830" s="132"/>
    </row>
    <row r="831" spans="1:11" x14ac:dyDescent="0.25">
      <c r="A831" s="34" t="s">
        <v>19</v>
      </c>
      <c r="B831" s="35" t="s">
        <v>28</v>
      </c>
      <c r="C831" s="34" t="s">
        <v>89</v>
      </c>
      <c r="D831" s="34" t="s">
        <v>2163</v>
      </c>
      <c r="E831" s="34" t="s">
        <v>1</v>
      </c>
      <c r="F831" s="34">
        <v>4</v>
      </c>
      <c r="G831" s="37" t="s">
        <v>2158</v>
      </c>
      <c r="H831" s="34">
        <v>0</v>
      </c>
      <c r="I831" s="34" t="s">
        <v>39</v>
      </c>
      <c r="J831" s="21"/>
      <c r="K831" s="132"/>
    </row>
    <row r="832" spans="1:11" ht="15.75" x14ac:dyDescent="0.25">
      <c r="A832" s="220" t="s">
        <v>32</v>
      </c>
      <c r="B832" s="221" t="s">
        <v>20</v>
      </c>
      <c r="C832" s="220">
        <v>101</v>
      </c>
      <c r="D832" s="220" t="s">
        <v>1852</v>
      </c>
      <c r="E832" s="220" t="s">
        <v>75</v>
      </c>
      <c r="F832" s="220">
        <v>6</v>
      </c>
      <c r="G832" s="231" t="s">
        <v>657</v>
      </c>
      <c r="H832" s="220">
        <v>40</v>
      </c>
      <c r="I832" s="220"/>
      <c r="J832" s="228" t="s">
        <v>1183</v>
      </c>
      <c r="K832" s="225" t="s">
        <v>1184</v>
      </c>
    </row>
    <row r="833" spans="1:11" ht="15.75" x14ac:dyDescent="0.25">
      <c r="A833" s="220" t="s">
        <v>19</v>
      </c>
      <c r="B833" s="233" t="s">
        <v>20</v>
      </c>
      <c r="C833" s="230">
        <v>101</v>
      </c>
      <c r="D833" s="230" t="s">
        <v>1850</v>
      </c>
      <c r="E833" s="230" t="s">
        <v>75</v>
      </c>
      <c r="F833" s="230">
        <v>6</v>
      </c>
      <c r="G833" s="234" t="s">
        <v>657</v>
      </c>
      <c r="H833" s="220">
        <v>40</v>
      </c>
      <c r="I833" s="220"/>
      <c r="J833" s="228" t="s">
        <v>1183</v>
      </c>
      <c r="K833" s="225" t="s">
        <v>1184</v>
      </c>
    </row>
    <row r="834" spans="1:11" ht="15.75" x14ac:dyDescent="0.25">
      <c r="A834" s="34" t="s">
        <v>42</v>
      </c>
      <c r="B834" s="183" t="s">
        <v>20</v>
      </c>
      <c r="C834" s="153" t="s">
        <v>346</v>
      </c>
      <c r="D834" s="153" t="s">
        <v>2494</v>
      </c>
      <c r="E834" s="23" t="s">
        <v>1</v>
      </c>
      <c r="F834" s="23">
        <v>8</v>
      </c>
      <c r="G834" s="19" t="s">
        <v>2463</v>
      </c>
      <c r="H834" s="34">
        <v>40</v>
      </c>
      <c r="I834" s="34"/>
      <c r="J834" s="293" t="s">
        <v>1183</v>
      </c>
      <c r="K834" s="225" t="s">
        <v>1184</v>
      </c>
    </row>
    <row r="835" spans="1:11" ht="15.75" x14ac:dyDescent="0.25">
      <c r="A835" s="153" t="s">
        <v>65</v>
      </c>
      <c r="B835" s="183" t="s">
        <v>56</v>
      </c>
      <c r="C835" s="153" t="s">
        <v>2495</v>
      </c>
      <c r="D835" s="153" t="s">
        <v>2496</v>
      </c>
      <c r="E835" s="23" t="s">
        <v>1</v>
      </c>
      <c r="F835" s="23">
        <v>8</v>
      </c>
      <c r="G835" s="19" t="s">
        <v>2463</v>
      </c>
      <c r="H835" s="34">
        <v>40</v>
      </c>
      <c r="I835" s="34"/>
      <c r="J835" s="241" t="s">
        <v>1183</v>
      </c>
      <c r="K835" s="291" t="s">
        <v>1184</v>
      </c>
    </row>
    <row r="836" spans="1:11" ht="15.75" x14ac:dyDescent="0.25">
      <c r="A836" s="220" t="s">
        <v>42</v>
      </c>
      <c r="B836" s="221" t="s">
        <v>28</v>
      </c>
      <c r="C836" s="220">
        <v>301</v>
      </c>
      <c r="D836" s="220" t="s">
        <v>1975</v>
      </c>
      <c r="E836" s="220" t="s">
        <v>75</v>
      </c>
      <c r="F836" s="220">
        <v>6</v>
      </c>
      <c r="G836" s="223" t="s">
        <v>1961</v>
      </c>
      <c r="H836" s="220">
        <v>40</v>
      </c>
      <c r="I836" s="220"/>
      <c r="J836" s="228" t="s">
        <v>1183</v>
      </c>
      <c r="K836" s="225" t="s">
        <v>1184</v>
      </c>
    </row>
    <row r="837" spans="1:11" ht="15.75" x14ac:dyDescent="0.25">
      <c r="A837" s="220" t="s">
        <v>32</v>
      </c>
      <c r="B837" s="233" t="s">
        <v>28</v>
      </c>
      <c r="C837" s="230">
        <v>301</v>
      </c>
      <c r="D837" s="230" t="s">
        <v>1983</v>
      </c>
      <c r="E837" s="230" t="s">
        <v>75</v>
      </c>
      <c r="F837" s="230">
        <v>6</v>
      </c>
      <c r="G837" s="239" t="s">
        <v>1961</v>
      </c>
      <c r="H837" s="220">
        <v>40</v>
      </c>
      <c r="I837" s="220"/>
      <c r="J837" s="228" t="s">
        <v>1183</v>
      </c>
      <c r="K837" s="225" t="s">
        <v>1184</v>
      </c>
    </row>
    <row r="838" spans="1:11" ht="15.75" x14ac:dyDescent="0.25">
      <c r="A838" s="220" t="s">
        <v>65</v>
      </c>
      <c r="B838" s="233" t="s">
        <v>28</v>
      </c>
      <c r="C838" s="230">
        <v>302</v>
      </c>
      <c r="D838" s="230" t="s">
        <v>1974</v>
      </c>
      <c r="E838" s="230" t="s">
        <v>75</v>
      </c>
      <c r="F838" s="230">
        <v>6</v>
      </c>
      <c r="G838" s="239" t="s">
        <v>1961</v>
      </c>
      <c r="H838" s="220">
        <v>40</v>
      </c>
      <c r="I838" s="220"/>
      <c r="J838" s="228" t="s">
        <v>1183</v>
      </c>
      <c r="K838" s="225" t="s">
        <v>1184</v>
      </c>
    </row>
    <row r="839" spans="1:11" ht="15.75" x14ac:dyDescent="0.25">
      <c r="A839" s="220" t="s">
        <v>19</v>
      </c>
      <c r="B839" s="233" t="s">
        <v>28</v>
      </c>
      <c r="C839" s="230">
        <v>302</v>
      </c>
      <c r="D839" s="230" t="s">
        <v>1981</v>
      </c>
      <c r="E839" s="230" t="s">
        <v>75</v>
      </c>
      <c r="F839" s="230">
        <v>6</v>
      </c>
      <c r="G839" s="239" t="s">
        <v>1961</v>
      </c>
      <c r="H839" s="220">
        <v>40</v>
      </c>
      <c r="I839" s="220"/>
      <c r="J839" s="228" t="s">
        <v>1183</v>
      </c>
      <c r="K839" s="225" t="s">
        <v>1184</v>
      </c>
    </row>
    <row r="840" spans="1:11" ht="15.75" x14ac:dyDescent="0.25">
      <c r="A840" s="230" t="s">
        <v>55</v>
      </c>
      <c r="B840" s="233" t="s">
        <v>20</v>
      </c>
      <c r="C840" s="230" t="s">
        <v>43</v>
      </c>
      <c r="D840" s="230" t="s">
        <v>1607</v>
      </c>
      <c r="E840" s="238" t="s">
        <v>75</v>
      </c>
      <c r="F840" s="238">
        <v>6</v>
      </c>
      <c r="G840" s="239" t="s">
        <v>1606</v>
      </c>
      <c r="H840" s="226">
        <v>40</v>
      </c>
      <c r="I840" s="226"/>
      <c r="J840" s="224" t="s">
        <v>1199</v>
      </c>
      <c r="K840" s="225" t="s">
        <v>1200</v>
      </c>
    </row>
    <row r="841" spans="1:11" ht="15.75" x14ac:dyDescent="0.25">
      <c r="A841" s="230" t="s">
        <v>55</v>
      </c>
      <c r="B841" s="233" t="s">
        <v>28</v>
      </c>
      <c r="C841" s="230" t="s">
        <v>43</v>
      </c>
      <c r="D841" s="230" t="s">
        <v>1605</v>
      </c>
      <c r="E841" s="238" t="s">
        <v>75</v>
      </c>
      <c r="F841" s="238">
        <v>6</v>
      </c>
      <c r="G841" s="239" t="s">
        <v>1606</v>
      </c>
      <c r="H841" s="226">
        <v>40</v>
      </c>
      <c r="I841" s="226"/>
      <c r="J841" s="224" t="s">
        <v>1199</v>
      </c>
      <c r="K841" s="225" t="s">
        <v>1200</v>
      </c>
    </row>
    <row r="842" spans="1:11" ht="15.75" x14ac:dyDescent="0.25">
      <c r="A842" s="220" t="s">
        <v>42</v>
      </c>
      <c r="B842" s="221" t="s">
        <v>28</v>
      </c>
      <c r="C842" s="220" t="s">
        <v>725</v>
      </c>
      <c r="D842" s="222" t="s">
        <v>1726</v>
      </c>
      <c r="E842" s="222" t="s">
        <v>75</v>
      </c>
      <c r="F842" s="222">
        <v>4</v>
      </c>
      <c r="G842" s="240" t="s">
        <v>1716</v>
      </c>
      <c r="H842" s="220">
        <v>5</v>
      </c>
      <c r="I842" s="220"/>
      <c r="J842" s="224" t="s">
        <v>1199</v>
      </c>
      <c r="K842" s="225" t="s">
        <v>1200</v>
      </c>
    </row>
    <row r="843" spans="1:11" ht="15.75" x14ac:dyDescent="0.25">
      <c r="A843" s="220" t="s">
        <v>42</v>
      </c>
      <c r="B843" s="221" t="s">
        <v>26</v>
      </c>
      <c r="C843" s="220" t="s">
        <v>725</v>
      </c>
      <c r="D843" s="222" t="s">
        <v>1723</v>
      </c>
      <c r="E843" s="222" t="s">
        <v>75</v>
      </c>
      <c r="F843" s="222">
        <v>4</v>
      </c>
      <c r="G843" s="240" t="s">
        <v>1716</v>
      </c>
      <c r="H843" s="220">
        <v>5</v>
      </c>
      <c r="I843" s="220"/>
      <c r="J843" s="224" t="s">
        <v>1199</v>
      </c>
      <c r="K843" s="225" t="s">
        <v>1200</v>
      </c>
    </row>
    <row r="844" spans="1:11" ht="15.75" x14ac:dyDescent="0.25">
      <c r="A844" s="220" t="s">
        <v>42</v>
      </c>
      <c r="B844" s="221" t="s">
        <v>20</v>
      </c>
      <c r="C844" s="220" t="s">
        <v>725</v>
      </c>
      <c r="D844" s="222" t="s">
        <v>1724</v>
      </c>
      <c r="E844" s="222" t="s">
        <v>75</v>
      </c>
      <c r="F844" s="222">
        <v>4</v>
      </c>
      <c r="G844" s="240" t="s">
        <v>1716</v>
      </c>
      <c r="H844" s="220">
        <v>5</v>
      </c>
      <c r="I844" s="220"/>
      <c r="J844" s="224" t="s">
        <v>1199</v>
      </c>
      <c r="K844" s="225" t="s">
        <v>1200</v>
      </c>
    </row>
    <row r="845" spans="1:11" x14ac:dyDescent="0.25">
      <c r="A845" s="34" t="s">
        <v>32</v>
      </c>
      <c r="B845" s="35" t="s">
        <v>20</v>
      </c>
      <c r="C845" s="34" t="s">
        <v>257</v>
      </c>
      <c r="D845" s="21" t="s">
        <v>2173</v>
      </c>
      <c r="E845" s="21" t="s">
        <v>75</v>
      </c>
      <c r="F845" s="21">
        <v>4</v>
      </c>
      <c r="G845" s="40" t="s">
        <v>2168</v>
      </c>
      <c r="H845" s="34">
        <v>0</v>
      </c>
      <c r="I845" s="34" t="s">
        <v>39</v>
      </c>
      <c r="J845" s="30"/>
      <c r="K845" s="145"/>
    </row>
    <row r="846" spans="1:11" ht="15.75" x14ac:dyDescent="0.25">
      <c r="A846" s="220" t="s">
        <v>42</v>
      </c>
      <c r="B846" s="221" t="s">
        <v>1356</v>
      </c>
      <c r="C846" s="220" t="s">
        <v>725</v>
      </c>
      <c r="D846" s="222" t="s">
        <v>1725</v>
      </c>
      <c r="E846" s="222" t="s">
        <v>75</v>
      </c>
      <c r="F846" s="222">
        <v>4</v>
      </c>
      <c r="G846" s="240" t="s">
        <v>1716</v>
      </c>
      <c r="H846" s="220">
        <v>5</v>
      </c>
      <c r="I846" s="220"/>
      <c r="J846" s="224" t="s">
        <v>1199</v>
      </c>
      <c r="K846" s="225" t="s">
        <v>1200</v>
      </c>
    </row>
    <row r="847" spans="1:11" ht="15.75" x14ac:dyDescent="0.25">
      <c r="A847" s="220" t="s">
        <v>32</v>
      </c>
      <c r="B847" s="221" t="s">
        <v>26</v>
      </c>
      <c r="C847" s="220" t="s">
        <v>346</v>
      </c>
      <c r="D847" s="222" t="s">
        <v>1727</v>
      </c>
      <c r="E847" s="222" t="s">
        <v>75</v>
      </c>
      <c r="F847" s="222">
        <v>4</v>
      </c>
      <c r="G847" s="240" t="s">
        <v>1716</v>
      </c>
      <c r="H847" s="220">
        <v>5</v>
      </c>
      <c r="I847" s="220"/>
      <c r="J847" s="224" t="s">
        <v>1199</v>
      </c>
      <c r="K847" s="225" t="s">
        <v>1200</v>
      </c>
    </row>
    <row r="848" spans="1:11" ht="15.75" x14ac:dyDescent="0.25">
      <c r="A848" s="220" t="s">
        <v>32</v>
      </c>
      <c r="B848" s="221" t="s">
        <v>20</v>
      </c>
      <c r="C848" s="220" t="s">
        <v>346</v>
      </c>
      <c r="D848" s="222" t="s">
        <v>1728</v>
      </c>
      <c r="E848" s="222" t="s">
        <v>75</v>
      </c>
      <c r="F848" s="222">
        <v>4</v>
      </c>
      <c r="G848" s="240" t="s">
        <v>1716</v>
      </c>
      <c r="H848" s="220">
        <v>5</v>
      </c>
      <c r="I848" s="220"/>
      <c r="J848" s="224" t="s">
        <v>1199</v>
      </c>
      <c r="K848" s="225" t="s">
        <v>1200</v>
      </c>
    </row>
    <row r="849" spans="1:11" ht="15.75" x14ac:dyDescent="0.25">
      <c r="A849" s="34" t="s">
        <v>32</v>
      </c>
      <c r="B849" s="35" t="s">
        <v>1356</v>
      </c>
      <c r="C849" s="34" t="s">
        <v>346</v>
      </c>
      <c r="D849" s="34" t="s">
        <v>1913</v>
      </c>
      <c r="E849" s="34" t="s">
        <v>1</v>
      </c>
      <c r="F849" s="34">
        <v>2</v>
      </c>
      <c r="G849" s="28" t="s">
        <v>1909</v>
      </c>
      <c r="H849" s="34">
        <v>0</v>
      </c>
      <c r="I849" s="34"/>
      <c r="J849" s="224" t="s">
        <v>1199</v>
      </c>
      <c r="K849" s="225" t="s">
        <v>1200</v>
      </c>
    </row>
    <row r="850" spans="1:11" ht="15.75" x14ac:dyDescent="0.25">
      <c r="A850" s="230" t="s">
        <v>19</v>
      </c>
      <c r="B850" s="233" t="s">
        <v>20</v>
      </c>
      <c r="C850" s="230" t="s">
        <v>346</v>
      </c>
      <c r="D850" s="220" t="s">
        <v>1925</v>
      </c>
      <c r="E850" s="220" t="s">
        <v>3</v>
      </c>
      <c r="F850" s="220">
        <v>4</v>
      </c>
      <c r="G850" s="288" t="s">
        <v>1926</v>
      </c>
      <c r="H850" s="220">
        <v>5</v>
      </c>
      <c r="I850" s="220"/>
      <c r="J850" s="224" t="s">
        <v>1199</v>
      </c>
      <c r="K850" s="225" t="s">
        <v>1200</v>
      </c>
    </row>
    <row r="851" spans="1:11" ht="15.75" x14ac:dyDescent="0.25">
      <c r="A851" s="220" t="s">
        <v>19</v>
      </c>
      <c r="B851" s="221" t="s">
        <v>28</v>
      </c>
      <c r="C851" s="220">
        <v>303</v>
      </c>
      <c r="D851" s="222" t="s">
        <v>2049</v>
      </c>
      <c r="E851" s="220" t="s">
        <v>75</v>
      </c>
      <c r="F851" s="220">
        <v>2</v>
      </c>
      <c r="G851" s="227" t="s">
        <v>2043</v>
      </c>
      <c r="H851" s="220">
        <v>5</v>
      </c>
      <c r="I851" s="220"/>
      <c r="J851" s="224" t="s">
        <v>1199</v>
      </c>
      <c r="K851" s="225" t="s">
        <v>1200</v>
      </c>
    </row>
    <row r="852" spans="1:11" ht="15.75" x14ac:dyDescent="0.25">
      <c r="A852" s="220" t="s">
        <v>19</v>
      </c>
      <c r="B852" s="221" t="s">
        <v>1356</v>
      </c>
      <c r="C852" s="220">
        <v>303</v>
      </c>
      <c r="D852" s="222" t="s">
        <v>2048</v>
      </c>
      <c r="E852" s="220" t="s">
        <v>75</v>
      </c>
      <c r="F852" s="220">
        <v>2</v>
      </c>
      <c r="G852" s="227" t="s">
        <v>2043</v>
      </c>
      <c r="H852" s="220">
        <v>5</v>
      </c>
      <c r="I852" s="220"/>
      <c r="J852" s="224" t="s">
        <v>1199</v>
      </c>
      <c r="K852" s="225" t="s">
        <v>1200</v>
      </c>
    </row>
    <row r="853" spans="1:11" ht="15.75" x14ac:dyDescent="0.25">
      <c r="A853" s="220" t="s">
        <v>42</v>
      </c>
      <c r="B853" s="221" t="s">
        <v>1356</v>
      </c>
      <c r="C853" s="220">
        <v>102</v>
      </c>
      <c r="D853" s="269" t="s">
        <v>2497</v>
      </c>
      <c r="E853" s="269" t="s">
        <v>1</v>
      </c>
      <c r="F853" s="269">
        <v>6</v>
      </c>
      <c r="G853" s="270" t="s">
        <v>2280</v>
      </c>
      <c r="H853" s="220">
        <v>40</v>
      </c>
      <c r="I853" s="220"/>
      <c r="J853" s="265" t="s">
        <v>1230</v>
      </c>
      <c r="K853" s="225" t="s">
        <v>1231</v>
      </c>
    </row>
    <row r="854" spans="1:11" ht="15.75" x14ac:dyDescent="0.25">
      <c r="A854" s="220" t="s">
        <v>42</v>
      </c>
      <c r="B854" s="221" t="s">
        <v>26</v>
      </c>
      <c r="C854" s="220" t="s">
        <v>2498</v>
      </c>
      <c r="D854" s="220" t="s">
        <v>2499</v>
      </c>
      <c r="E854" s="220" t="s">
        <v>75</v>
      </c>
      <c r="F854" s="220">
        <v>6</v>
      </c>
      <c r="G854" s="244" t="s">
        <v>2280</v>
      </c>
      <c r="H854" s="220">
        <v>40</v>
      </c>
      <c r="I854" s="220"/>
      <c r="J854" s="265" t="s">
        <v>1230</v>
      </c>
      <c r="K854" s="225" t="s">
        <v>1231</v>
      </c>
    </row>
    <row r="855" spans="1:11" ht="15.75" x14ac:dyDescent="0.25">
      <c r="A855" s="220" t="s">
        <v>65</v>
      </c>
      <c r="B855" s="221" t="s">
        <v>1356</v>
      </c>
      <c r="C855" s="220">
        <v>201</v>
      </c>
      <c r="D855" s="269" t="s">
        <v>2500</v>
      </c>
      <c r="E855" s="269" t="s">
        <v>1</v>
      </c>
      <c r="F855" s="269">
        <v>6</v>
      </c>
      <c r="G855" s="270" t="s">
        <v>2280</v>
      </c>
      <c r="H855" s="220">
        <v>40</v>
      </c>
      <c r="I855" s="220"/>
      <c r="J855" s="265" t="s">
        <v>1230</v>
      </c>
      <c r="K855" s="225" t="s">
        <v>1231</v>
      </c>
    </row>
    <row r="856" spans="1:11" ht="15.75" x14ac:dyDescent="0.25">
      <c r="A856" s="220" t="s">
        <v>65</v>
      </c>
      <c r="B856" s="221" t="s">
        <v>20</v>
      </c>
      <c r="C856" s="220" t="s">
        <v>2501</v>
      </c>
      <c r="D856" s="220" t="s">
        <v>2502</v>
      </c>
      <c r="E856" s="220" t="s">
        <v>75</v>
      </c>
      <c r="F856" s="220">
        <v>6</v>
      </c>
      <c r="G856" s="244" t="s">
        <v>2280</v>
      </c>
      <c r="H856" s="220">
        <v>40</v>
      </c>
      <c r="I856" s="220"/>
      <c r="J856" s="265" t="s">
        <v>1230</v>
      </c>
      <c r="K856" s="225" t="s">
        <v>1231</v>
      </c>
    </row>
    <row r="857" spans="1:11" ht="15.75" x14ac:dyDescent="0.25">
      <c r="A857" s="230" t="s">
        <v>19</v>
      </c>
      <c r="B857" s="233" t="s">
        <v>1356</v>
      </c>
      <c r="C857" s="230">
        <v>102</v>
      </c>
      <c r="D857" s="220" t="s">
        <v>1881</v>
      </c>
      <c r="E857" s="220" t="s">
        <v>75</v>
      </c>
      <c r="F857" s="220">
        <v>4</v>
      </c>
      <c r="G857" s="231" t="s">
        <v>1870</v>
      </c>
      <c r="H857" s="220">
        <v>5</v>
      </c>
      <c r="I857" s="220"/>
      <c r="J857" s="265" t="s">
        <v>1230</v>
      </c>
      <c r="K857" s="225" t="s">
        <v>1231</v>
      </c>
    </row>
    <row r="858" spans="1:11" ht="15.75" x14ac:dyDescent="0.25">
      <c r="A858" s="220" t="s">
        <v>19</v>
      </c>
      <c r="B858" s="221" t="s">
        <v>26</v>
      </c>
      <c r="C858" s="220">
        <v>102</v>
      </c>
      <c r="D858" s="220" t="s">
        <v>1874</v>
      </c>
      <c r="E858" s="220" t="s">
        <v>75</v>
      </c>
      <c r="F858" s="220">
        <v>4</v>
      </c>
      <c r="G858" s="231" t="s">
        <v>1870</v>
      </c>
      <c r="H858" s="220">
        <v>5</v>
      </c>
      <c r="I858" s="220"/>
      <c r="J858" s="265" t="s">
        <v>1230</v>
      </c>
      <c r="K858" s="225" t="s">
        <v>1231</v>
      </c>
    </row>
    <row r="859" spans="1:11" ht="15.75" x14ac:dyDescent="0.25">
      <c r="A859" s="220" t="s">
        <v>19</v>
      </c>
      <c r="B859" s="221" t="s">
        <v>28</v>
      </c>
      <c r="C859" s="220">
        <v>306</v>
      </c>
      <c r="D859" s="222" t="s">
        <v>2064</v>
      </c>
      <c r="E859" s="220" t="s">
        <v>1</v>
      </c>
      <c r="F859" s="220">
        <v>4</v>
      </c>
      <c r="G859" s="231" t="s">
        <v>2324</v>
      </c>
      <c r="H859" s="220">
        <v>5</v>
      </c>
      <c r="I859" s="220"/>
      <c r="J859" s="265" t="s">
        <v>1230</v>
      </c>
      <c r="K859" s="225" t="s">
        <v>1231</v>
      </c>
    </row>
    <row r="860" spans="1:11" ht="15.75" x14ac:dyDescent="0.25">
      <c r="A860" s="220" t="s">
        <v>55</v>
      </c>
      <c r="B860" s="221" t="s">
        <v>26</v>
      </c>
      <c r="C860" s="220">
        <v>306</v>
      </c>
      <c r="D860" s="222" t="s">
        <v>2061</v>
      </c>
      <c r="E860" s="220" t="s">
        <v>1</v>
      </c>
      <c r="F860" s="220">
        <v>4</v>
      </c>
      <c r="G860" s="231" t="s">
        <v>2324</v>
      </c>
      <c r="H860" s="220">
        <v>5</v>
      </c>
      <c r="I860" s="220"/>
      <c r="J860" s="265" t="s">
        <v>1230</v>
      </c>
      <c r="K860" s="225" t="s">
        <v>1231</v>
      </c>
    </row>
    <row r="861" spans="1:11" ht="15.75" x14ac:dyDescent="0.25">
      <c r="A861" s="220" t="s">
        <v>65</v>
      </c>
      <c r="B861" s="221" t="s">
        <v>28</v>
      </c>
      <c r="C861" s="220">
        <v>305</v>
      </c>
      <c r="D861" s="220" t="s">
        <v>2067</v>
      </c>
      <c r="E861" s="222" t="s">
        <v>75</v>
      </c>
      <c r="F861" s="222">
        <v>4</v>
      </c>
      <c r="G861" s="231" t="s">
        <v>2058</v>
      </c>
      <c r="H861" s="220">
        <v>5</v>
      </c>
      <c r="I861" s="220"/>
      <c r="J861" s="265" t="s">
        <v>1230</v>
      </c>
      <c r="K861" s="225" t="s">
        <v>1231</v>
      </c>
    </row>
    <row r="862" spans="1:11" ht="15.75" x14ac:dyDescent="0.25">
      <c r="A862" s="220" t="s">
        <v>42</v>
      </c>
      <c r="B862" s="221" t="s">
        <v>20</v>
      </c>
      <c r="C862" s="220">
        <v>305</v>
      </c>
      <c r="D862" s="222" t="s">
        <v>1944</v>
      </c>
      <c r="E862" s="220" t="s">
        <v>75</v>
      </c>
      <c r="F862" s="220">
        <v>4</v>
      </c>
      <c r="G862" s="231" t="s">
        <v>2275</v>
      </c>
      <c r="H862" s="220">
        <v>5</v>
      </c>
      <c r="I862" s="220"/>
      <c r="J862" s="235" t="s">
        <v>1238</v>
      </c>
      <c r="K862" s="225" t="s">
        <v>1239</v>
      </c>
    </row>
    <row r="863" spans="1:11" x14ac:dyDescent="0.25">
      <c r="A863" s="34" t="s">
        <v>19</v>
      </c>
      <c r="B863" s="35" t="s">
        <v>1356</v>
      </c>
      <c r="C863" s="34">
        <v>105</v>
      </c>
      <c r="D863" s="34" t="s">
        <v>2503</v>
      </c>
      <c r="E863" s="34" t="s">
        <v>75</v>
      </c>
      <c r="F863" s="34">
        <v>2</v>
      </c>
      <c r="G863" s="37" t="s">
        <v>163</v>
      </c>
      <c r="H863" s="34">
        <v>0</v>
      </c>
      <c r="I863" s="34" t="s">
        <v>39</v>
      </c>
      <c r="J863" s="179"/>
      <c r="K863" s="294"/>
    </row>
    <row r="864" spans="1:11" ht="15.75" x14ac:dyDescent="0.25">
      <c r="A864" s="220" t="s">
        <v>19</v>
      </c>
      <c r="B864" s="221" t="s">
        <v>26</v>
      </c>
      <c r="C864" s="220">
        <v>309</v>
      </c>
      <c r="D864" s="222" t="s">
        <v>1959</v>
      </c>
      <c r="E864" s="220" t="s">
        <v>75</v>
      </c>
      <c r="F864" s="220">
        <v>4</v>
      </c>
      <c r="G864" s="231" t="s">
        <v>2275</v>
      </c>
      <c r="H864" s="220">
        <v>5</v>
      </c>
      <c r="I864" s="220"/>
      <c r="J864" s="235" t="s">
        <v>1238</v>
      </c>
      <c r="K864" s="225" t="s">
        <v>1239</v>
      </c>
    </row>
    <row r="865" spans="1:11" ht="15.75" x14ac:dyDescent="0.25">
      <c r="A865" s="220" t="s">
        <v>32</v>
      </c>
      <c r="B865" s="221" t="s">
        <v>1356</v>
      </c>
      <c r="C865" s="220" t="s">
        <v>168</v>
      </c>
      <c r="D865" s="220" t="s">
        <v>2095</v>
      </c>
      <c r="E865" s="222" t="s">
        <v>75</v>
      </c>
      <c r="F865" s="222">
        <v>4</v>
      </c>
      <c r="G865" s="231" t="s">
        <v>2112</v>
      </c>
      <c r="H865" s="220">
        <v>5</v>
      </c>
      <c r="I865" s="220"/>
      <c r="J865" s="235" t="s">
        <v>1238</v>
      </c>
      <c r="K865" s="225" t="s">
        <v>1239</v>
      </c>
    </row>
    <row r="866" spans="1:11" ht="15.75" x14ac:dyDescent="0.25">
      <c r="A866" s="220" t="s">
        <v>32</v>
      </c>
      <c r="B866" s="221" t="s">
        <v>28</v>
      </c>
      <c r="C866" s="220" t="s">
        <v>168</v>
      </c>
      <c r="D866" s="220" t="s">
        <v>2097</v>
      </c>
      <c r="E866" s="222" t="s">
        <v>75</v>
      </c>
      <c r="F866" s="222">
        <v>4</v>
      </c>
      <c r="G866" s="231" t="s">
        <v>2112</v>
      </c>
      <c r="H866" s="220">
        <v>5</v>
      </c>
      <c r="I866" s="220"/>
      <c r="J866" s="235" t="s">
        <v>1238</v>
      </c>
      <c r="K866" s="225" t="s">
        <v>1239</v>
      </c>
    </row>
    <row r="867" spans="1:11" ht="15.75" x14ac:dyDescent="0.25">
      <c r="A867" s="220" t="s">
        <v>32</v>
      </c>
      <c r="B867" s="221" t="s">
        <v>26</v>
      </c>
      <c r="C867" s="220" t="s">
        <v>168</v>
      </c>
      <c r="D867" s="220" t="s">
        <v>2108</v>
      </c>
      <c r="E867" s="222" t="s">
        <v>75</v>
      </c>
      <c r="F867" s="222">
        <v>4</v>
      </c>
      <c r="G867" s="231" t="s">
        <v>2112</v>
      </c>
      <c r="H867" s="220">
        <v>5</v>
      </c>
      <c r="I867" s="220"/>
      <c r="J867" s="235" t="s">
        <v>1238</v>
      </c>
      <c r="K867" s="225" t="s">
        <v>1239</v>
      </c>
    </row>
    <row r="868" spans="1:11" ht="15.75" x14ac:dyDescent="0.25">
      <c r="A868" s="220" t="s">
        <v>32</v>
      </c>
      <c r="B868" s="221" t="s">
        <v>20</v>
      </c>
      <c r="C868" s="220" t="s">
        <v>168</v>
      </c>
      <c r="D868" s="220" t="s">
        <v>2107</v>
      </c>
      <c r="E868" s="222" t="s">
        <v>75</v>
      </c>
      <c r="F868" s="222">
        <v>4</v>
      </c>
      <c r="G868" s="231" t="s">
        <v>2112</v>
      </c>
      <c r="H868" s="220">
        <v>5</v>
      </c>
      <c r="I868" s="220"/>
      <c r="J868" s="235" t="s">
        <v>1238</v>
      </c>
      <c r="K868" s="225" t="s">
        <v>1239</v>
      </c>
    </row>
    <row r="869" spans="1:11" ht="15.75" x14ac:dyDescent="0.25">
      <c r="A869" s="220" t="s">
        <v>65</v>
      </c>
      <c r="B869" s="221" t="s">
        <v>1356</v>
      </c>
      <c r="C869" s="220" t="s">
        <v>204</v>
      </c>
      <c r="D869" s="220" t="s">
        <v>2138</v>
      </c>
      <c r="E869" s="220" t="s">
        <v>1</v>
      </c>
      <c r="F869" s="222">
        <v>4</v>
      </c>
      <c r="G869" s="240" t="s">
        <v>2135</v>
      </c>
      <c r="H869" s="220">
        <v>5</v>
      </c>
      <c r="I869" s="220"/>
      <c r="J869" s="235" t="s">
        <v>1238</v>
      </c>
      <c r="K869" s="225" t="s">
        <v>1239</v>
      </c>
    </row>
    <row r="870" spans="1:11" ht="15.75" x14ac:dyDescent="0.25">
      <c r="A870" s="220" t="s">
        <v>42</v>
      </c>
      <c r="B870" s="221" t="s">
        <v>1356</v>
      </c>
      <c r="C870" s="220" t="s">
        <v>204</v>
      </c>
      <c r="D870" s="220" t="s">
        <v>2142</v>
      </c>
      <c r="E870" s="222" t="s">
        <v>1</v>
      </c>
      <c r="F870" s="222">
        <v>4</v>
      </c>
      <c r="G870" s="240" t="s">
        <v>2135</v>
      </c>
      <c r="H870" s="220">
        <v>5</v>
      </c>
      <c r="I870" s="220"/>
      <c r="J870" s="235" t="s">
        <v>1238</v>
      </c>
      <c r="K870" s="225" t="s">
        <v>1239</v>
      </c>
    </row>
    <row r="871" spans="1:11" ht="15.75" x14ac:dyDescent="0.25">
      <c r="A871" s="220" t="s">
        <v>42</v>
      </c>
      <c r="B871" s="221" t="s">
        <v>26</v>
      </c>
      <c r="C871" s="220" t="s">
        <v>204</v>
      </c>
      <c r="D871" s="220" t="s">
        <v>2136</v>
      </c>
      <c r="E871" s="222" t="s">
        <v>1</v>
      </c>
      <c r="F871" s="222">
        <v>4</v>
      </c>
      <c r="G871" s="240" t="s">
        <v>2135</v>
      </c>
      <c r="H871" s="220">
        <v>5</v>
      </c>
      <c r="I871" s="220"/>
      <c r="J871" s="235" t="s">
        <v>1238</v>
      </c>
      <c r="K871" s="225" t="s">
        <v>1239</v>
      </c>
    </row>
    <row r="872" spans="1:11" ht="15.75" x14ac:dyDescent="0.25">
      <c r="A872" s="220" t="s">
        <v>42</v>
      </c>
      <c r="B872" s="221" t="s">
        <v>28</v>
      </c>
      <c r="C872" s="220" t="s">
        <v>204</v>
      </c>
      <c r="D872" s="220" t="s">
        <v>2134</v>
      </c>
      <c r="E872" s="222" t="s">
        <v>1</v>
      </c>
      <c r="F872" s="222">
        <v>4</v>
      </c>
      <c r="G872" s="240" t="s">
        <v>2135</v>
      </c>
      <c r="H872" s="220">
        <v>5</v>
      </c>
      <c r="I872" s="220"/>
      <c r="J872" s="235" t="s">
        <v>1238</v>
      </c>
      <c r="K872" s="225" t="s">
        <v>1239</v>
      </c>
    </row>
    <row r="873" spans="1:11" ht="15.75" x14ac:dyDescent="0.25">
      <c r="A873" s="220" t="s">
        <v>55</v>
      </c>
      <c r="B873" s="221" t="s">
        <v>26</v>
      </c>
      <c r="C873" s="220" t="s">
        <v>346</v>
      </c>
      <c r="D873" s="220" t="s">
        <v>2504</v>
      </c>
      <c r="E873" s="222" t="s">
        <v>3</v>
      </c>
      <c r="F873" s="220">
        <v>6</v>
      </c>
      <c r="G873" s="278" t="s">
        <v>2505</v>
      </c>
      <c r="H873" s="220">
        <v>40</v>
      </c>
      <c r="I873" s="220"/>
      <c r="J873" s="235" t="s">
        <v>1601</v>
      </c>
      <c r="K873" s="229" t="s">
        <v>1267</v>
      </c>
    </row>
    <row r="874" spans="1:11" ht="15.75" x14ac:dyDescent="0.25">
      <c r="A874" s="220" t="s">
        <v>19</v>
      </c>
      <c r="B874" s="221" t="s">
        <v>20</v>
      </c>
      <c r="C874" s="220">
        <v>110</v>
      </c>
      <c r="D874" s="220" t="s">
        <v>1511</v>
      </c>
      <c r="E874" s="222" t="s">
        <v>1</v>
      </c>
      <c r="F874" s="222">
        <v>4</v>
      </c>
      <c r="G874" s="223" t="s">
        <v>1512</v>
      </c>
      <c r="H874" s="220">
        <v>5</v>
      </c>
      <c r="I874" s="220"/>
      <c r="J874" s="235" t="s">
        <v>1601</v>
      </c>
      <c r="K874" s="229" t="s">
        <v>1267</v>
      </c>
    </row>
    <row r="875" spans="1:11" ht="15.75" x14ac:dyDescent="0.25">
      <c r="A875" s="220" t="s">
        <v>19</v>
      </c>
      <c r="B875" s="221" t="s">
        <v>1356</v>
      </c>
      <c r="C875" s="220">
        <v>110</v>
      </c>
      <c r="D875" s="220" t="s">
        <v>1513</v>
      </c>
      <c r="E875" s="222" t="s">
        <v>1</v>
      </c>
      <c r="F875" s="222">
        <v>4</v>
      </c>
      <c r="G875" s="223" t="s">
        <v>1512</v>
      </c>
      <c r="H875" s="220">
        <v>5</v>
      </c>
      <c r="I875" s="220"/>
      <c r="J875" s="235" t="s">
        <v>1601</v>
      </c>
      <c r="K875" s="229" t="s">
        <v>1267</v>
      </c>
    </row>
    <row r="876" spans="1:11" ht="15.75" x14ac:dyDescent="0.25">
      <c r="A876" s="220" t="s">
        <v>55</v>
      </c>
      <c r="B876" s="221" t="s">
        <v>28</v>
      </c>
      <c r="C876" s="220">
        <v>110</v>
      </c>
      <c r="D876" s="220" t="s">
        <v>1517</v>
      </c>
      <c r="E876" s="222" t="s">
        <v>1</v>
      </c>
      <c r="F876" s="222">
        <v>4</v>
      </c>
      <c r="G876" s="223" t="s">
        <v>1512</v>
      </c>
      <c r="H876" s="220">
        <v>5</v>
      </c>
      <c r="I876" s="220"/>
      <c r="J876" s="235" t="s">
        <v>1601</v>
      </c>
      <c r="K876" s="229" t="s">
        <v>1267</v>
      </c>
    </row>
    <row r="877" spans="1:11" ht="15.75" x14ac:dyDescent="0.25">
      <c r="A877" s="220" t="s">
        <v>55</v>
      </c>
      <c r="B877" s="221" t="s">
        <v>20</v>
      </c>
      <c r="C877" s="220" t="s">
        <v>346</v>
      </c>
      <c r="D877" s="220" t="s">
        <v>2506</v>
      </c>
      <c r="E877" s="222" t="s">
        <v>3</v>
      </c>
      <c r="F877" s="220">
        <v>6</v>
      </c>
      <c r="G877" s="278" t="s">
        <v>2507</v>
      </c>
      <c r="H877" s="220">
        <v>40</v>
      </c>
      <c r="I877" s="220"/>
      <c r="J877" s="235" t="s">
        <v>1601</v>
      </c>
      <c r="K877" s="229" t="s">
        <v>1267</v>
      </c>
    </row>
    <row r="878" spans="1:11" ht="15.75" x14ac:dyDescent="0.25">
      <c r="A878" s="220" t="s">
        <v>65</v>
      </c>
      <c r="B878" s="221" t="s">
        <v>20</v>
      </c>
      <c r="C878" s="220" t="s">
        <v>124</v>
      </c>
      <c r="D878" s="220" t="s">
        <v>1743</v>
      </c>
      <c r="E878" s="220" t="s">
        <v>1</v>
      </c>
      <c r="F878" s="222">
        <v>4</v>
      </c>
      <c r="G878" s="231" t="s">
        <v>1744</v>
      </c>
      <c r="H878" s="220">
        <v>5</v>
      </c>
      <c r="I878" s="220"/>
      <c r="J878" s="235" t="s">
        <v>1284</v>
      </c>
      <c r="K878" s="225" t="s">
        <v>1285</v>
      </c>
    </row>
    <row r="879" spans="1:11" ht="15.75" x14ac:dyDescent="0.25">
      <c r="A879" s="295" t="s">
        <v>65</v>
      </c>
      <c r="B879" s="296" t="s">
        <v>28</v>
      </c>
      <c r="C879" s="295" t="s">
        <v>124</v>
      </c>
      <c r="D879" s="220" t="s">
        <v>1746</v>
      </c>
      <c r="E879" s="220" t="s">
        <v>1</v>
      </c>
      <c r="F879" s="222">
        <v>4</v>
      </c>
      <c r="G879" s="231" t="s">
        <v>1744</v>
      </c>
      <c r="H879" s="220">
        <v>5</v>
      </c>
      <c r="I879" s="220"/>
      <c r="J879" s="235" t="s">
        <v>1284</v>
      </c>
      <c r="K879" s="225" t="s">
        <v>1285</v>
      </c>
    </row>
    <row r="880" spans="1:11" ht="15.75" x14ac:dyDescent="0.25">
      <c r="A880" s="220" t="s">
        <v>42</v>
      </c>
      <c r="B880" s="221" t="s">
        <v>20</v>
      </c>
      <c r="C880" s="220" t="s">
        <v>221</v>
      </c>
      <c r="D880" s="222" t="s">
        <v>2508</v>
      </c>
      <c r="E880" s="222" t="s">
        <v>2353</v>
      </c>
      <c r="F880" s="222">
        <v>2</v>
      </c>
      <c r="G880" s="271" t="s">
        <v>2509</v>
      </c>
      <c r="H880" s="220">
        <v>5</v>
      </c>
      <c r="I880" s="220"/>
      <c r="J880" s="235" t="s">
        <v>1294</v>
      </c>
      <c r="K880" s="229" t="s">
        <v>1295</v>
      </c>
    </row>
    <row r="881" spans="1:11" ht="15.75" x14ac:dyDescent="0.25">
      <c r="A881" s="220" t="s">
        <v>19</v>
      </c>
      <c r="B881" s="221" t="s">
        <v>20</v>
      </c>
      <c r="C881" s="220" t="s">
        <v>221</v>
      </c>
      <c r="D881" s="222" t="s">
        <v>2510</v>
      </c>
      <c r="E881" s="222" t="s">
        <v>2353</v>
      </c>
      <c r="F881" s="222">
        <v>2</v>
      </c>
      <c r="G881" s="271" t="s">
        <v>2509</v>
      </c>
      <c r="H881" s="220">
        <v>5</v>
      </c>
      <c r="I881" s="220"/>
      <c r="J881" s="235" t="s">
        <v>1294</v>
      </c>
      <c r="K881" s="229" t="s">
        <v>1295</v>
      </c>
    </row>
    <row r="882" spans="1:11" x14ac:dyDescent="0.25">
      <c r="A882" s="34" t="s">
        <v>19</v>
      </c>
      <c r="B882" s="35" t="s">
        <v>1356</v>
      </c>
      <c r="C882" s="34" t="s">
        <v>204</v>
      </c>
      <c r="D882" s="34" t="s">
        <v>2222</v>
      </c>
      <c r="E882" s="34" t="s">
        <v>1</v>
      </c>
      <c r="F882" s="34">
        <v>6</v>
      </c>
      <c r="G882" s="37" t="s">
        <v>2217</v>
      </c>
      <c r="H882" s="34">
        <v>0</v>
      </c>
      <c r="I882" s="34" t="s">
        <v>39</v>
      </c>
      <c r="J882" s="34"/>
      <c r="K882" s="142"/>
    </row>
    <row r="883" spans="1:11" ht="15.75" x14ac:dyDescent="0.25">
      <c r="A883" s="220" t="s">
        <v>65</v>
      </c>
      <c r="B883" s="221" t="s">
        <v>20</v>
      </c>
      <c r="C883" s="220" t="s">
        <v>350</v>
      </c>
      <c r="D883" s="220" t="s">
        <v>2511</v>
      </c>
      <c r="E883" s="220" t="s">
        <v>3</v>
      </c>
      <c r="F883" s="220">
        <v>6</v>
      </c>
      <c r="G883" s="278" t="s">
        <v>2512</v>
      </c>
      <c r="H883" s="220">
        <v>40</v>
      </c>
      <c r="I883" s="220"/>
      <c r="J883" s="235" t="s">
        <v>1294</v>
      </c>
      <c r="K883" s="229" t="s">
        <v>1295</v>
      </c>
    </row>
    <row r="884" spans="1:11" ht="15.75" x14ac:dyDescent="0.25">
      <c r="A884" s="220" t="s">
        <v>42</v>
      </c>
      <c r="B884" s="221" t="s">
        <v>1356</v>
      </c>
      <c r="C884" s="220" t="s">
        <v>221</v>
      </c>
      <c r="D884" s="222" t="s">
        <v>2513</v>
      </c>
      <c r="E884" s="222" t="s">
        <v>2353</v>
      </c>
      <c r="F884" s="222">
        <v>2</v>
      </c>
      <c r="G884" s="271" t="s">
        <v>2094</v>
      </c>
      <c r="H884" s="220">
        <v>5</v>
      </c>
      <c r="I884" s="220"/>
      <c r="J884" s="235" t="s">
        <v>1294</v>
      </c>
      <c r="K884" s="229" t="s">
        <v>1295</v>
      </c>
    </row>
    <row r="885" spans="1:11" ht="15.75" x14ac:dyDescent="0.25">
      <c r="A885" s="220" t="s">
        <v>19</v>
      </c>
      <c r="B885" s="221" t="s">
        <v>1356</v>
      </c>
      <c r="C885" s="220" t="s">
        <v>221</v>
      </c>
      <c r="D885" s="222" t="s">
        <v>2514</v>
      </c>
      <c r="E885" s="222" t="s">
        <v>2353</v>
      </c>
      <c r="F885" s="222">
        <v>2</v>
      </c>
      <c r="G885" s="271" t="s">
        <v>2094</v>
      </c>
      <c r="H885" s="220">
        <v>5</v>
      </c>
      <c r="I885" s="220"/>
      <c r="J885" s="235" t="s">
        <v>1294</v>
      </c>
      <c r="K885" s="229" t="s">
        <v>1295</v>
      </c>
    </row>
    <row r="886" spans="1:11" ht="15.75" x14ac:dyDescent="0.25">
      <c r="A886" s="220" t="s">
        <v>55</v>
      </c>
      <c r="B886" s="221" t="s">
        <v>20</v>
      </c>
      <c r="C886" s="220" t="s">
        <v>68</v>
      </c>
      <c r="D886" s="220" t="s">
        <v>1893</v>
      </c>
      <c r="E886" s="222" t="s">
        <v>1</v>
      </c>
      <c r="F886" s="222">
        <v>2</v>
      </c>
      <c r="G886" s="227" t="s">
        <v>1310</v>
      </c>
      <c r="H886" s="220">
        <v>5</v>
      </c>
      <c r="I886" s="220"/>
      <c r="J886" s="235" t="s">
        <v>1311</v>
      </c>
      <c r="K886" s="183" t="s">
        <v>2515</v>
      </c>
    </row>
    <row r="887" spans="1:11" ht="15.75" x14ac:dyDescent="0.25">
      <c r="A887" s="220" t="s">
        <v>55</v>
      </c>
      <c r="B887" s="233" t="s">
        <v>26</v>
      </c>
      <c r="C887" s="220" t="s">
        <v>68</v>
      </c>
      <c r="D887" s="220" t="s">
        <v>2516</v>
      </c>
      <c r="E887" s="220" t="s">
        <v>2256</v>
      </c>
      <c r="F887" s="220">
        <v>2</v>
      </c>
      <c r="G887" s="227" t="s">
        <v>1310</v>
      </c>
      <c r="H887" s="220">
        <v>5</v>
      </c>
      <c r="I887" s="220"/>
      <c r="J887" s="235" t="s">
        <v>1311</v>
      </c>
      <c r="K887" s="183" t="s">
        <v>2515</v>
      </c>
    </row>
    <row r="888" spans="1:11" ht="15.75" x14ac:dyDescent="0.25">
      <c r="A888" s="220" t="s">
        <v>55</v>
      </c>
      <c r="B888" s="233" t="s">
        <v>26</v>
      </c>
      <c r="C888" s="220" t="s">
        <v>68</v>
      </c>
      <c r="D888" s="220" t="s">
        <v>2517</v>
      </c>
      <c r="E888" s="220" t="s">
        <v>2353</v>
      </c>
      <c r="F888" s="220">
        <v>2</v>
      </c>
      <c r="G888" s="297" t="s">
        <v>1310</v>
      </c>
      <c r="H888" s="220">
        <v>5</v>
      </c>
      <c r="I888" s="220"/>
      <c r="J888" s="235" t="s">
        <v>1311</v>
      </c>
      <c r="K888" s="183" t="s">
        <v>2515</v>
      </c>
    </row>
    <row r="889" spans="1:11" x14ac:dyDescent="0.25">
      <c r="A889" s="34" t="s">
        <v>19</v>
      </c>
      <c r="B889" s="35" t="s">
        <v>28</v>
      </c>
      <c r="C889" s="34" t="s">
        <v>346</v>
      </c>
      <c r="D889" s="34" t="s">
        <v>2231</v>
      </c>
      <c r="E889" s="34" t="s">
        <v>1</v>
      </c>
      <c r="F889" s="34">
        <v>6</v>
      </c>
      <c r="G889" s="37" t="s">
        <v>2226</v>
      </c>
      <c r="H889" s="34">
        <v>0</v>
      </c>
      <c r="I889" s="34" t="s">
        <v>39</v>
      </c>
      <c r="J889" s="34"/>
      <c r="K889" s="34"/>
    </row>
    <row r="890" spans="1:11" x14ac:dyDescent="0.25">
      <c r="B890" s="298"/>
    </row>
  </sheetData>
  <autoFilter ref="A11:K889" xr:uid="{00000000-0009-0000-0000-000001000000}"/>
  <mergeCells count="3">
    <mergeCell ref="A7:K7"/>
    <mergeCell ref="A8:K8"/>
    <mergeCell ref="A9:K9"/>
  </mergeCells>
  <pageMargins left="0.36" right="0.14000000000000001" top="0.75" bottom="0.75" header="0.3" footer="0.3"/>
  <pageSetup paperSize="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436B-719A-4825-993D-FC83239DC59E}">
  <dimension ref="A1:I230"/>
  <sheetViews>
    <sheetView workbookViewId="0">
      <selection activeCell="G31" sqref="G31"/>
    </sheetView>
  </sheetViews>
  <sheetFormatPr defaultColWidth="9.140625" defaultRowHeight="15" x14ac:dyDescent="0.25"/>
  <cols>
    <col min="2" max="2" width="11.7109375" customWidth="1"/>
    <col min="4" max="4" width="10.42578125" customWidth="1"/>
    <col min="7" max="7" width="35.42578125" customWidth="1"/>
    <col min="8" max="8" width="33.140625" customWidth="1"/>
    <col min="9" max="9" width="12.85546875" customWidth="1"/>
  </cols>
  <sheetData>
    <row r="1" spans="1:9" ht="26.25" x14ac:dyDescent="0.4">
      <c r="A1" s="405"/>
      <c r="B1" s="484" t="s">
        <v>2714</v>
      </c>
      <c r="C1" s="484"/>
      <c r="D1" s="485"/>
      <c r="E1" s="484"/>
      <c r="F1" s="484"/>
      <c r="G1" s="484"/>
      <c r="H1" s="484"/>
      <c r="I1" s="484"/>
    </row>
    <row r="2" spans="1:9" ht="15.75" x14ac:dyDescent="0.25">
      <c r="A2" s="405"/>
      <c r="B2" s="486" t="s">
        <v>5</v>
      </c>
      <c r="C2" s="486"/>
      <c r="D2" s="487"/>
      <c r="E2" s="486"/>
      <c r="F2" s="486"/>
      <c r="G2" s="486"/>
      <c r="H2" s="486"/>
      <c r="I2" s="486"/>
    </row>
    <row r="3" spans="1:9" ht="20.25" x14ac:dyDescent="0.25">
      <c r="A3" s="488" t="s">
        <v>2715</v>
      </c>
      <c r="B3" s="488"/>
      <c r="C3" s="488"/>
      <c r="D3" s="489"/>
      <c r="E3" s="488"/>
      <c r="F3" s="488"/>
      <c r="G3" s="488"/>
      <c r="H3" s="488"/>
      <c r="I3" s="488"/>
    </row>
    <row r="4" spans="1:9" ht="15.75" x14ac:dyDescent="0.25">
      <c r="A4" s="406"/>
      <c r="B4" s="406"/>
      <c r="C4" s="406"/>
      <c r="D4" s="407"/>
      <c r="E4" s="408"/>
      <c r="F4" s="408"/>
      <c r="G4" s="406" t="s">
        <v>7</v>
      </c>
      <c r="H4" s="409"/>
      <c r="I4" s="409"/>
    </row>
    <row r="5" spans="1:9" ht="16.5" x14ac:dyDescent="0.25">
      <c r="A5" s="410" t="s">
        <v>8</v>
      </c>
      <c r="B5" s="410" t="s">
        <v>9</v>
      </c>
      <c r="C5" s="411" t="s">
        <v>2717</v>
      </c>
      <c r="D5" s="412" t="s">
        <v>2718</v>
      </c>
      <c r="E5" s="410" t="s">
        <v>12</v>
      </c>
      <c r="F5" s="410" t="s">
        <v>13</v>
      </c>
      <c r="G5" s="413" t="s">
        <v>15</v>
      </c>
      <c r="H5" s="413" t="s">
        <v>16</v>
      </c>
      <c r="I5" s="413" t="s">
        <v>17</v>
      </c>
    </row>
    <row r="6" spans="1:9" x14ac:dyDescent="0.25">
      <c r="A6" s="153" t="s">
        <v>65</v>
      </c>
      <c r="B6" s="183" t="s">
        <v>26</v>
      </c>
      <c r="C6" s="153">
        <v>109</v>
      </c>
      <c r="D6" s="414" t="s">
        <v>2720</v>
      </c>
      <c r="E6" s="23" t="s">
        <v>1</v>
      </c>
      <c r="F6" s="23">
        <v>5</v>
      </c>
      <c r="G6" s="28" t="s">
        <v>2721</v>
      </c>
      <c r="H6" s="414" t="s">
        <v>46</v>
      </c>
      <c r="I6" s="414" t="str">
        <f>VLOOKUP(H6,'[1]Dosen Edit'!$B$2:$C$97,2,FALSE)</f>
        <v>0025067501</v>
      </c>
    </row>
    <row r="7" spans="1:9" x14ac:dyDescent="0.25">
      <c r="A7" s="153" t="s">
        <v>65</v>
      </c>
      <c r="B7" s="183" t="s">
        <v>28</v>
      </c>
      <c r="C7" s="153">
        <v>109</v>
      </c>
      <c r="D7" s="414" t="s">
        <v>2722</v>
      </c>
      <c r="E7" s="23" t="s">
        <v>1</v>
      </c>
      <c r="F7" s="23">
        <v>5</v>
      </c>
      <c r="G7" s="28" t="s">
        <v>2721</v>
      </c>
      <c r="H7" s="414" t="s">
        <v>46</v>
      </c>
      <c r="I7" s="414" t="str">
        <f>VLOOKUP(H7,'[1]Dosen Edit'!$B$2:$C$97,2,FALSE)</f>
        <v>0025067501</v>
      </c>
    </row>
    <row r="8" spans="1:9" x14ac:dyDescent="0.25">
      <c r="A8" s="153" t="s">
        <v>42</v>
      </c>
      <c r="B8" s="183" t="s">
        <v>20</v>
      </c>
      <c r="C8" s="153" t="s">
        <v>453</v>
      </c>
      <c r="D8" s="414" t="s">
        <v>36</v>
      </c>
      <c r="E8" s="153" t="s">
        <v>1</v>
      </c>
      <c r="F8" s="153">
        <v>3</v>
      </c>
      <c r="G8" s="28" t="s">
        <v>2723</v>
      </c>
      <c r="H8" s="415" t="s">
        <v>46</v>
      </c>
      <c r="I8" s="414" t="str">
        <f>VLOOKUP(H8,'[1]Dosen Edit'!$B$2:$C$97,2,FALSE)</f>
        <v>0025067501</v>
      </c>
    </row>
    <row r="9" spans="1:9" x14ac:dyDescent="0.25">
      <c r="A9" s="153" t="s">
        <v>42</v>
      </c>
      <c r="B9" s="183" t="s">
        <v>26</v>
      </c>
      <c r="C9" s="153" t="s">
        <v>453</v>
      </c>
      <c r="D9" s="414" t="s">
        <v>34</v>
      </c>
      <c r="E9" s="153" t="s">
        <v>1</v>
      </c>
      <c r="F9" s="153">
        <v>3</v>
      </c>
      <c r="G9" s="28" t="s">
        <v>2723</v>
      </c>
      <c r="H9" s="414" t="s">
        <v>46</v>
      </c>
      <c r="I9" s="414" t="str">
        <f>VLOOKUP(H9,'[1]Dosen Edit'!$B$2:$C$97,2,FALSE)</f>
        <v>0025067501</v>
      </c>
    </row>
    <row r="10" spans="1:9" x14ac:dyDescent="0.25">
      <c r="A10" s="153" t="s">
        <v>19</v>
      </c>
      <c r="B10" s="183" t="s">
        <v>26</v>
      </c>
      <c r="C10" s="153" t="s">
        <v>453</v>
      </c>
      <c r="D10" s="414" t="s">
        <v>22</v>
      </c>
      <c r="E10" s="153" t="s">
        <v>1</v>
      </c>
      <c r="F10" s="153">
        <v>3</v>
      </c>
      <c r="G10" s="28" t="s">
        <v>2723</v>
      </c>
      <c r="H10" s="414" t="s">
        <v>46</v>
      </c>
      <c r="I10" s="414" t="str">
        <f>VLOOKUP(H10,'[1]Dosen Edit'!$B$2:$C$97,2,FALSE)</f>
        <v>0025067501</v>
      </c>
    </row>
    <row r="11" spans="1:9" x14ac:dyDescent="0.25">
      <c r="A11" s="153" t="s">
        <v>19</v>
      </c>
      <c r="B11" s="183" t="s">
        <v>20</v>
      </c>
      <c r="C11" s="153" t="s">
        <v>453</v>
      </c>
      <c r="D11" s="414" t="s">
        <v>27</v>
      </c>
      <c r="E11" s="153" t="s">
        <v>1</v>
      </c>
      <c r="F11" s="153">
        <v>3</v>
      </c>
      <c r="G11" s="28" t="s">
        <v>2723</v>
      </c>
      <c r="H11" s="414" t="s">
        <v>46</v>
      </c>
      <c r="I11" s="414" t="str">
        <f>VLOOKUP(H11,'[1]Dosen Edit'!$B$2:$C$97,2,FALSE)</f>
        <v>0025067501</v>
      </c>
    </row>
    <row r="12" spans="1:9" x14ac:dyDescent="0.25">
      <c r="A12" s="153" t="s">
        <v>42</v>
      </c>
      <c r="B12" s="183" t="s">
        <v>20</v>
      </c>
      <c r="C12" s="153" t="s">
        <v>269</v>
      </c>
      <c r="D12" s="414" t="s">
        <v>1225</v>
      </c>
      <c r="E12" s="23" t="s">
        <v>1</v>
      </c>
      <c r="F12" s="23">
        <v>1</v>
      </c>
      <c r="G12" s="116" t="s">
        <v>71</v>
      </c>
      <c r="H12" s="414" t="s">
        <v>59</v>
      </c>
      <c r="I12" s="414" t="str">
        <f>VLOOKUP(H12,'[1]Dosen Edit'!$B$2:$C$97,2,FALSE)</f>
        <v>0924097202</v>
      </c>
    </row>
    <row r="13" spans="1:9" x14ac:dyDescent="0.25">
      <c r="A13" s="153" t="s">
        <v>42</v>
      </c>
      <c r="B13" s="183" t="s">
        <v>26</v>
      </c>
      <c r="C13" s="153" t="s">
        <v>269</v>
      </c>
      <c r="D13" s="414" t="s">
        <v>1224</v>
      </c>
      <c r="E13" s="23" t="s">
        <v>1</v>
      </c>
      <c r="F13" s="23">
        <v>1</v>
      </c>
      <c r="G13" s="116" t="s">
        <v>71</v>
      </c>
      <c r="H13" s="414" t="s">
        <v>59</v>
      </c>
      <c r="I13" s="414" t="str">
        <f>VLOOKUP(H13,'[1]Dosen Edit'!$B$2:$C$97,2,FALSE)</f>
        <v>0924097202</v>
      </c>
    </row>
    <row r="14" spans="1:9" x14ac:dyDescent="0.25">
      <c r="A14" s="153" t="s">
        <v>32</v>
      </c>
      <c r="B14" s="183" t="s">
        <v>28</v>
      </c>
      <c r="C14" s="153" t="s">
        <v>168</v>
      </c>
      <c r="D14" s="414" t="s">
        <v>72</v>
      </c>
      <c r="E14" s="23" t="s">
        <v>1</v>
      </c>
      <c r="F14" s="23">
        <v>1</v>
      </c>
      <c r="G14" s="116" t="s">
        <v>71</v>
      </c>
      <c r="H14" s="414" t="s">
        <v>59</v>
      </c>
      <c r="I14" s="414" t="str">
        <f>VLOOKUP(H14,'[1]Dosen Edit'!$B$2:$C$97,2,FALSE)</f>
        <v>0924097202</v>
      </c>
    </row>
    <row r="15" spans="1:9" x14ac:dyDescent="0.25">
      <c r="A15" s="153" t="s">
        <v>32</v>
      </c>
      <c r="B15" s="183" t="s">
        <v>1356</v>
      </c>
      <c r="C15" s="153" t="s">
        <v>168</v>
      </c>
      <c r="D15" s="414" t="s">
        <v>69</v>
      </c>
      <c r="E15" s="23" t="s">
        <v>1</v>
      </c>
      <c r="F15" s="23">
        <v>1</v>
      </c>
      <c r="G15" s="116" t="s">
        <v>71</v>
      </c>
      <c r="H15" s="414" t="s">
        <v>59</v>
      </c>
      <c r="I15" s="414" t="str">
        <f>VLOOKUP(H15,'[1]Dosen Edit'!$B$2:$C$97,2,FALSE)</f>
        <v>0924097202</v>
      </c>
    </row>
    <row r="16" spans="1:9" x14ac:dyDescent="0.25">
      <c r="A16" s="153" t="s">
        <v>32</v>
      </c>
      <c r="B16" s="183" t="s">
        <v>20</v>
      </c>
      <c r="C16" s="153" t="s">
        <v>864</v>
      </c>
      <c r="D16" s="414" t="s">
        <v>847</v>
      </c>
      <c r="E16" s="153" t="s">
        <v>1</v>
      </c>
      <c r="F16" s="153">
        <v>5</v>
      </c>
      <c r="G16" s="28" t="s">
        <v>2724</v>
      </c>
      <c r="H16" s="197" t="s">
        <v>119</v>
      </c>
      <c r="I16" s="414" t="str">
        <f>VLOOKUP(H16,'[2]Dosen Edit'!$B$2:$C$97,2,FALSE)</f>
        <v>0914118501</v>
      </c>
    </row>
    <row r="17" spans="1:9" x14ac:dyDescent="0.25">
      <c r="A17" s="153" t="s">
        <v>42</v>
      </c>
      <c r="B17" s="183" t="s">
        <v>28</v>
      </c>
      <c r="C17" s="153" t="s">
        <v>21</v>
      </c>
      <c r="D17" s="414" t="s">
        <v>846</v>
      </c>
      <c r="E17" s="153" t="s">
        <v>1</v>
      </c>
      <c r="F17" s="153">
        <v>5</v>
      </c>
      <c r="G17" s="28" t="s">
        <v>2724</v>
      </c>
      <c r="H17" s="28" t="s">
        <v>119</v>
      </c>
      <c r="I17" s="414" t="str">
        <f>VLOOKUP(H17,'[1]Dosen Edit'!$B$2:$C$97,2,FALSE)</f>
        <v>0914118501</v>
      </c>
    </row>
    <row r="18" spans="1:9" x14ac:dyDescent="0.25">
      <c r="A18" s="153" t="s">
        <v>42</v>
      </c>
      <c r="B18" s="183" t="s">
        <v>20</v>
      </c>
      <c r="C18" s="153" t="s">
        <v>21</v>
      </c>
      <c r="D18" s="414" t="s">
        <v>848</v>
      </c>
      <c r="E18" s="153" t="s">
        <v>1</v>
      </c>
      <c r="F18" s="153">
        <v>5</v>
      </c>
      <c r="G18" s="28" t="s">
        <v>2724</v>
      </c>
      <c r="H18" s="28" t="s">
        <v>119</v>
      </c>
      <c r="I18" s="414" t="str">
        <f>VLOOKUP(H18,'[1]Dosen Edit'!$B$2:$C$97,2,FALSE)</f>
        <v>0914118501</v>
      </c>
    </row>
    <row r="19" spans="1:9" x14ac:dyDescent="0.25">
      <c r="A19" s="153" t="s">
        <v>42</v>
      </c>
      <c r="B19" s="183" t="s">
        <v>30</v>
      </c>
      <c r="C19" s="153" t="s">
        <v>21</v>
      </c>
      <c r="D19" s="414" t="s">
        <v>849</v>
      </c>
      <c r="E19" s="153" t="s">
        <v>1</v>
      </c>
      <c r="F19" s="153">
        <v>5</v>
      </c>
      <c r="G19" s="28" t="s">
        <v>2724</v>
      </c>
      <c r="H19" s="28" t="s">
        <v>119</v>
      </c>
      <c r="I19" s="414" t="str">
        <f>VLOOKUP(H19,'[1]Dosen Edit'!$B$2:$C$97,2,FALSE)</f>
        <v>0914118501</v>
      </c>
    </row>
    <row r="20" spans="1:9" x14ac:dyDescent="0.25">
      <c r="A20" s="153" t="s">
        <v>19</v>
      </c>
      <c r="B20" s="183" t="s">
        <v>26</v>
      </c>
      <c r="C20" s="153" t="s">
        <v>21</v>
      </c>
      <c r="D20" s="116" t="s">
        <v>2725</v>
      </c>
      <c r="E20" s="153" t="s">
        <v>1</v>
      </c>
      <c r="F20" s="153">
        <v>3</v>
      </c>
      <c r="G20" s="191" t="s">
        <v>439</v>
      </c>
      <c r="H20" s="414" t="s">
        <v>2253</v>
      </c>
      <c r="I20" s="414" t="str">
        <f>VLOOKUP(H20,'[1]Dosen Edit'!$B$2:$C$97,2,FALSE)</f>
        <v>0906098001</v>
      </c>
    </row>
    <row r="21" spans="1:9" x14ac:dyDescent="0.25">
      <c r="A21" s="153" t="s">
        <v>19</v>
      </c>
      <c r="B21" s="183" t="s">
        <v>20</v>
      </c>
      <c r="C21" s="153">
        <v>313</v>
      </c>
      <c r="D21" s="414" t="s">
        <v>2726</v>
      </c>
      <c r="E21" s="153" t="s">
        <v>1</v>
      </c>
      <c r="F21" s="153">
        <v>5</v>
      </c>
      <c r="G21" s="28" t="s">
        <v>2727</v>
      </c>
      <c r="H21" s="414" t="s">
        <v>2258</v>
      </c>
      <c r="I21" s="414" t="str">
        <f>VLOOKUP(H21,'[1]Dosen Edit'!$B$2:$C$97,2,FALSE)</f>
        <v>0903069501</v>
      </c>
    </row>
    <row r="22" spans="1:9" x14ac:dyDescent="0.25">
      <c r="A22" s="153" t="s">
        <v>19</v>
      </c>
      <c r="B22" s="183" t="s">
        <v>26</v>
      </c>
      <c r="C22" s="153">
        <v>313</v>
      </c>
      <c r="D22" s="414" t="s">
        <v>2728</v>
      </c>
      <c r="E22" s="153" t="s">
        <v>1</v>
      </c>
      <c r="F22" s="153">
        <v>5</v>
      </c>
      <c r="G22" s="28" t="s">
        <v>2727</v>
      </c>
      <c r="H22" s="414" t="s">
        <v>2258</v>
      </c>
      <c r="I22" s="414" t="str">
        <f>VLOOKUP(H22,'[1]Dosen Edit'!$B$2:$C$97,2,FALSE)</f>
        <v>0903069501</v>
      </c>
    </row>
    <row r="23" spans="1:9" x14ac:dyDescent="0.25">
      <c r="A23" s="153" t="s">
        <v>19</v>
      </c>
      <c r="B23" s="183" t="s">
        <v>28</v>
      </c>
      <c r="C23" s="153" t="s">
        <v>400</v>
      </c>
      <c r="D23" s="414" t="s">
        <v>2729</v>
      </c>
      <c r="E23" s="23" t="s">
        <v>1</v>
      </c>
      <c r="F23" s="23">
        <v>5</v>
      </c>
      <c r="G23" s="116" t="s">
        <v>223</v>
      </c>
      <c r="H23" s="414" t="s">
        <v>2258</v>
      </c>
      <c r="I23" s="414" t="str">
        <f>VLOOKUP(H23,'[1]Dosen Edit'!$B$2:$C$97,2,FALSE)</f>
        <v>0903069501</v>
      </c>
    </row>
    <row r="24" spans="1:9" x14ac:dyDescent="0.25">
      <c r="A24" s="153" t="s">
        <v>55</v>
      </c>
      <c r="B24" s="183" t="s">
        <v>26</v>
      </c>
      <c r="C24" s="153">
        <v>101</v>
      </c>
      <c r="D24" s="414" t="s">
        <v>2730</v>
      </c>
      <c r="E24" s="153" t="s">
        <v>1</v>
      </c>
      <c r="F24" s="153">
        <v>7</v>
      </c>
      <c r="G24" s="28" t="s">
        <v>2463</v>
      </c>
      <c r="H24" s="414" t="s">
        <v>155</v>
      </c>
      <c r="I24" s="414" t="str">
        <f>VLOOKUP(H24,'[1]Dosen Edit'!$B$2:$C$97,2,FALSE)</f>
        <v>0918098501</v>
      </c>
    </row>
    <row r="25" spans="1:9" x14ac:dyDescent="0.25">
      <c r="A25" s="153" t="s">
        <v>55</v>
      </c>
      <c r="B25" s="183" t="s">
        <v>20</v>
      </c>
      <c r="C25" s="153">
        <v>101</v>
      </c>
      <c r="D25" s="414" t="s">
        <v>2731</v>
      </c>
      <c r="E25" s="153" t="s">
        <v>1</v>
      </c>
      <c r="F25" s="153">
        <v>7</v>
      </c>
      <c r="G25" s="28" t="s">
        <v>2463</v>
      </c>
      <c r="H25" s="414" t="s">
        <v>155</v>
      </c>
      <c r="I25" s="414" t="str">
        <f>VLOOKUP(H25,'[1]Dosen Edit'!$B$2:$C$97,2,FALSE)</f>
        <v>0918098501</v>
      </c>
    </row>
    <row r="26" spans="1:9" x14ac:dyDescent="0.25">
      <c r="A26" s="153" t="s">
        <v>65</v>
      </c>
      <c r="B26" s="183" t="s">
        <v>26</v>
      </c>
      <c r="C26" s="153">
        <v>102</v>
      </c>
      <c r="D26" s="414" t="s">
        <v>2732</v>
      </c>
      <c r="E26" s="153" t="s">
        <v>1</v>
      </c>
      <c r="F26" s="153">
        <v>3</v>
      </c>
      <c r="G26" s="28" t="s">
        <v>2733</v>
      </c>
      <c r="H26" s="414" t="s">
        <v>155</v>
      </c>
      <c r="I26" s="414" t="str">
        <f>VLOOKUP(H26,'[1]Dosen Edit'!$B$2:$C$97,2,FALSE)</f>
        <v>0918098501</v>
      </c>
    </row>
    <row r="27" spans="1:9" x14ac:dyDescent="0.25">
      <c r="A27" s="153" t="s">
        <v>65</v>
      </c>
      <c r="B27" s="183" t="s">
        <v>20</v>
      </c>
      <c r="C27" s="153">
        <v>102</v>
      </c>
      <c r="D27" s="414" t="s">
        <v>2734</v>
      </c>
      <c r="E27" s="153" t="s">
        <v>1</v>
      </c>
      <c r="F27" s="153">
        <v>3</v>
      </c>
      <c r="G27" s="28" t="s">
        <v>2733</v>
      </c>
      <c r="H27" s="414" t="s">
        <v>155</v>
      </c>
      <c r="I27" s="414" t="str">
        <f>VLOOKUP(H27,'[1]Dosen Edit'!$B$2:$C$97,2,FALSE)</f>
        <v>0918098501</v>
      </c>
    </row>
    <row r="28" spans="1:9" x14ac:dyDescent="0.25">
      <c r="A28" s="153" t="s">
        <v>19</v>
      </c>
      <c r="B28" s="183" t="s">
        <v>1356</v>
      </c>
      <c r="C28" s="153" t="s">
        <v>33</v>
      </c>
      <c r="D28" s="116" t="s">
        <v>2735</v>
      </c>
      <c r="E28" s="23" t="s">
        <v>1</v>
      </c>
      <c r="F28" s="23">
        <v>3</v>
      </c>
      <c r="G28" s="116" t="s">
        <v>2736</v>
      </c>
      <c r="H28" s="414" t="s">
        <v>155</v>
      </c>
      <c r="I28" s="414" t="str">
        <f>VLOOKUP(H28,'[1]Dosen Edit'!$B$2:$C$97,2,FALSE)</f>
        <v>0918098501</v>
      </c>
    </row>
    <row r="29" spans="1:9" x14ac:dyDescent="0.25">
      <c r="A29" s="153" t="s">
        <v>19</v>
      </c>
      <c r="B29" s="183" t="s">
        <v>20</v>
      </c>
      <c r="C29" s="153" t="s">
        <v>33</v>
      </c>
      <c r="D29" s="116" t="s">
        <v>2737</v>
      </c>
      <c r="E29" s="23" t="s">
        <v>1</v>
      </c>
      <c r="F29" s="23">
        <v>3</v>
      </c>
      <c r="G29" s="116" t="s">
        <v>2736</v>
      </c>
      <c r="H29" s="414" t="s">
        <v>155</v>
      </c>
      <c r="I29" s="414" t="str">
        <f>VLOOKUP(H29,'[1]Dosen Edit'!$B$2:$C$97,2,FALSE)</f>
        <v>0918098501</v>
      </c>
    </row>
    <row r="30" spans="1:9" x14ac:dyDescent="0.25">
      <c r="A30" s="153" t="s">
        <v>32</v>
      </c>
      <c r="B30" s="183" t="s">
        <v>1356</v>
      </c>
      <c r="C30" s="153">
        <v>102</v>
      </c>
      <c r="D30" s="414" t="s">
        <v>2738</v>
      </c>
      <c r="E30" s="153" t="s">
        <v>1</v>
      </c>
      <c r="F30" s="153">
        <v>3</v>
      </c>
      <c r="G30" s="28" t="s">
        <v>2733</v>
      </c>
      <c r="H30" s="414" t="s">
        <v>171</v>
      </c>
      <c r="I30" s="414" t="str">
        <f>VLOOKUP(H30,'[1]Dosen Edit'!$B$2:$C$97,2,FALSE)</f>
        <v>0027077601</v>
      </c>
    </row>
    <row r="31" spans="1:9" x14ac:dyDescent="0.25">
      <c r="A31" s="153" t="s">
        <v>32</v>
      </c>
      <c r="B31" s="183" t="s">
        <v>28</v>
      </c>
      <c r="C31" s="153">
        <v>102</v>
      </c>
      <c r="D31" s="414" t="s">
        <v>2739</v>
      </c>
      <c r="E31" s="153" t="s">
        <v>1</v>
      </c>
      <c r="F31" s="153">
        <v>3</v>
      </c>
      <c r="G31" s="28" t="s">
        <v>2733</v>
      </c>
      <c r="H31" s="414" t="s">
        <v>171</v>
      </c>
      <c r="I31" s="414" t="str">
        <f>VLOOKUP(H31,'[1]Dosen Edit'!$B$2:$C$97,2,FALSE)</f>
        <v>0027077601</v>
      </c>
    </row>
    <row r="32" spans="1:9" x14ac:dyDescent="0.25">
      <c r="A32" s="153" t="s">
        <v>32</v>
      </c>
      <c r="B32" s="183" t="s">
        <v>20</v>
      </c>
      <c r="C32" s="153">
        <v>102</v>
      </c>
      <c r="D32" s="414" t="s">
        <v>2740</v>
      </c>
      <c r="E32" s="153" t="s">
        <v>1</v>
      </c>
      <c r="F32" s="153">
        <v>3</v>
      </c>
      <c r="G32" s="28" t="s">
        <v>2733</v>
      </c>
      <c r="H32" s="414" t="s">
        <v>171</v>
      </c>
      <c r="I32" s="414" t="str">
        <f>VLOOKUP(H32,'[1]Dosen Edit'!$B$2:$C$97,2,FALSE)</f>
        <v>0027077601</v>
      </c>
    </row>
    <row r="33" spans="1:9" x14ac:dyDescent="0.25">
      <c r="A33" s="153" t="s">
        <v>32</v>
      </c>
      <c r="B33" s="183" t="s">
        <v>26</v>
      </c>
      <c r="C33" s="153">
        <v>102</v>
      </c>
      <c r="D33" s="414" t="s">
        <v>2741</v>
      </c>
      <c r="E33" s="153" t="s">
        <v>1</v>
      </c>
      <c r="F33" s="153">
        <v>3</v>
      </c>
      <c r="G33" s="28" t="s">
        <v>2733</v>
      </c>
      <c r="H33" s="414" t="s">
        <v>171</v>
      </c>
      <c r="I33" s="414" t="str">
        <f>VLOOKUP(H33,'[1]Dosen Edit'!$B$2:$C$97,2,FALSE)</f>
        <v>0027077601</v>
      </c>
    </row>
    <row r="34" spans="1:9" x14ac:dyDescent="0.25">
      <c r="A34" s="153" t="s">
        <v>55</v>
      </c>
      <c r="B34" s="183" t="s">
        <v>26</v>
      </c>
      <c r="C34" s="153" t="s">
        <v>168</v>
      </c>
      <c r="D34" s="414" t="s">
        <v>2583</v>
      </c>
      <c r="E34" s="153" t="s">
        <v>1</v>
      </c>
      <c r="F34" s="153">
        <v>3</v>
      </c>
      <c r="G34" s="28" t="s">
        <v>287</v>
      </c>
      <c r="H34" s="414" t="s">
        <v>207</v>
      </c>
      <c r="I34" s="414" t="str">
        <f>VLOOKUP(H34,'[1]Dosen Edit'!$B$2:$C$97,2,FALSE)</f>
        <v>0905038601</v>
      </c>
    </row>
    <row r="35" spans="1:9" x14ac:dyDescent="0.25">
      <c r="A35" s="153" t="s">
        <v>42</v>
      </c>
      <c r="B35" s="183" t="s">
        <v>20</v>
      </c>
      <c r="C35" s="153" t="s">
        <v>89</v>
      </c>
      <c r="D35" s="414" t="s">
        <v>431</v>
      </c>
      <c r="E35" s="153" t="s">
        <v>1</v>
      </c>
      <c r="F35" s="153">
        <v>5</v>
      </c>
      <c r="G35" s="28" t="s">
        <v>2742</v>
      </c>
      <c r="H35" s="197" t="s">
        <v>207</v>
      </c>
      <c r="I35" s="414" t="str">
        <f>VLOOKUP(H35,'[1]Dosen Edit'!$B$2:$C$97,2,FALSE)</f>
        <v>0905038601</v>
      </c>
    </row>
    <row r="36" spans="1:9" x14ac:dyDescent="0.25">
      <c r="A36" s="153" t="s">
        <v>42</v>
      </c>
      <c r="B36" s="183" t="s">
        <v>26</v>
      </c>
      <c r="C36" s="153" t="s">
        <v>89</v>
      </c>
      <c r="D36" s="414" t="s">
        <v>436</v>
      </c>
      <c r="E36" s="153" t="s">
        <v>1</v>
      </c>
      <c r="F36" s="153">
        <v>5</v>
      </c>
      <c r="G36" s="28" t="s">
        <v>2742</v>
      </c>
      <c r="H36" s="197" t="s">
        <v>207</v>
      </c>
      <c r="I36" s="414" t="str">
        <f>VLOOKUP(H36,'[1]Dosen Edit'!$B$2:$C$97,2,FALSE)</f>
        <v>0905038601</v>
      </c>
    </row>
    <row r="37" spans="1:9" x14ac:dyDescent="0.25">
      <c r="A37" s="153" t="s">
        <v>55</v>
      </c>
      <c r="B37" s="183" t="s">
        <v>20</v>
      </c>
      <c r="C37" s="153" t="s">
        <v>168</v>
      </c>
      <c r="D37" s="414" t="s">
        <v>2584</v>
      </c>
      <c r="E37" s="153" t="s">
        <v>1</v>
      </c>
      <c r="F37" s="153">
        <v>3</v>
      </c>
      <c r="G37" s="28" t="s">
        <v>287</v>
      </c>
      <c r="H37" s="414" t="s">
        <v>207</v>
      </c>
      <c r="I37" s="414" t="str">
        <f>VLOOKUP(H37,'[1]Dosen Edit'!$B$2:$C$97,2,FALSE)</f>
        <v>0905038601</v>
      </c>
    </row>
    <row r="38" spans="1:9" x14ac:dyDescent="0.25">
      <c r="A38" s="153" t="s">
        <v>32</v>
      </c>
      <c r="B38" s="183" t="s">
        <v>20</v>
      </c>
      <c r="C38" s="153" t="s">
        <v>350</v>
      </c>
      <c r="D38" s="414" t="s">
        <v>2362</v>
      </c>
      <c r="E38" s="23" t="s">
        <v>1</v>
      </c>
      <c r="F38" s="23">
        <v>5</v>
      </c>
      <c r="G38" s="25" t="s">
        <v>2280</v>
      </c>
      <c r="H38" s="28" t="s">
        <v>224</v>
      </c>
      <c r="I38" s="414" t="str">
        <f>VLOOKUP(H38,'[1]Dosen Edit'!$B$2:$C$97,2,FALSE)</f>
        <v>0902048601</v>
      </c>
    </row>
    <row r="39" spans="1:9" x14ac:dyDescent="0.25">
      <c r="A39" s="153" t="s">
        <v>32</v>
      </c>
      <c r="B39" s="183" t="s">
        <v>26</v>
      </c>
      <c r="C39" s="153" t="s">
        <v>350</v>
      </c>
      <c r="D39" s="414" t="s">
        <v>2487</v>
      </c>
      <c r="E39" s="23" t="s">
        <v>1</v>
      </c>
      <c r="F39" s="23">
        <v>5</v>
      </c>
      <c r="G39" s="25" t="s">
        <v>2280</v>
      </c>
      <c r="H39" s="28" t="s">
        <v>224</v>
      </c>
      <c r="I39" s="414" t="str">
        <f>VLOOKUP(H39,'[1]Dosen Edit'!$B$2:$C$97,2,FALSE)</f>
        <v>0902048601</v>
      </c>
    </row>
    <row r="40" spans="1:9" x14ac:dyDescent="0.25">
      <c r="A40" s="153" t="s">
        <v>19</v>
      </c>
      <c r="B40" s="183" t="s">
        <v>26</v>
      </c>
      <c r="C40" s="153" t="s">
        <v>350</v>
      </c>
      <c r="D40" s="414" t="s">
        <v>2490</v>
      </c>
      <c r="E40" s="23" t="s">
        <v>1</v>
      </c>
      <c r="F40" s="23">
        <v>5</v>
      </c>
      <c r="G40" s="25" t="s">
        <v>2280</v>
      </c>
      <c r="H40" s="28" t="s">
        <v>224</v>
      </c>
      <c r="I40" s="414" t="str">
        <f>VLOOKUP(H40,'[1]Dosen Edit'!$B$2:$C$97,2,FALSE)</f>
        <v>0902048601</v>
      </c>
    </row>
    <row r="41" spans="1:9" x14ac:dyDescent="0.25">
      <c r="A41" s="153" t="s">
        <v>19</v>
      </c>
      <c r="B41" s="183" t="s">
        <v>20</v>
      </c>
      <c r="C41" s="153" t="s">
        <v>350</v>
      </c>
      <c r="D41" s="414" t="s">
        <v>2364</v>
      </c>
      <c r="E41" s="23" t="s">
        <v>1</v>
      </c>
      <c r="F41" s="23">
        <v>5</v>
      </c>
      <c r="G41" s="25" t="s">
        <v>2280</v>
      </c>
      <c r="H41" s="28" t="s">
        <v>224</v>
      </c>
      <c r="I41" s="414" t="str">
        <f>VLOOKUP(H41,'[1]Dosen Edit'!$B$2:$C$97,2,FALSE)</f>
        <v>0902048601</v>
      </c>
    </row>
    <row r="42" spans="1:9" x14ac:dyDescent="0.25">
      <c r="A42" s="153" t="s">
        <v>32</v>
      </c>
      <c r="B42" s="183" t="s">
        <v>28</v>
      </c>
      <c r="C42" s="153" t="s">
        <v>33</v>
      </c>
      <c r="D42" s="116" t="s">
        <v>2743</v>
      </c>
      <c r="E42" s="23" t="s">
        <v>1</v>
      </c>
      <c r="F42" s="23">
        <v>5</v>
      </c>
      <c r="G42" s="25" t="s">
        <v>2744</v>
      </c>
      <c r="H42" s="414" t="s">
        <v>224</v>
      </c>
      <c r="I42" s="414" t="str">
        <f>VLOOKUP(H42,'[1]Dosen Edit'!$B$2:$C$97,2,FALSE)</f>
        <v>0902048601</v>
      </c>
    </row>
    <row r="43" spans="1:9" x14ac:dyDescent="0.25">
      <c r="A43" s="153" t="s">
        <v>19</v>
      </c>
      <c r="B43" s="183" t="s">
        <v>28</v>
      </c>
      <c r="C43" s="153" t="s">
        <v>43</v>
      </c>
      <c r="D43" s="414" t="s">
        <v>2745</v>
      </c>
      <c r="E43" s="153" t="s">
        <v>1</v>
      </c>
      <c r="F43" s="153">
        <v>5</v>
      </c>
      <c r="G43" s="28" t="s">
        <v>2746</v>
      </c>
      <c r="H43" s="414" t="s">
        <v>224</v>
      </c>
      <c r="I43" s="414" t="str">
        <f>VLOOKUP(H43,'[1]Dosen Edit'!$B$2:$C$97,2,FALSE)</f>
        <v>0902048601</v>
      </c>
    </row>
    <row r="44" spans="1:9" x14ac:dyDescent="0.25">
      <c r="A44" s="153" t="s">
        <v>65</v>
      </c>
      <c r="B44" s="183" t="s">
        <v>26</v>
      </c>
      <c r="C44" s="153" t="s">
        <v>62</v>
      </c>
      <c r="D44" s="414" t="s">
        <v>2747</v>
      </c>
      <c r="E44" s="23" t="s">
        <v>1</v>
      </c>
      <c r="F44" s="23">
        <v>5</v>
      </c>
      <c r="G44" s="116" t="s">
        <v>223</v>
      </c>
      <c r="H44" s="116" t="s">
        <v>242</v>
      </c>
      <c r="I44" s="414" t="str">
        <f>VLOOKUP(H44,'[1]Dosen Edit'!$B$2:$C$97,2,FALSE)</f>
        <v>0905058904</v>
      </c>
    </row>
    <row r="45" spans="1:9" x14ac:dyDescent="0.25">
      <c r="A45" s="153" t="s">
        <v>19</v>
      </c>
      <c r="B45" s="183" t="s">
        <v>26</v>
      </c>
      <c r="C45" s="153" t="s">
        <v>320</v>
      </c>
      <c r="D45" s="414" t="s">
        <v>2748</v>
      </c>
      <c r="E45" s="153" t="s">
        <v>1</v>
      </c>
      <c r="F45" s="153">
        <v>5</v>
      </c>
      <c r="G45" s="19" t="s">
        <v>2746</v>
      </c>
      <c r="H45" s="416" t="s">
        <v>242</v>
      </c>
      <c r="I45" s="414" t="str">
        <f>VLOOKUP(H45,'[1]Dosen Edit'!$B$2:$C$97,2,FALSE)</f>
        <v>0905058904</v>
      </c>
    </row>
    <row r="46" spans="1:9" x14ac:dyDescent="0.25">
      <c r="A46" s="153" t="s">
        <v>32</v>
      </c>
      <c r="B46" s="183" t="s">
        <v>26</v>
      </c>
      <c r="C46" s="153" t="s">
        <v>33</v>
      </c>
      <c r="D46" s="414" t="s">
        <v>2749</v>
      </c>
      <c r="E46" s="23" t="s">
        <v>1</v>
      </c>
      <c r="F46" s="23">
        <v>5</v>
      </c>
      <c r="G46" s="25" t="s">
        <v>2744</v>
      </c>
      <c r="H46" s="414" t="s">
        <v>242</v>
      </c>
      <c r="I46" s="414" t="str">
        <f>VLOOKUP(H46,'[1]Dosen Edit'!$B$2:$C$97,2,FALSE)</f>
        <v>0905058904</v>
      </c>
    </row>
    <row r="47" spans="1:9" x14ac:dyDescent="0.25">
      <c r="A47" s="153" t="s">
        <v>19</v>
      </c>
      <c r="B47" s="183" t="s">
        <v>30</v>
      </c>
      <c r="C47" s="153">
        <v>313</v>
      </c>
      <c r="D47" s="414" t="s">
        <v>2750</v>
      </c>
      <c r="E47" s="153" t="s">
        <v>1</v>
      </c>
      <c r="F47" s="153">
        <v>5</v>
      </c>
      <c r="G47" s="28" t="s">
        <v>2727</v>
      </c>
      <c r="H47" s="414" t="s">
        <v>242</v>
      </c>
      <c r="I47" s="414" t="str">
        <f>VLOOKUP(H47,'[1]Dosen Edit'!$B$2:$C$97,2,FALSE)</f>
        <v>0905058904</v>
      </c>
    </row>
    <row r="48" spans="1:9" x14ac:dyDescent="0.25">
      <c r="A48" s="153" t="s">
        <v>65</v>
      </c>
      <c r="B48" s="183" t="s">
        <v>26</v>
      </c>
      <c r="C48" s="153">
        <v>105</v>
      </c>
      <c r="D48" s="414" t="s">
        <v>2751</v>
      </c>
      <c r="E48" s="23" t="s">
        <v>1</v>
      </c>
      <c r="F48" s="23">
        <v>5</v>
      </c>
      <c r="G48" s="25" t="s">
        <v>1489</v>
      </c>
      <c r="H48" s="414" t="s">
        <v>260</v>
      </c>
      <c r="I48" s="414" t="str">
        <f>VLOOKUP(H48,'[1]Dosen Edit'!$B$2:$C$97,2,FALSE)</f>
        <v>0904098604</v>
      </c>
    </row>
    <row r="49" spans="1:9" x14ac:dyDescent="0.25">
      <c r="A49" s="153" t="s">
        <v>19</v>
      </c>
      <c r="B49" s="183" t="s">
        <v>20</v>
      </c>
      <c r="C49" s="153">
        <v>108</v>
      </c>
      <c r="D49" s="414" t="s">
        <v>2752</v>
      </c>
      <c r="E49" s="23" t="s">
        <v>1</v>
      </c>
      <c r="F49" s="23">
        <v>5</v>
      </c>
      <c r="G49" s="25" t="s">
        <v>1489</v>
      </c>
      <c r="H49" s="414" t="s">
        <v>260</v>
      </c>
      <c r="I49" s="414" t="str">
        <f>VLOOKUP(H49,'[1]Dosen Edit'!$B$2:$C$97,2,FALSE)</f>
        <v>0904098604</v>
      </c>
    </row>
    <row r="50" spans="1:9" x14ac:dyDescent="0.25">
      <c r="A50" s="153" t="s">
        <v>19</v>
      </c>
      <c r="B50" s="183" t="s">
        <v>26</v>
      </c>
      <c r="C50" s="153">
        <v>108</v>
      </c>
      <c r="D50" s="414" t="s">
        <v>2753</v>
      </c>
      <c r="E50" s="23" t="s">
        <v>1</v>
      </c>
      <c r="F50" s="23">
        <v>5</v>
      </c>
      <c r="G50" s="25" t="s">
        <v>1489</v>
      </c>
      <c r="H50" s="414" t="s">
        <v>260</v>
      </c>
      <c r="I50" s="414" t="str">
        <f>VLOOKUP(H50,'[1]Dosen Edit'!$B$2:$C$97,2,FALSE)</f>
        <v>0904098604</v>
      </c>
    </row>
    <row r="51" spans="1:9" x14ac:dyDescent="0.25">
      <c r="A51" s="153" t="s">
        <v>65</v>
      </c>
      <c r="B51" s="183" t="s">
        <v>20</v>
      </c>
      <c r="C51" s="153" t="s">
        <v>320</v>
      </c>
      <c r="D51" s="414" t="s">
        <v>2754</v>
      </c>
      <c r="E51" s="23" t="s">
        <v>1</v>
      </c>
      <c r="F51" s="23">
        <v>5</v>
      </c>
      <c r="G51" s="25" t="s">
        <v>1489</v>
      </c>
      <c r="H51" s="414" t="s">
        <v>260</v>
      </c>
      <c r="I51" s="414" t="str">
        <f>VLOOKUP(H51,'[1]Dosen Edit'!$B$2:$C$97,2,FALSE)</f>
        <v>0904098604</v>
      </c>
    </row>
    <row r="52" spans="1:9" x14ac:dyDescent="0.25">
      <c r="A52" s="153" t="s">
        <v>55</v>
      </c>
      <c r="B52" s="183" t="s">
        <v>28</v>
      </c>
      <c r="C52" s="153" t="s">
        <v>168</v>
      </c>
      <c r="D52" s="414" t="s">
        <v>2581</v>
      </c>
      <c r="E52" s="153" t="s">
        <v>1</v>
      </c>
      <c r="F52" s="153">
        <v>3</v>
      </c>
      <c r="G52" s="28" t="s">
        <v>287</v>
      </c>
      <c r="H52" s="414" t="s">
        <v>288</v>
      </c>
      <c r="I52" s="414" t="str">
        <f>VLOOKUP(H52,'[1]Dosen Edit'!$B$2:$C$97,2,FALSE)</f>
        <v>0915046902</v>
      </c>
    </row>
    <row r="53" spans="1:9" x14ac:dyDescent="0.25">
      <c r="A53" s="153" t="s">
        <v>55</v>
      </c>
      <c r="B53" s="183" t="s">
        <v>56</v>
      </c>
      <c r="C53" s="153" t="s">
        <v>168</v>
      </c>
      <c r="D53" s="414" t="s">
        <v>2582</v>
      </c>
      <c r="E53" s="153" t="s">
        <v>1</v>
      </c>
      <c r="F53" s="153">
        <v>3</v>
      </c>
      <c r="G53" s="28" t="s">
        <v>287</v>
      </c>
      <c r="H53" s="414" t="s">
        <v>288</v>
      </c>
      <c r="I53" s="414" t="str">
        <f>VLOOKUP(H53,'[1]Dosen Edit'!$B$2:$C$97,2,FALSE)</f>
        <v>0915046902</v>
      </c>
    </row>
    <row r="54" spans="1:9" x14ac:dyDescent="0.25">
      <c r="A54" s="153" t="s">
        <v>19</v>
      </c>
      <c r="B54" s="183" t="s">
        <v>1356</v>
      </c>
      <c r="C54" s="153" t="s">
        <v>168</v>
      </c>
      <c r="D54" s="414" t="s">
        <v>2585</v>
      </c>
      <c r="E54" s="153" t="s">
        <v>1</v>
      </c>
      <c r="F54" s="153">
        <v>3</v>
      </c>
      <c r="G54" s="28" t="s">
        <v>287</v>
      </c>
      <c r="H54" s="414" t="s">
        <v>288</v>
      </c>
      <c r="I54" s="414" t="str">
        <f>VLOOKUP(H54,'[1]Dosen Edit'!$B$2:$C$97,2,FALSE)</f>
        <v>0915046902</v>
      </c>
    </row>
    <row r="55" spans="1:9" x14ac:dyDescent="0.25">
      <c r="A55" s="153" t="s">
        <v>32</v>
      </c>
      <c r="B55" s="183" t="s">
        <v>20</v>
      </c>
      <c r="C55" s="153">
        <v>112</v>
      </c>
      <c r="D55" s="116" t="s">
        <v>2755</v>
      </c>
      <c r="E55" s="153" t="s">
        <v>1</v>
      </c>
      <c r="F55" s="153">
        <v>3</v>
      </c>
      <c r="G55" s="28" t="s">
        <v>1528</v>
      </c>
      <c r="H55" s="414" t="s">
        <v>306</v>
      </c>
      <c r="I55" s="414" t="str">
        <f>VLOOKUP(H55,'[1]Dosen Edit'!$B$2:$C$97,2,FALSE)</f>
        <v>0930128405</v>
      </c>
    </row>
    <row r="56" spans="1:9" x14ac:dyDescent="0.25">
      <c r="A56" s="153" t="s">
        <v>65</v>
      </c>
      <c r="B56" s="183" t="s">
        <v>1356</v>
      </c>
      <c r="C56" s="153" t="s">
        <v>21</v>
      </c>
      <c r="D56" s="116" t="s">
        <v>617</v>
      </c>
      <c r="E56" s="23" t="s">
        <v>1</v>
      </c>
      <c r="F56" s="23">
        <v>1</v>
      </c>
      <c r="G56" s="116" t="s">
        <v>2756</v>
      </c>
      <c r="H56" s="415" t="s">
        <v>323</v>
      </c>
      <c r="I56" s="414" t="str">
        <f>VLOOKUP(H56,'[1]Dosen Edit'!$B$2:$C$97,2,FALSE)</f>
        <v>0911036101</v>
      </c>
    </row>
    <row r="57" spans="1:9" x14ac:dyDescent="0.25">
      <c r="A57" s="153" t="s">
        <v>65</v>
      </c>
      <c r="B57" s="183" t="s">
        <v>28</v>
      </c>
      <c r="C57" s="153">
        <v>104</v>
      </c>
      <c r="D57" s="414" t="s">
        <v>2757</v>
      </c>
      <c r="E57" s="23" t="s">
        <v>1</v>
      </c>
      <c r="F57" s="23">
        <v>5</v>
      </c>
      <c r="G57" s="25" t="s">
        <v>1489</v>
      </c>
      <c r="H57" s="150" t="s">
        <v>376</v>
      </c>
      <c r="I57" s="414" t="str">
        <f>VLOOKUP(H57,'[1]Dosen Edit'!$B$2:$C$97,2,FALSE)</f>
        <v>0914037501</v>
      </c>
    </row>
    <row r="58" spans="1:9" x14ac:dyDescent="0.25">
      <c r="A58" s="153" t="s">
        <v>65</v>
      </c>
      <c r="B58" s="183" t="s">
        <v>30</v>
      </c>
      <c r="C58" s="153" t="s">
        <v>320</v>
      </c>
      <c r="D58" s="414" t="s">
        <v>2758</v>
      </c>
      <c r="E58" s="23" t="s">
        <v>1</v>
      </c>
      <c r="F58" s="23">
        <v>5</v>
      </c>
      <c r="G58" s="25" t="s">
        <v>1489</v>
      </c>
      <c r="H58" s="150" t="s">
        <v>376</v>
      </c>
      <c r="I58" s="414" t="str">
        <f>VLOOKUP(H58,'[1]Dosen Edit'!$B$2:$C$97,2,FALSE)</f>
        <v>0914037501</v>
      </c>
    </row>
    <row r="59" spans="1:9" x14ac:dyDescent="0.25">
      <c r="A59" s="153" t="s">
        <v>42</v>
      </c>
      <c r="B59" s="183" t="s">
        <v>30</v>
      </c>
      <c r="C59" s="153" t="s">
        <v>33</v>
      </c>
      <c r="D59" s="414" t="s">
        <v>2759</v>
      </c>
      <c r="E59" s="23" t="s">
        <v>1</v>
      </c>
      <c r="F59" s="23">
        <v>5</v>
      </c>
      <c r="G59" s="116" t="s">
        <v>2760</v>
      </c>
      <c r="H59" s="414" t="s">
        <v>376</v>
      </c>
      <c r="I59" s="414" t="str">
        <f>VLOOKUP(H59,'[1]Dosen Edit'!$B$2:$C$97,2,FALSE)</f>
        <v>0914037501</v>
      </c>
    </row>
    <row r="60" spans="1:9" x14ac:dyDescent="0.25">
      <c r="A60" s="153" t="s">
        <v>2761</v>
      </c>
      <c r="B60" s="183" t="s">
        <v>30</v>
      </c>
      <c r="C60" s="153">
        <v>111</v>
      </c>
      <c r="D60" s="414" t="s">
        <v>2762</v>
      </c>
      <c r="E60" s="23" t="s">
        <v>1</v>
      </c>
      <c r="F60" s="23">
        <v>5</v>
      </c>
      <c r="G60" s="25" t="s">
        <v>1489</v>
      </c>
      <c r="H60" s="150" t="s">
        <v>376</v>
      </c>
      <c r="I60" s="414" t="str">
        <f>VLOOKUP(H60,'[1]Dosen Edit'!$B$2:$C$97,2,FALSE)</f>
        <v>0914037501</v>
      </c>
    </row>
    <row r="61" spans="1:9" x14ac:dyDescent="0.25">
      <c r="A61" s="153" t="s">
        <v>42</v>
      </c>
      <c r="B61" s="183" t="s">
        <v>28</v>
      </c>
      <c r="C61" s="153" t="s">
        <v>89</v>
      </c>
      <c r="D61" s="414" t="s">
        <v>435</v>
      </c>
      <c r="E61" s="153" t="s">
        <v>1</v>
      </c>
      <c r="F61" s="153">
        <v>5</v>
      </c>
      <c r="G61" s="28" t="s">
        <v>2742</v>
      </c>
      <c r="H61" s="150" t="s">
        <v>2119</v>
      </c>
      <c r="I61" s="414" t="str">
        <f>VLOOKUP(H61,'[1]Dosen Edit'!$B$2:$C$97,2,FALSE)</f>
        <v>0924049301</v>
      </c>
    </row>
    <row r="62" spans="1:9" x14ac:dyDescent="0.25">
      <c r="A62" s="153" t="s">
        <v>32</v>
      </c>
      <c r="B62" s="183" t="s">
        <v>1356</v>
      </c>
      <c r="C62" s="153" t="s">
        <v>68</v>
      </c>
      <c r="D62" s="414" t="s">
        <v>752</v>
      </c>
      <c r="E62" s="153" t="s">
        <v>1</v>
      </c>
      <c r="F62" s="153">
        <v>3</v>
      </c>
      <c r="G62" s="28" t="s">
        <v>2763</v>
      </c>
      <c r="H62" s="197" t="s">
        <v>2119</v>
      </c>
      <c r="I62" s="414" t="str">
        <f>VLOOKUP(H62,'[1]Dosen Edit'!$B$2:$C$97,2,FALSE)</f>
        <v>0924049301</v>
      </c>
    </row>
    <row r="63" spans="1:9" x14ac:dyDescent="0.25">
      <c r="A63" s="153" t="s">
        <v>42</v>
      </c>
      <c r="B63" s="183" t="s">
        <v>30</v>
      </c>
      <c r="C63" s="153" t="s">
        <v>89</v>
      </c>
      <c r="D63" s="414" t="s">
        <v>434</v>
      </c>
      <c r="E63" s="153" t="s">
        <v>1</v>
      </c>
      <c r="F63" s="153">
        <v>5</v>
      </c>
      <c r="G63" s="28" t="s">
        <v>2742</v>
      </c>
      <c r="H63" s="414" t="s">
        <v>2119</v>
      </c>
      <c r="I63" s="414" t="str">
        <f>VLOOKUP(H63,'[1]Dosen Edit'!$B$2:$C$97,2,FALSE)</f>
        <v>0924049301</v>
      </c>
    </row>
    <row r="64" spans="1:9" x14ac:dyDescent="0.25">
      <c r="A64" s="153" t="s">
        <v>32</v>
      </c>
      <c r="B64" s="183" t="s">
        <v>26</v>
      </c>
      <c r="C64" s="153" t="s">
        <v>62</v>
      </c>
      <c r="D64" s="414" t="s">
        <v>525</v>
      </c>
      <c r="E64" s="23" t="s">
        <v>1</v>
      </c>
      <c r="F64" s="23">
        <v>1</v>
      </c>
      <c r="G64" s="25" t="s">
        <v>2756</v>
      </c>
      <c r="H64" s="414" t="s">
        <v>1445</v>
      </c>
      <c r="I64" s="414" t="str">
        <f>VLOOKUP(H64,'[1]Dosen Edit'!$B$2:$C$97,2,FALSE)</f>
        <v>0912109201</v>
      </c>
    </row>
    <row r="65" spans="1:9" x14ac:dyDescent="0.25">
      <c r="A65" s="153" t="s">
        <v>32</v>
      </c>
      <c r="B65" s="183" t="s">
        <v>20</v>
      </c>
      <c r="C65" s="153" t="s">
        <v>62</v>
      </c>
      <c r="D65" s="414" t="s">
        <v>526</v>
      </c>
      <c r="E65" s="23" t="s">
        <v>1</v>
      </c>
      <c r="F65" s="23">
        <v>1</v>
      </c>
      <c r="G65" s="25" t="s">
        <v>2756</v>
      </c>
      <c r="H65" s="414" t="s">
        <v>1445</v>
      </c>
      <c r="I65" s="414" t="str">
        <f>VLOOKUP(H65,'[1]Dosen Edit'!$B$2:$C$97,2,FALSE)</f>
        <v>0912109201</v>
      </c>
    </row>
    <row r="66" spans="1:9" x14ac:dyDescent="0.25">
      <c r="A66" s="153" t="s">
        <v>65</v>
      </c>
      <c r="B66" s="183" t="s">
        <v>28</v>
      </c>
      <c r="C66" s="153" t="s">
        <v>21</v>
      </c>
      <c r="D66" s="116" t="s">
        <v>618</v>
      </c>
      <c r="E66" s="23" t="s">
        <v>1</v>
      </c>
      <c r="F66" s="23">
        <v>1</v>
      </c>
      <c r="G66" s="116" t="s">
        <v>2756</v>
      </c>
      <c r="H66" s="150" t="s">
        <v>1445</v>
      </c>
      <c r="I66" s="414" t="str">
        <f>VLOOKUP(H66,'[1]Dosen Edit'!$B$2:$C$97,2,FALSE)</f>
        <v>0912109201</v>
      </c>
    </row>
    <row r="67" spans="1:9" x14ac:dyDescent="0.25">
      <c r="A67" s="153" t="s">
        <v>42</v>
      </c>
      <c r="B67" s="183" t="s">
        <v>20</v>
      </c>
      <c r="C67" s="153" t="s">
        <v>68</v>
      </c>
      <c r="D67" s="414" t="s">
        <v>593</v>
      </c>
      <c r="E67" s="153" t="s">
        <v>1</v>
      </c>
      <c r="F67" s="153">
        <v>3</v>
      </c>
      <c r="G67" s="28" t="s">
        <v>2763</v>
      </c>
      <c r="H67" s="197" t="s">
        <v>403</v>
      </c>
      <c r="I67" s="414" t="str">
        <f>VLOOKUP(H67,'[1]Dosen Edit'!$B$2:$C$97,2,FALSE)</f>
        <v>0917067501</v>
      </c>
    </row>
    <row r="68" spans="1:9" x14ac:dyDescent="0.25">
      <c r="A68" s="153" t="s">
        <v>42</v>
      </c>
      <c r="B68" s="183" t="s">
        <v>1356</v>
      </c>
      <c r="C68" s="153" t="s">
        <v>68</v>
      </c>
      <c r="D68" s="414" t="s">
        <v>587</v>
      </c>
      <c r="E68" s="153" t="s">
        <v>1</v>
      </c>
      <c r="F68" s="153">
        <v>3</v>
      </c>
      <c r="G68" s="28" t="s">
        <v>2763</v>
      </c>
      <c r="H68" s="197" t="s">
        <v>403</v>
      </c>
      <c r="I68" s="414" t="str">
        <f>VLOOKUP(H68,'[1]Dosen Edit'!$B$2:$C$97,2,FALSE)</f>
        <v>0917067501</v>
      </c>
    </row>
    <row r="69" spans="1:9" x14ac:dyDescent="0.25">
      <c r="A69" s="153" t="s">
        <v>42</v>
      </c>
      <c r="B69" s="183" t="s">
        <v>28</v>
      </c>
      <c r="C69" s="153" t="s">
        <v>68</v>
      </c>
      <c r="D69" s="414" t="s">
        <v>591</v>
      </c>
      <c r="E69" s="153" t="s">
        <v>1</v>
      </c>
      <c r="F69" s="153">
        <v>3</v>
      </c>
      <c r="G69" s="28" t="s">
        <v>2763</v>
      </c>
      <c r="H69" s="197" t="s">
        <v>403</v>
      </c>
      <c r="I69" s="414" t="str">
        <f>VLOOKUP(H69,'[1]Dosen Edit'!$B$2:$C$97,2,FALSE)</f>
        <v>0917067501</v>
      </c>
    </row>
    <row r="70" spans="1:9" x14ac:dyDescent="0.25">
      <c r="A70" s="153" t="s">
        <v>55</v>
      </c>
      <c r="B70" s="183" t="s">
        <v>26</v>
      </c>
      <c r="C70" s="153" t="s">
        <v>21</v>
      </c>
      <c r="D70" s="116" t="s">
        <v>2764</v>
      </c>
      <c r="E70" s="153" t="s">
        <v>1</v>
      </c>
      <c r="F70" s="153">
        <v>3</v>
      </c>
      <c r="G70" s="191" t="s">
        <v>439</v>
      </c>
      <c r="H70" s="414" t="s">
        <v>418</v>
      </c>
      <c r="I70" s="414" t="str">
        <f>VLOOKUP(H70,'[1]Dosen Edit'!$B$2:$C$97,2,FALSE)</f>
        <v>0904066801</v>
      </c>
    </row>
    <row r="71" spans="1:9" x14ac:dyDescent="0.25">
      <c r="A71" s="153" t="s">
        <v>55</v>
      </c>
      <c r="B71" s="183" t="s">
        <v>20</v>
      </c>
      <c r="C71" s="153" t="s">
        <v>21</v>
      </c>
      <c r="D71" s="116" t="s">
        <v>2765</v>
      </c>
      <c r="E71" s="153" t="s">
        <v>1</v>
      </c>
      <c r="F71" s="153">
        <v>3</v>
      </c>
      <c r="G71" s="191" t="s">
        <v>439</v>
      </c>
      <c r="H71" s="414" t="s">
        <v>418</v>
      </c>
      <c r="I71" s="414" t="str">
        <f>VLOOKUP(H71,'[1]Dosen Edit'!$B$2:$C$97,2,FALSE)</f>
        <v>0904066801</v>
      </c>
    </row>
    <row r="72" spans="1:9" x14ac:dyDescent="0.25">
      <c r="A72" s="153" t="s">
        <v>19</v>
      </c>
      <c r="B72" s="183" t="s">
        <v>20</v>
      </c>
      <c r="C72" s="153">
        <v>111</v>
      </c>
      <c r="D72" s="414" t="s">
        <v>1283</v>
      </c>
      <c r="E72" s="153" t="s">
        <v>1</v>
      </c>
      <c r="F72" s="153">
        <v>5</v>
      </c>
      <c r="G72" s="28" t="s">
        <v>2742</v>
      </c>
      <c r="H72" s="197" t="s">
        <v>440</v>
      </c>
      <c r="I72" s="414" t="str">
        <f>VLOOKUP(H72,'[1]Dosen Edit'!$B$2:$C$97,2,FALSE)</f>
        <v>0931127701</v>
      </c>
    </row>
    <row r="73" spans="1:9" x14ac:dyDescent="0.25">
      <c r="A73" s="153" t="s">
        <v>42</v>
      </c>
      <c r="B73" s="183" t="s">
        <v>20</v>
      </c>
      <c r="C73" s="417" t="s">
        <v>350</v>
      </c>
      <c r="D73" s="414" t="s">
        <v>2766</v>
      </c>
      <c r="E73" s="153" t="s">
        <v>1</v>
      </c>
      <c r="F73" s="153">
        <v>5</v>
      </c>
      <c r="G73" s="25" t="s">
        <v>2217</v>
      </c>
      <c r="H73" s="414" t="s">
        <v>440</v>
      </c>
      <c r="I73" s="414" t="str">
        <f>VLOOKUP(H73,'[1]Dosen Edit'!$B$2:$C$97,2,FALSE)</f>
        <v>0931127701</v>
      </c>
    </row>
    <row r="74" spans="1:9" x14ac:dyDescent="0.25">
      <c r="A74" s="153" t="s">
        <v>2761</v>
      </c>
      <c r="B74" s="183" t="s">
        <v>30</v>
      </c>
      <c r="C74" s="153">
        <v>105</v>
      </c>
      <c r="D74" s="414" t="s">
        <v>1286</v>
      </c>
      <c r="E74" s="153" t="s">
        <v>1</v>
      </c>
      <c r="F74" s="153">
        <v>5</v>
      </c>
      <c r="G74" s="28" t="s">
        <v>2742</v>
      </c>
      <c r="H74" s="197" t="s">
        <v>440</v>
      </c>
      <c r="I74" s="414" t="str">
        <f>VLOOKUP(H74,'[1]Dosen Edit'!$B$2:$C$97,2,FALSE)</f>
        <v>0931127701</v>
      </c>
    </row>
    <row r="75" spans="1:9" x14ac:dyDescent="0.25">
      <c r="A75" s="153" t="s">
        <v>32</v>
      </c>
      <c r="B75" s="183" t="s">
        <v>2573</v>
      </c>
      <c r="C75" s="153" t="s">
        <v>33</v>
      </c>
      <c r="D75" s="116" t="s">
        <v>2767</v>
      </c>
      <c r="E75" s="23" t="s">
        <v>1</v>
      </c>
      <c r="F75" s="23">
        <v>5</v>
      </c>
      <c r="G75" s="25" t="s">
        <v>2744</v>
      </c>
      <c r="H75" s="414" t="s">
        <v>456</v>
      </c>
      <c r="I75" s="414" t="str">
        <f>VLOOKUP(H75,'[1]Dosen Edit'!$B$2:$C$97,2,FALSE)</f>
        <v>0916068301</v>
      </c>
    </row>
    <row r="76" spans="1:9" x14ac:dyDescent="0.25">
      <c r="A76" s="153" t="s">
        <v>19</v>
      </c>
      <c r="B76" s="183" t="s">
        <v>30</v>
      </c>
      <c r="C76" s="153" t="s">
        <v>43</v>
      </c>
      <c r="D76" s="414" t="s">
        <v>2768</v>
      </c>
      <c r="E76" s="153" t="s">
        <v>1</v>
      </c>
      <c r="F76" s="153">
        <v>5</v>
      </c>
      <c r="G76" s="28" t="s">
        <v>2746</v>
      </c>
      <c r="H76" s="414" t="s">
        <v>456</v>
      </c>
      <c r="I76" s="414" t="str">
        <f>VLOOKUP(H76,'[1]Dosen Edit'!$B$2:$C$97,2,FALSE)</f>
        <v>0916068301</v>
      </c>
    </row>
    <row r="77" spans="1:9" x14ac:dyDescent="0.25">
      <c r="A77" s="153" t="s">
        <v>19</v>
      </c>
      <c r="B77" s="183" t="s">
        <v>1356</v>
      </c>
      <c r="C77" s="153" t="s">
        <v>269</v>
      </c>
      <c r="D77" s="414" t="s">
        <v>2769</v>
      </c>
      <c r="E77" s="23" t="s">
        <v>1</v>
      </c>
      <c r="F77" s="23">
        <v>1</v>
      </c>
      <c r="G77" s="25" t="s">
        <v>2770</v>
      </c>
      <c r="H77" s="414" t="s">
        <v>482</v>
      </c>
      <c r="I77" s="414" t="str">
        <f>VLOOKUP(H77,'[1]Dosen Edit'!$B$2:$C$97,2,FALSE)</f>
        <v>0911067502</v>
      </c>
    </row>
    <row r="78" spans="1:9" x14ac:dyDescent="0.25">
      <c r="A78" s="153" t="s">
        <v>19</v>
      </c>
      <c r="B78" s="183" t="s">
        <v>26</v>
      </c>
      <c r="C78" s="153" t="s">
        <v>269</v>
      </c>
      <c r="D78" s="414" t="s">
        <v>2771</v>
      </c>
      <c r="E78" s="23" t="s">
        <v>1</v>
      </c>
      <c r="F78" s="23">
        <v>1</v>
      </c>
      <c r="G78" s="25" t="s">
        <v>2770</v>
      </c>
      <c r="H78" s="414" t="s">
        <v>482</v>
      </c>
      <c r="I78" s="414" t="str">
        <f>VLOOKUP(H78,'[1]Dosen Edit'!$B$2:$C$97,2,FALSE)</f>
        <v>0911067502</v>
      </c>
    </row>
    <row r="79" spans="1:9" x14ac:dyDescent="0.25">
      <c r="A79" s="153" t="s">
        <v>19</v>
      </c>
      <c r="B79" s="183" t="s">
        <v>20</v>
      </c>
      <c r="C79" s="153" t="s">
        <v>269</v>
      </c>
      <c r="D79" s="414" t="s">
        <v>2772</v>
      </c>
      <c r="E79" s="23" t="s">
        <v>1</v>
      </c>
      <c r="F79" s="23">
        <v>1</v>
      </c>
      <c r="G79" s="25" t="s">
        <v>2770</v>
      </c>
      <c r="H79" s="414" t="s">
        <v>482</v>
      </c>
      <c r="I79" s="414" t="str">
        <f>VLOOKUP(H79,'[1]Dosen Edit'!$B$2:$C$97,2,FALSE)</f>
        <v>0911067502</v>
      </c>
    </row>
    <row r="80" spans="1:9" x14ac:dyDescent="0.25">
      <c r="A80" s="153" t="s">
        <v>19</v>
      </c>
      <c r="B80" s="183" t="s">
        <v>28</v>
      </c>
      <c r="C80" s="153" t="s">
        <v>269</v>
      </c>
      <c r="D80" s="414" t="s">
        <v>2773</v>
      </c>
      <c r="E80" s="23" t="s">
        <v>1</v>
      </c>
      <c r="F80" s="23">
        <v>1</v>
      </c>
      <c r="G80" s="25" t="s">
        <v>2770</v>
      </c>
      <c r="H80" s="414" t="s">
        <v>482</v>
      </c>
      <c r="I80" s="414" t="str">
        <f>VLOOKUP(H80,'[1]Dosen Edit'!$B$2:$C$97,2,FALSE)</f>
        <v>0911067502</v>
      </c>
    </row>
    <row r="81" spans="1:9" x14ac:dyDescent="0.25">
      <c r="A81" s="153" t="s">
        <v>42</v>
      </c>
      <c r="B81" s="183" t="s">
        <v>28</v>
      </c>
      <c r="C81" s="153">
        <v>108</v>
      </c>
      <c r="D81" s="153" t="s">
        <v>2774</v>
      </c>
      <c r="E81" s="153" t="s">
        <v>1</v>
      </c>
      <c r="F81" s="153">
        <v>3</v>
      </c>
      <c r="G81" s="191" t="s">
        <v>58</v>
      </c>
      <c r="H81" s="28" t="s">
        <v>1597</v>
      </c>
      <c r="I81" s="414" t="str">
        <f>VLOOKUP(H81,'[1]Dosen Edit'!$B$2:$C$97,2,FALSE)</f>
        <v>0924069201</v>
      </c>
    </row>
    <row r="82" spans="1:9" x14ac:dyDescent="0.25">
      <c r="A82" s="153" t="s">
        <v>42</v>
      </c>
      <c r="B82" s="183" t="s">
        <v>1356</v>
      </c>
      <c r="C82" s="153">
        <v>108</v>
      </c>
      <c r="D82" s="153" t="s">
        <v>2775</v>
      </c>
      <c r="E82" s="153" t="s">
        <v>1</v>
      </c>
      <c r="F82" s="153">
        <v>3</v>
      </c>
      <c r="G82" s="191" t="s">
        <v>58</v>
      </c>
      <c r="H82" s="28" t="s">
        <v>1597</v>
      </c>
      <c r="I82" s="414" t="str">
        <f>VLOOKUP(H82,'[1]Dosen Edit'!$B$2:$C$97,2,FALSE)</f>
        <v>0924069201</v>
      </c>
    </row>
    <row r="83" spans="1:9" x14ac:dyDescent="0.25">
      <c r="A83" s="153" t="s">
        <v>55</v>
      </c>
      <c r="B83" s="183" t="s">
        <v>28</v>
      </c>
      <c r="C83" s="153" t="s">
        <v>453</v>
      </c>
      <c r="D83" s="414" t="s">
        <v>2776</v>
      </c>
      <c r="E83" s="153" t="s">
        <v>1</v>
      </c>
      <c r="F83" s="153">
        <v>3</v>
      </c>
      <c r="G83" s="28" t="s">
        <v>2777</v>
      </c>
      <c r="H83" s="414" t="s">
        <v>533</v>
      </c>
      <c r="I83" s="414" t="str">
        <f>VLOOKUP(H83,'[1]Dosen Edit'!$B$2:$C$97,2,FALSE)</f>
        <v>0908097601</v>
      </c>
    </row>
    <row r="84" spans="1:9" x14ac:dyDescent="0.25">
      <c r="A84" s="153" t="s">
        <v>55</v>
      </c>
      <c r="B84" s="183" t="s">
        <v>26</v>
      </c>
      <c r="C84" s="153" t="s">
        <v>124</v>
      </c>
      <c r="D84" s="414" t="s">
        <v>2778</v>
      </c>
      <c r="E84" s="153" t="s">
        <v>1</v>
      </c>
      <c r="F84" s="153">
        <v>3</v>
      </c>
      <c r="G84" s="28" t="s">
        <v>2777</v>
      </c>
      <c r="H84" s="414" t="s">
        <v>533</v>
      </c>
      <c r="I84" s="414" t="str">
        <f>VLOOKUP(H84,'[1]Dosen Edit'!$B$2:$C$97,2,FALSE)</f>
        <v>0908097601</v>
      </c>
    </row>
    <row r="85" spans="1:9" x14ac:dyDescent="0.25">
      <c r="A85" s="153" t="s">
        <v>65</v>
      </c>
      <c r="B85" s="183" t="s">
        <v>56</v>
      </c>
      <c r="C85" s="23">
        <v>104</v>
      </c>
      <c r="D85" s="414" t="s">
        <v>2779</v>
      </c>
      <c r="E85" s="153" t="s">
        <v>1</v>
      </c>
      <c r="F85" s="153">
        <v>3</v>
      </c>
      <c r="G85" s="28" t="s">
        <v>2777</v>
      </c>
      <c r="H85" s="150" t="s">
        <v>533</v>
      </c>
      <c r="I85" s="414" t="str">
        <f>VLOOKUP(H85,'[1]Dosen Edit'!$B$2:$C$97,2,FALSE)</f>
        <v>0908097601</v>
      </c>
    </row>
    <row r="86" spans="1:9" x14ac:dyDescent="0.25">
      <c r="A86" s="153" t="s">
        <v>65</v>
      </c>
      <c r="B86" s="183" t="s">
        <v>26</v>
      </c>
      <c r="C86" s="153" t="s">
        <v>95</v>
      </c>
      <c r="D86" s="414" t="s">
        <v>2780</v>
      </c>
      <c r="E86" s="153" t="s">
        <v>1</v>
      </c>
      <c r="F86" s="153">
        <v>3</v>
      </c>
      <c r="G86" s="28" t="s">
        <v>2777</v>
      </c>
      <c r="H86" s="414" t="s">
        <v>533</v>
      </c>
      <c r="I86" s="414" t="str">
        <f>VLOOKUP(H86,'[1]Dosen Edit'!$B$2:$C$97,2,FALSE)</f>
        <v>0908097601</v>
      </c>
    </row>
    <row r="87" spans="1:9" x14ac:dyDescent="0.25">
      <c r="A87" s="153" t="s">
        <v>55</v>
      </c>
      <c r="B87" s="183" t="s">
        <v>20</v>
      </c>
      <c r="C87" s="153" t="s">
        <v>453</v>
      </c>
      <c r="D87" s="414" t="s">
        <v>2781</v>
      </c>
      <c r="E87" s="153" t="s">
        <v>1</v>
      </c>
      <c r="F87" s="153">
        <v>3</v>
      </c>
      <c r="G87" s="28" t="s">
        <v>2777</v>
      </c>
      <c r="H87" s="414" t="s">
        <v>533</v>
      </c>
      <c r="I87" s="414" t="str">
        <f>VLOOKUP(H87,'[1]Dosen Edit'!$B$2:$C$97,2,FALSE)</f>
        <v>0908097601</v>
      </c>
    </row>
    <row r="88" spans="1:9" x14ac:dyDescent="0.25">
      <c r="A88" s="153" t="s">
        <v>65</v>
      </c>
      <c r="B88" s="183" t="s">
        <v>28</v>
      </c>
      <c r="C88" s="153" t="s">
        <v>346</v>
      </c>
      <c r="D88" s="414" t="s">
        <v>2782</v>
      </c>
      <c r="E88" s="153" t="s">
        <v>1</v>
      </c>
      <c r="F88" s="153">
        <v>3</v>
      </c>
      <c r="G88" s="28" t="s">
        <v>2777</v>
      </c>
      <c r="H88" s="414" t="s">
        <v>533</v>
      </c>
      <c r="I88" s="414" t="str">
        <f>VLOOKUP(H88,'[1]Dosen Edit'!$B$2:$C$97,2,FALSE)</f>
        <v>0908097601</v>
      </c>
    </row>
    <row r="89" spans="1:9" x14ac:dyDescent="0.25">
      <c r="A89" s="153" t="s">
        <v>32</v>
      </c>
      <c r="B89" s="183" t="s">
        <v>20</v>
      </c>
      <c r="C89" s="153">
        <v>110</v>
      </c>
      <c r="D89" s="153" t="s">
        <v>2783</v>
      </c>
      <c r="E89" s="23" t="s">
        <v>1</v>
      </c>
      <c r="F89" s="23">
        <v>3</v>
      </c>
      <c r="G89" s="191" t="s">
        <v>58</v>
      </c>
      <c r="H89" s="28" t="s">
        <v>1478</v>
      </c>
      <c r="I89" s="414" t="str">
        <f>VLOOKUP(H89,'[1]Dosen Edit'!$B$2:$C$97,2,FALSE)</f>
        <v>0903049801</v>
      </c>
    </row>
    <row r="90" spans="1:9" x14ac:dyDescent="0.25">
      <c r="A90" s="153" t="s">
        <v>32</v>
      </c>
      <c r="B90" s="183" t="s">
        <v>26</v>
      </c>
      <c r="C90" s="153">
        <v>110</v>
      </c>
      <c r="D90" s="153" t="s">
        <v>2784</v>
      </c>
      <c r="E90" s="23" t="s">
        <v>1</v>
      </c>
      <c r="F90" s="23">
        <v>3</v>
      </c>
      <c r="G90" s="191" t="s">
        <v>58</v>
      </c>
      <c r="H90" s="28" t="s">
        <v>1478</v>
      </c>
      <c r="I90" s="414" t="str">
        <f>VLOOKUP(H90,'[1]Dosen Edit'!$B$2:$C$97,2,FALSE)</f>
        <v>0903049801</v>
      </c>
    </row>
    <row r="91" spans="1:9" x14ac:dyDescent="0.25">
      <c r="A91" s="153" t="s">
        <v>32</v>
      </c>
      <c r="B91" s="183" t="s">
        <v>28</v>
      </c>
      <c r="C91" s="153" t="s">
        <v>62</v>
      </c>
      <c r="D91" s="414" t="s">
        <v>524</v>
      </c>
      <c r="E91" s="23" t="s">
        <v>1</v>
      </c>
      <c r="F91" s="23">
        <v>1</v>
      </c>
      <c r="G91" s="25" t="s">
        <v>2756</v>
      </c>
      <c r="H91" s="197" t="s">
        <v>615</v>
      </c>
      <c r="I91" s="414" t="str">
        <f>VLOOKUP(H91,'[1]Dosen Edit'!$B$2:$C$97,2,FALSE)</f>
        <v>0920037103</v>
      </c>
    </row>
    <row r="92" spans="1:9" x14ac:dyDescent="0.25">
      <c r="A92" s="153" t="s">
        <v>32</v>
      </c>
      <c r="B92" s="183" t="s">
        <v>1356</v>
      </c>
      <c r="C92" s="153" t="s">
        <v>62</v>
      </c>
      <c r="D92" s="414" t="s">
        <v>520</v>
      </c>
      <c r="E92" s="23" t="s">
        <v>1</v>
      </c>
      <c r="F92" s="23">
        <v>1</v>
      </c>
      <c r="G92" s="25" t="s">
        <v>2756</v>
      </c>
      <c r="H92" s="197" t="s">
        <v>615</v>
      </c>
      <c r="I92" s="414" t="str">
        <f>VLOOKUP(H92,'[1]Dosen Edit'!$B$2:$C$97,2,FALSE)</f>
        <v>0920037103</v>
      </c>
    </row>
    <row r="93" spans="1:9" x14ac:dyDescent="0.25">
      <c r="A93" s="153" t="s">
        <v>55</v>
      </c>
      <c r="B93" s="183" t="s">
        <v>20</v>
      </c>
      <c r="C93" s="153" t="s">
        <v>269</v>
      </c>
      <c r="D93" s="414" t="s">
        <v>2785</v>
      </c>
      <c r="E93" s="23" t="s">
        <v>1</v>
      </c>
      <c r="F93" s="23">
        <v>1</v>
      </c>
      <c r="G93" s="25" t="s">
        <v>2770</v>
      </c>
      <c r="H93" s="414" t="s">
        <v>645</v>
      </c>
      <c r="I93" s="414" t="str">
        <f>VLOOKUP(H93,'[1]Dosen Edit'!$B$2:$C$97,2,FALSE)</f>
        <v>0920057302</v>
      </c>
    </row>
    <row r="94" spans="1:9" x14ac:dyDescent="0.25">
      <c r="A94" s="153" t="s">
        <v>55</v>
      </c>
      <c r="B94" s="183" t="s">
        <v>26</v>
      </c>
      <c r="C94" s="153" t="s">
        <v>269</v>
      </c>
      <c r="D94" s="414" t="s">
        <v>2786</v>
      </c>
      <c r="E94" s="23" t="s">
        <v>1</v>
      </c>
      <c r="F94" s="23">
        <v>1</v>
      </c>
      <c r="G94" s="25" t="s">
        <v>2770</v>
      </c>
      <c r="H94" s="414" t="s">
        <v>645</v>
      </c>
      <c r="I94" s="414" t="str">
        <f>VLOOKUP(H94,'[1]Dosen Edit'!$B$2:$C$97,2,FALSE)</f>
        <v>0920057302</v>
      </c>
    </row>
    <row r="95" spans="1:9" x14ac:dyDescent="0.25">
      <c r="A95" s="153" t="s">
        <v>65</v>
      </c>
      <c r="B95" s="183" t="s">
        <v>26</v>
      </c>
      <c r="C95" s="153" t="s">
        <v>320</v>
      </c>
      <c r="D95" s="414" t="s">
        <v>2787</v>
      </c>
      <c r="E95" s="153" t="s">
        <v>1</v>
      </c>
      <c r="F95" s="153">
        <v>1</v>
      </c>
      <c r="G95" s="28" t="s">
        <v>163</v>
      </c>
      <c r="H95" s="414" t="s">
        <v>658</v>
      </c>
      <c r="I95" s="414" t="str">
        <f>VLOOKUP(H95,'[1]Dosen Edit'!$B$2:$C$97,2,FALSE)</f>
        <v>0901118402</v>
      </c>
    </row>
    <row r="96" spans="1:9" x14ac:dyDescent="0.25">
      <c r="A96" s="153" t="s">
        <v>32</v>
      </c>
      <c r="B96" s="183" t="s">
        <v>26</v>
      </c>
      <c r="C96" s="153" t="s">
        <v>453</v>
      </c>
      <c r="D96" s="414" t="s">
        <v>680</v>
      </c>
      <c r="E96" s="153" t="s">
        <v>1</v>
      </c>
      <c r="F96" s="153">
        <v>3</v>
      </c>
      <c r="G96" s="28" t="s">
        <v>2723</v>
      </c>
      <c r="H96" s="28" t="s">
        <v>676</v>
      </c>
      <c r="I96" s="414" t="str">
        <f>VLOOKUP(H96,'[1]Dosen Edit'!$B$2:$C$97,2,FALSE)</f>
        <v>0928107901</v>
      </c>
    </row>
    <row r="97" spans="1:9" x14ac:dyDescent="0.25">
      <c r="A97" s="153" t="s">
        <v>55</v>
      </c>
      <c r="B97" s="183" t="s">
        <v>26</v>
      </c>
      <c r="C97" s="153" t="s">
        <v>453</v>
      </c>
      <c r="D97" s="414" t="s">
        <v>675</v>
      </c>
      <c r="E97" s="153" t="s">
        <v>1</v>
      </c>
      <c r="F97" s="153">
        <v>3</v>
      </c>
      <c r="G97" s="28" t="s">
        <v>2723</v>
      </c>
      <c r="H97" s="116" t="s">
        <v>676</v>
      </c>
      <c r="I97" s="414" t="str">
        <f>VLOOKUP(H97,'[1]Dosen Edit'!$B$2:$C$97,2,FALSE)</f>
        <v>0928107901</v>
      </c>
    </row>
    <row r="98" spans="1:9" x14ac:dyDescent="0.25">
      <c r="A98" s="153" t="s">
        <v>65</v>
      </c>
      <c r="B98" s="183" t="s">
        <v>26</v>
      </c>
      <c r="C98" s="153" t="s">
        <v>21</v>
      </c>
      <c r="D98" s="414" t="s">
        <v>691</v>
      </c>
      <c r="E98" s="153" t="s">
        <v>1</v>
      </c>
      <c r="F98" s="153">
        <v>1</v>
      </c>
      <c r="G98" s="28" t="s">
        <v>684</v>
      </c>
      <c r="H98" s="414" t="s">
        <v>685</v>
      </c>
      <c r="I98" s="414" t="str">
        <f>VLOOKUP(H98,'[1]Dosen Edit'!$B$2:$C$97,2,FALSE)</f>
        <v>0923118301</v>
      </c>
    </row>
    <row r="99" spans="1:9" x14ac:dyDescent="0.25">
      <c r="A99" s="153" t="s">
        <v>32</v>
      </c>
      <c r="B99" s="183" t="s">
        <v>26</v>
      </c>
      <c r="C99" s="153" t="s">
        <v>21</v>
      </c>
      <c r="D99" s="414" t="s">
        <v>689</v>
      </c>
      <c r="E99" s="153" t="s">
        <v>1</v>
      </c>
      <c r="F99" s="153">
        <v>1</v>
      </c>
      <c r="G99" s="28" t="s">
        <v>684</v>
      </c>
      <c r="H99" s="414" t="s">
        <v>685</v>
      </c>
      <c r="I99" s="414" t="str">
        <f>VLOOKUP(H99,'[1]Dosen Edit'!$B$2:$C$97,2,FALSE)</f>
        <v>0923118301</v>
      </c>
    </row>
    <row r="100" spans="1:9" x14ac:dyDescent="0.25">
      <c r="A100" s="153" t="s">
        <v>65</v>
      </c>
      <c r="B100" s="183" t="s">
        <v>20</v>
      </c>
      <c r="C100" s="418" t="s">
        <v>21</v>
      </c>
      <c r="D100" s="414" t="s">
        <v>690</v>
      </c>
      <c r="E100" s="153" t="s">
        <v>1</v>
      </c>
      <c r="F100" s="153">
        <v>1</v>
      </c>
      <c r="G100" s="28" t="s">
        <v>684</v>
      </c>
      <c r="H100" s="414" t="s">
        <v>685</v>
      </c>
      <c r="I100" s="414" t="str">
        <f>VLOOKUP(H100,'[1]Dosen Edit'!$B$2:$C$97,2,FALSE)</f>
        <v>0923118301</v>
      </c>
    </row>
    <row r="101" spans="1:9" x14ac:dyDescent="0.25">
      <c r="A101" s="153" t="s">
        <v>32</v>
      </c>
      <c r="B101" s="183" t="s">
        <v>20</v>
      </c>
      <c r="C101" s="153" t="s">
        <v>21</v>
      </c>
      <c r="D101" s="414" t="s">
        <v>683</v>
      </c>
      <c r="E101" s="153" t="s">
        <v>1</v>
      </c>
      <c r="F101" s="153">
        <v>1</v>
      </c>
      <c r="G101" s="28" t="s">
        <v>684</v>
      </c>
      <c r="H101" s="414" t="s">
        <v>685</v>
      </c>
      <c r="I101" s="414" t="str">
        <f>VLOOKUP(H101,'[1]Dosen Edit'!$B$2:$C$97,2,FALSE)</f>
        <v>0923118301</v>
      </c>
    </row>
    <row r="102" spans="1:9" x14ac:dyDescent="0.25">
      <c r="A102" s="153" t="s">
        <v>32</v>
      </c>
      <c r="B102" s="183" t="s">
        <v>20</v>
      </c>
      <c r="C102" s="153" t="s">
        <v>535</v>
      </c>
      <c r="D102" s="116" t="s">
        <v>1089</v>
      </c>
      <c r="E102" s="23" t="s">
        <v>1</v>
      </c>
      <c r="F102" s="23">
        <v>1</v>
      </c>
      <c r="G102" s="116" t="s">
        <v>935</v>
      </c>
      <c r="H102" s="197" t="s">
        <v>695</v>
      </c>
      <c r="I102" s="414" t="str">
        <f>VLOOKUP(H102,'[1]Dosen Edit'!$B$2:$C$97,2,FALSE)</f>
        <v>0028017401</v>
      </c>
    </row>
    <row r="103" spans="1:9" x14ac:dyDescent="0.25">
      <c r="A103" s="153" t="s">
        <v>32</v>
      </c>
      <c r="B103" s="183" t="s">
        <v>26</v>
      </c>
      <c r="C103" s="153" t="s">
        <v>535</v>
      </c>
      <c r="D103" s="116" t="s">
        <v>1088</v>
      </c>
      <c r="E103" s="23" t="s">
        <v>1</v>
      </c>
      <c r="F103" s="23">
        <v>1</v>
      </c>
      <c r="G103" s="116" t="s">
        <v>935</v>
      </c>
      <c r="H103" s="197" t="s">
        <v>695</v>
      </c>
      <c r="I103" s="414" t="str">
        <f>VLOOKUP(H103,'[1]Dosen Edit'!$B$2:$C$97,2,FALSE)</f>
        <v>0028017401</v>
      </c>
    </row>
    <row r="104" spans="1:9" x14ac:dyDescent="0.25">
      <c r="A104" s="153" t="s">
        <v>42</v>
      </c>
      <c r="B104" s="183" t="s">
        <v>20</v>
      </c>
      <c r="C104" s="153" t="s">
        <v>535</v>
      </c>
      <c r="D104" s="116" t="s">
        <v>941</v>
      </c>
      <c r="E104" s="23" t="s">
        <v>1</v>
      </c>
      <c r="F104" s="23">
        <v>1</v>
      </c>
      <c r="G104" s="116" t="s">
        <v>935</v>
      </c>
      <c r="H104" s="116" t="s">
        <v>695</v>
      </c>
      <c r="I104" s="414" t="str">
        <f>VLOOKUP(H104,'[1]Dosen Edit'!$B$2:$C$97,2,FALSE)</f>
        <v>0028017401</v>
      </c>
    </row>
    <row r="105" spans="1:9" x14ac:dyDescent="0.25">
      <c r="A105" s="153" t="s">
        <v>42</v>
      </c>
      <c r="B105" s="183" t="s">
        <v>26</v>
      </c>
      <c r="C105" s="153" t="s">
        <v>535</v>
      </c>
      <c r="D105" s="116" t="s">
        <v>940</v>
      </c>
      <c r="E105" s="23" t="s">
        <v>1</v>
      </c>
      <c r="F105" s="23">
        <v>1</v>
      </c>
      <c r="G105" s="116" t="s">
        <v>935</v>
      </c>
      <c r="H105" s="116" t="s">
        <v>695</v>
      </c>
      <c r="I105" s="414" t="str">
        <f>VLOOKUP(H105,'[1]Dosen Edit'!$B$2:$C$97,2,FALSE)</f>
        <v>0028017401</v>
      </c>
    </row>
    <row r="106" spans="1:9" x14ac:dyDescent="0.25">
      <c r="A106" s="153" t="s">
        <v>19</v>
      </c>
      <c r="B106" s="183" t="s">
        <v>1356</v>
      </c>
      <c r="C106" s="153" t="s">
        <v>535</v>
      </c>
      <c r="D106" s="414" t="s">
        <v>2788</v>
      </c>
      <c r="E106" s="153" t="s">
        <v>1</v>
      </c>
      <c r="F106" s="153">
        <v>1</v>
      </c>
      <c r="G106" s="28" t="s">
        <v>163</v>
      </c>
      <c r="H106" s="414" t="s">
        <v>695</v>
      </c>
      <c r="I106" s="414" t="str">
        <f>VLOOKUP(H106,'[1]Dosen Edit'!$B$2:$C$97,2,FALSE)</f>
        <v>0028017401</v>
      </c>
    </row>
    <row r="107" spans="1:9" x14ac:dyDescent="0.25">
      <c r="A107" s="153" t="s">
        <v>65</v>
      </c>
      <c r="B107" s="183" t="s">
        <v>26</v>
      </c>
      <c r="C107" s="153" t="s">
        <v>535</v>
      </c>
      <c r="D107" s="116" t="s">
        <v>934</v>
      </c>
      <c r="E107" s="23" t="s">
        <v>1</v>
      </c>
      <c r="F107" s="23">
        <v>1</v>
      </c>
      <c r="G107" s="116" t="s">
        <v>935</v>
      </c>
      <c r="H107" s="414" t="s">
        <v>695</v>
      </c>
      <c r="I107" s="414" t="str">
        <f>VLOOKUP(H107,'[1]Dosen Edit'!$B$2:$C$97,2,FALSE)</f>
        <v>0028017401</v>
      </c>
    </row>
    <row r="108" spans="1:9" x14ac:dyDescent="0.25">
      <c r="A108" s="153" t="s">
        <v>19</v>
      </c>
      <c r="B108" s="183" t="s">
        <v>26</v>
      </c>
      <c r="C108" s="153" t="s">
        <v>535</v>
      </c>
      <c r="D108" s="116" t="s">
        <v>1085</v>
      </c>
      <c r="E108" s="23" t="s">
        <v>1</v>
      </c>
      <c r="F108" s="23">
        <v>1</v>
      </c>
      <c r="G108" s="116" t="s">
        <v>935</v>
      </c>
      <c r="H108" s="414" t="s">
        <v>695</v>
      </c>
      <c r="I108" s="414" t="str">
        <f>VLOOKUP(H108,'[1]Dosen Edit'!$B$2:$C$97,2,FALSE)</f>
        <v>0028017401</v>
      </c>
    </row>
    <row r="109" spans="1:9" x14ac:dyDescent="0.25">
      <c r="A109" s="153" t="s">
        <v>65</v>
      </c>
      <c r="B109" s="183" t="s">
        <v>20</v>
      </c>
      <c r="C109" s="153" t="s">
        <v>535</v>
      </c>
      <c r="D109" s="116" t="s">
        <v>938</v>
      </c>
      <c r="E109" s="23" t="s">
        <v>1</v>
      </c>
      <c r="F109" s="23">
        <v>1</v>
      </c>
      <c r="G109" s="116" t="s">
        <v>935</v>
      </c>
      <c r="H109" s="414" t="s">
        <v>695</v>
      </c>
      <c r="I109" s="414" t="str">
        <f>VLOOKUP(H109,'[1]Dosen Edit'!$B$2:$C$97,2,FALSE)</f>
        <v>0028017401</v>
      </c>
    </row>
    <row r="110" spans="1:9" x14ac:dyDescent="0.25">
      <c r="A110" s="153" t="s">
        <v>19</v>
      </c>
      <c r="B110" s="183" t="s">
        <v>20</v>
      </c>
      <c r="C110" s="153" t="s">
        <v>535</v>
      </c>
      <c r="D110" s="116" t="s">
        <v>1086</v>
      </c>
      <c r="E110" s="23" t="s">
        <v>1</v>
      </c>
      <c r="F110" s="23">
        <v>1</v>
      </c>
      <c r="G110" s="116" t="s">
        <v>935</v>
      </c>
      <c r="H110" s="414" t="s">
        <v>695</v>
      </c>
      <c r="I110" s="414" t="str">
        <f>VLOOKUP(H110,'[1]Dosen Edit'!$B$2:$C$97,2,FALSE)</f>
        <v>0028017401</v>
      </c>
    </row>
    <row r="111" spans="1:9" x14ac:dyDescent="0.25">
      <c r="A111" s="153" t="s">
        <v>42</v>
      </c>
      <c r="B111" s="183" t="s">
        <v>26</v>
      </c>
      <c r="C111" s="153" t="s">
        <v>68</v>
      </c>
      <c r="D111" s="414" t="s">
        <v>592</v>
      </c>
      <c r="E111" s="153" t="s">
        <v>1</v>
      </c>
      <c r="F111" s="153">
        <v>3</v>
      </c>
      <c r="G111" s="28" t="s">
        <v>2763</v>
      </c>
      <c r="H111" s="197" t="s">
        <v>753</v>
      </c>
      <c r="I111" s="414" t="str">
        <f>VLOOKUP(H111,'[1]Dosen Edit'!$B$2:$C$97,2,FALSE)</f>
        <v>0925016603</v>
      </c>
    </row>
    <row r="112" spans="1:9" x14ac:dyDescent="0.25">
      <c r="A112" s="153" t="s">
        <v>55</v>
      </c>
      <c r="B112" s="183" t="s">
        <v>28</v>
      </c>
      <c r="C112" s="153" t="s">
        <v>21</v>
      </c>
      <c r="D112" s="116" t="s">
        <v>2789</v>
      </c>
      <c r="E112" s="153" t="s">
        <v>1</v>
      </c>
      <c r="F112" s="153">
        <v>3</v>
      </c>
      <c r="G112" s="191" t="s">
        <v>439</v>
      </c>
      <c r="H112" s="414" t="s">
        <v>753</v>
      </c>
      <c r="I112" s="414" t="str">
        <f>VLOOKUP(H112,'[1]Dosen Edit'!$B$2:$C$97,2,FALSE)</f>
        <v>0925016603</v>
      </c>
    </row>
    <row r="113" spans="1:9" x14ac:dyDescent="0.25">
      <c r="A113" s="153" t="s">
        <v>55</v>
      </c>
      <c r="B113" s="183" t="s">
        <v>56</v>
      </c>
      <c r="C113" s="153" t="s">
        <v>21</v>
      </c>
      <c r="D113" s="116" t="s">
        <v>2790</v>
      </c>
      <c r="E113" s="153" t="s">
        <v>1</v>
      </c>
      <c r="F113" s="153">
        <v>3</v>
      </c>
      <c r="G113" s="191" t="s">
        <v>439</v>
      </c>
      <c r="H113" s="414" t="s">
        <v>753</v>
      </c>
      <c r="I113" s="414" t="str">
        <f>VLOOKUP(H113,'[1]Dosen Edit'!$B$2:$C$97,2,FALSE)</f>
        <v>0925016603</v>
      </c>
    </row>
    <row r="114" spans="1:9" x14ac:dyDescent="0.25">
      <c r="A114" s="153" t="s">
        <v>42</v>
      </c>
      <c r="B114" s="183" t="s">
        <v>30</v>
      </c>
      <c r="C114" s="153" t="s">
        <v>350</v>
      </c>
      <c r="D114" s="414" t="s">
        <v>2791</v>
      </c>
      <c r="E114" s="153" t="s">
        <v>1</v>
      </c>
      <c r="F114" s="153">
        <v>5</v>
      </c>
      <c r="G114" s="25" t="s">
        <v>2217</v>
      </c>
      <c r="H114" s="414" t="s">
        <v>753</v>
      </c>
      <c r="I114" s="414" t="str">
        <f>VLOOKUP(H114,'[1]Dosen Edit'!$B$2:$C$97,2,FALSE)</f>
        <v>0925016603</v>
      </c>
    </row>
    <row r="115" spans="1:9" x14ac:dyDescent="0.25">
      <c r="A115" s="153" t="s">
        <v>65</v>
      </c>
      <c r="B115" s="183" t="s">
        <v>30</v>
      </c>
      <c r="C115" s="153" t="s">
        <v>297</v>
      </c>
      <c r="D115" s="414" t="s">
        <v>2792</v>
      </c>
      <c r="E115" s="153" t="s">
        <v>1</v>
      </c>
      <c r="F115" s="153">
        <v>5</v>
      </c>
      <c r="G115" s="28" t="s">
        <v>2217</v>
      </c>
      <c r="H115" s="414" t="s">
        <v>753</v>
      </c>
      <c r="I115" s="414" t="str">
        <f>VLOOKUP(H115,'[1]Dosen Edit'!$B$2:$C$97,2,FALSE)</f>
        <v>0925016603</v>
      </c>
    </row>
    <row r="116" spans="1:9" x14ac:dyDescent="0.25">
      <c r="A116" s="153" t="s">
        <v>65</v>
      </c>
      <c r="B116" s="153" t="s">
        <v>28</v>
      </c>
      <c r="C116" s="153" t="s">
        <v>453</v>
      </c>
      <c r="D116" s="414" t="s">
        <v>2793</v>
      </c>
      <c r="E116" s="153" t="s">
        <v>1</v>
      </c>
      <c r="F116" s="153">
        <v>5</v>
      </c>
      <c r="G116" s="28" t="s">
        <v>2217</v>
      </c>
      <c r="H116" s="414" t="s">
        <v>753</v>
      </c>
      <c r="I116" s="414" t="str">
        <f>VLOOKUP(H116,'[1]Dosen Edit'!$B$2:$C$97,2,FALSE)</f>
        <v>0925016603</v>
      </c>
    </row>
    <row r="117" spans="1:9" x14ac:dyDescent="0.25">
      <c r="A117" s="153" t="s">
        <v>65</v>
      </c>
      <c r="B117" s="183" t="s">
        <v>20</v>
      </c>
      <c r="C117" s="153" t="s">
        <v>310</v>
      </c>
      <c r="D117" s="414" t="s">
        <v>2794</v>
      </c>
      <c r="E117" s="153" t="s">
        <v>1</v>
      </c>
      <c r="F117" s="153">
        <v>1</v>
      </c>
      <c r="G117" s="28" t="s">
        <v>58</v>
      </c>
      <c r="H117" s="414" t="s">
        <v>765</v>
      </c>
      <c r="I117" s="414" t="str">
        <f>VLOOKUP(H117,'[1]Dosen Edit'!$B$2:$C$97,2,FALSE)</f>
        <v>0902026402</v>
      </c>
    </row>
    <row r="118" spans="1:9" x14ac:dyDescent="0.25">
      <c r="A118" s="153" t="s">
        <v>65</v>
      </c>
      <c r="B118" s="183" t="s">
        <v>1356</v>
      </c>
      <c r="C118" s="153" t="s">
        <v>310</v>
      </c>
      <c r="D118" s="414" t="s">
        <v>2795</v>
      </c>
      <c r="E118" s="153" t="s">
        <v>1</v>
      </c>
      <c r="F118" s="153">
        <v>1</v>
      </c>
      <c r="G118" s="28" t="s">
        <v>58</v>
      </c>
      <c r="H118" s="414" t="s">
        <v>765</v>
      </c>
      <c r="I118" s="414" t="str">
        <f>VLOOKUP(H118,'[1]Dosen Edit'!$B$2:$C$97,2,FALSE)</f>
        <v>0902026402</v>
      </c>
    </row>
    <row r="119" spans="1:9" x14ac:dyDescent="0.25">
      <c r="A119" s="153" t="s">
        <v>65</v>
      </c>
      <c r="B119" s="183" t="s">
        <v>28</v>
      </c>
      <c r="C119" s="153" t="s">
        <v>310</v>
      </c>
      <c r="D119" s="414" t="s">
        <v>2796</v>
      </c>
      <c r="E119" s="153" t="s">
        <v>1</v>
      </c>
      <c r="F119" s="153">
        <v>1</v>
      </c>
      <c r="G119" s="28" t="s">
        <v>58</v>
      </c>
      <c r="H119" s="414" t="s">
        <v>765</v>
      </c>
      <c r="I119" s="414" t="str">
        <f>VLOOKUP(H119,'[1]Dosen Edit'!$B$2:$C$97,2,FALSE)</f>
        <v>0902026402</v>
      </c>
    </row>
    <row r="120" spans="1:9" x14ac:dyDescent="0.25">
      <c r="A120" s="153" t="s">
        <v>32</v>
      </c>
      <c r="B120" s="183" t="s">
        <v>26</v>
      </c>
      <c r="C120" s="153" t="s">
        <v>297</v>
      </c>
      <c r="D120" s="414" t="s">
        <v>2797</v>
      </c>
      <c r="E120" s="23" t="s">
        <v>1</v>
      </c>
      <c r="F120" s="23">
        <v>5</v>
      </c>
      <c r="G120" s="116" t="s">
        <v>2798</v>
      </c>
      <c r="H120" s="414" t="s">
        <v>780</v>
      </c>
      <c r="I120" s="414" t="str">
        <f>VLOOKUP(H120,'[1]Dosen Edit'!$B$2:$C$97,2,FALSE)</f>
        <v>0909118301</v>
      </c>
    </row>
    <row r="121" spans="1:9" x14ac:dyDescent="0.25">
      <c r="A121" s="153" t="s">
        <v>65</v>
      </c>
      <c r="B121" s="183" t="s">
        <v>26</v>
      </c>
      <c r="C121" s="153">
        <v>305</v>
      </c>
      <c r="D121" s="116" t="s">
        <v>874</v>
      </c>
      <c r="E121" s="153" t="s">
        <v>1</v>
      </c>
      <c r="F121" s="153">
        <v>1</v>
      </c>
      <c r="G121" s="28" t="s">
        <v>694</v>
      </c>
      <c r="H121" s="414" t="s">
        <v>780</v>
      </c>
      <c r="I121" s="414" t="str">
        <f>VLOOKUP(H121,'[1]Dosen Edit'!$B$2:$C$97,2,FALSE)</f>
        <v>0909118301</v>
      </c>
    </row>
    <row r="122" spans="1:9" x14ac:dyDescent="0.25">
      <c r="A122" s="153" t="s">
        <v>32</v>
      </c>
      <c r="B122" s="183" t="s">
        <v>20</v>
      </c>
      <c r="C122" s="153" t="s">
        <v>297</v>
      </c>
      <c r="D122" s="414" t="s">
        <v>2799</v>
      </c>
      <c r="E122" s="23" t="s">
        <v>1</v>
      </c>
      <c r="F122" s="23">
        <v>5</v>
      </c>
      <c r="G122" s="116" t="s">
        <v>2798</v>
      </c>
      <c r="H122" s="414" t="s">
        <v>780</v>
      </c>
      <c r="I122" s="414" t="str">
        <f>VLOOKUP(H122,'[1]Dosen Edit'!$B$2:$C$97,2,FALSE)</f>
        <v>0909118301</v>
      </c>
    </row>
    <row r="123" spans="1:9" x14ac:dyDescent="0.25">
      <c r="A123" s="153" t="s">
        <v>65</v>
      </c>
      <c r="B123" s="183" t="s">
        <v>20</v>
      </c>
      <c r="C123" s="153">
        <v>305</v>
      </c>
      <c r="D123" s="116" t="s">
        <v>1083</v>
      </c>
      <c r="E123" s="153" t="s">
        <v>1</v>
      </c>
      <c r="F123" s="153">
        <v>1</v>
      </c>
      <c r="G123" s="28" t="s">
        <v>694</v>
      </c>
      <c r="H123" s="414" t="s">
        <v>780</v>
      </c>
      <c r="I123" s="414" t="str">
        <f>VLOOKUP(H123,'[1]Dosen Edit'!$B$2:$C$97,2,FALSE)</f>
        <v>0909118301</v>
      </c>
    </row>
    <row r="124" spans="1:9" x14ac:dyDescent="0.25">
      <c r="A124" s="153" t="s">
        <v>19</v>
      </c>
      <c r="B124" s="183" t="s">
        <v>28</v>
      </c>
      <c r="C124" s="153">
        <v>305</v>
      </c>
      <c r="D124" s="116" t="s">
        <v>707</v>
      </c>
      <c r="E124" s="153" t="s">
        <v>1</v>
      </c>
      <c r="F124" s="153">
        <v>1</v>
      </c>
      <c r="G124" s="28" t="s">
        <v>694</v>
      </c>
      <c r="H124" s="116" t="s">
        <v>780</v>
      </c>
      <c r="I124" s="414" t="str">
        <f>VLOOKUP(H124,'[1]Dosen Edit'!$B$2:$C$97,2,FALSE)</f>
        <v>0909118301</v>
      </c>
    </row>
    <row r="125" spans="1:9" x14ac:dyDescent="0.25">
      <c r="A125" s="153" t="s">
        <v>55</v>
      </c>
      <c r="B125" s="183" t="s">
        <v>20</v>
      </c>
      <c r="C125" s="153">
        <v>306</v>
      </c>
      <c r="D125" s="116" t="s">
        <v>1079</v>
      </c>
      <c r="E125" s="153" t="s">
        <v>1</v>
      </c>
      <c r="F125" s="153">
        <v>1</v>
      </c>
      <c r="G125" s="28" t="s">
        <v>694</v>
      </c>
      <c r="H125" s="116" t="s">
        <v>780</v>
      </c>
      <c r="I125" s="414" t="str">
        <f>VLOOKUP(H125,'[1]Dosen Edit'!$B$2:$C$97,2,FALSE)</f>
        <v>0909118301</v>
      </c>
    </row>
    <row r="126" spans="1:9" x14ac:dyDescent="0.25">
      <c r="A126" s="153" t="s">
        <v>55</v>
      </c>
      <c r="B126" s="183" t="s">
        <v>26</v>
      </c>
      <c r="C126" s="153">
        <v>306</v>
      </c>
      <c r="D126" s="116" t="s">
        <v>873</v>
      </c>
      <c r="E126" s="153" t="s">
        <v>1</v>
      </c>
      <c r="F126" s="153">
        <v>1</v>
      </c>
      <c r="G126" s="28" t="s">
        <v>694</v>
      </c>
      <c r="H126" s="197" t="s">
        <v>780</v>
      </c>
      <c r="I126" s="414" t="str">
        <f>VLOOKUP(H126,'[1]Dosen Edit'!$B$2:$C$97,2,FALSE)</f>
        <v>0909118301</v>
      </c>
    </row>
    <row r="127" spans="1:9" x14ac:dyDescent="0.25">
      <c r="A127" s="153" t="s">
        <v>32</v>
      </c>
      <c r="B127" s="183" t="s">
        <v>28</v>
      </c>
      <c r="C127" s="153">
        <v>305</v>
      </c>
      <c r="D127" s="116" t="s">
        <v>708</v>
      </c>
      <c r="E127" s="153" t="s">
        <v>1</v>
      </c>
      <c r="F127" s="153">
        <v>1</v>
      </c>
      <c r="G127" s="28" t="s">
        <v>694</v>
      </c>
      <c r="H127" s="116" t="s">
        <v>780</v>
      </c>
      <c r="I127" s="414" t="str">
        <f>VLOOKUP(H127,'[1]Dosen Edit'!$B$2:$C$97,2,FALSE)</f>
        <v>0909118301</v>
      </c>
    </row>
    <row r="128" spans="1:9" x14ac:dyDescent="0.25">
      <c r="A128" s="153" t="s">
        <v>65</v>
      </c>
      <c r="B128" s="183" t="s">
        <v>20</v>
      </c>
      <c r="C128" s="153" t="s">
        <v>62</v>
      </c>
      <c r="D128" s="414" t="s">
        <v>2800</v>
      </c>
      <c r="E128" s="23" t="s">
        <v>1</v>
      </c>
      <c r="F128" s="23">
        <v>5</v>
      </c>
      <c r="G128" s="116" t="s">
        <v>223</v>
      </c>
      <c r="H128" s="414" t="s">
        <v>1668</v>
      </c>
      <c r="I128" s="414" t="str">
        <f>VLOOKUP(H128,'[1]Dosen Edit'!$B$2:$C$97,2,FALSE)</f>
        <v>0928079104</v>
      </c>
    </row>
    <row r="129" spans="1:9" x14ac:dyDescent="0.25">
      <c r="A129" s="153" t="s">
        <v>65</v>
      </c>
      <c r="B129" s="183" t="s">
        <v>28</v>
      </c>
      <c r="C129" s="153" t="s">
        <v>62</v>
      </c>
      <c r="D129" s="414" t="s">
        <v>2801</v>
      </c>
      <c r="E129" s="23" t="s">
        <v>1</v>
      </c>
      <c r="F129" s="23">
        <v>5</v>
      </c>
      <c r="G129" s="116" t="s">
        <v>223</v>
      </c>
      <c r="H129" s="414" t="s">
        <v>1668</v>
      </c>
      <c r="I129" s="414" t="str">
        <f>VLOOKUP(H129,'[1]Dosen Edit'!$B$2:$C$97,2,FALSE)</f>
        <v>0928079104</v>
      </c>
    </row>
    <row r="130" spans="1:9" x14ac:dyDescent="0.25">
      <c r="A130" s="153" t="s">
        <v>19</v>
      </c>
      <c r="B130" s="183" t="s">
        <v>30</v>
      </c>
      <c r="C130" s="153" t="s">
        <v>400</v>
      </c>
      <c r="D130" s="414" t="s">
        <v>2802</v>
      </c>
      <c r="E130" s="23" t="s">
        <v>1</v>
      </c>
      <c r="F130" s="23">
        <v>5</v>
      </c>
      <c r="G130" s="116" t="s">
        <v>223</v>
      </c>
      <c r="H130" s="414" t="s">
        <v>1668</v>
      </c>
      <c r="I130" s="414" t="str">
        <f>VLOOKUP(H130,'[1]Dosen Edit'!$B$2:$C$97,2,FALSE)</f>
        <v>0928079104</v>
      </c>
    </row>
    <row r="131" spans="1:9" x14ac:dyDescent="0.25">
      <c r="A131" s="153" t="s">
        <v>65</v>
      </c>
      <c r="B131" s="183" t="s">
        <v>30</v>
      </c>
      <c r="C131" s="153" t="s">
        <v>62</v>
      </c>
      <c r="D131" s="414" t="s">
        <v>2803</v>
      </c>
      <c r="E131" s="23" t="s">
        <v>1</v>
      </c>
      <c r="F131" s="23">
        <v>5</v>
      </c>
      <c r="G131" s="116" t="s">
        <v>223</v>
      </c>
      <c r="H131" s="414" t="s">
        <v>1668</v>
      </c>
      <c r="I131" s="414" t="str">
        <f>VLOOKUP(H131,'[1]Dosen Edit'!$B$2:$C$97,2,FALSE)</f>
        <v>0928079104</v>
      </c>
    </row>
    <row r="132" spans="1:9" x14ac:dyDescent="0.25">
      <c r="A132" s="153" t="s">
        <v>19</v>
      </c>
      <c r="B132" s="183" t="s">
        <v>20</v>
      </c>
      <c r="C132" s="153" t="s">
        <v>469</v>
      </c>
      <c r="D132" s="414" t="s">
        <v>2804</v>
      </c>
      <c r="E132" s="153" t="s">
        <v>1</v>
      </c>
      <c r="F132" s="153">
        <v>5</v>
      </c>
      <c r="G132" s="28" t="s">
        <v>2746</v>
      </c>
      <c r="H132" s="414" t="s">
        <v>805</v>
      </c>
      <c r="I132" s="414" t="str">
        <f>VLOOKUP(H132,'[1]Dosen Edit'!$B$2:$C$97,2,FALSE)</f>
        <v>0926089201</v>
      </c>
    </row>
    <row r="133" spans="1:9" x14ac:dyDescent="0.25">
      <c r="A133" s="153" t="s">
        <v>32</v>
      </c>
      <c r="B133" s="183" t="s">
        <v>20</v>
      </c>
      <c r="C133" s="153" t="s">
        <v>33</v>
      </c>
      <c r="D133" s="414" t="s">
        <v>2805</v>
      </c>
      <c r="E133" s="23" t="s">
        <v>1</v>
      </c>
      <c r="F133" s="23">
        <v>5</v>
      </c>
      <c r="G133" s="25" t="s">
        <v>2744</v>
      </c>
      <c r="H133" s="414" t="s">
        <v>805</v>
      </c>
      <c r="I133" s="414" t="str">
        <f>VLOOKUP(H133,'[1]Dosen Edit'!$B$2:$C$97,2,FALSE)</f>
        <v>0926089201</v>
      </c>
    </row>
    <row r="134" spans="1:9" x14ac:dyDescent="0.25">
      <c r="A134" s="153" t="s">
        <v>42</v>
      </c>
      <c r="B134" s="183" t="s">
        <v>20</v>
      </c>
      <c r="C134" s="153">
        <v>204</v>
      </c>
      <c r="D134" s="414" t="s">
        <v>2806</v>
      </c>
      <c r="E134" s="153" t="s">
        <v>1</v>
      </c>
      <c r="F134" s="153">
        <v>5</v>
      </c>
      <c r="G134" s="28" t="s">
        <v>2609</v>
      </c>
      <c r="H134" s="414" t="s">
        <v>819</v>
      </c>
      <c r="I134" s="414" t="str">
        <f>VLOOKUP(H134,'[1]Dosen Edit'!$B$2:$C$97,2,FALSE)</f>
        <v>0907107101</v>
      </c>
    </row>
    <row r="135" spans="1:9" x14ac:dyDescent="0.25">
      <c r="A135" s="153" t="s">
        <v>65</v>
      </c>
      <c r="B135" s="183" t="s">
        <v>26</v>
      </c>
      <c r="C135" s="153" t="s">
        <v>33</v>
      </c>
      <c r="D135" s="116" t="s">
        <v>2807</v>
      </c>
      <c r="E135" s="23" t="s">
        <v>1</v>
      </c>
      <c r="F135" s="23">
        <v>5</v>
      </c>
      <c r="G135" s="25" t="s">
        <v>2744</v>
      </c>
      <c r="H135" s="197" t="s">
        <v>2415</v>
      </c>
      <c r="I135" s="414" t="str">
        <f>VLOOKUP(H135,'[1]Dosen Edit'!$B$2:$C$97,2,FALSE)</f>
        <v>0911089401</v>
      </c>
    </row>
    <row r="136" spans="1:9" x14ac:dyDescent="0.25">
      <c r="A136" s="153" t="s">
        <v>65</v>
      </c>
      <c r="B136" s="183" t="s">
        <v>20</v>
      </c>
      <c r="C136" s="153" t="s">
        <v>33</v>
      </c>
      <c r="D136" s="116" t="s">
        <v>2808</v>
      </c>
      <c r="E136" s="23" t="s">
        <v>1</v>
      </c>
      <c r="F136" s="23">
        <v>5</v>
      </c>
      <c r="G136" s="25" t="s">
        <v>2744</v>
      </c>
      <c r="H136" s="197" t="s">
        <v>2415</v>
      </c>
      <c r="I136" s="414" t="str">
        <f>VLOOKUP(H136,'[1]Dosen Edit'!$B$2:$C$97,2,FALSE)</f>
        <v>0911089401</v>
      </c>
    </row>
    <row r="137" spans="1:9" x14ac:dyDescent="0.25">
      <c r="A137" s="153" t="s">
        <v>55</v>
      </c>
      <c r="B137" s="183" t="s">
        <v>26</v>
      </c>
      <c r="C137" s="153" t="s">
        <v>116</v>
      </c>
      <c r="D137" s="414" t="s">
        <v>2809</v>
      </c>
      <c r="E137" s="153" t="s">
        <v>1</v>
      </c>
      <c r="F137" s="153">
        <v>5</v>
      </c>
      <c r="G137" s="28" t="s">
        <v>2746</v>
      </c>
      <c r="H137" s="414" t="s">
        <v>2415</v>
      </c>
      <c r="I137" s="414" t="str">
        <f>VLOOKUP(H137,'[1]Dosen Edit'!$B$2:$C$97,2,FALSE)</f>
        <v>0911089401</v>
      </c>
    </row>
    <row r="138" spans="1:9" x14ac:dyDescent="0.25">
      <c r="A138" s="153" t="s">
        <v>55</v>
      </c>
      <c r="B138" s="183" t="s">
        <v>20</v>
      </c>
      <c r="C138" s="153" t="s">
        <v>116</v>
      </c>
      <c r="D138" s="414" t="s">
        <v>2810</v>
      </c>
      <c r="E138" s="153" t="s">
        <v>1</v>
      </c>
      <c r="F138" s="153">
        <v>5</v>
      </c>
      <c r="G138" s="28" t="s">
        <v>2746</v>
      </c>
      <c r="H138" s="116" t="s">
        <v>2415</v>
      </c>
      <c r="I138" s="414" t="str">
        <f>VLOOKUP(H138,'[1]Dosen Edit'!$B$2:$C$97,2,FALSE)</f>
        <v>0911089401</v>
      </c>
    </row>
    <row r="139" spans="1:9" x14ac:dyDescent="0.25">
      <c r="A139" s="153" t="s">
        <v>42</v>
      </c>
      <c r="B139" s="183" t="s">
        <v>20</v>
      </c>
      <c r="C139" s="153" t="s">
        <v>864</v>
      </c>
      <c r="D139" s="414" t="s">
        <v>2811</v>
      </c>
      <c r="E139" s="153" t="s">
        <v>1</v>
      </c>
      <c r="F139" s="153">
        <v>1</v>
      </c>
      <c r="G139" s="28" t="s">
        <v>2812</v>
      </c>
      <c r="H139" s="414" t="s">
        <v>841</v>
      </c>
      <c r="I139" s="414" t="str">
        <f>VLOOKUP(H139,'[1]Dosen Edit'!$B$2:$C$97,2,FALSE)</f>
        <v>0924056701</v>
      </c>
    </row>
    <row r="140" spans="1:9" x14ac:dyDescent="0.25">
      <c r="A140" s="153" t="s">
        <v>19</v>
      </c>
      <c r="B140" s="183" t="s">
        <v>26</v>
      </c>
      <c r="C140" s="153" t="s">
        <v>320</v>
      </c>
      <c r="D140" s="414" t="s">
        <v>205</v>
      </c>
      <c r="E140" s="153" t="s">
        <v>1</v>
      </c>
      <c r="F140" s="153">
        <v>5</v>
      </c>
      <c r="G140" s="28" t="s">
        <v>2724</v>
      </c>
      <c r="H140" s="28" t="s">
        <v>841</v>
      </c>
      <c r="I140" s="414" t="str">
        <f>VLOOKUP(H140,'[1]Dosen Edit'!$B$2:$C$97,2,FALSE)</f>
        <v>0924056701</v>
      </c>
    </row>
    <row r="141" spans="1:9" x14ac:dyDescent="0.25">
      <c r="A141" s="153" t="s">
        <v>19</v>
      </c>
      <c r="B141" s="183" t="s">
        <v>20</v>
      </c>
      <c r="C141" s="153" t="s">
        <v>320</v>
      </c>
      <c r="D141" s="414" t="s">
        <v>209</v>
      </c>
      <c r="E141" s="153" t="s">
        <v>1</v>
      </c>
      <c r="F141" s="153">
        <v>5</v>
      </c>
      <c r="G141" s="28" t="s">
        <v>2724</v>
      </c>
      <c r="H141" s="28" t="s">
        <v>841</v>
      </c>
      <c r="I141" s="414" t="str">
        <f>VLOOKUP(H141,'[1]Dosen Edit'!$B$2:$C$97,2,FALSE)</f>
        <v>0924056701</v>
      </c>
    </row>
    <row r="142" spans="1:9" x14ac:dyDescent="0.25">
      <c r="A142" s="153" t="s">
        <v>32</v>
      </c>
      <c r="B142" s="183" t="s">
        <v>26</v>
      </c>
      <c r="C142" s="153" t="s">
        <v>68</v>
      </c>
      <c r="D142" s="414" t="s">
        <v>2813</v>
      </c>
      <c r="E142" s="153" t="s">
        <v>1</v>
      </c>
      <c r="F142" s="153">
        <v>1</v>
      </c>
      <c r="G142" s="28" t="s">
        <v>2812</v>
      </c>
      <c r="H142" s="414" t="s">
        <v>841</v>
      </c>
      <c r="I142" s="414" t="str">
        <f>VLOOKUP(H142,'[1]Dosen Edit'!$B$2:$C$97,2,FALSE)</f>
        <v>0924056701</v>
      </c>
    </row>
    <row r="143" spans="1:9" x14ac:dyDescent="0.25">
      <c r="A143" s="153" t="s">
        <v>42</v>
      </c>
      <c r="B143" s="183" t="s">
        <v>26</v>
      </c>
      <c r="C143" s="153" t="s">
        <v>864</v>
      </c>
      <c r="D143" s="414" t="s">
        <v>2814</v>
      </c>
      <c r="E143" s="153" t="s">
        <v>1</v>
      </c>
      <c r="F143" s="153">
        <v>1</v>
      </c>
      <c r="G143" s="28" t="s">
        <v>2812</v>
      </c>
      <c r="H143" s="414" t="s">
        <v>841</v>
      </c>
      <c r="I143" s="414" t="str">
        <f>VLOOKUP(H143,'[1]Dosen Edit'!$B$2:$C$97,2,FALSE)</f>
        <v>0924056701</v>
      </c>
    </row>
    <row r="144" spans="1:9" x14ac:dyDescent="0.25">
      <c r="A144" s="153" t="s">
        <v>32</v>
      </c>
      <c r="B144" s="183" t="s">
        <v>20</v>
      </c>
      <c r="C144" s="153" t="s">
        <v>68</v>
      </c>
      <c r="D144" s="414" t="s">
        <v>2815</v>
      </c>
      <c r="E144" s="153" t="s">
        <v>1</v>
      </c>
      <c r="F144" s="153">
        <v>1</v>
      </c>
      <c r="G144" s="28" t="s">
        <v>2812</v>
      </c>
      <c r="H144" s="414" t="s">
        <v>841</v>
      </c>
      <c r="I144" s="414" t="str">
        <f>VLOOKUP(H144,'[1]Dosen Edit'!$B$2:$C$97,2,FALSE)</f>
        <v>0924056701</v>
      </c>
    </row>
    <row r="145" spans="1:9" x14ac:dyDescent="0.25">
      <c r="A145" s="153" t="s">
        <v>42</v>
      </c>
      <c r="B145" s="183" t="s">
        <v>1356</v>
      </c>
      <c r="C145" s="153" t="s">
        <v>124</v>
      </c>
      <c r="D145" s="414" t="s">
        <v>2816</v>
      </c>
      <c r="E145" s="153" t="s">
        <v>1</v>
      </c>
      <c r="F145" s="153">
        <v>3</v>
      </c>
      <c r="G145" s="28" t="s">
        <v>2777</v>
      </c>
      <c r="H145" s="419" t="s">
        <v>857</v>
      </c>
      <c r="I145" s="414" t="str">
        <f>VLOOKUP(H145,'[1]Dosen Edit'!$B$2:$C$97,2,FALSE)</f>
        <v>0920068803</v>
      </c>
    </row>
    <row r="146" spans="1:9" x14ac:dyDescent="0.25">
      <c r="A146" s="153" t="s">
        <v>32</v>
      </c>
      <c r="B146" s="183" t="s">
        <v>20</v>
      </c>
      <c r="C146" s="153" t="s">
        <v>124</v>
      </c>
      <c r="D146" s="414" t="s">
        <v>2817</v>
      </c>
      <c r="E146" s="153" t="s">
        <v>1</v>
      </c>
      <c r="F146" s="153">
        <v>3</v>
      </c>
      <c r="G146" s="28" t="s">
        <v>2777</v>
      </c>
      <c r="H146" s="414" t="s">
        <v>857</v>
      </c>
      <c r="I146" s="414" t="str">
        <f>VLOOKUP(H146,'[1]Dosen Edit'!$B$2:$C$97,2,FALSE)</f>
        <v>0920068803</v>
      </c>
    </row>
    <row r="147" spans="1:9" x14ac:dyDescent="0.25">
      <c r="A147" s="153" t="s">
        <v>19</v>
      </c>
      <c r="B147" s="183" t="s">
        <v>1356</v>
      </c>
      <c r="C147" s="153" t="s">
        <v>124</v>
      </c>
      <c r="D147" s="414" t="s">
        <v>2818</v>
      </c>
      <c r="E147" s="153" t="s">
        <v>1</v>
      </c>
      <c r="F147" s="153">
        <v>3</v>
      </c>
      <c r="G147" s="28" t="s">
        <v>2777</v>
      </c>
      <c r="H147" s="414" t="s">
        <v>857</v>
      </c>
      <c r="I147" s="414" t="str">
        <f>VLOOKUP(H147,'[1]Dosen Edit'!$B$2:$C$97,2,FALSE)</f>
        <v>0920068803</v>
      </c>
    </row>
    <row r="148" spans="1:9" x14ac:dyDescent="0.25">
      <c r="A148" s="153" t="s">
        <v>42</v>
      </c>
      <c r="B148" s="183" t="s">
        <v>20</v>
      </c>
      <c r="C148" s="153" t="s">
        <v>124</v>
      </c>
      <c r="D148" s="414" t="s">
        <v>2819</v>
      </c>
      <c r="E148" s="153" t="s">
        <v>1</v>
      </c>
      <c r="F148" s="153">
        <v>3</v>
      </c>
      <c r="G148" s="28" t="s">
        <v>2777</v>
      </c>
      <c r="H148" s="419" t="s">
        <v>857</v>
      </c>
      <c r="I148" s="414" t="str">
        <f>VLOOKUP(H148,'[1]Dosen Edit'!$B$2:$C$97,2,FALSE)</f>
        <v>0920068803</v>
      </c>
    </row>
    <row r="149" spans="1:9" x14ac:dyDescent="0.25">
      <c r="A149" s="153" t="s">
        <v>42</v>
      </c>
      <c r="B149" s="183" t="s">
        <v>26</v>
      </c>
      <c r="C149" s="153" t="s">
        <v>124</v>
      </c>
      <c r="D149" s="414" t="s">
        <v>2820</v>
      </c>
      <c r="E149" s="153" t="s">
        <v>1</v>
      </c>
      <c r="F149" s="153">
        <v>3</v>
      </c>
      <c r="G149" s="28" t="s">
        <v>2777</v>
      </c>
      <c r="H149" s="414" t="s">
        <v>857</v>
      </c>
      <c r="I149" s="414" t="str">
        <f>VLOOKUP(H149,'[1]Dosen Edit'!$B$2:$C$97,2,FALSE)</f>
        <v>0920068803</v>
      </c>
    </row>
    <row r="150" spans="1:9" x14ac:dyDescent="0.25">
      <c r="A150" s="153" t="s">
        <v>19</v>
      </c>
      <c r="B150" s="183" t="s">
        <v>26</v>
      </c>
      <c r="C150" s="153" t="s">
        <v>124</v>
      </c>
      <c r="D150" s="414" t="s">
        <v>2821</v>
      </c>
      <c r="E150" s="153" t="s">
        <v>1</v>
      </c>
      <c r="F150" s="153">
        <v>3</v>
      </c>
      <c r="G150" s="28" t="s">
        <v>2777</v>
      </c>
      <c r="H150" s="414" t="s">
        <v>857</v>
      </c>
      <c r="I150" s="414" t="str">
        <f>VLOOKUP(H150,'[1]Dosen Edit'!$B$2:$C$97,2,FALSE)</f>
        <v>0920068803</v>
      </c>
    </row>
    <row r="151" spans="1:9" x14ac:dyDescent="0.25">
      <c r="A151" s="153" t="s">
        <v>19</v>
      </c>
      <c r="B151" s="183" t="s">
        <v>20</v>
      </c>
      <c r="C151" s="153" t="s">
        <v>124</v>
      </c>
      <c r="D151" s="414" t="s">
        <v>2822</v>
      </c>
      <c r="E151" s="153" t="s">
        <v>1</v>
      </c>
      <c r="F151" s="153">
        <v>3</v>
      </c>
      <c r="G151" s="28" t="s">
        <v>2777</v>
      </c>
      <c r="H151" s="414" t="s">
        <v>857</v>
      </c>
      <c r="I151" s="414" t="str">
        <f>VLOOKUP(H151,'[1]Dosen Edit'!$B$2:$C$97,2,FALSE)</f>
        <v>0920068803</v>
      </c>
    </row>
    <row r="152" spans="1:9" x14ac:dyDescent="0.25">
      <c r="A152" s="153" t="s">
        <v>19</v>
      </c>
      <c r="B152" s="183" t="s">
        <v>28</v>
      </c>
      <c r="C152" s="153" t="s">
        <v>124</v>
      </c>
      <c r="D152" s="414" t="s">
        <v>2823</v>
      </c>
      <c r="E152" s="153" t="s">
        <v>1</v>
      </c>
      <c r="F152" s="153">
        <v>3</v>
      </c>
      <c r="G152" s="28" t="s">
        <v>2777</v>
      </c>
      <c r="H152" s="414" t="s">
        <v>857</v>
      </c>
      <c r="I152" s="414" t="str">
        <f>VLOOKUP(H152,'[1]Dosen Edit'!$B$2:$C$97,2,FALSE)</f>
        <v>0920068803</v>
      </c>
    </row>
    <row r="153" spans="1:9" x14ac:dyDescent="0.25">
      <c r="A153" s="153" t="s">
        <v>42</v>
      </c>
      <c r="B153" s="183" t="s">
        <v>28</v>
      </c>
      <c r="C153" s="153" t="s">
        <v>124</v>
      </c>
      <c r="D153" s="414" t="s">
        <v>2824</v>
      </c>
      <c r="E153" s="153" t="s">
        <v>1</v>
      </c>
      <c r="F153" s="153">
        <v>3</v>
      </c>
      <c r="G153" s="28" t="s">
        <v>2777</v>
      </c>
      <c r="H153" s="419" t="s">
        <v>857</v>
      </c>
      <c r="I153" s="414" t="str">
        <f>VLOOKUP(H153,'[1]Dosen Edit'!$B$2:$C$97,2,FALSE)</f>
        <v>0920068803</v>
      </c>
    </row>
    <row r="154" spans="1:9" x14ac:dyDescent="0.25">
      <c r="A154" s="153" t="s">
        <v>55</v>
      </c>
      <c r="B154" s="183" t="s">
        <v>20</v>
      </c>
      <c r="C154" s="153" t="s">
        <v>124</v>
      </c>
      <c r="D154" s="414" t="s">
        <v>2825</v>
      </c>
      <c r="E154" s="153" t="s">
        <v>1</v>
      </c>
      <c r="F154" s="153">
        <v>3</v>
      </c>
      <c r="G154" s="28" t="s">
        <v>2777</v>
      </c>
      <c r="H154" s="414" t="s">
        <v>857</v>
      </c>
      <c r="I154" s="414" t="str">
        <f>VLOOKUP(H154,'[1]Dosen Edit'!$B$2:$C$97,2,FALSE)</f>
        <v>0920068803</v>
      </c>
    </row>
    <row r="155" spans="1:9" x14ac:dyDescent="0.25">
      <c r="A155" s="153" t="s">
        <v>42</v>
      </c>
      <c r="B155" s="183" t="s">
        <v>56</v>
      </c>
      <c r="C155" s="153" t="s">
        <v>124</v>
      </c>
      <c r="D155" s="414" t="s">
        <v>2826</v>
      </c>
      <c r="E155" s="153" t="s">
        <v>1</v>
      </c>
      <c r="F155" s="153">
        <v>3</v>
      </c>
      <c r="G155" s="28" t="s">
        <v>2777</v>
      </c>
      <c r="H155" s="414" t="s">
        <v>857</v>
      </c>
      <c r="I155" s="414" t="str">
        <f>VLOOKUP(H155,'[2]Dosen Edit'!$B$2:$C$97,2,FALSE)</f>
        <v>0920068803</v>
      </c>
    </row>
    <row r="156" spans="1:9" x14ac:dyDescent="0.25">
      <c r="A156" s="153" t="s">
        <v>65</v>
      </c>
      <c r="B156" s="183" t="s">
        <v>28</v>
      </c>
      <c r="C156" s="153" t="s">
        <v>437</v>
      </c>
      <c r="D156" s="414" t="s">
        <v>2827</v>
      </c>
      <c r="E156" s="153" t="s">
        <v>1</v>
      </c>
      <c r="F156" s="153">
        <v>3</v>
      </c>
      <c r="G156" s="28" t="s">
        <v>2777</v>
      </c>
      <c r="H156" s="414" t="s">
        <v>857</v>
      </c>
      <c r="I156" s="414" t="str">
        <f>VLOOKUP(H156,'[2]Dosen Edit'!$B$2:$C$97,2,FALSE)</f>
        <v>0920068803</v>
      </c>
    </row>
    <row r="157" spans="1:9" x14ac:dyDescent="0.25">
      <c r="A157" s="153" t="s">
        <v>32</v>
      </c>
      <c r="B157" s="183" t="s">
        <v>1356</v>
      </c>
      <c r="C157" s="153" t="s">
        <v>21</v>
      </c>
      <c r="D157" s="414" t="s">
        <v>687</v>
      </c>
      <c r="E157" s="153" t="s">
        <v>1</v>
      </c>
      <c r="F157" s="153">
        <v>1</v>
      </c>
      <c r="G157" s="28" t="s">
        <v>684</v>
      </c>
      <c r="H157" s="197" t="s">
        <v>876</v>
      </c>
      <c r="I157" s="414" t="str">
        <f>VLOOKUP(H157,'[1]Dosen Edit'!$B$2:$C$97,2,FALSE)</f>
        <v>0903118301</v>
      </c>
    </row>
    <row r="158" spans="1:9" x14ac:dyDescent="0.25">
      <c r="A158" s="153" t="s">
        <v>32</v>
      </c>
      <c r="B158" s="183" t="s">
        <v>28</v>
      </c>
      <c r="C158" s="153" t="s">
        <v>21</v>
      </c>
      <c r="D158" s="414" t="s">
        <v>688</v>
      </c>
      <c r="E158" s="153" t="s">
        <v>1</v>
      </c>
      <c r="F158" s="153">
        <v>1</v>
      </c>
      <c r="G158" s="28" t="s">
        <v>684</v>
      </c>
      <c r="H158" s="197" t="s">
        <v>876</v>
      </c>
      <c r="I158" s="414" t="str">
        <f>VLOOKUP(H158,'[1]Dosen Edit'!$B$2:$C$97,2,FALSE)</f>
        <v>0903118301</v>
      </c>
    </row>
    <row r="159" spans="1:9" x14ac:dyDescent="0.25">
      <c r="A159" s="153" t="s">
        <v>19</v>
      </c>
      <c r="B159" s="183" t="s">
        <v>28</v>
      </c>
      <c r="C159" s="153">
        <v>313</v>
      </c>
      <c r="D159" s="414" t="s">
        <v>2828</v>
      </c>
      <c r="E159" s="153" t="s">
        <v>1</v>
      </c>
      <c r="F159" s="153">
        <v>5</v>
      </c>
      <c r="G159" s="28" t="s">
        <v>2727</v>
      </c>
      <c r="H159" s="150" t="s">
        <v>890</v>
      </c>
      <c r="I159" s="414" t="str">
        <f>VLOOKUP(H159,'[1]Dosen Edit'!$B$2:$C$97,2,FALSE)</f>
        <v>0930077801</v>
      </c>
    </row>
    <row r="160" spans="1:9" x14ac:dyDescent="0.25">
      <c r="A160" s="153" t="s">
        <v>65</v>
      </c>
      <c r="B160" s="183" t="s">
        <v>28</v>
      </c>
      <c r="C160" s="153" t="s">
        <v>350</v>
      </c>
      <c r="D160" s="116" t="s">
        <v>1229</v>
      </c>
      <c r="E160" s="23" t="s">
        <v>1</v>
      </c>
      <c r="F160" s="23">
        <v>1</v>
      </c>
      <c r="G160" s="116" t="s">
        <v>935</v>
      </c>
      <c r="H160" s="420" t="s">
        <v>890</v>
      </c>
      <c r="I160" s="414" t="str">
        <f>VLOOKUP(H160,'[1]Dosen Edit'!$B$2:$C$97,2,FALSE)</f>
        <v>0930077801</v>
      </c>
    </row>
    <row r="161" spans="1:9" x14ac:dyDescent="0.25">
      <c r="A161" s="153" t="s">
        <v>42</v>
      </c>
      <c r="B161" s="183" t="s">
        <v>28</v>
      </c>
      <c r="C161" s="153" t="s">
        <v>168</v>
      </c>
      <c r="D161" s="116" t="s">
        <v>1232</v>
      </c>
      <c r="E161" s="23" t="s">
        <v>1</v>
      </c>
      <c r="F161" s="23">
        <v>1</v>
      </c>
      <c r="G161" s="116" t="s">
        <v>935</v>
      </c>
      <c r="H161" s="197" t="s">
        <v>890</v>
      </c>
      <c r="I161" s="414" t="str">
        <f>VLOOKUP(H161,'[1]Dosen Edit'!$B$2:$C$97,2,FALSE)</f>
        <v>0930077801</v>
      </c>
    </row>
    <row r="162" spans="1:9" x14ac:dyDescent="0.25">
      <c r="A162" s="153" t="s">
        <v>55</v>
      </c>
      <c r="B162" s="183" t="s">
        <v>28</v>
      </c>
      <c r="C162" s="153">
        <v>313</v>
      </c>
      <c r="D162" s="414" t="s">
        <v>2829</v>
      </c>
      <c r="E162" s="153" t="s">
        <v>1</v>
      </c>
      <c r="F162" s="153">
        <v>5</v>
      </c>
      <c r="G162" s="28" t="s">
        <v>2727</v>
      </c>
      <c r="H162" s="414" t="s">
        <v>890</v>
      </c>
      <c r="I162" s="414" t="str">
        <f>VLOOKUP(H162,'[1]Dosen Edit'!$B$2:$C$97,2,FALSE)</f>
        <v>0930077801</v>
      </c>
    </row>
    <row r="163" spans="1:9" x14ac:dyDescent="0.25">
      <c r="A163" s="153" t="s">
        <v>55</v>
      </c>
      <c r="B163" s="183" t="s">
        <v>56</v>
      </c>
      <c r="C163" s="153">
        <v>313</v>
      </c>
      <c r="D163" s="414" t="s">
        <v>2830</v>
      </c>
      <c r="E163" s="153" t="s">
        <v>1</v>
      </c>
      <c r="F163" s="153">
        <v>5</v>
      </c>
      <c r="G163" s="28" t="s">
        <v>2727</v>
      </c>
      <c r="H163" s="414" t="s">
        <v>890</v>
      </c>
      <c r="I163" s="414" t="str">
        <f>VLOOKUP(H163,'[1]Dosen Edit'!$B$2:$C$97,2,FALSE)</f>
        <v>0930077801</v>
      </c>
    </row>
    <row r="164" spans="1:9" x14ac:dyDescent="0.25">
      <c r="A164" s="153" t="s">
        <v>42</v>
      </c>
      <c r="B164" s="183" t="s">
        <v>26</v>
      </c>
      <c r="C164" s="153">
        <v>204</v>
      </c>
      <c r="D164" s="153" t="s">
        <v>2831</v>
      </c>
      <c r="E164" s="23" t="s">
        <v>1</v>
      </c>
      <c r="F164" s="23">
        <v>3</v>
      </c>
      <c r="G164" s="191" t="s">
        <v>58</v>
      </c>
      <c r="H164" s="28" t="s">
        <v>1481</v>
      </c>
      <c r="I164" s="414" t="str">
        <f>VLOOKUP(H164,'[1]Dosen Edit'!$B$2:$C$97,2,FALSE)</f>
        <v>0921037502</v>
      </c>
    </row>
    <row r="165" spans="1:9" x14ac:dyDescent="0.25">
      <c r="A165" s="153" t="s">
        <v>19</v>
      </c>
      <c r="B165" s="183" t="s">
        <v>20</v>
      </c>
      <c r="C165" s="153" t="s">
        <v>725</v>
      </c>
      <c r="D165" s="414" t="s">
        <v>2832</v>
      </c>
      <c r="E165" s="153" t="s">
        <v>1</v>
      </c>
      <c r="F165" s="153">
        <v>1</v>
      </c>
      <c r="G165" s="28" t="s">
        <v>58</v>
      </c>
      <c r="H165" s="414" t="s">
        <v>1481</v>
      </c>
      <c r="I165" s="414" t="str">
        <f>VLOOKUP(H165,'[1]Dosen Edit'!$B$2:$C$97,2,FALSE)</f>
        <v>0921037502</v>
      </c>
    </row>
    <row r="166" spans="1:9" x14ac:dyDescent="0.25">
      <c r="A166" s="153" t="s">
        <v>19</v>
      </c>
      <c r="B166" s="183" t="s">
        <v>28</v>
      </c>
      <c r="C166" s="153" t="s">
        <v>310</v>
      </c>
      <c r="D166" s="153" t="s">
        <v>2833</v>
      </c>
      <c r="E166" s="153" t="s">
        <v>1</v>
      </c>
      <c r="F166" s="153">
        <v>1</v>
      </c>
      <c r="G166" s="28" t="s">
        <v>58</v>
      </c>
      <c r="H166" s="414" t="s">
        <v>1481</v>
      </c>
      <c r="I166" s="414" t="str">
        <f>VLOOKUP(H166,'[1]Dosen Edit'!$B$2:$C$97,2,FALSE)</f>
        <v>0921037502</v>
      </c>
    </row>
    <row r="167" spans="1:9" x14ac:dyDescent="0.25">
      <c r="A167" s="153" t="s">
        <v>55</v>
      </c>
      <c r="B167" s="183" t="s">
        <v>28</v>
      </c>
      <c r="C167" s="153" t="s">
        <v>269</v>
      </c>
      <c r="D167" s="414" t="s">
        <v>1015</v>
      </c>
      <c r="E167" s="153" t="s">
        <v>1</v>
      </c>
      <c r="F167" s="153">
        <v>1</v>
      </c>
      <c r="G167" s="19" t="s">
        <v>409</v>
      </c>
      <c r="H167" s="414" t="s">
        <v>1481</v>
      </c>
      <c r="I167" s="414" t="str">
        <f>VLOOKUP(H167,'[1]Dosen Edit'!$B$2:$C$97,2,FALSE)</f>
        <v>0921037502</v>
      </c>
    </row>
    <row r="168" spans="1:9" x14ac:dyDescent="0.25">
      <c r="A168" s="153" t="s">
        <v>55</v>
      </c>
      <c r="B168" s="183" t="s">
        <v>56</v>
      </c>
      <c r="C168" s="153" t="s">
        <v>269</v>
      </c>
      <c r="D168" s="414" t="s">
        <v>1016</v>
      </c>
      <c r="E168" s="153" t="s">
        <v>1</v>
      </c>
      <c r="F168" s="153">
        <v>1</v>
      </c>
      <c r="G168" s="19" t="s">
        <v>409</v>
      </c>
      <c r="H168" s="414" t="s">
        <v>1481</v>
      </c>
      <c r="I168" s="414" t="str">
        <f>VLOOKUP(H168,'[1]Dosen Edit'!$B$2:$C$97,2,FALSE)</f>
        <v>0921037502</v>
      </c>
    </row>
    <row r="169" spans="1:9" x14ac:dyDescent="0.25">
      <c r="A169" s="153" t="s">
        <v>19</v>
      </c>
      <c r="B169" s="183" t="s">
        <v>20</v>
      </c>
      <c r="C169" s="153" t="s">
        <v>68</v>
      </c>
      <c r="D169" s="414" t="s">
        <v>1014</v>
      </c>
      <c r="E169" s="153" t="s">
        <v>1</v>
      </c>
      <c r="F169" s="153">
        <v>1</v>
      </c>
      <c r="G169" s="19" t="s">
        <v>409</v>
      </c>
      <c r="H169" s="414" t="s">
        <v>1505</v>
      </c>
      <c r="I169" s="414" t="str">
        <f>VLOOKUP(H169,'[1]Dosen Edit'!$B$2:$C$97,2,FALSE)</f>
        <v>0919029204</v>
      </c>
    </row>
    <row r="170" spans="1:9" x14ac:dyDescent="0.25">
      <c r="A170" s="153" t="s">
        <v>19</v>
      </c>
      <c r="B170" s="183" t="s">
        <v>30</v>
      </c>
      <c r="C170" s="153" t="s">
        <v>221</v>
      </c>
      <c r="D170" s="414" t="s">
        <v>1013</v>
      </c>
      <c r="E170" s="153" t="s">
        <v>1</v>
      </c>
      <c r="F170" s="153">
        <v>1</v>
      </c>
      <c r="G170" s="19" t="s">
        <v>409</v>
      </c>
      <c r="H170" s="414" t="s">
        <v>1505</v>
      </c>
      <c r="I170" s="414" t="str">
        <f>VLOOKUP(H170,'[1]Dosen Edit'!$B$2:$C$97,2,FALSE)</f>
        <v>0919029204</v>
      </c>
    </row>
    <row r="171" spans="1:9" x14ac:dyDescent="0.25">
      <c r="A171" s="153" t="s">
        <v>32</v>
      </c>
      <c r="B171" s="183" t="s">
        <v>1356</v>
      </c>
      <c r="C171" s="153">
        <v>204</v>
      </c>
      <c r="D171" s="414" t="s">
        <v>2834</v>
      </c>
      <c r="E171" s="153" t="s">
        <v>1</v>
      </c>
      <c r="F171" s="153">
        <v>3</v>
      </c>
      <c r="G171" s="28" t="s">
        <v>2713</v>
      </c>
      <c r="H171" s="414" t="s">
        <v>927</v>
      </c>
      <c r="I171" s="414" t="str">
        <f>VLOOKUP(H171,'[1]Dosen Edit'!$B$2:$C$97,2,FALSE)</f>
        <v>0010087201</v>
      </c>
    </row>
    <row r="172" spans="1:9" x14ac:dyDescent="0.25">
      <c r="A172" s="153" t="s">
        <v>32</v>
      </c>
      <c r="B172" s="183" t="s">
        <v>28</v>
      </c>
      <c r="C172" s="153">
        <v>204</v>
      </c>
      <c r="D172" s="414" t="s">
        <v>2835</v>
      </c>
      <c r="E172" s="153" t="s">
        <v>1</v>
      </c>
      <c r="F172" s="153">
        <v>3</v>
      </c>
      <c r="G172" s="28" t="s">
        <v>2713</v>
      </c>
      <c r="H172" s="414" t="s">
        <v>927</v>
      </c>
      <c r="I172" s="414" t="str">
        <f>VLOOKUP(H172,'[1]Dosen Edit'!$B$2:$C$97,2,FALSE)</f>
        <v>0010087201</v>
      </c>
    </row>
    <row r="173" spans="1:9" x14ac:dyDescent="0.25">
      <c r="A173" s="153" t="s">
        <v>19</v>
      </c>
      <c r="B173" s="183" t="s">
        <v>1356</v>
      </c>
      <c r="C173" s="153">
        <v>305</v>
      </c>
      <c r="D173" s="116" t="s">
        <v>390</v>
      </c>
      <c r="E173" s="153" t="s">
        <v>1</v>
      </c>
      <c r="F173" s="153">
        <v>1</v>
      </c>
      <c r="G173" s="28" t="s">
        <v>694</v>
      </c>
      <c r="H173" s="414" t="s">
        <v>936</v>
      </c>
      <c r="I173" s="414" t="str">
        <f>VLOOKUP(H173,'[1]Dosen Edit'!$B$2:$C$97,2,FALSE)</f>
        <v>0929027601</v>
      </c>
    </row>
    <row r="174" spans="1:9" x14ac:dyDescent="0.25">
      <c r="A174" s="153" t="s">
        <v>32</v>
      </c>
      <c r="B174" s="183" t="s">
        <v>1356</v>
      </c>
      <c r="C174" s="153">
        <v>305</v>
      </c>
      <c r="D174" s="116" t="s">
        <v>387</v>
      </c>
      <c r="E174" s="153" t="s">
        <v>1</v>
      </c>
      <c r="F174" s="153">
        <v>1</v>
      </c>
      <c r="G174" s="28" t="s">
        <v>694</v>
      </c>
      <c r="H174" s="414" t="s">
        <v>936</v>
      </c>
      <c r="I174" s="414" t="str">
        <f>VLOOKUP(H174,'[1]Dosen Edit'!$B$2:$C$97,2,FALSE)</f>
        <v>0929027601</v>
      </c>
    </row>
    <row r="175" spans="1:9" x14ac:dyDescent="0.25">
      <c r="A175" s="153" t="s">
        <v>55</v>
      </c>
      <c r="B175" s="183" t="s">
        <v>28</v>
      </c>
      <c r="C175" s="153" t="s">
        <v>33</v>
      </c>
      <c r="D175" s="116" t="s">
        <v>2836</v>
      </c>
      <c r="E175" s="23" t="s">
        <v>1</v>
      </c>
      <c r="F175" s="23">
        <v>3</v>
      </c>
      <c r="G175" s="116" t="s">
        <v>2736</v>
      </c>
      <c r="H175" s="414" t="s">
        <v>936</v>
      </c>
      <c r="I175" s="414" t="str">
        <f>VLOOKUP(H175,'[1]Dosen Edit'!$B$2:$C$97,2,FALSE)</f>
        <v>0929027601</v>
      </c>
    </row>
    <row r="176" spans="1:9" x14ac:dyDescent="0.25">
      <c r="A176" s="153" t="s">
        <v>19</v>
      </c>
      <c r="B176" s="183" t="s">
        <v>20</v>
      </c>
      <c r="C176" s="153">
        <v>302</v>
      </c>
      <c r="D176" s="414" t="s">
        <v>2837</v>
      </c>
      <c r="E176" s="23" t="s">
        <v>1</v>
      </c>
      <c r="F176" s="23">
        <v>3</v>
      </c>
      <c r="G176" s="19" t="s">
        <v>2838</v>
      </c>
      <c r="H176" s="28" t="s">
        <v>944</v>
      </c>
      <c r="I176" s="414" t="str">
        <f>VLOOKUP(H176,'[1]Dosen Edit'!$B$2:$C$97,2,FALSE)</f>
        <v>0920038502</v>
      </c>
    </row>
    <row r="177" spans="1:9" x14ac:dyDescent="0.25">
      <c r="A177" s="153" t="s">
        <v>42</v>
      </c>
      <c r="B177" s="183" t="s">
        <v>1356</v>
      </c>
      <c r="C177" s="153" t="s">
        <v>453</v>
      </c>
      <c r="D177" s="414" t="s">
        <v>38</v>
      </c>
      <c r="E177" s="153" t="s">
        <v>1</v>
      </c>
      <c r="F177" s="153">
        <v>3</v>
      </c>
      <c r="G177" s="28" t="s">
        <v>2723</v>
      </c>
      <c r="H177" s="28" t="s">
        <v>961</v>
      </c>
      <c r="I177" s="414" t="str">
        <f>VLOOKUP(H177,'[1]Dosen Edit'!$B$2:$C$97,2,FALSE)</f>
        <v>0906128601</v>
      </c>
    </row>
    <row r="178" spans="1:9" x14ac:dyDescent="0.25">
      <c r="A178" s="153" t="s">
        <v>19</v>
      </c>
      <c r="B178" s="183" t="s">
        <v>1356</v>
      </c>
      <c r="C178" s="153" t="s">
        <v>453</v>
      </c>
      <c r="D178" s="414" t="s">
        <v>29</v>
      </c>
      <c r="E178" s="153" t="s">
        <v>1</v>
      </c>
      <c r="F178" s="153">
        <v>3</v>
      </c>
      <c r="G178" s="28" t="s">
        <v>2723</v>
      </c>
      <c r="H178" s="28" t="s">
        <v>961</v>
      </c>
      <c r="I178" s="414" t="str">
        <f>VLOOKUP(H178,'[1]Dosen Edit'!$B$2:$C$97,2,FALSE)</f>
        <v>0906128601</v>
      </c>
    </row>
    <row r="179" spans="1:9" x14ac:dyDescent="0.25">
      <c r="A179" s="153" t="s">
        <v>19</v>
      </c>
      <c r="B179" s="183" t="s">
        <v>28</v>
      </c>
      <c r="C179" s="153" t="s">
        <v>453</v>
      </c>
      <c r="D179" s="414" t="s">
        <v>31</v>
      </c>
      <c r="E179" s="153" t="s">
        <v>1</v>
      </c>
      <c r="F179" s="153">
        <v>3</v>
      </c>
      <c r="G179" s="28" t="s">
        <v>2723</v>
      </c>
      <c r="H179" s="414" t="s">
        <v>961</v>
      </c>
      <c r="I179" s="414" t="str">
        <f>VLOOKUP(H179,'[1]Dosen Edit'!$B$2:$C$97,2,FALSE)</f>
        <v>0906128601</v>
      </c>
    </row>
    <row r="180" spans="1:9" x14ac:dyDescent="0.25">
      <c r="A180" s="153" t="s">
        <v>42</v>
      </c>
      <c r="B180" s="183" t="s">
        <v>28</v>
      </c>
      <c r="C180" s="153" t="s">
        <v>453</v>
      </c>
      <c r="D180" s="414" t="s">
        <v>40</v>
      </c>
      <c r="E180" s="153" t="s">
        <v>1</v>
      </c>
      <c r="F180" s="153">
        <v>3</v>
      </c>
      <c r="G180" s="28" t="s">
        <v>2723</v>
      </c>
      <c r="H180" s="28" t="s">
        <v>961</v>
      </c>
      <c r="I180" s="414" t="str">
        <f>VLOOKUP(H180,'[1]Dosen Edit'!$B$2:$C$97,2,FALSE)</f>
        <v>0906128601</v>
      </c>
    </row>
    <row r="181" spans="1:9" x14ac:dyDescent="0.25">
      <c r="A181" s="153" t="s">
        <v>19</v>
      </c>
      <c r="B181" s="183" t="s">
        <v>1356</v>
      </c>
      <c r="C181" s="153" t="s">
        <v>68</v>
      </c>
      <c r="D181" s="414" t="s">
        <v>1008</v>
      </c>
      <c r="E181" s="153" t="s">
        <v>1</v>
      </c>
      <c r="F181" s="153">
        <v>1</v>
      </c>
      <c r="G181" s="19" t="s">
        <v>409</v>
      </c>
      <c r="H181" s="414" t="s">
        <v>1010</v>
      </c>
      <c r="I181" s="414" t="str">
        <f>VLOOKUP(H181,'[1]Dosen Edit'!$B$2:$C$97,2,FALSE)</f>
        <v>0914117202</v>
      </c>
    </row>
    <row r="182" spans="1:9" x14ac:dyDescent="0.25">
      <c r="A182" s="153" t="s">
        <v>19</v>
      </c>
      <c r="B182" s="183" t="s">
        <v>28</v>
      </c>
      <c r="C182" s="153" t="s">
        <v>68</v>
      </c>
      <c r="D182" s="414" t="s">
        <v>1012</v>
      </c>
      <c r="E182" s="153" t="s">
        <v>1</v>
      </c>
      <c r="F182" s="153">
        <v>1</v>
      </c>
      <c r="G182" s="19" t="s">
        <v>409</v>
      </c>
      <c r="H182" s="414" t="s">
        <v>1010</v>
      </c>
      <c r="I182" s="414" t="str">
        <f>VLOOKUP(H182,'[1]Dosen Edit'!$B$2:$C$97,2,FALSE)</f>
        <v>0914117202</v>
      </c>
    </row>
    <row r="183" spans="1:9" x14ac:dyDescent="0.25">
      <c r="A183" s="153" t="s">
        <v>42</v>
      </c>
      <c r="B183" s="183" t="s">
        <v>28</v>
      </c>
      <c r="C183" s="153">
        <v>201</v>
      </c>
      <c r="D183" s="414" t="s">
        <v>2839</v>
      </c>
      <c r="E183" s="153" t="s">
        <v>1</v>
      </c>
      <c r="F183" s="153">
        <v>5</v>
      </c>
      <c r="G183" s="25" t="s">
        <v>2217</v>
      </c>
      <c r="H183" s="414" t="s">
        <v>1010</v>
      </c>
      <c r="I183" s="414" t="str">
        <f>VLOOKUP(H183,'[1]Dosen Edit'!$B$2:$C$97,2,FALSE)</f>
        <v>0914117202</v>
      </c>
    </row>
    <row r="184" spans="1:9" x14ac:dyDescent="0.25">
      <c r="A184" s="153" t="s">
        <v>32</v>
      </c>
      <c r="B184" s="183" t="s">
        <v>30</v>
      </c>
      <c r="C184" s="153" t="s">
        <v>350</v>
      </c>
      <c r="D184" s="414" t="s">
        <v>2497</v>
      </c>
      <c r="E184" s="23" t="s">
        <v>1</v>
      </c>
      <c r="F184" s="23">
        <v>5</v>
      </c>
      <c r="G184" s="25" t="s">
        <v>2280</v>
      </c>
      <c r="H184" s="197" t="s">
        <v>1031</v>
      </c>
      <c r="I184" s="414" t="str">
        <f>VLOOKUP(H184,'[1]Dosen Edit'!$B$2:$C$97,2,FALSE)</f>
        <v>0927038801</v>
      </c>
    </row>
    <row r="185" spans="1:9" x14ac:dyDescent="0.25">
      <c r="A185" s="153" t="s">
        <v>19</v>
      </c>
      <c r="B185" s="183" t="s">
        <v>30</v>
      </c>
      <c r="C185" s="153" t="s">
        <v>350</v>
      </c>
      <c r="D185" s="414" t="s">
        <v>2500</v>
      </c>
      <c r="E185" s="23" t="s">
        <v>1</v>
      </c>
      <c r="F185" s="23">
        <v>5</v>
      </c>
      <c r="G185" s="25" t="s">
        <v>2280</v>
      </c>
      <c r="H185" s="197" t="s">
        <v>1031</v>
      </c>
      <c r="I185" s="414" t="str">
        <f>VLOOKUP(H185,'[1]Dosen Edit'!$B$2:$C$97,2,FALSE)</f>
        <v>0927038801</v>
      </c>
    </row>
    <row r="186" spans="1:9" x14ac:dyDescent="0.25">
      <c r="A186" s="153" t="s">
        <v>55</v>
      </c>
      <c r="B186" s="183" t="s">
        <v>20</v>
      </c>
      <c r="C186" s="153">
        <v>304</v>
      </c>
      <c r="D186" s="414" t="s">
        <v>2840</v>
      </c>
      <c r="E186" s="23" t="s">
        <v>1</v>
      </c>
      <c r="F186" s="23">
        <v>3</v>
      </c>
      <c r="G186" s="19" t="s">
        <v>2838</v>
      </c>
      <c r="H186" s="414" t="s">
        <v>1041</v>
      </c>
      <c r="I186" s="414" t="str">
        <f>VLOOKUP(H186,'[1]Dosen Edit'!$B$2:$C$97,2,FALSE)</f>
        <v>0025027801</v>
      </c>
    </row>
    <row r="187" spans="1:9" x14ac:dyDescent="0.25">
      <c r="A187" s="153" t="s">
        <v>19</v>
      </c>
      <c r="B187" s="183" t="s">
        <v>26</v>
      </c>
      <c r="C187" s="153" t="s">
        <v>33</v>
      </c>
      <c r="D187" s="116" t="s">
        <v>2841</v>
      </c>
      <c r="E187" s="23" t="s">
        <v>1</v>
      </c>
      <c r="F187" s="23">
        <v>3</v>
      </c>
      <c r="G187" s="116" t="s">
        <v>2736</v>
      </c>
      <c r="H187" s="414" t="s">
        <v>1041</v>
      </c>
      <c r="I187" s="414" t="str">
        <f>VLOOKUP(H187,'[1]Dosen Edit'!$B$2:$C$97,2,FALSE)</f>
        <v>0025027801</v>
      </c>
    </row>
    <row r="188" spans="1:9" x14ac:dyDescent="0.25">
      <c r="A188" s="153" t="s">
        <v>19</v>
      </c>
      <c r="B188" s="183" t="s">
        <v>28</v>
      </c>
      <c r="C188" s="153" t="s">
        <v>33</v>
      </c>
      <c r="D188" s="116" t="s">
        <v>2842</v>
      </c>
      <c r="E188" s="23" t="s">
        <v>1</v>
      </c>
      <c r="F188" s="23">
        <v>3</v>
      </c>
      <c r="G188" s="116" t="s">
        <v>2736</v>
      </c>
      <c r="H188" s="414" t="s">
        <v>1041</v>
      </c>
      <c r="I188" s="414" t="str">
        <f>VLOOKUP(H188,'[1]Dosen Edit'!$B$2:$C$97,2,FALSE)</f>
        <v>0025027801</v>
      </c>
    </row>
    <row r="189" spans="1:9" x14ac:dyDescent="0.25">
      <c r="A189" s="153" t="s">
        <v>55</v>
      </c>
      <c r="B189" s="183" t="s">
        <v>28</v>
      </c>
      <c r="C189" s="153">
        <v>304</v>
      </c>
      <c r="D189" s="414" t="s">
        <v>2843</v>
      </c>
      <c r="E189" s="23" t="s">
        <v>1</v>
      </c>
      <c r="F189" s="23">
        <v>3</v>
      </c>
      <c r="G189" s="19" t="s">
        <v>2838</v>
      </c>
      <c r="H189" s="414" t="s">
        <v>1041</v>
      </c>
      <c r="I189" s="414" t="str">
        <f>VLOOKUP(H189,'[1]Dosen Edit'!$B$2:$C$97,2,FALSE)</f>
        <v>0025027801</v>
      </c>
    </row>
    <row r="190" spans="1:9" x14ac:dyDescent="0.25">
      <c r="A190" s="153" t="s">
        <v>55</v>
      </c>
      <c r="B190" s="183" t="s">
        <v>56</v>
      </c>
      <c r="C190" s="153">
        <v>304</v>
      </c>
      <c r="D190" s="414" t="s">
        <v>2844</v>
      </c>
      <c r="E190" s="23" t="s">
        <v>1</v>
      </c>
      <c r="F190" s="23">
        <v>3</v>
      </c>
      <c r="G190" s="19" t="s">
        <v>2838</v>
      </c>
      <c r="H190" s="414" t="s">
        <v>1041</v>
      </c>
      <c r="I190" s="414" t="str">
        <f>VLOOKUP(H190,'[1]Dosen Edit'!$B$2:$C$97,2,FALSE)</f>
        <v>0025027801</v>
      </c>
    </row>
    <row r="191" spans="1:9" x14ac:dyDescent="0.25">
      <c r="A191" s="153" t="s">
        <v>55</v>
      </c>
      <c r="B191" s="183" t="s">
        <v>26</v>
      </c>
      <c r="C191" s="153">
        <v>304</v>
      </c>
      <c r="D191" s="414" t="s">
        <v>2845</v>
      </c>
      <c r="E191" s="23" t="s">
        <v>1</v>
      </c>
      <c r="F191" s="23">
        <v>3</v>
      </c>
      <c r="G191" s="19" t="s">
        <v>2838</v>
      </c>
      <c r="H191" s="414" t="s">
        <v>1041</v>
      </c>
      <c r="I191" s="414" t="str">
        <f>VLOOKUP(H191,'[1]Dosen Edit'!$B$2:$C$97,2,FALSE)</f>
        <v>0025027801</v>
      </c>
    </row>
    <row r="192" spans="1:9" x14ac:dyDescent="0.25">
      <c r="A192" s="153" t="s">
        <v>42</v>
      </c>
      <c r="B192" s="183" t="s">
        <v>20</v>
      </c>
      <c r="C192" s="153" t="s">
        <v>116</v>
      </c>
      <c r="D192" s="116" t="s">
        <v>942</v>
      </c>
      <c r="E192" s="23" t="s">
        <v>1</v>
      </c>
      <c r="F192" s="23">
        <v>1</v>
      </c>
      <c r="G192" s="116" t="s">
        <v>935</v>
      </c>
      <c r="H192" s="197" t="s">
        <v>1058</v>
      </c>
      <c r="I192" s="414" t="str">
        <f>VLOOKUP(H192,'[1]Dosen Edit'!$B$2:$C$97,2,FALSE)</f>
        <v>0902057805</v>
      </c>
    </row>
    <row r="193" spans="1:9" x14ac:dyDescent="0.25">
      <c r="A193" s="153" t="s">
        <v>65</v>
      </c>
      <c r="B193" s="183" t="s">
        <v>20</v>
      </c>
      <c r="C193" s="153" t="s">
        <v>297</v>
      </c>
      <c r="D193" s="116" t="s">
        <v>939</v>
      </c>
      <c r="E193" s="23" t="s">
        <v>1</v>
      </c>
      <c r="F193" s="23">
        <v>1</v>
      </c>
      <c r="G193" s="116" t="s">
        <v>935</v>
      </c>
      <c r="H193" s="420" t="s">
        <v>1058</v>
      </c>
      <c r="I193" s="414" t="str">
        <f>VLOOKUP(H193,'[1]Dosen Edit'!$B$2:$C$97,2,FALSE)</f>
        <v>0902057805</v>
      </c>
    </row>
    <row r="194" spans="1:9" x14ac:dyDescent="0.25">
      <c r="A194" s="153" t="s">
        <v>19</v>
      </c>
      <c r="B194" s="183" t="s">
        <v>26</v>
      </c>
      <c r="C194" s="418">
        <v>305</v>
      </c>
      <c r="D194" s="116" t="s">
        <v>388</v>
      </c>
      <c r="E194" s="153" t="s">
        <v>1</v>
      </c>
      <c r="F194" s="153">
        <v>1</v>
      </c>
      <c r="G194" s="28" t="s">
        <v>694</v>
      </c>
      <c r="H194" s="414" t="s">
        <v>1068</v>
      </c>
      <c r="I194" s="414" t="str">
        <f>VLOOKUP(H194,'[1]Dosen Edit'!$B$2:$C$97,2,FALSE)</f>
        <v>0929058602</v>
      </c>
    </row>
    <row r="195" spans="1:9" x14ac:dyDescent="0.25">
      <c r="A195" s="153" t="s">
        <v>32</v>
      </c>
      <c r="B195" s="183" t="s">
        <v>26</v>
      </c>
      <c r="C195" s="418">
        <v>305</v>
      </c>
      <c r="D195" s="116" t="s">
        <v>384</v>
      </c>
      <c r="E195" s="153" t="s">
        <v>1</v>
      </c>
      <c r="F195" s="153">
        <v>1</v>
      </c>
      <c r="G195" s="28" t="s">
        <v>694</v>
      </c>
      <c r="H195" s="414" t="s">
        <v>1068</v>
      </c>
      <c r="I195" s="414" t="str">
        <f>VLOOKUP(H195,'[1]Dosen Edit'!$B$2:$C$97,2,FALSE)</f>
        <v>0929058602</v>
      </c>
    </row>
    <row r="196" spans="1:9" x14ac:dyDescent="0.25">
      <c r="A196" s="153" t="s">
        <v>65</v>
      </c>
      <c r="B196" s="183" t="s">
        <v>1356</v>
      </c>
      <c r="C196" s="153" t="s">
        <v>33</v>
      </c>
      <c r="D196" s="414" t="s">
        <v>2846</v>
      </c>
      <c r="E196" s="153" t="s">
        <v>1</v>
      </c>
      <c r="F196" s="153">
        <v>3</v>
      </c>
      <c r="G196" s="28" t="s">
        <v>2733</v>
      </c>
      <c r="H196" s="414" t="s">
        <v>1095</v>
      </c>
      <c r="I196" s="414" t="str">
        <f>VLOOKUP(H196,'[1]Dosen Edit'!$B$2:$C$97,2,FALSE)</f>
        <v>0927037502</v>
      </c>
    </row>
    <row r="197" spans="1:9" x14ac:dyDescent="0.25">
      <c r="A197" s="153" t="s">
        <v>65</v>
      </c>
      <c r="B197" s="183" t="s">
        <v>28</v>
      </c>
      <c r="C197" s="153" t="s">
        <v>33</v>
      </c>
      <c r="D197" s="414" t="s">
        <v>2847</v>
      </c>
      <c r="E197" s="153" t="s">
        <v>1</v>
      </c>
      <c r="F197" s="153">
        <v>3</v>
      </c>
      <c r="G197" s="28" t="s">
        <v>2733</v>
      </c>
      <c r="H197" s="414" t="s">
        <v>1095</v>
      </c>
      <c r="I197" s="414" t="str">
        <f>VLOOKUP(H197,'[1]Dosen Edit'!$B$2:$C$97,2,FALSE)</f>
        <v>0927037502</v>
      </c>
    </row>
    <row r="198" spans="1:9" x14ac:dyDescent="0.25">
      <c r="A198" s="153" t="s">
        <v>55</v>
      </c>
      <c r="B198" s="183" t="s">
        <v>26</v>
      </c>
      <c r="C198" s="153" t="s">
        <v>297</v>
      </c>
      <c r="D198" s="414" t="s">
        <v>2848</v>
      </c>
      <c r="E198" s="153" t="s">
        <v>1</v>
      </c>
      <c r="F198" s="153">
        <v>3</v>
      </c>
      <c r="G198" s="28" t="s">
        <v>2777</v>
      </c>
      <c r="H198" s="414" t="s">
        <v>199</v>
      </c>
      <c r="I198" s="414" t="str">
        <f>VLOOKUP(H198,'[1]Dosen Edit'!$B$2:$C$97,2,FALSE)</f>
        <v>0922068907</v>
      </c>
    </row>
    <row r="199" spans="1:9" x14ac:dyDescent="0.25">
      <c r="A199" s="153" t="s">
        <v>65</v>
      </c>
      <c r="B199" s="183" t="s">
        <v>28</v>
      </c>
      <c r="C199" s="153">
        <v>111</v>
      </c>
      <c r="D199" s="414" t="s">
        <v>2849</v>
      </c>
      <c r="E199" s="153" t="s">
        <v>1</v>
      </c>
      <c r="F199" s="153">
        <v>3</v>
      </c>
      <c r="G199" s="28" t="s">
        <v>2713</v>
      </c>
      <c r="H199" s="414" t="s">
        <v>199</v>
      </c>
      <c r="I199" s="414" t="str">
        <f>VLOOKUP(H199,'[1]Dosen Edit'!$B$2:$C$97,2,FALSE)</f>
        <v>0922068907</v>
      </c>
    </row>
    <row r="200" spans="1:9" x14ac:dyDescent="0.25">
      <c r="A200" s="153" t="s">
        <v>65</v>
      </c>
      <c r="B200" s="183" t="s">
        <v>1356</v>
      </c>
      <c r="C200" s="153">
        <v>111</v>
      </c>
      <c r="D200" s="414" t="s">
        <v>2850</v>
      </c>
      <c r="E200" s="153" t="s">
        <v>1</v>
      </c>
      <c r="F200" s="153">
        <v>3</v>
      </c>
      <c r="G200" s="28" t="s">
        <v>2713</v>
      </c>
      <c r="H200" s="414" t="s">
        <v>199</v>
      </c>
      <c r="I200" s="414" t="str">
        <f>VLOOKUP(H200,'[1]Dosen Edit'!$B$2:$C$97,2,FALSE)</f>
        <v>0922068907</v>
      </c>
    </row>
    <row r="201" spans="1:9" x14ac:dyDescent="0.25">
      <c r="A201" s="153" t="s">
        <v>65</v>
      </c>
      <c r="B201" s="183" t="s">
        <v>26</v>
      </c>
      <c r="C201" s="153" t="s">
        <v>161</v>
      </c>
      <c r="D201" s="414" t="s">
        <v>2851</v>
      </c>
      <c r="E201" s="153" t="s">
        <v>1</v>
      </c>
      <c r="F201" s="153">
        <v>3</v>
      </c>
      <c r="G201" s="28" t="s">
        <v>2777</v>
      </c>
      <c r="H201" s="414" t="s">
        <v>199</v>
      </c>
      <c r="I201" s="414" t="str">
        <f>VLOOKUP(H201,'[1]Dosen Edit'!$B$2:$C$97,2,FALSE)</f>
        <v>0922068907</v>
      </c>
    </row>
    <row r="202" spans="1:9" x14ac:dyDescent="0.25">
      <c r="A202" s="153" t="s">
        <v>32</v>
      </c>
      <c r="B202" s="183" t="s">
        <v>20</v>
      </c>
      <c r="C202" s="153">
        <v>204</v>
      </c>
      <c r="D202" s="414" t="s">
        <v>2852</v>
      </c>
      <c r="E202" s="153" t="s">
        <v>1</v>
      </c>
      <c r="F202" s="153">
        <v>3</v>
      </c>
      <c r="G202" s="28" t="s">
        <v>2713</v>
      </c>
      <c r="H202" s="150" t="s">
        <v>199</v>
      </c>
      <c r="I202" s="414" t="str">
        <f>VLOOKUP(H202,'[1]Dosen Edit'!$B$2:$C$97,2,FALSE)</f>
        <v>0922068907</v>
      </c>
    </row>
    <row r="203" spans="1:9" x14ac:dyDescent="0.25">
      <c r="A203" s="153" t="s">
        <v>32</v>
      </c>
      <c r="B203" s="183" t="s">
        <v>26</v>
      </c>
      <c r="C203" s="153">
        <v>204</v>
      </c>
      <c r="D203" s="414" t="s">
        <v>2853</v>
      </c>
      <c r="E203" s="153" t="s">
        <v>1</v>
      </c>
      <c r="F203" s="153">
        <v>3</v>
      </c>
      <c r="G203" s="28" t="s">
        <v>2713</v>
      </c>
      <c r="H203" s="414" t="s">
        <v>199</v>
      </c>
      <c r="I203" s="414" t="str">
        <f>VLOOKUP(H203,'[1]Dosen Edit'!$B$2:$C$97,2,FALSE)</f>
        <v>0922068907</v>
      </c>
    </row>
    <row r="204" spans="1:9" x14ac:dyDescent="0.25">
      <c r="A204" s="153" t="s">
        <v>19</v>
      </c>
      <c r="B204" s="183" t="s">
        <v>20</v>
      </c>
      <c r="C204" s="153">
        <v>305</v>
      </c>
      <c r="D204" s="116" t="s">
        <v>389</v>
      </c>
      <c r="E204" s="153" t="s">
        <v>1</v>
      </c>
      <c r="F204" s="153">
        <v>1</v>
      </c>
      <c r="G204" s="28" t="s">
        <v>694</v>
      </c>
      <c r="H204" s="414" t="s">
        <v>1129</v>
      </c>
      <c r="I204" s="414" t="str">
        <f>VLOOKUP(H204,'[1]Dosen Edit'!$B$2:$C$97,2,FALSE)</f>
        <v>0910027401</v>
      </c>
    </row>
    <row r="205" spans="1:9" x14ac:dyDescent="0.25">
      <c r="A205" s="153" t="s">
        <v>32</v>
      </c>
      <c r="B205" s="183" t="s">
        <v>20</v>
      </c>
      <c r="C205" s="153">
        <v>305</v>
      </c>
      <c r="D205" s="116" t="s">
        <v>386</v>
      </c>
      <c r="E205" s="153" t="s">
        <v>1</v>
      </c>
      <c r="F205" s="153">
        <v>1</v>
      </c>
      <c r="G205" s="28" t="s">
        <v>694</v>
      </c>
      <c r="H205" s="414" t="s">
        <v>1129</v>
      </c>
      <c r="I205" s="414" t="str">
        <f>VLOOKUP(H205,'[1]Dosen Edit'!$B$2:$C$97,2,FALSE)</f>
        <v>0910027401</v>
      </c>
    </row>
    <row r="206" spans="1:9" x14ac:dyDescent="0.25">
      <c r="A206" s="153" t="s">
        <v>19</v>
      </c>
      <c r="B206" s="183" t="s">
        <v>28</v>
      </c>
      <c r="C206" s="153">
        <v>105</v>
      </c>
      <c r="D206" s="414" t="s">
        <v>2854</v>
      </c>
      <c r="E206" s="153" t="s">
        <v>1</v>
      </c>
      <c r="F206" s="153">
        <v>1</v>
      </c>
      <c r="G206" s="28" t="s">
        <v>163</v>
      </c>
      <c r="H206" s="150" t="s">
        <v>1142</v>
      </c>
      <c r="I206" s="414" t="str">
        <f>VLOOKUP(H206,'[1]Dosen Edit'!$B$2:$C$97,2,FALSE)</f>
        <v>007024901</v>
      </c>
    </row>
    <row r="207" spans="1:9" x14ac:dyDescent="0.25">
      <c r="A207" s="153" t="s">
        <v>65</v>
      </c>
      <c r="B207" s="183" t="s">
        <v>28</v>
      </c>
      <c r="C207" s="153">
        <v>105</v>
      </c>
      <c r="D207" s="414" t="s">
        <v>2855</v>
      </c>
      <c r="E207" s="153" t="s">
        <v>1</v>
      </c>
      <c r="F207" s="153">
        <v>1</v>
      </c>
      <c r="G207" s="28" t="s">
        <v>163</v>
      </c>
      <c r="H207" s="414" t="s">
        <v>1142</v>
      </c>
      <c r="I207" s="414" t="str">
        <f>VLOOKUP(H207,'[1]Dosen Edit'!$B$2:$C$97,2,FALSE)</f>
        <v>007024901</v>
      </c>
    </row>
    <row r="208" spans="1:9" x14ac:dyDescent="0.25">
      <c r="A208" s="153" t="s">
        <v>65</v>
      </c>
      <c r="B208" s="183" t="s">
        <v>20</v>
      </c>
      <c r="C208" s="153">
        <v>105</v>
      </c>
      <c r="D208" s="414" t="s">
        <v>2856</v>
      </c>
      <c r="E208" s="153" t="s">
        <v>1</v>
      </c>
      <c r="F208" s="153">
        <v>1</v>
      </c>
      <c r="G208" s="28" t="s">
        <v>163</v>
      </c>
      <c r="H208" s="414" t="s">
        <v>1142</v>
      </c>
      <c r="I208" s="414" t="str">
        <f>VLOOKUP(H208,'[1]Dosen Edit'!$B$2:$C$97,2,FALSE)</f>
        <v>007024901</v>
      </c>
    </row>
    <row r="209" spans="1:9" x14ac:dyDescent="0.25">
      <c r="A209" s="153" t="s">
        <v>65</v>
      </c>
      <c r="B209" s="183" t="s">
        <v>1356</v>
      </c>
      <c r="C209" s="153">
        <v>105</v>
      </c>
      <c r="D209" s="414" t="s">
        <v>2857</v>
      </c>
      <c r="E209" s="153" t="s">
        <v>1</v>
      </c>
      <c r="F209" s="153">
        <v>1</v>
      </c>
      <c r="G209" s="28" t="s">
        <v>163</v>
      </c>
      <c r="H209" s="414" t="s">
        <v>1142</v>
      </c>
      <c r="I209" s="414" t="str">
        <f>VLOOKUP(H209,'[1]Dosen Edit'!$B$2:$C$97,2,FALSE)</f>
        <v>007024901</v>
      </c>
    </row>
    <row r="210" spans="1:9" x14ac:dyDescent="0.25">
      <c r="A210" s="153" t="s">
        <v>19</v>
      </c>
      <c r="B210" s="183" t="s">
        <v>28</v>
      </c>
      <c r="C210" s="153">
        <v>108</v>
      </c>
      <c r="D210" s="414" t="s">
        <v>2858</v>
      </c>
      <c r="E210" s="23" t="s">
        <v>1</v>
      </c>
      <c r="F210" s="23">
        <v>5</v>
      </c>
      <c r="G210" s="28" t="s">
        <v>2721</v>
      </c>
      <c r="H210" s="28" t="s">
        <v>1151</v>
      </c>
      <c r="I210" s="414" t="str">
        <f>VLOOKUP(H210,'[1]Dosen Edit'!$B$2:$C$97,2,FALSE)</f>
        <v>0912048901</v>
      </c>
    </row>
    <row r="211" spans="1:9" x14ac:dyDescent="0.25">
      <c r="A211" s="153" t="s">
        <v>19</v>
      </c>
      <c r="B211" s="183" t="s">
        <v>30</v>
      </c>
      <c r="C211" s="153">
        <v>108</v>
      </c>
      <c r="D211" s="414" t="s">
        <v>2859</v>
      </c>
      <c r="E211" s="23" t="s">
        <v>1</v>
      </c>
      <c r="F211" s="23">
        <v>5</v>
      </c>
      <c r="G211" s="28" t="s">
        <v>2721</v>
      </c>
      <c r="H211" s="28" t="s">
        <v>1151</v>
      </c>
      <c r="I211" s="414" t="str">
        <f>VLOOKUP(H211,'[1]Dosen Edit'!$B$2:$C$97,2,FALSE)</f>
        <v>0912048901</v>
      </c>
    </row>
    <row r="212" spans="1:9" x14ac:dyDescent="0.25">
      <c r="A212" s="153" t="s">
        <v>42</v>
      </c>
      <c r="B212" s="183" t="s">
        <v>1356</v>
      </c>
      <c r="C212" s="153" t="s">
        <v>221</v>
      </c>
      <c r="D212" s="153" t="s">
        <v>2860</v>
      </c>
      <c r="E212" s="153" t="s">
        <v>1</v>
      </c>
      <c r="F212" s="153">
        <v>3</v>
      </c>
      <c r="G212" s="28" t="s">
        <v>2713</v>
      </c>
      <c r="H212" s="28" t="s">
        <v>1151</v>
      </c>
      <c r="I212" s="414" t="str">
        <f>VLOOKUP(H212,'[1]Dosen Edit'!$B$2:$C$97,2,FALSE)</f>
        <v>0912048901</v>
      </c>
    </row>
    <row r="213" spans="1:9" x14ac:dyDescent="0.25">
      <c r="A213" s="153" t="s">
        <v>42</v>
      </c>
      <c r="B213" s="183" t="s">
        <v>20</v>
      </c>
      <c r="C213" s="153" t="s">
        <v>221</v>
      </c>
      <c r="D213" s="153" t="s">
        <v>2861</v>
      </c>
      <c r="E213" s="153" t="s">
        <v>1</v>
      </c>
      <c r="F213" s="153">
        <v>3</v>
      </c>
      <c r="G213" s="28" t="s">
        <v>2713</v>
      </c>
      <c r="H213" s="28" t="s">
        <v>1151</v>
      </c>
      <c r="I213" s="414" t="str">
        <f>VLOOKUP(H213,'[1]Dosen Edit'!$B$2:$C$97,2,FALSE)</f>
        <v>0912048901</v>
      </c>
    </row>
    <row r="214" spans="1:9" x14ac:dyDescent="0.25">
      <c r="A214" s="153" t="s">
        <v>42</v>
      </c>
      <c r="B214" s="183" t="s">
        <v>28</v>
      </c>
      <c r="C214" s="153" t="s">
        <v>221</v>
      </c>
      <c r="D214" s="153" t="s">
        <v>2862</v>
      </c>
      <c r="E214" s="153" t="s">
        <v>1</v>
      </c>
      <c r="F214" s="153">
        <v>3</v>
      </c>
      <c r="G214" s="28" t="s">
        <v>2713</v>
      </c>
      <c r="H214" s="414" t="s">
        <v>1151</v>
      </c>
      <c r="I214" s="414" t="str">
        <f>VLOOKUP(H214,'[1]Dosen Edit'!$B$2:$C$97,2,FALSE)</f>
        <v>0912048901</v>
      </c>
    </row>
    <row r="215" spans="1:9" x14ac:dyDescent="0.25">
      <c r="A215" s="153" t="s">
        <v>65</v>
      </c>
      <c r="B215" s="183" t="s">
        <v>26</v>
      </c>
      <c r="C215" s="153" t="s">
        <v>350</v>
      </c>
      <c r="D215" s="414" t="s">
        <v>2488</v>
      </c>
      <c r="E215" s="23" t="s">
        <v>1</v>
      </c>
      <c r="F215" s="23">
        <v>5</v>
      </c>
      <c r="G215" s="25" t="s">
        <v>2280</v>
      </c>
      <c r="H215" s="414" t="s">
        <v>1183</v>
      </c>
      <c r="I215" s="414" t="str">
        <f>VLOOKUP(H215,'[1]Dosen Edit'!$B$2:$C$97,2,FALSE)</f>
        <v>0931108803</v>
      </c>
    </row>
    <row r="216" spans="1:9" x14ac:dyDescent="0.25">
      <c r="A216" s="153" t="s">
        <v>55</v>
      </c>
      <c r="B216" s="183" t="s">
        <v>26</v>
      </c>
      <c r="C216" s="153" t="s">
        <v>350</v>
      </c>
      <c r="D216" s="414" t="s">
        <v>2492</v>
      </c>
      <c r="E216" s="23" t="s">
        <v>1</v>
      </c>
      <c r="F216" s="23">
        <v>5</v>
      </c>
      <c r="G216" s="25" t="s">
        <v>2280</v>
      </c>
      <c r="H216" s="414" t="s">
        <v>1183</v>
      </c>
      <c r="I216" s="414" t="str">
        <f>VLOOKUP(H216,'[1]Dosen Edit'!$B$2:$C$97,2,FALSE)</f>
        <v>0931108803</v>
      </c>
    </row>
    <row r="217" spans="1:9" x14ac:dyDescent="0.25">
      <c r="A217" s="153" t="s">
        <v>65</v>
      </c>
      <c r="B217" s="183" t="s">
        <v>20</v>
      </c>
      <c r="C217" s="153" t="s">
        <v>350</v>
      </c>
      <c r="D217" s="414" t="s">
        <v>2863</v>
      </c>
      <c r="E217" s="23" t="s">
        <v>1</v>
      </c>
      <c r="F217" s="23">
        <v>5</v>
      </c>
      <c r="G217" s="25" t="s">
        <v>2280</v>
      </c>
      <c r="H217" s="414" t="s">
        <v>1183</v>
      </c>
      <c r="I217" s="414" t="str">
        <f>VLOOKUP(H217,'[1]Dosen Edit'!$B$2:$C$97,2,FALSE)</f>
        <v>0931108803</v>
      </c>
    </row>
    <row r="218" spans="1:9" x14ac:dyDescent="0.25">
      <c r="A218" s="153" t="s">
        <v>55</v>
      </c>
      <c r="B218" s="183" t="s">
        <v>28</v>
      </c>
      <c r="C218" s="153" t="s">
        <v>350</v>
      </c>
      <c r="D218" s="414" t="s">
        <v>2627</v>
      </c>
      <c r="E218" s="23" t="s">
        <v>1</v>
      </c>
      <c r="F218" s="23">
        <v>5</v>
      </c>
      <c r="G218" s="25" t="s">
        <v>2280</v>
      </c>
      <c r="H218" s="414" t="s">
        <v>1183</v>
      </c>
      <c r="I218" s="414" t="str">
        <f>VLOOKUP(H218,'[1]Dosen Edit'!$B$2:$C$97,2,FALSE)</f>
        <v>0931108803</v>
      </c>
    </row>
    <row r="219" spans="1:9" x14ac:dyDescent="0.25">
      <c r="A219" s="153" t="s">
        <v>55</v>
      </c>
      <c r="B219" s="183" t="s">
        <v>20</v>
      </c>
      <c r="C219" s="153" t="s">
        <v>350</v>
      </c>
      <c r="D219" s="414" t="s">
        <v>2864</v>
      </c>
      <c r="E219" s="23" t="s">
        <v>1</v>
      </c>
      <c r="F219" s="23">
        <v>5</v>
      </c>
      <c r="G219" s="25" t="s">
        <v>2280</v>
      </c>
      <c r="H219" s="414" t="s">
        <v>1183</v>
      </c>
      <c r="I219" s="414" t="str">
        <f>VLOOKUP(H219,'[1]Dosen Edit'!$B$2:$C$97,2,FALSE)</f>
        <v>0931108803</v>
      </c>
    </row>
    <row r="220" spans="1:9" x14ac:dyDescent="0.25">
      <c r="A220" s="153" t="s">
        <v>65</v>
      </c>
      <c r="B220" s="183" t="s">
        <v>30</v>
      </c>
      <c r="C220" s="153" t="s">
        <v>350</v>
      </c>
      <c r="D220" s="414" t="s">
        <v>2630</v>
      </c>
      <c r="E220" s="23" t="s">
        <v>1</v>
      </c>
      <c r="F220" s="23">
        <v>5</v>
      </c>
      <c r="G220" s="25" t="s">
        <v>2280</v>
      </c>
      <c r="H220" s="28" t="s">
        <v>1183</v>
      </c>
      <c r="I220" s="414" t="str">
        <f>VLOOKUP(H220,'[1]Dosen Edit'!$B$2:$C$97,2,FALSE)</f>
        <v>0931108803</v>
      </c>
    </row>
    <row r="221" spans="1:9" x14ac:dyDescent="0.25">
      <c r="A221" s="153" t="s">
        <v>42</v>
      </c>
      <c r="B221" s="183" t="s">
        <v>1356</v>
      </c>
      <c r="C221" s="153" t="s">
        <v>269</v>
      </c>
      <c r="D221" s="414" t="s">
        <v>1222</v>
      </c>
      <c r="E221" s="23" t="s">
        <v>1</v>
      </c>
      <c r="F221" s="23">
        <v>1</v>
      </c>
      <c r="G221" s="116" t="s">
        <v>71</v>
      </c>
      <c r="H221" s="414" t="s">
        <v>1214</v>
      </c>
      <c r="I221" s="414" t="str">
        <f>VLOOKUP(H221,'[1]Dosen Edit'!$B$2:$C$97,2,FALSE)</f>
        <v>0920027603</v>
      </c>
    </row>
    <row r="222" spans="1:9" x14ac:dyDescent="0.25">
      <c r="A222" s="153" t="s">
        <v>42</v>
      </c>
      <c r="B222" s="183" t="s">
        <v>28</v>
      </c>
      <c r="C222" s="153" t="s">
        <v>269</v>
      </c>
      <c r="D222" s="414" t="s">
        <v>1223</v>
      </c>
      <c r="E222" s="23" t="s">
        <v>1</v>
      </c>
      <c r="F222" s="23">
        <v>1</v>
      </c>
      <c r="G222" s="116" t="s">
        <v>71</v>
      </c>
      <c r="H222" s="414" t="s">
        <v>1214</v>
      </c>
      <c r="I222" s="414" t="str">
        <f>VLOOKUP(H222,'[1]Dosen Edit'!$B$2:$C$97,2,FALSE)</f>
        <v>0920027603</v>
      </c>
    </row>
    <row r="223" spans="1:9" x14ac:dyDescent="0.25">
      <c r="A223" s="153" t="s">
        <v>32</v>
      </c>
      <c r="B223" s="183" t="s">
        <v>28</v>
      </c>
      <c r="C223" s="153" t="s">
        <v>350</v>
      </c>
      <c r="D223" s="414" t="s">
        <v>2365</v>
      </c>
      <c r="E223" s="23" t="s">
        <v>1</v>
      </c>
      <c r="F223" s="23">
        <v>5</v>
      </c>
      <c r="G223" s="25" t="s">
        <v>2280</v>
      </c>
      <c r="H223" s="421" t="s">
        <v>1230</v>
      </c>
      <c r="I223" s="414" t="str">
        <f>VLOOKUP(H223,'[1]Dosen Edit'!$B$2:$C$97,2,FALSE)</f>
        <v>0905088201</v>
      </c>
    </row>
    <row r="224" spans="1:9" x14ac:dyDescent="0.25">
      <c r="A224" s="153" t="s">
        <v>19</v>
      </c>
      <c r="B224" s="183" t="s">
        <v>30</v>
      </c>
      <c r="C224" s="153" t="s">
        <v>310</v>
      </c>
      <c r="D224" s="414" t="s">
        <v>2363</v>
      </c>
      <c r="E224" s="23" t="s">
        <v>1</v>
      </c>
      <c r="F224" s="23">
        <v>5</v>
      </c>
      <c r="G224" s="25" t="s">
        <v>2280</v>
      </c>
      <c r="H224" s="197" t="s">
        <v>1230</v>
      </c>
      <c r="I224" s="414" t="str">
        <f>VLOOKUP(H224,'[1]Dosen Edit'!$B$2:$C$97,2,FALSE)</f>
        <v>0905088201</v>
      </c>
    </row>
    <row r="225" spans="1:9" x14ac:dyDescent="0.25">
      <c r="A225" s="153" t="s">
        <v>65</v>
      </c>
      <c r="B225" s="183" t="s">
        <v>20</v>
      </c>
      <c r="C225" s="153">
        <v>109</v>
      </c>
      <c r="D225" s="414" t="s">
        <v>2865</v>
      </c>
      <c r="E225" s="23" t="s">
        <v>1</v>
      </c>
      <c r="F225" s="23">
        <v>5</v>
      </c>
      <c r="G225" s="28" t="s">
        <v>2721</v>
      </c>
      <c r="H225" s="28" t="s">
        <v>1238</v>
      </c>
      <c r="I225" s="414" t="str">
        <f>VLOOKUP(H225,'[1]Dosen Edit'!$B$2:$C$97,2,FALSE)</f>
        <v>0902087302</v>
      </c>
    </row>
    <row r="226" spans="1:9" x14ac:dyDescent="0.25">
      <c r="A226" s="153" t="s">
        <v>65</v>
      </c>
      <c r="B226" s="183" t="s">
        <v>30</v>
      </c>
      <c r="C226" s="153">
        <v>109</v>
      </c>
      <c r="D226" s="414" t="s">
        <v>2866</v>
      </c>
      <c r="E226" s="23" t="s">
        <v>1</v>
      </c>
      <c r="F226" s="23">
        <v>5</v>
      </c>
      <c r="G226" s="28" t="s">
        <v>2721</v>
      </c>
      <c r="H226" s="414" t="s">
        <v>1238</v>
      </c>
      <c r="I226" s="414" t="str">
        <f>VLOOKUP(H226,'[1]Dosen Edit'!$B$2:$C$97,2,FALSE)</f>
        <v>0902087302</v>
      </c>
    </row>
    <row r="227" spans="1:9" x14ac:dyDescent="0.25">
      <c r="A227" s="153" t="s">
        <v>65</v>
      </c>
      <c r="B227" s="183" t="s">
        <v>2573</v>
      </c>
      <c r="C227" s="153">
        <v>103</v>
      </c>
      <c r="D227" s="414" t="s">
        <v>2867</v>
      </c>
      <c r="E227" s="153" t="s">
        <v>1</v>
      </c>
      <c r="F227" s="153">
        <v>1</v>
      </c>
      <c r="G227" s="28" t="s">
        <v>58</v>
      </c>
      <c r="H227" s="414" t="s">
        <v>2868</v>
      </c>
      <c r="I227" s="414" t="e">
        <f>VLOOKUP(H227,'[2]Dosen Edit'!$B$2:$C$97,2,FALSE)</f>
        <v>#N/A</v>
      </c>
    </row>
    <row r="228" spans="1:9" x14ac:dyDescent="0.25">
      <c r="A228" s="153" t="s">
        <v>42</v>
      </c>
      <c r="B228" s="183" t="s">
        <v>26</v>
      </c>
      <c r="C228" s="153">
        <v>202</v>
      </c>
      <c r="D228" s="414" t="s">
        <v>2869</v>
      </c>
      <c r="E228" s="153" t="s">
        <v>1</v>
      </c>
      <c r="F228" s="153">
        <v>5</v>
      </c>
      <c r="G228" s="28" t="s">
        <v>2870</v>
      </c>
      <c r="H228" s="414" t="s">
        <v>1601</v>
      </c>
      <c r="I228" s="414" t="str">
        <f>VLOOKUP(H228,'[1]Dosen Edit'!$B$2:$C$97,2,FALSE)</f>
        <v>0907087202</v>
      </c>
    </row>
    <row r="229" spans="1:9" ht="15.75" x14ac:dyDescent="0.25">
      <c r="A229" s="153" t="s">
        <v>42</v>
      </c>
      <c r="B229" s="183" t="s">
        <v>1356</v>
      </c>
      <c r="C229" s="153" t="s">
        <v>864</v>
      </c>
      <c r="D229" s="414" t="s">
        <v>2871</v>
      </c>
      <c r="E229" s="153" t="s">
        <v>1</v>
      </c>
      <c r="F229" s="153">
        <v>1</v>
      </c>
      <c r="G229" s="28" t="s">
        <v>2812</v>
      </c>
      <c r="H229" s="235" t="s">
        <v>1284</v>
      </c>
      <c r="I229" s="414" t="str">
        <f>VLOOKUP(H229,'[1]Dosen Edit'!$B$2:$C$97,2,FALSE)</f>
        <v>0924056702</v>
      </c>
    </row>
    <row r="230" spans="1:9" ht="15.75" x14ac:dyDescent="0.25">
      <c r="A230" s="153" t="s">
        <v>42</v>
      </c>
      <c r="B230" s="183" t="s">
        <v>28</v>
      </c>
      <c r="C230" s="153" t="s">
        <v>864</v>
      </c>
      <c r="D230" s="414" t="s">
        <v>2872</v>
      </c>
      <c r="E230" s="153" t="s">
        <v>1</v>
      </c>
      <c r="F230" s="153">
        <v>1</v>
      </c>
      <c r="G230" s="28" t="s">
        <v>2812</v>
      </c>
      <c r="H230" s="235" t="s">
        <v>1284</v>
      </c>
      <c r="I230" s="414" t="str">
        <f>VLOOKUP(H230,'[1]Dosen Edit'!$B$2:$C$97,2,FALSE)</f>
        <v>0924056702</v>
      </c>
    </row>
  </sheetData>
  <autoFilter ref="A5:I5" xr:uid="{00000000-0009-0000-0000-000000000000}"/>
  <mergeCells count="3">
    <mergeCell ref="B1:I1"/>
    <mergeCell ref="B2:I2"/>
    <mergeCell ref="A3:I3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5833-4502-4277-BC15-41EC73818F0C}">
  <sheetPr filterMode="1"/>
  <dimension ref="A2:N890"/>
  <sheetViews>
    <sheetView topLeftCell="A69" zoomScale="91" zoomScaleNormal="91" workbookViewId="0">
      <selection activeCell="J87" sqref="J87"/>
    </sheetView>
  </sheetViews>
  <sheetFormatPr defaultRowHeight="15" x14ac:dyDescent="0.25"/>
  <cols>
    <col min="1" max="1" width="9.42578125" customWidth="1"/>
    <col min="2" max="2" width="13.85546875" customWidth="1"/>
    <col min="3" max="3" width="8.28515625" customWidth="1"/>
    <col min="4" max="4" width="16.28515625" bestFit="1" customWidth="1"/>
    <col min="7" max="7" width="49.28515625" bestFit="1" customWidth="1"/>
    <col min="8" max="8" width="5.42578125" hidden="1" customWidth="1"/>
    <col min="9" max="9" width="14.140625" hidden="1" customWidth="1"/>
    <col min="10" max="10" width="40.140625" customWidth="1"/>
    <col min="11" max="11" width="13.7109375" customWidth="1"/>
    <col min="12" max="12" width="10.28515625" bestFit="1" customWidth="1"/>
  </cols>
  <sheetData>
    <row r="2" spans="1:11" ht="18.75" x14ac:dyDescent="0.3">
      <c r="A2" s="207" t="s">
        <v>2243</v>
      </c>
      <c r="B2" s="207"/>
      <c r="C2" s="207"/>
      <c r="D2" s="207"/>
      <c r="H2" s="29"/>
    </row>
    <row r="3" spans="1:11" ht="18.75" x14ac:dyDescent="0.3">
      <c r="A3" s="207" t="s">
        <v>2244</v>
      </c>
      <c r="B3" s="207" t="s">
        <v>2245</v>
      </c>
      <c r="C3" s="207"/>
      <c r="D3" s="207"/>
      <c r="H3" s="29"/>
    </row>
    <row r="4" spans="1:11" ht="18.75" x14ac:dyDescent="0.3">
      <c r="A4" s="207" t="s">
        <v>2246</v>
      </c>
      <c r="B4" s="207" t="s">
        <v>2247</v>
      </c>
      <c r="C4" s="207"/>
      <c r="D4" s="207"/>
      <c r="H4" s="29"/>
    </row>
    <row r="5" spans="1:11" ht="18.75" x14ac:dyDescent="0.3">
      <c r="A5" s="207"/>
      <c r="B5" s="207"/>
      <c r="C5" s="207"/>
      <c r="D5" s="207"/>
      <c r="H5" s="29"/>
    </row>
    <row r="6" spans="1:11" ht="15.75" x14ac:dyDescent="0.25">
      <c r="A6" s="208"/>
      <c r="B6" s="209"/>
      <c r="C6" s="210"/>
      <c r="D6" s="210"/>
      <c r="E6" s="210"/>
      <c r="F6" s="210"/>
      <c r="G6" s="208"/>
      <c r="H6" s="211"/>
      <c r="I6" s="211"/>
      <c r="J6" s="212"/>
      <c r="K6" s="212"/>
    </row>
    <row r="7" spans="1:11" ht="27" x14ac:dyDescent="0.35">
      <c r="A7" s="481" t="s">
        <v>2248</v>
      </c>
      <c r="B7" s="481"/>
      <c r="C7" s="481"/>
      <c r="D7" s="481"/>
      <c r="E7" s="481"/>
      <c r="F7" s="481"/>
      <c r="G7" s="481"/>
      <c r="H7" s="481"/>
      <c r="I7" s="481"/>
      <c r="J7" s="481"/>
      <c r="K7" s="481"/>
    </row>
    <row r="8" spans="1:11" ht="15.75" x14ac:dyDescent="0.25">
      <c r="A8" s="482" t="s">
        <v>2249</v>
      </c>
      <c r="B8" s="482"/>
      <c r="C8" s="482"/>
      <c r="D8" s="482"/>
      <c r="E8" s="482"/>
      <c r="F8" s="482"/>
      <c r="G8" s="482"/>
      <c r="H8" s="482"/>
      <c r="I8" s="482"/>
      <c r="J8" s="482"/>
      <c r="K8" s="482"/>
    </row>
    <row r="9" spans="1:11" ht="25.5" x14ac:dyDescent="0.25">
      <c r="A9" s="483" t="s">
        <v>2250</v>
      </c>
      <c r="B9" s="483"/>
      <c r="C9" s="483"/>
      <c r="D9" s="483"/>
      <c r="E9" s="483"/>
      <c r="F9" s="483"/>
      <c r="G9" s="483"/>
      <c r="H9" s="483"/>
      <c r="I9" s="483"/>
      <c r="J9" s="483"/>
      <c r="K9" s="483"/>
    </row>
    <row r="10" spans="1:11" ht="15.75" x14ac:dyDescent="0.25">
      <c r="A10" s="213"/>
      <c r="B10" s="213"/>
      <c r="C10" s="214"/>
      <c r="D10" s="214"/>
      <c r="E10" s="214"/>
      <c r="F10" s="214"/>
      <c r="G10" s="213" t="s">
        <v>7</v>
      </c>
      <c r="H10" s="214">
        <f ca="1">C10:H27</f>
        <v>0</v>
      </c>
      <c r="I10" s="214"/>
      <c r="J10" s="215"/>
      <c r="K10" s="215">
        <v>44625</v>
      </c>
    </row>
    <row r="11" spans="1:11" ht="24.95" customHeight="1" x14ac:dyDescent="0.25">
      <c r="A11" s="216" t="s">
        <v>8</v>
      </c>
      <c r="B11" s="216" t="s">
        <v>9</v>
      </c>
      <c r="C11" s="217" t="s">
        <v>10</v>
      </c>
      <c r="D11" s="218" t="s">
        <v>11</v>
      </c>
      <c r="E11" s="216" t="s">
        <v>12</v>
      </c>
      <c r="F11" s="216" t="s">
        <v>13</v>
      </c>
      <c r="G11" s="219" t="s">
        <v>15</v>
      </c>
      <c r="H11" s="216" t="s">
        <v>1353</v>
      </c>
      <c r="I11" s="216" t="s">
        <v>1354</v>
      </c>
      <c r="J11" s="219" t="s">
        <v>16</v>
      </c>
      <c r="K11" s="216" t="s">
        <v>17</v>
      </c>
    </row>
    <row r="12" spans="1:11" ht="15.75" x14ac:dyDescent="0.25">
      <c r="A12" s="220" t="s">
        <v>65</v>
      </c>
      <c r="B12" s="221" t="s">
        <v>1356</v>
      </c>
      <c r="C12" s="220">
        <v>111</v>
      </c>
      <c r="D12" s="222" t="s">
        <v>1416</v>
      </c>
      <c r="E12" s="222" t="s">
        <v>75</v>
      </c>
      <c r="F12" s="220">
        <v>4</v>
      </c>
      <c r="G12" s="223" t="s">
        <v>1393</v>
      </c>
      <c r="H12" s="220">
        <v>5</v>
      </c>
      <c r="I12" s="220"/>
      <c r="J12" s="224" t="s">
        <v>24</v>
      </c>
      <c r="K12" s="225" t="s">
        <v>25</v>
      </c>
    </row>
    <row r="13" spans="1:11" ht="15.75" x14ac:dyDescent="0.25">
      <c r="A13" s="220" t="s">
        <v>65</v>
      </c>
      <c r="B13" s="221" t="s">
        <v>28</v>
      </c>
      <c r="C13" s="220">
        <v>111</v>
      </c>
      <c r="D13" s="222" t="s">
        <v>1417</v>
      </c>
      <c r="E13" s="222" t="s">
        <v>75</v>
      </c>
      <c r="F13" s="220">
        <v>4</v>
      </c>
      <c r="G13" s="223" t="s">
        <v>1393</v>
      </c>
      <c r="H13" s="220">
        <v>5</v>
      </c>
      <c r="I13" s="220"/>
      <c r="J13" s="224" t="s">
        <v>24</v>
      </c>
      <c r="K13" s="225" t="s">
        <v>25</v>
      </c>
    </row>
    <row r="14" spans="1:11" ht="15.75" x14ac:dyDescent="0.25">
      <c r="A14" s="220" t="s">
        <v>19</v>
      </c>
      <c r="B14" s="221" t="s">
        <v>20</v>
      </c>
      <c r="C14" s="220">
        <v>111</v>
      </c>
      <c r="D14" s="222" t="s">
        <v>1410</v>
      </c>
      <c r="E14" s="222" t="s">
        <v>75</v>
      </c>
      <c r="F14" s="220">
        <v>4</v>
      </c>
      <c r="G14" s="223" t="s">
        <v>1393</v>
      </c>
      <c r="H14" s="220">
        <v>5</v>
      </c>
      <c r="I14" s="220"/>
      <c r="J14" s="224" t="s">
        <v>24</v>
      </c>
      <c r="K14" s="225" t="s">
        <v>25</v>
      </c>
    </row>
    <row r="15" spans="1:11" ht="15.75" x14ac:dyDescent="0.25">
      <c r="A15" s="220" t="s">
        <v>19</v>
      </c>
      <c r="B15" s="221" t="s">
        <v>1356</v>
      </c>
      <c r="C15" s="220">
        <v>111</v>
      </c>
      <c r="D15" s="222" t="s">
        <v>1411</v>
      </c>
      <c r="E15" s="222" t="s">
        <v>75</v>
      </c>
      <c r="F15" s="220">
        <v>4</v>
      </c>
      <c r="G15" s="223" t="s">
        <v>1393</v>
      </c>
      <c r="H15" s="220">
        <v>5</v>
      </c>
      <c r="I15" s="220"/>
      <c r="J15" s="224" t="s">
        <v>24</v>
      </c>
      <c r="K15" s="225" t="s">
        <v>25</v>
      </c>
    </row>
    <row r="16" spans="1:11" ht="15.75" x14ac:dyDescent="0.25">
      <c r="A16" s="220" t="s">
        <v>19</v>
      </c>
      <c r="B16" s="221" t="s">
        <v>28</v>
      </c>
      <c r="C16" s="226">
        <v>101</v>
      </c>
      <c r="D16" s="222" t="s">
        <v>1418</v>
      </c>
      <c r="E16" s="222" t="s">
        <v>75</v>
      </c>
      <c r="F16" s="220">
        <v>4</v>
      </c>
      <c r="G16" s="223" t="s">
        <v>1393</v>
      </c>
      <c r="H16" s="220">
        <v>5</v>
      </c>
      <c r="I16" s="220"/>
      <c r="J16" s="224" t="s">
        <v>24</v>
      </c>
      <c r="K16" s="225" t="s">
        <v>25</v>
      </c>
    </row>
    <row r="17" spans="1:11" ht="15.75" x14ac:dyDescent="0.25">
      <c r="A17" s="220" t="s">
        <v>42</v>
      </c>
      <c r="B17" s="221" t="s">
        <v>1356</v>
      </c>
      <c r="C17" s="220">
        <v>110</v>
      </c>
      <c r="D17" s="222" t="s">
        <v>1419</v>
      </c>
      <c r="E17" s="222" t="s">
        <v>75</v>
      </c>
      <c r="F17" s="220">
        <v>4</v>
      </c>
      <c r="G17" s="223" t="s">
        <v>1393</v>
      </c>
      <c r="H17" s="220">
        <v>5</v>
      </c>
      <c r="I17" s="220"/>
      <c r="J17" s="224" t="s">
        <v>24</v>
      </c>
      <c r="K17" s="225" t="s">
        <v>25</v>
      </c>
    </row>
    <row r="18" spans="1:11" hidden="1" x14ac:dyDescent="0.25">
      <c r="A18" s="34" t="s">
        <v>55</v>
      </c>
      <c r="B18" s="35" t="s">
        <v>28</v>
      </c>
      <c r="C18" s="34">
        <v>203</v>
      </c>
      <c r="D18" s="34" t="s">
        <v>1373</v>
      </c>
      <c r="E18" s="21" t="s">
        <v>1</v>
      </c>
      <c r="F18" s="21">
        <v>4</v>
      </c>
      <c r="G18" s="65" t="s">
        <v>2251</v>
      </c>
      <c r="H18" s="34">
        <v>0</v>
      </c>
      <c r="I18" s="34" t="s">
        <v>39</v>
      </c>
      <c r="J18" s="21"/>
      <c r="K18" s="132"/>
    </row>
    <row r="19" spans="1:11" hidden="1" x14ac:dyDescent="0.25">
      <c r="A19" s="34" t="s">
        <v>55</v>
      </c>
      <c r="B19" s="35" t="s">
        <v>56</v>
      </c>
      <c r="C19" s="34">
        <v>203</v>
      </c>
      <c r="D19" s="34" t="s">
        <v>1374</v>
      </c>
      <c r="E19" s="21" t="s">
        <v>1</v>
      </c>
      <c r="F19" s="21">
        <v>4</v>
      </c>
      <c r="G19" s="65" t="s">
        <v>2251</v>
      </c>
      <c r="H19" s="34">
        <v>0</v>
      </c>
      <c r="I19" s="34" t="s">
        <v>39</v>
      </c>
      <c r="J19" s="21"/>
      <c r="K19" s="132"/>
    </row>
    <row r="20" spans="1:11" ht="15.75" x14ac:dyDescent="0.25">
      <c r="A20" s="220" t="s">
        <v>42</v>
      </c>
      <c r="B20" s="221" t="s">
        <v>28</v>
      </c>
      <c r="C20" s="220">
        <v>110</v>
      </c>
      <c r="D20" s="222" t="s">
        <v>1420</v>
      </c>
      <c r="E20" s="222" t="s">
        <v>75</v>
      </c>
      <c r="F20" s="220">
        <v>4</v>
      </c>
      <c r="G20" s="223" t="s">
        <v>1393</v>
      </c>
      <c r="H20" s="220">
        <v>5</v>
      </c>
      <c r="I20" s="220"/>
      <c r="J20" s="224" t="s">
        <v>24</v>
      </c>
      <c r="K20" s="225" t="s">
        <v>25</v>
      </c>
    </row>
    <row r="21" spans="1:11" ht="15.75" x14ac:dyDescent="0.25">
      <c r="A21" s="220" t="s">
        <v>32</v>
      </c>
      <c r="B21" s="221" t="s">
        <v>20</v>
      </c>
      <c r="C21" s="220">
        <v>110</v>
      </c>
      <c r="D21" s="222" t="s">
        <v>1413</v>
      </c>
      <c r="E21" s="222" t="s">
        <v>75</v>
      </c>
      <c r="F21" s="220">
        <v>4</v>
      </c>
      <c r="G21" s="223" t="s">
        <v>1393</v>
      </c>
      <c r="H21" s="220">
        <v>5</v>
      </c>
      <c r="I21" s="220"/>
      <c r="J21" s="224" t="s">
        <v>24</v>
      </c>
      <c r="K21" s="225" t="s">
        <v>25</v>
      </c>
    </row>
    <row r="22" spans="1:11" ht="15.75" x14ac:dyDescent="0.25">
      <c r="A22" s="220" t="s">
        <v>32</v>
      </c>
      <c r="B22" s="221" t="s">
        <v>1356</v>
      </c>
      <c r="C22" s="220">
        <v>110</v>
      </c>
      <c r="D22" s="222" t="s">
        <v>1414</v>
      </c>
      <c r="E22" s="222" t="s">
        <v>75</v>
      </c>
      <c r="F22" s="220">
        <v>4</v>
      </c>
      <c r="G22" s="223" t="s">
        <v>1393</v>
      </c>
      <c r="H22" s="220">
        <v>5</v>
      </c>
      <c r="I22" s="220"/>
      <c r="J22" s="224" t="s">
        <v>24</v>
      </c>
      <c r="K22" s="225" t="s">
        <v>25</v>
      </c>
    </row>
    <row r="23" spans="1:11" ht="15.75" x14ac:dyDescent="0.25">
      <c r="A23" s="220" t="s">
        <v>32</v>
      </c>
      <c r="B23" s="221" t="s">
        <v>28</v>
      </c>
      <c r="C23" s="220">
        <v>110</v>
      </c>
      <c r="D23" s="222" t="s">
        <v>1421</v>
      </c>
      <c r="E23" s="222" t="s">
        <v>75</v>
      </c>
      <c r="F23" s="220">
        <v>4</v>
      </c>
      <c r="G23" s="223" t="s">
        <v>1393</v>
      </c>
      <c r="H23" s="220">
        <v>5</v>
      </c>
      <c r="I23" s="220"/>
      <c r="J23" s="224" t="s">
        <v>24</v>
      </c>
      <c r="K23" s="225" t="s">
        <v>25</v>
      </c>
    </row>
    <row r="24" spans="1:11" ht="15.75" x14ac:dyDescent="0.25">
      <c r="A24" s="220" t="s">
        <v>42</v>
      </c>
      <c r="B24" s="221" t="s">
        <v>26</v>
      </c>
      <c r="C24" s="226">
        <v>313</v>
      </c>
      <c r="D24" s="222" t="s">
        <v>1838</v>
      </c>
      <c r="E24" s="222" t="s">
        <v>2</v>
      </c>
      <c r="F24" s="222">
        <v>4</v>
      </c>
      <c r="G24" s="227" t="s">
        <v>2252</v>
      </c>
      <c r="H24" s="220">
        <v>5</v>
      </c>
      <c r="I24" s="220"/>
      <c r="J24" s="228" t="s">
        <v>46</v>
      </c>
      <c r="K24" s="229" t="s">
        <v>47</v>
      </c>
    </row>
    <row r="25" spans="1:11" ht="15.75" x14ac:dyDescent="0.25">
      <c r="A25" s="220" t="s">
        <v>19</v>
      </c>
      <c r="B25" s="221" t="s">
        <v>20</v>
      </c>
      <c r="C25" s="226">
        <v>313</v>
      </c>
      <c r="D25" s="222" t="s">
        <v>1837</v>
      </c>
      <c r="E25" s="222" t="s">
        <v>2</v>
      </c>
      <c r="F25" s="222">
        <v>4</v>
      </c>
      <c r="G25" s="227" t="s">
        <v>2252</v>
      </c>
      <c r="H25" s="220">
        <v>5</v>
      </c>
      <c r="I25" s="220"/>
      <c r="J25" s="228" t="s">
        <v>46</v>
      </c>
      <c r="K25" s="229" t="s">
        <v>47</v>
      </c>
    </row>
    <row r="26" spans="1:11" ht="15.75" x14ac:dyDescent="0.25">
      <c r="A26" s="220" t="s">
        <v>42</v>
      </c>
      <c r="B26" s="221" t="s">
        <v>20</v>
      </c>
      <c r="C26" s="230">
        <v>313</v>
      </c>
      <c r="D26" s="222" t="s">
        <v>1839</v>
      </c>
      <c r="E26" s="222" t="s">
        <v>2</v>
      </c>
      <c r="F26" s="222">
        <v>4</v>
      </c>
      <c r="G26" s="227" t="s">
        <v>2252</v>
      </c>
      <c r="H26" s="220">
        <v>5</v>
      </c>
      <c r="I26" s="220"/>
      <c r="J26" s="228" t="s">
        <v>46</v>
      </c>
      <c r="K26" s="229" t="s">
        <v>47</v>
      </c>
    </row>
    <row r="27" spans="1:11" ht="15.75" x14ac:dyDescent="0.25">
      <c r="A27" s="220" t="s">
        <v>19</v>
      </c>
      <c r="B27" s="221" t="s">
        <v>26</v>
      </c>
      <c r="C27" s="226">
        <v>313</v>
      </c>
      <c r="D27" s="222" t="s">
        <v>1836</v>
      </c>
      <c r="E27" s="222" t="s">
        <v>2</v>
      </c>
      <c r="F27" s="222">
        <v>4</v>
      </c>
      <c r="G27" s="227" t="s">
        <v>2252</v>
      </c>
      <c r="H27" s="220">
        <v>5</v>
      </c>
      <c r="I27" s="220"/>
      <c r="J27" s="228" t="s">
        <v>46</v>
      </c>
      <c r="K27" s="229" t="s">
        <v>47</v>
      </c>
    </row>
    <row r="28" spans="1:11" ht="15.75" x14ac:dyDescent="0.25">
      <c r="A28" s="220" t="s">
        <v>42</v>
      </c>
      <c r="B28" s="221" t="s">
        <v>28</v>
      </c>
      <c r="C28" s="220" t="s">
        <v>95</v>
      </c>
      <c r="D28" s="220" t="s">
        <v>1830</v>
      </c>
      <c r="E28" s="220" t="s">
        <v>1</v>
      </c>
      <c r="F28" s="220">
        <v>6</v>
      </c>
      <c r="G28" s="231" t="s">
        <v>223</v>
      </c>
      <c r="H28" s="220">
        <v>40</v>
      </c>
      <c r="I28" s="220"/>
      <c r="J28" s="228" t="s">
        <v>46</v>
      </c>
      <c r="K28" s="229" t="s">
        <v>47</v>
      </c>
    </row>
    <row r="29" spans="1:11" ht="15.75" x14ac:dyDescent="0.25">
      <c r="A29" s="220" t="s">
        <v>42</v>
      </c>
      <c r="B29" s="221" t="s">
        <v>1356</v>
      </c>
      <c r="C29" s="220" t="s">
        <v>95</v>
      </c>
      <c r="D29" s="220" t="s">
        <v>1829</v>
      </c>
      <c r="E29" s="220" t="s">
        <v>1</v>
      </c>
      <c r="F29" s="220">
        <v>6</v>
      </c>
      <c r="G29" s="231" t="s">
        <v>223</v>
      </c>
      <c r="H29" s="220">
        <v>40</v>
      </c>
      <c r="I29" s="220"/>
      <c r="J29" s="228" t="s">
        <v>46</v>
      </c>
      <c r="K29" s="229" t="s">
        <v>47</v>
      </c>
    </row>
    <row r="30" spans="1:11" ht="15.75" x14ac:dyDescent="0.25">
      <c r="A30" s="220" t="s">
        <v>19</v>
      </c>
      <c r="B30" s="221" t="s">
        <v>26</v>
      </c>
      <c r="C30" s="220" t="s">
        <v>469</v>
      </c>
      <c r="D30" s="220" t="s">
        <v>1652</v>
      </c>
      <c r="E30" s="220" t="s">
        <v>1</v>
      </c>
      <c r="F30" s="220">
        <v>2</v>
      </c>
      <c r="G30" s="231" t="s">
        <v>1649</v>
      </c>
      <c r="H30" s="220">
        <v>5</v>
      </c>
      <c r="I30" s="220"/>
      <c r="J30" s="224" t="s">
        <v>119</v>
      </c>
      <c r="K30" s="225" t="s">
        <v>120</v>
      </c>
    </row>
    <row r="31" spans="1:11" ht="15.75" x14ac:dyDescent="0.25">
      <c r="A31" s="220" t="s">
        <v>19</v>
      </c>
      <c r="B31" s="221" t="s">
        <v>20</v>
      </c>
      <c r="C31" s="220" t="s">
        <v>469</v>
      </c>
      <c r="D31" s="220" t="s">
        <v>1651</v>
      </c>
      <c r="E31" s="220" t="s">
        <v>1</v>
      </c>
      <c r="F31" s="220">
        <v>2</v>
      </c>
      <c r="G31" s="231" t="s">
        <v>1649</v>
      </c>
      <c r="H31" s="220">
        <v>5</v>
      </c>
      <c r="I31" s="220"/>
      <c r="J31" s="224" t="s">
        <v>119</v>
      </c>
      <c r="K31" s="225" t="s">
        <v>120</v>
      </c>
    </row>
    <row r="32" spans="1:11" ht="15.75" x14ac:dyDescent="0.25">
      <c r="A32" s="220" t="s">
        <v>19</v>
      </c>
      <c r="B32" s="221" t="s">
        <v>28</v>
      </c>
      <c r="C32" s="220" t="s">
        <v>310</v>
      </c>
      <c r="D32" s="220" t="s">
        <v>1639</v>
      </c>
      <c r="E32" s="220" t="s">
        <v>75</v>
      </c>
      <c r="F32" s="220">
        <v>2</v>
      </c>
      <c r="G32" s="232" t="s">
        <v>1637</v>
      </c>
      <c r="H32" s="220">
        <v>5</v>
      </c>
      <c r="I32" s="220"/>
      <c r="J32" s="224" t="s">
        <v>119</v>
      </c>
      <c r="K32" s="225" t="s">
        <v>120</v>
      </c>
    </row>
    <row r="33" spans="1:11" ht="15.75" x14ac:dyDescent="0.25">
      <c r="A33" s="220" t="s">
        <v>19</v>
      </c>
      <c r="B33" s="221" t="s">
        <v>1356</v>
      </c>
      <c r="C33" s="220" t="s">
        <v>346</v>
      </c>
      <c r="D33" s="220" t="s">
        <v>2230</v>
      </c>
      <c r="E33" s="220" t="s">
        <v>1</v>
      </c>
      <c r="F33" s="220">
        <v>6</v>
      </c>
      <c r="G33" s="231" t="s">
        <v>2226</v>
      </c>
      <c r="H33" s="220">
        <v>40</v>
      </c>
      <c r="I33" s="220"/>
      <c r="J33" s="224" t="s">
        <v>119</v>
      </c>
      <c r="K33" s="225" t="s">
        <v>120</v>
      </c>
    </row>
    <row r="34" spans="1:11" ht="15.75" x14ac:dyDescent="0.25">
      <c r="A34" s="230" t="s">
        <v>55</v>
      </c>
      <c r="B34" s="233" t="s">
        <v>56</v>
      </c>
      <c r="C34" s="230" t="s">
        <v>204</v>
      </c>
      <c r="D34" s="230" t="s">
        <v>2227</v>
      </c>
      <c r="E34" s="230" t="s">
        <v>1</v>
      </c>
      <c r="F34" s="230">
        <v>6</v>
      </c>
      <c r="G34" s="234" t="s">
        <v>2226</v>
      </c>
      <c r="H34" s="226">
        <v>40</v>
      </c>
      <c r="I34" s="230"/>
      <c r="J34" s="224" t="s">
        <v>119</v>
      </c>
      <c r="K34" s="225" t="s">
        <v>120</v>
      </c>
    </row>
    <row r="35" spans="1:11" ht="15.75" x14ac:dyDescent="0.25">
      <c r="A35" s="220" t="s">
        <v>55</v>
      </c>
      <c r="B35" s="221" t="s">
        <v>20</v>
      </c>
      <c r="C35" s="220" t="s">
        <v>204</v>
      </c>
      <c r="D35" s="220" t="s">
        <v>2229</v>
      </c>
      <c r="E35" s="220" t="s">
        <v>1</v>
      </c>
      <c r="F35" s="220">
        <v>6</v>
      </c>
      <c r="G35" s="231" t="s">
        <v>2226</v>
      </c>
      <c r="H35" s="220">
        <v>40</v>
      </c>
      <c r="I35" s="220"/>
      <c r="J35" s="224" t="s">
        <v>119</v>
      </c>
      <c r="K35" s="225" t="s">
        <v>120</v>
      </c>
    </row>
    <row r="36" spans="1:11" ht="15.75" x14ac:dyDescent="0.25">
      <c r="A36" s="220" t="s">
        <v>55</v>
      </c>
      <c r="B36" s="221" t="s">
        <v>26</v>
      </c>
      <c r="C36" s="220" t="s">
        <v>204</v>
      </c>
      <c r="D36" s="220" t="s">
        <v>2228</v>
      </c>
      <c r="E36" s="220" t="s">
        <v>1</v>
      </c>
      <c r="F36" s="220">
        <v>6</v>
      </c>
      <c r="G36" s="231" t="s">
        <v>2226</v>
      </c>
      <c r="H36" s="220">
        <v>40</v>
      </c>
      <c r="I36" s="220"/>
      <c r="J36" s="224" t="s">
        <v>119</v>
      </c>
      <c r="K36" s="225" t="s">
        <v>120</v>
      </c>
    </row>
    <row r="37" spans="1:11" ht="15.75" x14ac:dyDescent="0.25">
      <c r="A37" s="220" t="s">
        <v>55</v>
      </c>
      <c r="B37" s="221" t="s">
        <v>28</v>
      </c>
      <c r="C37" s="220" t="s">
        <v>204</v>
      </c>
      <c r="D37" s="220" t="s">
        <v>2225</v>
      </c>
      <c r="E37" s="220" t="s">
        <v>1</v>
      </c>
      <c r="F37" s="220">
        <v>6</v>
      </c>
      <c r="G37" s="231" t="s">
        <v>2226</v>
      </c>
      <c r="H37" s="220">
        <v>40</v>
      </c>
      <c r="I37" s="220"/>
      <c r="J37" s="224" t="s">
        <v>119</v>
      </c>
      <c r="K37" s="225" t="s">
        <v>120</v>
      </c>
    </row>
    <row r="38" spans="1:11" ht="15.75" x14ac:dyDescent="0.25">
      <c r="A38" s="220" t="s">
        <v>42</v>
      </c>
      <c r="B38" s="221" t="s">
        <v>28</v>
      </c>
      <c r="C38" s="220">
        <v>112</v>
      </c>
      <c r="D38" s="220" t="s">
        <v>1485</v>
      </c>
      <c r="E38" s="220" t="s">
        <v>1</v>
      </c>
      <c r="F38" s="220">
        <v>6</v>
      </c>
      <c r="G38" s="231" t="s">
        <v>1484</v>
      </c>
      <c r="H38" s="220">
        <v>40</v>
      </c>
      <c r="I38" s="220"/>
      <c r="J38" s="235" t="s">
        <v>2253</v>
      </c>
      <c r="K38" s="236" t="s">
        <v>2254</v>
      </c>
    </row>
    <row r="39" spans="1:11" ht="15.75" x14ac:dyDescent="0.25">
      <c r="A39" s="220" t="s">
        <v>42</v>
      </c>
      <c r="B39" s="221" t="s">
        <v>1356</v>
      </c>
      <c r="C39" s="220" t="s">
        <v>350</v>
      </c>
      <c r="D39" s="220" t="s">
        <v>2255</v>
      </c>
      <c r="E39" s="220" t="s">
        <v>2256</v>
      </c>
      <c r="F39" s="220">
        <v>2</v>
      </c>
      <c r="G39" s="227" t="s">
        <v>2257</v>
      </c>
      <c r="H39" s="220">
        <v>5</v>
      </c>
      <c r="I39" s="220"/>
      <c r="J39" s="235" t="s">
        <v>2253</v>
      </c>
      <c r="K39" s="236" t="s">
        <v>2254</v>
      </c>
    </row>
    <row r="40" spans="1:11" ht="15.75" x14ac:dyDescent="0.25">
      <c r="A40" s="220" t="s">
        <v>42</v>
      </c>
      <c r="B40" s="221" t="s">
        <v>26</v>
      </c>
      <c r="C40" s="220">
        <v>201</v>
      </c>
      <c r="D40" s="220" t="s">
        <v>1557</v>
      </c>
      <c r="E40" s="220" t="s">
        <v>75</v>
      </c>
      <c r="F40" s="220">
        <v>2</v>
      </c>
      <c r="G40" s="231" t="s">
        <v>1550</v>
      </c>
      <c r="H40" s="220">
        <v>5</v>
      </c>
      <c r="I40" s="220"/>
      <c r="J40" s="224" t="s">
        <v>135</v>
      </c>
      <c r="K40" s="225" t="s">
        <v>136</v>
      </c>
    </row>
    <row r="41" spans="1:11" ht="15.75" x14ac:dyDescent="0.25">
      <c r="A41" s="220" t="s">
        <v>42</v>
      </c>
      <c r="B41" s="221" t="s">
        <v>20</v>
      </c>
      <c r="C41" s="220">
        <v>201</v>
      </c>
      <c r="D41" s="220" t="s">
        <v>1558</v>
      </c>
      <c r="E41" s="220" t="s">
        <v>75</v>
      </c>
      <c r="F41" s="220">
        <v>2</v>
      </c>
      <c r="G41" s="231" t="s">
        <v>1550</v>
      </c>
      <c r="H41" s="220">
        <v>5</v>
      </c>
      <c r="I41" s="220"/>
      <c r="J41" s="224" t="s">
        <v>135</v>
      </c>
      <c r="K41" s="225" t="s">
        <v>136</v>
      </c>
    </row>
    <row r="42" spans="1:11" ht="15.75" x14ac:dyDescent="0.25">
      <c r="A42" s="220" t="s">
        <v>42</v>
      </c>
      <c r="B42" s="221" t="s">
        <v>1356</v>
      </c>
      <c r="C42" s="220">
        <v>201</v>
      </c>
      <c r="D42" s="220" t="s">
        <v>1559</v>
      </c>
      <c r="E42" s="220" t="s">
        <v>75</v>
      </c>
      <c r="F42" s="220">
        <v>2</v>
      </c>
      <c r="G42" s="231" t="s">
        <v>1550</v>
      </c>
      <c r="H42" s="220">
        <v>5</v>
      </c>
      <c r="I42" s="220"/>
      <c r="J42" s="224" t="s">
        <v>135</v>
      </c>
      <c r="K42" s="225" t="s">
        <v>136</v>
      </c>
    </row>
    <row r="43" spans="1:11" ht="15.75" x14ac:dyDescent="0.25">
      <c r="A43" s="220" t="s">
        <v>42</v>
      </c>
      <c r="B43" s="221" t="s">
        <v>28</v>
      </c>
      <c r="C43" s="220">
        <v>201</v>
      </c>
      <c r="D43" s="220" t="s">
        <v>1560</v>
      </c>
      <c r="E43" s="220" t="s">
        <v>75</v>
      </c>
      <c r="F43" s="220">
        <v>2</v>
      </c>
      <c r="G43" s="231" t="s">
        <v>1550</v>
      </c>
      <c r="H43" s="220">
        <v>5</v>
      </c>
      <c r="I43" s="220"/>
      <c r="J43" s="224" t="s">
        <v>135</v>
      </c>
      <c r="K43" s="225" t="s">
        <v>136</v>
      </c>
    </row>
    <row r="44" spans="1:11" ht="15.75" x14ac:dyDescent="0.25">
      <c r="A44" s="220" t="s">
        <v>19</v>
      </c>
      <c r="B44" s="221" t="s">
        <v>26</v>
      </c>
      <c r="C44" s="220">
        <v>201</v>
      </c>
      <c r="D44" s="220" t="s">
        <v>1554</v>
      </c>
      <c r="E44" s="220" t="s">
        <v>75</v>
      </c>
      <c r="F44" s="220">
        <v>2</v>
      </c>
      <c r="G44" s="231" t="s">
        <v>1550</v>
      </c>
      <c r="H44" s="220">
        <v>5</v>
      </c>
      <c r="I44" s="220"/>
      <c r="J44" s="224" t="s">
        <v>135</v>
      </c>
      <c r="K44" s="225" t="s">
        <v>136</v>
      </c>
    </row>
    <row r="45" spans="1:11" ht="15.75" x14ac:dyDescent="0.25">
      <c r="A45" s="220" t="s">
        <v>19</v>
      </c>
      <c r="B45" s="221" t="s">
        <v>20</v>
      </c>
      <c r="C45" s="220">
        <v>201</v>
      </c>
      <c r="D45" s="220" t="s">
        <v>1555</v>
      </c>
      <c r="E45" s="220" t="s">
        <v>75</v>
      </c>
      <c r="F45" s="220">
        <v>2</v>
      </c>
      <c r="G45" s="231" t="s">
        <v>1550</v>
      </c>
      <c r="H45" s="220">
        <v>5</v>
      </c>
      <c r="I45" s="220"/>
      <c r="J45" s="224" t="s">
        <v>135</v>
      </c>
      <c r="K45" s="225" t="s">
        <v>136</v>
      </c>
    </row>
    <row r="46" spans="1:11" ht="15.75" x14ac:dyDescent="0.25">
      <c r="A46" s="220" t="s">
        <v>55</v>
      </c>
      <c r="B46" s="221" t="s">
        <v>20</v>
      </c>
      <c r="C46" s="220">
        <v>308</v>
      </c>
      <c r="D46" s="222" t="s">
        <v>2030</v>
      </c>
      <c r="E46" s="220" t="s">
        <v>75</v>
      </c>
      <c r="F46" s="220">
        <v>2</v>
      </c>
      <c r="G46" s="231" t="s">
        <v>2025</v>
      </c>
      <c r="H46" s="220">
        <v>5</v>
      </c>
      <c r="I46" s="220"/>
      <c r="J46" s="224" t="s">
        <v>135</v>
      </c>
      <c r="K46" s="225" t="s">
        <v>136</v>
      </c>
    </row>
    <row r="47" spans="1:11" ht="15.75" x14ac:dyDescent="0.25">
      <c r="A47" s="220" t="s">
        <v>55</v>
      </c>
      <c r="B47" s="221" t="s">
        <v>26</v>
      </c>
      <c r="C47" s="220">
        <v>308</v>
      </c>
      <c r="D47" s="222" t="s">
        <v>2029</v>
      </c>
      <c r="E47" s="220" t="s">
        <v>75</v>
      </c>
      <c r="F47" s="220">
        <v>2</v>
      </c>
      <c r="G47" s="231" t="s">
        <v>2025</v>
      </c>
      <c r="H47" s="220">
        <v>5</v>
      </c>
      <c r="I47" s="220"/>
      <c r="J47" s="224" t="s">
        <v>135</v>
      </c>
      <c r="K47" s="225" t="s">
        <v>136</v>
      </c>
    </row>
    <row r="48" spans="1:11" ht="15.75" x14ac:dyDescent="0.25">
      <c r="A48" s="220" t="s">
        <v>55</v>
      </c>
      <c r="B48" s="221" t="s">
        <v>56</v>
      </c>
      <c r="C48" s="220">
        <v>308</v>
      </c>
      <c r="D48" s="222" t="s">
        <v>2036</v>
      </c>
      <c r="E48" s="220" t="s">
        <v>75</v>
      </c>
      <c r="F48" s="220">
        <v>2</v>
      </c>
      <c r="G48" s="231" t="s">
        <v>2025</v>
      </c>
      <c r="H48" s="220">
        <v>5</v>
      </c>
      <c r="I48" s="220"/>
      <c r="J48" s="224" t="s">
        <v>135</v>
      </c>
      <c r="K48" s="225" t="s">
        <v>136</v>
      </c>
    </row>
    <row r="49" spans="1:11" ht="15.75" x14ac:dyDescent="0.25">
      <c r="A49" s="220" t="s">
        <v>55</v>
      </c>
      <c r="B49" s="221" t="s">
        <v>28</v>
      </c>
      <c r="C49" s="220">
        <v>308</v>
      </c>
      <c r="D49" s="222" t="s">
        <v>2034</v>
      </c>
      <c r="E49" s="220" t="s">
        <v>75</v>
      </c>
      <c r="F49" s="220">
        <v>2</v>
      </c>
      <c r="G49" s="231" t="s">
        <v>2025</v>
      </c>
      <c r="H49" s="220">
        <v>5</v>
      </c>
      <c r="I49" s="220"/>
      <c r="J49" s="224" t="s">
        <v>135</v>
      </c>
      <c r="K49" s="225" t="s">
        <v>136</v>
      </c>
    </row>
    <row r="50" spans="1:11" ht="15.75" x14ac:dyDescent="0.25">
      <c r="A50" s="220" t="s">
        <v>42</v>
      </c>
      <c r="B50" s="233" t="s">
        <v>20</v>
      </c>
      <c r="C50" s="220" t="s">
        <v>95</v>
      </c>
      <c r="D50" s="220" t="s">
        <v>1828</v>
      </c>
      <c r="E50" s="220" t="s">
        <v>1</v>
      </c>
      <c r="F50" s="220">
        <v>6</v>
      </c>
      <c r="G50" s="231" t="s">
        <v>223</v>
      </c>
      <c r="H50" s="220">
        <v>40</v>
      </c>
      <c r="I50" s="220"/>
      <c r="J50" s="235" t="s">
        <v>2258</v>
      </c>
      <c r="K50" s="237" t="s">
        <v>2259</v>
      </c>
    </row>
    <row r="51" spans="1:11" ht="15.75" x14ac:dyDescent="0.25">
      <c r="A51" s="220" t="s">
        <v>19</v>
      </c>
      <c r="B51" s="221" t="s">
        <v>20</v>
      </c>
      <c r="C51" s="220">
        <v>102</v>
      </c>
      <c r="D51" s="220" t="s">
        <v>1875</v>
      </c>
      <c r="E51" s="220" t="s">
        <v>75</v>
      </c>
      <c r="F51" s="220">
        <v>4</v>
      </c>
      <c r="G51" s="231" t="s">
        <v>1870</v>
      </c>
      <c r="H51" s="220">
        <v>5</v>
      </c>
      <c r="I51" s="220"/>
      <c r="J51" s="235" t="s">
        <v>2258</v>
      </c>
      <c r="K51" s="237" t="s">
        <v>2259</v>
      </c>
    </row>
    <row r="52" spans="1:11" ht="15.75" x14ac:dyDescent="0.25">
      <c r="A52" s="220" t="s">
        <v>42</v>
      </c>
      <c r="B52" s="221" t="s">
        <v>28</v>
      </c>
      <c r="C52" s="220">
        <v>203</v>
      </c>
      <c r="D52" s="220" t="s">
        <v>2239</v>
      </c>
      <c r="E52" s="222" t="s">
        <v>1</v>
      </c>
      <c r="F52" s="222">
        <v>4</v>
      </c>
      <c r="G52" s="227" t="s">
        <v>1870</v>
      </c>
      <c r="H52" s="220">
        <v>5</v>
      </c>
      <c r="I52" s="220"/>
      <c r="J52" s="235" t="s">
        <v>2258</v>
      </c>
      <c r="K52" s="237" t="s">
        <v>2259</v>
      </c>
    </row>
    <row r="53" spans="1:11" ht="15.75" x14ac:dyDescent="0.25">
      <c r="A53" s="220" t="s">
        <v>42</v>
      </c>
      <c r="B53" s="221" t="s">
        <v>26</v>
      </c>
      <c r="C53" s="220">
        <v>314</v>
      </c>
      <c r="D53" s="220" t="s">
        <v>2260</v>
      </c>
      <c r="E53" s="220" t="s">
        <v>2</v>
      </c>
      <c r="F53" s="220">
        <v>2</v>
      </c>
      <c r="G53" s="231" t="s">
        <v>179</v>
      </c>
      <c r="H53" s="220">
        <v>5</v>
      </c>
      <c r="I53" s="220"/>
      <c r="J53" s="235" t="s">
        <v>2258</v>
      </c>
      <c r="K53" s="237" t="s">
        <v>2259</v>
      </c>
    </row>
    <row r="54" spans="1:11" ht="15.75" x14ac:dyDescent="0.25">
      <c r="A54" s="220" t="s">
        <v>19</v>
      </c>
      <c r="B54" s="221" t="s">
        <v>26</v>
      </c>
      <c r="C54" s="220">
        <v>314</v>
      </c>
      <c r="D54" s="220" t="s">
        <v>2261</v>
      </c>
      <c r="E54" s="220" t="s">
        <v>2</v>
      </c>
      <c r="F54" s="220">
        <v>2</v>
      </c>
      <c r="G54" s="231" t="s">
        <v>179</v>
      </c>
      <c r="H54" s="220">
        <v>5</v>
      </c>
      <c r="I54" s="220"/>
      <c r="J54" s="235" t="s">
        <v>2258</v>
      </c>
      <c r="K54" s="237" t="s">
        <v>2259</v>
      </c>
    </row>
    <row r="55" spans="1:11" ht="15.75" x14ac:dyDescent="0.25">
      <c r="A55" s="220" t="s">
        <v>32</v>
      </c>
      <c r="B55" s="221" t="s">
        <v>1356</v>
      </c>
      <c r="C55" s="220">
        <v>313</v>
      </c>
      <c r="D55" s="220" t="s">
        <v>2011</v>
      </c>
      <c r="E55" s="222" t="s">
        <v>1</v>
      </c>
      <c r="F55" s="222">
        <v>6</v>
      </c>
      <c r="G55" s="223" t="s">
        <v>2262</v>
      </c>
      <c r="H55" s="220">
        <v>40</v>
      </c>
      <c r="I55" s="220"/>
      <c r="J55" s="235" t="s">
        <v>2258</v>
      </c>
      <c r="K55" s="237" t="s">
        <v>2259</v>
      </c>
    </row>
    <row r="56" spans="1:11" ht="15.75" x14ac:dyDescent="0.25">
      <c r="A56" s="220" t="s">
        <v>32</v>
      </c>
      <c r="B56" s="221" t="s">
        <v>28</v>
      </c>
      <c r="C56" s="220">
        <v>313</v>
      </c>
      <c r="D56" s="220" t="s">
        <v>2008</v>
      </c>
      <c r="E56" s="222" t="s">
        <v>1</v>
      </c>
      <c r="F56" s="222">
        <v>6</v>
      </c>
      <c r="G56" s="223" t="s">
        <v>2262</v>
      </c>
      <c r="H56" s="220">
        <v>40</v>
      </c>
      <c r="I56" s="220"/>
      <c r="J56" s="235" t="s">
        <v>2258</v>
      </c>
      <c r="K56" s="237" t="s">
        <v>2259</v>
      </c>
    </row>
    <row r="57" spans="1:11" ht="15.75" x14ac:dyDescent="0.25">
      <c r="A57" s="220" t="s">
        <v>32</v>
      </c>
      <c r="B57" s="221" t="s">
        <v>26</v>
      </c>
      <c r="C57" s="220">
        <v>313</v>
      </c>
      <c r="D57" s="220" t="s">
        <v>2015</v>
      </c>
      <c r="E57" s="222" t="s">
        <v>1</v>
      </c>
      <c r="F57" s="222">
        <v>6</v>
      </c>
      <c r="G57" s="223" t="s">
        <v>2262</v>
      </c>
      <c r="H57" s="220">
        <v>40</v>
      </c>
      <c r="I57" s="220"/>
      <c r="J57" s="235" t="s">
        <v>2258</v>
      </c>
      <c r="K57" s="237" t="s">
        <v>2259</v>
      </c>
    </row>
    <row r="58" spans="1:11" ht="15.75" x14ac:dyDescent="0.25">
      <c r="A58" s="220" t="s">
        <v>32</v>
      </c>
      <c r="B58" s="221" t="s">
        <v>20</v>
      </c>
      <c r="C58" s="220">
        <v>313</v>
      </c>
      <c r="D58" s="220" t="s">
        <v>2016</v>
      </c>
      <c r="E58" s="222" t="s">
        <v>1</v>
      </c>
      <c r="F58" s="222">
        <v>6</v>
      </c>
      <c r="G58" s="223" t="s">
        <v>2262</v>
      </c>
      <c r="H58" s="220">
        <v>40</v>
      </c>
      <c r="I58" s="220"/>
      <c r="J58" s="235" t="s">
        <v>2258</v>
      </c>
      <c r="K58" s="237" t="s">
        <v>2259</v>
      </c>
    </row>
    <row r="59" spans="1:11" ht="15.75" x14ac:dyDescent="0.25">
      <c r="A59" s="220" t="s">
        <v>55</v>
      </c>
      <c r="B59" s="221" t="s">
        <v>20</v>
      </c>
      <c r="C59" s="220">
        <v>313</v>
      </c>
      <c r="D59" s="220" t="s">
        <v>2012</v>
      </c>
      <c r="E59" s="222" t="s">
        <v>1</v>
      </c>
      <c r="F59" s="222">
        <v>6</v>
      </c>
      <c r="G59" s="223" t="s">
        <v>2262</v>
      </c>
      <c r="H59" s="220">
        <v>40</v>
      </c>
      <c r="I59" s="220"/>
      <c r="J59" s="235" t="s">
        <v>2258</v>
      </c>
      <c r="K59" s="237" t="s">
        <v>2259</v>
      </c>
    </row>
    <row r="60" spans="1:11" ht="15.75" x14ac:dyDescent="0.25">
      <c r="A60" s="230" t="s">
        <v>55</v>
      </c>
      <c r="B60" s="233" t="s">
        <v>28</v>
      </c>
      <c r="C60" s="230">
        <v>313</v>
      </c>
      <c r="D60" s="230" t="s">
        <v>2013</v>
      </c>
      <c r="E60" s="238" t="s">
        <v>1</v>
      </c>
      <c r="F60" s="238">
        <v>6</v>
      </c>
      <c r="G60" s="239" t="s">
        <v>2262</v>
      </c>
      <c r="H60" s="226">
        <v>40</v>
      </c>
      <c r="I60" s="230"/>
      <c r="J60" s="235" t="s">
        <v>2258</v>
      </c>
      <c r="K60" s="237" t="s">
        <v>2259</v>
      </c>
    </row>
    <row r="61" spans="1:11" ht="15.75" x14ac:dyDescent="0.25">
      <c r="A61" s="153" t="s">
        <v>55</v>
      </c>
      <c r="B61" s="183" t="s">
        <v>56</v>
      </c>
      <c r="C61" s="153">
        <v>313</v>
      </c>
      <c r="D61" s="153" t="s">
        <v>2014</v>
      </c>
      <c r="E61" s="23" t="s">
        <v>1</v>
      </c>
      <c r="F61" s="23">
        <v>6</v>
      </c>
      <c r="G61" s="116" t="s">
        <v>2262</v>
      </c>
      <c r="H61" s="34">
        <v>0</v>
      </c>
      <c r="I61" s="153"/>
      <c r="J61" s="235" t="s">
        <v>2258</v>
      </c>
      <c r="K61" s="237" t="s">
        <v>2259</v>
      </c>
    </row>
    <row r="62" spans="1:11" ht="15.75" x14ac:dyDescent="0.25">
      <c r="A62" s="220" t="s">
        <v>55</v>
      </c>
      <c r="B62" s="221" t="s">
        <v>26</v>
      </c>
      <c r="C62" s="220">
        <v>104</v>
      </c>
      <c r="D62" s="220" t="s">
        <v>2089</v>
      </c>
      <c r="E62" s="220" t="s">
        <v>75</v>
      </c>
      <c r="F62" s="220">
        <v>2</v>
      </c>
      <c r="G62" s="231" t="s">
        <v>1160</v>
      </c>
      <c r="H62" s="220">
        <v>5</v>
      </c>
      <c r="I62" s="220"/>
      <c r="J62" s="235" t="s">
        <v>2258</v>
      </c>
      <c r="K62" s="237" t="s">
        <v>2259</v>
      </c>
    </row>
    <row r="63" spans="1:11" hidden="1" x14ac:dyDescent="0.25">
      <c r="A63" s="34" t="s">
        <v>65</v>
      </c>
      <c r="B63" s="35" t="s">
        <v>28</v>
      </c>
      <c r="C63" s="34">
        <v>110</v>
      </c>
      <c r="D63" s="21" t="s">
        <v>1408</v>
      </c>
      <c r="E63" s="21" t="s">
        <v>75</v>
      </c>
      <c r="F63" s="34">
        <v>4</v>
      </c>
      <c r="G63" s="30" t="s">
        <v>1393</v>
      </c>
      <c r="H63" s="34">
        <v>0</v>
      </c>
      <c r="I63" s="34" t="s">
        <v>39</v>
      </c>
      <c r="J63" s="34"/>
      <c r="K63" s="142"/>
    </row>
    <row r="64" spans="1:11" ht="15.75" x14ac:dyDescent="0.25">
      <c r="A64" s="220" t="s">
        <v>32</v>
      </c>
      <c r="B64" s="221" t="s">
        <v>26</v>
      </c>
      <c r="C64" s="220">
        <v>102</v>
      </c>
      <c r="D64" s="220" t="s">
        <v>1877</v>
      </c>
      <c r="E64" s="220" t="s">
        <v>75</v>
      </c>
      <c r="F64" s="220">
        <v>4</v>
      </c>
      <c r="G64" s="231" t="s">
        <v>1870</v>
      </c>
      <c r="H64" s="220">
        <v>5</v>
      </c>
      <c r="I64" s="220"/>
      <c r="J64" s="224" t="s">
        <v>155</v>
      </c>
      <c r="K64" s="225" t="s">
        <v>156</v>
      </c>
    </row>
    <row r="65" spans="1:11" ht="15.75" x14ac:dyDescent="0.25">
      <c r="A65" s="220" t="s">
        <v>32</v>
      </c>
      <c r="B65" s="221" t="s">
        <v>20</v>
      </c>
      <c r="C65" s="220">
        <v>102</v>
      </c>
      <c r="D65" s="220" t="s">
        <v>1878</v>
      </c>
      <c r="E65" s="220" t="s">
        <v>75</v>
      </c>
      <c r="F65" s="220">
        <v>4</v>
      </c>
      <c r="G65" s="231" t="s">
        <v>1870</v>
      </c>
      <c r="H65" s="220">
        <v>5</v>
      </c>
      <c r="I65" s="220"/>
      <c r="J65" s="224" t="s">
        <v>155</v>
      </c>
      <c r="K65" s="225" t="s">
        <v>156</v>
      </c>
    </row>
    <row r="66" spans="1:11" ht="15.75" x14ac:dyDescent="0.25">
      <c r="A66" s="220" t="s">
        <v>42</v>
      </c>
      <c r="B66" s="221" t="s">
        <v>20</v>
      </c>
      <c r="C66" s="220" t="s">
        <v>89</v>
      </c>
      <c r="D66" s="220" t="s">
        <v>1914</v>
      </c>
      <c r="E66" s="220" t="s">
        <v>1</v>
      </c>
      <c r="F66" s="220">
        <v>2</v>
      </c>
      <c r="G66" s="231" t="s">
        <v>1909</v>
      </c>
      <c r="H66" s="220">
        <v>5</v>
      </c>
      <c r="I66" s="220"/>
      <c r="J66" s="224" t="s">
        <v>155</v>
      </c>
      <c r="K66" s="225" t="s">
        <v>156</v>
      </c>
    </row>
    <row r="67" spans="1:11" ht="15.75" x14ac:dyDescent="0.25">
      <c r="A67" s="220" t="s">
        <v>42</v>
      </c>
      <c r="B67" s="221" t="s">
        <v>1356</v>
      </c>
      <c r="C67" s="220" t="s">
        <v>89</v>
      </c>
      <c r="D67" s="220" t="s">
        <v>1915</v>
      </c>
      <c r="E67" s="220" t="s">
        <v>1</v>
      </c>
      <c r="F67" s="220">
        <v>2</v>
      </c>
      <c r="G67" s="231" t="s">
        <v>1909</v>
      </c>
      <c r="H67" s="220">
        <v>5</v>
      </c>
      <c r="I67" s="220"/>
      <c r="J67" s="224" t="s">
        <v>155</v>
      </c>
      <c r="K67" s="225" t="s">
        <v>156</v>
      </c>
    </row>
    <row r="68" spans="1:11" ht="15.75" x14ac:dyDescent="0.25">
      <c r="A68" s="220" t="s">
        <v>42</v>
      </c>
      <c r="B68" s="221" t="s">
        <v>26</v>
      </c>
      <c r="C68" s="220" t="s">
        <v>89</v>
      </c>
      <c r="D68" s="220" t="s">
        <v>1911</v>
      </c>
      <c r="E68" s="220" t="s">
        <v>1</v>
      </c>
      <c r="F68" s="220">
        <v>2</v>
      </c>
      <c r="G68" s="231" t="s">
        <v>1909</v>
      </c>
      <c r="H68" s="220">
        <v>5</v>
      </c>
      <c r="I68" s="220"/>
      <c r="J68" s="224" t="s">
        <v>155</v>
      </c>
      <c r="K68" s="225" t="s">
        <v>156</v>
      </c>
    </row>
    <row r="69" spans="1:11" ht="15.75" x14ac:dyDescent="0.25">
      <c r="A69" s="220" t="s">
        <v>42</v>
      </c>
      <c r="B69" s="221" t="s">
        <v>28</v>
      </c>
      <c r="C69" s="220" t="s">
        <v>89</v>
      </c>
      <c r="D69" s="220" t="s">
        <v>1910</v>
      </c>
      <c r="E69" s="220" t="s">
        <v>1</v>
      </c>
      <c r="F69" s="220">
        <v>2</v>
      </c>
      <c r="G69" s="231" t="s">
        <v>1909</v>
      </c>
      <c r="H69" s="220">
        <v>5</v>
      </c>
      <c r="I69" s="220"/>
      <c r="J69" s="224" t="s">
        <v>155</v>
      </c>
      <c r="K69" s="225">
        <v>918098501</v>
      </c>
    </row>
    <row r="70" spans="1:11" ht="15.75" x14ac:dyDescent="0.25">
      <c r="A70" s="220" t="s">
        <v>19</v>
      </c>
      <c r="B70" s="221" t="s">
        <v>1356</v>
      </c>
      <c r="C70" s="220">
        <v>304</v>
      </c>
      <c r="D70" s="220" t="s">
        <v>2020</v>
      </c>
      <c r="E70" s="222" t="s">
        <v>1</v>
      </c>
      <c r="F70" s="222">
        <v>2</v>
      </c>
      <c r="G70" s="240" t="s">
        <v>2018</v>
      </c>
      <c r="H70" s="220">
        <v>5</v>
      </c>
      <c r="I70" s="220"/>
      <c r="J70" s="224"/>
      <c r="K70" s="225"/>
    </row>
    <row r="71" spans="1:11" ht="15.75" x14ac:dyDescent="0.25">
      <c r="A71" s="220" t="s">
        <v>19</v>
      </c>
      <c r="B71" s="221" t="s">
        <v>20</v>
      </c>
      <c r="C71" s="220">
        <v>303</v>
      </c>
      <c r="D71" s="222" t="s">
        <v>2047</v>
      </c>
      <c r="E71" s="220" t="s">
        <v>75</v>
      </c>
      <c r="F71" s="220">
        <v>2</v>
      </c>
      <c r="G71" s="227" t="s">
        <v>2043</v>
      </c>
      <c r="H71" s="220">
        <v>5</v>
      </c>
      <c r="I71" s="220"/>
      <c r="J71" s="224"/>
      <c r="K71" s="225"/>
    </row>
    <row r="72" spans="1:11" ht="15.75" x14ac:dyDescent="0.25">
      <c r="A72" s="220" t="s">
        <v>19</v>
      </c>
      <c r="B72" s="221" t="s">
        <v>26</v>
      </c>
      <c r="C72" s="220">
        <v>305</v>
      </c>
      <c r="D72" s="220" t="s">
        <v>2065</v>
      </c>
      <c r="E72" s="222" t="s">
        <v>75</v>
      </c>
      <c r="F72" s="222">
        <v>4</v>
      </c>
      <c r="G72" s="231" t="s">
        <v>2058</v>
      </c>
      <c r="H72" s="220">
        <v>5</v>
      </c>
      <c r="I72" s="220"/>
      <c r="J72" s="224"/>
      <c r="K72" s="225"/>
    </row>
    <row r="73" spans="1:11" ht="15.75" x14ac:dyDescent="0.25">
      <c r="A73" s="220" t="s">
        <v>65</v>
      </c>
      <c r="B73" s="221" t="s">
        <v>28</v>
      </c>
      <c r="C73" s="220">
        <v>104</v>
      </c>
      <c r="D73" s="220" t="s">
        <v>2088</v>
      </c>
      <c r="E73" s="220" t="s">
        <v>75</v>
      </c>
      <c r="F73" s="220">
        <v>2</v>
      </c>
      <c r="G73" s="231" t="s">
        <v>1160</v>
      </c>
      <c r="H73" s="220">
        <v>5</v>
      </c>
      <c r="I73" s="220"/>
      <c r="J73" s="224"/>
      <c r="K73" s="225"/>
    </row>
    <row r="74" spans="1:11" ht="15.75" x14ac:dyDescent="0.25">
      <c r="A74" s="220" t="s">
        <v>65</v>
      </c>
      <c r="B74" s="221" t="s">
        <v>1356</v>
      </c>
      <c r="C74" s="220">
        <v>104</v>
      </c>
      <c r="D74" s="220" t="s">
        <v>2087</v>
      </c>
      <c r="E74" s="220" t="s">
        <v>75</v>
      </c>
      <c r="F74" s="220">
        <v>2</v>
      </c>
      <c r="G74" s="231" t="s">
        <v>1160</v>
      </c>
      <c r="H74" s="220">
        <v>5</v>
      </c>
      <c r="I74" s="220"/>
      <c r="J74" s="224"/>
      <c r="K74" s="225"/>
    </row>
    <row r="75" spans="1:11" ht="15.75" hidden="1" x14ac:dyDescent="0.25">
      <c r="A75" s="34" t="s">
        <v>55</v>
      </c>
      <c r="B75" s="35" t="s">
        <v>56</v>
      </c>
      <c r="C75" s="34">
        <v>111</v>
      </c>
      <c r="D75" s="21" t="s">
        <v>1405</v>
      </c>
      <c r="E75" s="21" t="s">
        <v>75</v>
      </c>
      <c r="F75" s="34">
        <v>4</v>
      </c>
      <c r="G75" s="30" t="s">
        <v>1393</v>
      </c>
      <c r="H75" s="34">
        <v>0</v>
      </c>
      <c r="I75" s="34" t="s">
        <v>39</v>
      </c>
      <c r="J75" s="224"/>
      <c r="K75" s="229"/>
    </row>
    <row r="76" spans="1:11" ht="15.75" x14ac:dyDescent="0.25">
      <c r="A76" s="220" t="s">
        <v>65</v>
      </c>
      <c r="B76" s="221" t="s">
        <v>20</v>
      </c>
      <c r="C76" s="220">
        <v>104</v>
      </c>
      <c r="D76" s="220" t="s">
        <v>2086</v>
      </c>
      <c r="E76" s="220" t="s">
        <v>75</v>
      </c>
      <c r="F76" s="220">
        <v>2</v>
      </c>
      <c r="G76" s="231" t="s">
        <v>1160</v>
      </c>
      <c r="H76" s="220">
        <v>5</v>
      </c>
      <c r="I76" s="220"/>
      <c r="J76" s="224"/>
      <c r="K76" s="225"/>
    </row>
    <row r="77" spans="1:11" ht="15.75" x14ac:dyDescent="0.25">
      <c r="A77" s="220" t="s">
        <v>65</v>
      </c>
      <c r="B77" s="221" t="s">
        <v>26</v>
      </c>
      <c r="C77" s="220">
        <v>104</v>
      </c>
      <c r="D77" s="220" t="s">
        <v>2085</v>
      </c>
      <c r="E77" s="220" t="s">
        <v>75</v>
      </c>
      <c r="F77" s="220">
        <v>2</v>
      </c>
      <c r="G77" s="231" t="s">
        <v>1160</v>
      </c>
      <c r="H77" s="220">
        <v>5</v>
      </c>
      <c r="I77" s="220"/>
      <c r="J77" s="224"/>
      <c r="K77" s="225"/>
    </row>
    <row r="78" spans="1:11" ht="15.75" x14ac:dyDescent="0.25">
      <c r="A78" s="230" t="s">
        <v>19</v>
      </c>
      <c r="B78" s="233" t="s">
        <v>28</v>
      </c>
      <c r="C78" s="230" t="s">
        <v>400</v>
      </c>
      <c r="D78" s="230" t="s">
        <v>1476</v>
      </c>
      <c r="E78" s="230" t="s">
        <v>1</v>
      </c>
      <c r="F78" s="230">
        <v>6</v>
      </c>
      <c r="G78" s="234" t="s">
        <v>1473</v>
      </c>
      <c r="H78" s="226">
        <v>40</v>
      </c>
      <c r="I78" s="230"/>
      <c r="J78" s="241" t="s">
        <v>2263</v>
      </c>
      <c r="K78" s="236" t="s">
        <v>2264</v>
      </c>
    </row>
    <row r="79" spans="1:11" ht="15.75" x14ac:dyDescent="0.25">
      <c r="A79" s="220" t="s">
        <v>42</v>
      </c>
      <c r="B79" s="221" t="s">
        <v>26</v>
      </c>
      <c r="C79" s="220">
        <v>112</v>
      </c>
      <c r="D79" s="220" t="s">
        <v>1486</v>
      </c>
      <c r="E79" s="220" t="s">
        <v>1</v>
      </c>
      <c r="F79" s="220">
        <v>6</v>
      </c>
      <c r="G79" s="231" t="s">
        <v>1484</v>
      </c>
      <c r="H79" s="220">
        <v>40</v>
      </c>
      <c r="I79" s="220"/>
      <c r="J79" s="228" t="s">
        <v>2263</v>
      </c>
      <c r="K79" s="236" t="s">
        <v>2264</v>
      </c>
    </row>
    <row r="80" spans="1:11" ht="15.75" x14ac:dyDescent="0.25">
      <c r="A80" s="220" t="s">
        <v>42</v>
      </c>
      <c r="B80" s="221" t="s">
        <v>20</v>
      </c>
      <c r="C80" s="220">
        <v>112</v>
      </c>
      <c r="D80" s="220" t="s">
        <v>1487</v>
      </c>
      <c r="E80" s="220" t="s">
        <v>1</v>
      </c>
      <c r="F80" s="220">
        <v>6</v>
      </c>
      <c r="G80" s="231" t="s">
        <v>1484</v>
      </c>
      <c r="H80" s="220">
        <v>40</v>
      </c>
      <c r="I80" s="220"/>
      <c r="J80" s="228" t="s">
        <v>2263</v>
      </c>
      <c r="K80" s="236" t="s">
        <v>2264</v>
      </c>
    </row>
    <row r="81" spans="1:11" ht="15.75" x14ac:dyDescent="0.25">
      <c r="A81" s="220" t="s">
        <v>19</v>
      </c>
      <c r="B81" s="221" t="s">
        <v>1356</v>
      </c>
      <c r="C81" s="220" t="s">
        <v>535</v>
      </c>
      <c r="D81" s="220" t="s">
        <v>2265</v>
      </c>
      <c r="E81" s="220" t="s">
        <v>2256</v>
      </c>
      <c r="F81" s="220">
        <v>2</v>
      </c>
      <c r="G81" s="227" t="s">
        <v>2266</v>
      </c>
      <c r="H81" s="220">
        <v>5</v>
      </c>
      <c r="I81" s="220"/>
      <c r="J81" s="228" t="s">
        <v>2263</v>
      </c>
      <c r="K81" s="236" t="s">
        <v>2264</v>
      </c>
    </row>
    <row r="82" spans="1:11" ht="15.75" x14ac:dyDescent="0.25">
      <c r="A82" s="220" t="s">
        <v>55</v>
      </c>
      <c r="B82" s="221" t="s">
        <v>20</v>
      </c>
      <c r="C82" s="220">
        <v>111</v>
      </c>
      <c r="D82" s="222" t="s">
        <v>1394</v>
      </c>
      <c r="E82" s="222" t="s">
        <v>75</v>
      </c>
      <c r="F82" s="220">
        <v>4</v>
      </c>
      <c r="G82" s="223" t="s">
        <v>1393</v>
      </c>
      <c r="H82" s="220">
        <v>5</v>
      </c>
      <c r="I82" s="220"/>
      <c r="J82" s="224" t="s">
        <v>171</v>
      </c>
      <c r="K82" s="229" t="s">
        <v>172</v>
      </c>
    </row>
    <row r="83" spans="1:11" ht="15.75" x14ac:dyDescent="0.25">
      <c r="A83" s="230" t="s">
        <v>19</v>
      </c>
      <c r="B83" s="233" t="s">
        <v>28</v>
      </c>
      <c r="C83" s="220">
        <v>111</v>
      </c>
      <c r="D83" s="222" t="s">
        <v>1409</v>
      </c>
      <c r="E83" s="222" t="s">
        <v>75</v>
      </c>
      <c r="F83" s="220">
        <v>4</v>
      </c>
      <c r="G83" s="223" t="s">
        <v>1393</v>
      </c>
      <c r="H83" s="220">
        <v>5</v>
      </c>
      <c r="I83" s="220"/>
      <c r="J83" s="224" t="s">
        <v>171</v>
      </c>
      <c r="K83" s="229" t="s">
        <v>172</v>
      </c>
    </row>
    <row r="84" spans="1:11" hidden="1" x14ac:dyDescent="0.25">
      <c r="A84" s="34" t="s">
        <v>55</v>
      </c>
      <c r="B84" s="35" t="s">
        <v>26</v>
      </c>
      <c r="C84" s="34" t="s">
        <v>320</v>
      </c>
      <c r="D84" s="34" t="s">
        <v>2267</v>
      </c>
      <c r="E84" s="34" t="s">
        <v>75</v>
      </c>
      <c r="F84" s="34">
        <v>2</v>
      </c>
      <c r="G84" s="37" t="s">
        <v>58</v>
      </c>
      <c r="H84" s="34">
        <v>0</v>
      </c>
      <c r="I84" s="34" t="s">
        <v>39</v>
      </c>
      <c r="J84" s="34"/>
      <c r="K84" s="142"/>
    </row>
    <row r="85" spans="1:11" ht="15.75" x14ac:dyDescent="0.25">
      <c r="A85" s="220" t="s">
        <v>55</v>
      </c>
      <c r="B85" s="221" t="s">
        <v>26</v>
      </c>
      <c r="C85" s="220">
        <v>111</v>
      </c>
      <c r="D85" s="222" t="s">
        <v>1406</v>
      </c>
      <c r="E85" s="222" t="s">
        <v>75</v>
      </c>
      <c r="F85" s="220">
        <v>4</v>
      </c>
      <c r="G85" s="223" t="s">
        <v>1393</v>
      </c>
      <c r="H85" s="220">
        <v>5</v>
      </c>
      <c r="I85" s="220"/>
      <c r="J85" s="224" t="s">
        <v>171</v>
      </c>
      <c r="K85" s="229" t="s">
        <v>172</v>
      </c>
    </row>
    <row r="86" spans="1:11" ht="15.75" x14ac:dyDescent="0.25">
      <c r="A86" s="220" t="s">
        <v>32</v>
      </c>
      <c r="B86" s="221" t="s">
        <v>26</v>
      </c>
      <c r="C86" s="220">
        <v>110</v>
      </c>
      <c r="D86" s="222" t="s">
        <v>1412</v>
      </c>
      <c r="E86" s="222" t="s">
        <v>75</v>
      </c>
      <c r="F86" s="220">
        <v>4</v>
      </c>
      <c r="G86" s="223" t="s">
        <v>1393</v>
      </c>
      <c r="H86" s="220">
        <v>5</v>
      </c>
      <c r="I86" s="220"/>
      <c r="J86" s="224" t="s">
        <v>171</v>
      </c>
      <c r="K86" s="229" t="s">
        <v>172</v>
      </c>
    </row>
    <row r="87" spans="1:11" ht="15.75" x14ac:dyDescent="0.25">
      <c r="A87" s="220" t="s">
        <v>65</v>
      </c>
      <c r="B87" s="221" t="s">
        <v>26</v>
      </c>
      <c r="C87" s="220">
        <v>110</v>
      </c>
      <c r="D87" s="222" t="s">
        <v>1407</v>
      </c>
      <c r="E87" s="222" t="s">
        <v>75</v>
      </c>
      <c r="F87" s="220">
        <v>4</v>
      </c>
      <c r="G87" s="223" t="s">
        <v>1393</v>
      </c>
      <c r="H87" s="220">
        <v>5</v>
      </c>
      <c r="I87" s="220"/>
      <c r="J87" s="224" t="s">
        <v>171</v>
      </c>
      <c r="K87" s="229" t="s">
        <v>172</v>
      </c>
    </row>
    <row r="88" spans="1:11" ht="15.75" x14ac:dyDescent="0.25">
      <c r="A88" s="220" t="s">
        <v>65</v>
      </c>
      <c r="B88" s="221" t="s">
        <v>20</v>
      </c>
      <c r="C88" s="220">
        <v>110</v>
      </c>
      <c r="D88" s="222" t="s">
        <v>1399</v>
      </c>
      <c r="E88" s="222" t="s">
        <v>75</v>
      </c>
      <c r="F88" s="220">
        <v>4</v>
      </c>
      <c r="G88" s="223" t="s">
        <v>1393</v>
      </c>
      <c r="H88" s="220">
        <v>5</v>
      </c>
      <c r="I88" s="220"/>
      <c r="J88" s="224" t="s">
        <v>171</v>
      </c>
      <c r="K88" s="229" t="s">
        <v>172</v>
      </c>
    </row>
    <row r="89" spans="1:11" ht="15.75" customHeight="1" x14ac:dyDescent="0.25">
      <c r="A89" s="220" t="s">
        <v>65</v>
      </c>
      <c r="B89" s="221" t="s">
        <v>26</v>
      </c>
      <c r="C89" s="220" t="s">
        <v>320</v>
      </c>
      <c r="D89" s="220" t="s">
        <v>2268</v>
      </c>
      <c r="E89" s="220" t="s">
        <v>2256</v>
      </c>
      <c r="F89" s="220">
        <v>2</v>
      </c>
      <c r="G89" s="227" t="s">
        <v>1526</v>
      </c>
      <c r="H89" s="220">
        <v>5</v>
      </c>
      <c r="I89" s="220"/>
      <c r="J89" s="242" t="s">
        <v>2269</v>
      </c>
      <c r="K89" s="183" t="s">
        <v>2270</v>
      </c>
    </row>
    <row r="90" spans="1:11" ht="15.75" x14ac:dyDescent="0.25">
      <c r="A90" s="220" t="s">
        <v>32</v>
      </c>
      <c r="B90" s="221" t="s">
        <v>28</v>
      </c>
      <c r="C90" s="220" t="s">
        <v>68</v>
      </c>
      <c r="D90" s="220" t="s">
        <v>1546</v>
      </c>
      <c r="E90" s="220" t="s">
        <v>1</v>
      </c>
      <c r="F90" s="220">
        <v>2</v>
      </c>
      <c r="G90" s="231" t="s">
        <v>2271</v>
      </c>
      <c r="H90" s="220">
        <v>5</v>
      </c>
      <c r="I90" s="220"/>
      <c r="J90" s="242" t="s">
        <v>2269</v>
      </c>
      <c r="K90" s="183" t="s">
        <v>2270</v>
      </c>
    </row>
    <row r="91" spans="1:11" ht="15.75" hidden="1" x14ac:dyDescent="0.25">
      <c r="A91" s="34" t="s">
        <v>65</v>
      </c>
      <c r="B91" s="35" t="s">
        <v>1356</v>
      </c>
      <c r="C91" s="34" t="s">
        <v>95</v>
      </c>
      <c r="D91" s="34" t="s">
        <v>2272</v>
      </c>
      <c r="E91" s="34" t="s">
        <v>75</v>
      </c>
      <c r="F91" s="34">
        <v>8</v>
      </c>
      <c r="G91" s="37" t="s">
        <v>2273</v>
      </c>
      <c r="H91" s="34">
        <v>0</v>
      </c>
      <c r="I91" s="34" t="s">
        <v>39</v>
      </c>
      <c r="J91" s="224"/>
      <c r="K91" s="225"/>
    </row>
    <row r="92" spans="1:11" ht="15.75" x14ac:dyDescent="0.25">
      <c r="A92" s="220" t="s">
        <v>32</v>
      </c>
      <c r="B92" s="221" t="s">
        <v>1356</v>
      </c>
      <c r="C92" s="220" t="s">
        <v>116</v>
      </c>
      <c r="D92" s="220" t="s">
        <v>1536</v>
      </c>
      <c r="E92" s="220" t="s">
        <v>75</v>
      </c>
      <c r="F92" s="222">
        <v>4</v>
      </c>
      <c r="G92" s="231" t="s">
        <v>1528</v>
      </c>
      <c r="H92" s="220">
        <v>5</v>
      </c>
      <c r="I92" s="220"/>
      <c r="J92" s="242" t="s">
        <v>2269</v>
      </c>
      <c r="K92" s="183" t="s">
        <v>2270</v>
      </c>
    </row>
    <row r="93" spans="1:11" ht="15.75" x14ac:dyDescent="0.25">
      <c r="A93" s="220" t="s">
        <v>19</v>
      </c>
      <c r="B93" s="221" t="s">
        <v>26</v>
      </c>
      <c r="C93" s="220" t="s">
        <v>68</v>
      </c>
      <c r="D93" s="220" t="s">
        <v>1691</v>
      </c>
      <c r="E93" s="220" t="s">
        <v>1</v>
      </c>
      <c r="F93" s="220">
        <v>6</v>
      </c>
      <c r="G93" s="231" t="s">
        <v>1686</v>
      </c>
      <c r="H93" s="220">
        <v>40</v>
      </c>
      <c r="I93" s="220"/>
      <c r="J93" s="242" t="s">
        <v>2269</v>
      </c>
      <c r="K93" s="183" t="s">
        <v>2270</v>
      </c>
    </row>
    <row r="94" spans="1:11" ht="15.75" x14ac:dyDescent="0.25">
      <c r="A94" s="220" t="s">
        <v>42</v>
      </c>
      <c r="B94" s="221" t="s">
        <v>26</v>
      </c>
      <c r="C94" s="220" t="s">
        <v>168</v>
      </c>
      <c r="D94" s="220" t="s">
        <v>2274</v>
      </c>
      <c r="E94" s="220" t="s">
        <v>2256</v>
      </c>
      <c r="F94" s="220">
        <v>2</v>
      </c>
      <c r="G94" s="227" t="s">
        <v>908</v>
      </c>
      <c r="H94" s="220">
        <v>5</v>
      </c>
      <c r="I94" s="220"/>
      <c r="J94" s="242" t="s">
        <v>2269</v>
      </c>
      <c r="K94" s="183" t="s">
        <v>2270</v>
      </c>
    </row>
    <row r="95" spans="1:11" ht="15.75" x14ac:dyDescent="0.25">
      <c r="A95" s="220" t="s">
        <v>65</v>
      </c>
      <c r="B95" s="221" t="s">
        <v>1356</v>
      </c>
      <c r="C95" s="220" t="s">
        <v>310</v>
      </c>
      <c r="D95" s="222" t="s">
        <v>1934</v>
      </c>
      <c r="E95" s="222" t="s">
        <v>1</v>
      </c>
      <c r="F95" s="222">
        <v>6</v>
      </c>
      <c r="G95" s="240" t="s">
        <v>1930</v>
      </c>
      <c r="H95" s="220">
        <v>40</v>
      </c>
      <c r="I95" s="220"/>
      <c r="J95" s="242" t="s">
        <v>2269</v>
      </c>
      <c r="K95" s="183" t="s">
        <v>2270</v>
      </c>
    </row>
    <row r="96" spans="1:11" ht="15.75" x14ac:dyDescent="0.25">
      <c r="A96" s="220" t="s">
        <v>19</v>
      </c>
      <c r="B96" s="221" t="s">
        <v>28</v>
      </c>
      <c r="C96" s="220">
        <v>309</v>
      </c>
      <c r="D96" s="222" t="s">
        <v>1958</v>
      </c>
      <c r="E96" s="220" t="s">
        <v>75</v>
      </c>
      <c r="F96" s="220">
        <v>4</v>
      </c>
      <c r="G96" s="231" t="s">
        <v>2275</v>
      </c>
      <c r="H96" s="220">
        <v>5</v>
      </c>
      <c r="I96" s="220"/>
      <c r="J96" s="242" t="s">
        <v>2269</v>
      </c>
      <c r="K96" s="183" t="s">
        <v>2270</v>
      </c>
    </row>
    <row r="97" spans="1:11" ht="15.75" x14ac:dyDescent="0.25">
      <c r="A97" s="220" t="s">
        <v>42</v>
      </c>
      <c r="B97" s="221" t="s">
        <v>1356</v>
      </c>
      <c r="C97" s="220">
        <v>305</v>
      </c>
      <c r="D97" s="222" t="s">
        <v>1946</v>
      </c>
      <c r="E97" s="220" t="s">
        <v>75</v>
      </c>
      <c r="F97" s="220">
        <v>4</v>
      </c>
      <c r="G97" s="231" t="s">
        <v>2275</v>
      </c>
      <c r="H97" s="220">
        <v>5</v>
      </c>
      <c r="I97" s="220"/>
      <c r="J97" s="242" t="s">
        <v>2269</v>
      </c>
      <c r="K97" s="183" t="s">
        <v>2270</v>
      </c>
    </row>
    <row r="98" spans="1:11" ht="15.75" x14ac:dyDescent="0.25">
      <c r="A98" s="220" t="s">
        <v>19</v>
      </c>
      <c r="B98" s="221" t="s">
        <v>1356</v>
      </c>
      <c r="C98" s="220">
        <v>309</v>
      </c>
      <c r="D98" s="222" t="s">
        <v>1957</v>
      </c>
      <c r="E98" s="220" t="s">
        <v>75</v>
      </c>
      <c r="F98" s="220">
        <v>4</v>
      </c>
      <c r="G98" s="231" t="s">
        <v>2275</v>
      </c>
      <c r="H98" s="220">
        <v>5</v>
      </c>
      <c r="I98" s="220"/>
      <c r="J98" s="242" t="s">
        <v>2269</v>
      </c>
      <c r="K98" s="183" t="s">
        <v>2270</v>
      </c>
    </row>
    <row r="99" spans="1:11" hidden="1" x14ac:dyDescent="0.25">
      <c r="A99" s="34" t="s">
        <v>19</v>
      </c>
      <c r="B99" s="35" t="s">
        <v>26</v>
      </c>
      <c r="C99" s="34">
        <v>108</v>
      </c>
      <c r="D99" s="34" t="s">
        <v>2276</v>
      </c>
      <c r="E99" s="34" t="s">
        <v>75</v>
      </c>
      <c r="F99" s="34">
        <v>2</v>
      </c>
      <c r="G99" s="37" t="s">
        <v>1450</v>
      </c>
      <c r="H99" s="34">
        <v>0</v>
      </c>
      <c r="I99" s="34" t="s">
        <v>39</v>
      </c>
      <c r="J99" s="34"/>
      <c r="K99" s="142"/>
    </row>
    <row r="100" spans="1:11" ht="15.75" x14ac:dyDescent="0.25">
      <c r="A100" s="220" t="s">
        <v>32</v>
      </c>
      <c r="B100" s="221" t="s">
        <v>20</v>
      </c>
      <c r="C100" s="220">
        <v>305</v>
      </c>
      <c r="D100" s="222" t="s">
        <v>1949</v>
      </c>
      <c r="E100" s="220" t="s">
        <v>75</v>
      </c>
      <c r="F100" s="220">
        <v>4</v>
      </c>
      <c r="G100" s="231" t="s">
        <v>2275</v>
      </c>
      <c r="H100" s="220">
        <v>5</v>
      </c>
      <c r="I100" s="220"/>
      <c r="J100" s="242" t="s">
        <v>2269</v>
      </c>
      <c r="K100" s="183" t="s">
        <v>2270</v>
      </c>
    </row>
    <row r="101" spans="1:11" ht="15.75" x14ac:dyDescent="0.25">
      <c r="A101" s="220" t="s">
        <v>42</v>
      </c>
      <c r="B101" s="221" t="s">
        <v>28</v>
      </c>
      <c r="C101" s="220">
        <v>305</v>
      </c>
      <c r="D101" s="222" t="s">
        <v>1947</v>
      </c>
      <c r="E101" s="220" t="s">
        <v>75</v>
      </c>
      <c r="F101" s="220">
        <v>4</v>
      </c>
      <c r="G101" s="231" t="s">
        <v>2275</v>
      </c>
      <c r="H101" s="220">
        <v>5</v>
      </c>
      <c r="I101" s="220"/>
      <c r="J101" s="242" t="s">
        <v>2269</v>
      </c>
      <c r="K101" s="183" t="s">
        <v>2270</v>
      </c>
    </row>
    <row r="102" spans="1:11" ht="15.75" x14ac:dyDescent="0.25">
      <c r="A102" s="220" t="s">
        <v>42</v>
      </c>
      <c r="B102" s="221" t="s">
        <v>1356</v>
      </c>
      <c r="C102" s="220" t="s">
        <v>116</v>
      </c>
      <c r="D102" s="220" t="s">
        <v>2277</v>
      </c>
      <c r="E102" s="220" t="s">
        <v>3</v>
      </c>
      <c r="F102" s="220">
        <v>6</v>
      </c>
      <c r="G102" s="243" t="s">
        <v>2135</v>
      </c>
      <c r="H102" s="220">
        <v>40</v>
      </c>
      <c r="I102" s="220"/>
      <c r="J102" s="224" t="s">
        <v>180</v>
      </c>
      <c r="K102" s="225" t="s">
        <v>181</v>
      </c>
    </row>
    <row r="103" spans="1:11" ht="15.75" x14ac:dyDescent="0.25">
      <c r="A103" s="220" t="s">
        <v>42</v>
      </c>
      <c r="B103" s="221" t="s">
        <v>20</v>
      </c>
      <c r="C103" s="220" t="s">
        <v>400</v>
      </c>
      <c r="D103" s="220" t="s">
        <v>2149</v>
      </c>
      <c r="E103" s="222" t="s">
        <v>75</v>
      </c>
      <c r="F103" s="222">
        <v>6</v>
      </c>
      <c r="G103" s="240" t="s">
        <v>2278</v>
      </c>
      <c r="H103" s="220">
        <v>40</v>
      </c>
      <c r="I103" s="220"/>
      <c r="J103" s="224" t="s">
        <v>180</v>
      </c>
      <c r="K103" s="225" t="s">
        <v>181</v>
      </c>
    </row>
    <row r="104" spans="1:11" ht="15.75" x14ac:dyDescent="0.25">
      <c r="A104" s="220" t="s">
        <v>42</v>
      </c>
      <c r="B104" s="221" t="s">
        <v>26</v>
      </c>
      <c r="C104" s="220" t="s">
        <v>400</v>
      </c>
      <c r="D104" s="220" t="s">
        <v>2148</v>
      </c>
      <c r="E104" s="222" t="s">
        <v>75</v>
      </c>
      <c r="F104" s="222">
        <v>6</v>
      </c>
      <c r="G104" s="240" t="s">
        <v>2278</v>
      </c>
      <c r="H104" s="220">
        <v>40</v>
      </c>
      <c r="I104" s="220"/>
      <c r="J104" s="224" t="s">
        <v>180</v>
      </c>
      <c r="K104" s="225" t="s">
        <v>181</v>
      </c>
    </row>
    <row r="105" spans="1:11" ht="15.75" x14ac:dyDescent="0.25">
      <c r="A105" s="220" t="s">
        <v>32</v>
      </c>
      <c r="B105" s="221" t="s">
        <v>26</v>
      </c>
      <c r="C105" s="220" t="s">
        <v>124</v>
      </c>
      <c r="D105" s="220" t="s">
        <v>2150</v>
      </c>
      <c r="E105" s="222" t="s">
        <v>75</v>
      </c>
      <c r="F105" s="222">
        <v>6</v>
      </c>
      <c r="G105" s="240" t="s">
        <v>2278</v>
      </c>
      <c r="H105" s="220">
        <v>40</v>
      </c>
      <c r="I105" s="220"/>
      <c r="J105" s="224" t="s">
        <v>180</v>
      </c>
      <c r="K105" s="225" t="s">
        <v>181</v>
      </c>
    </row>
    <row r="106" spans="1:11" ht="15.75" x14ac:dyDescent="0.25">
      <c r="A106" s="220" t="s">
        <v>32</v>
      </c>
      <c r="B106" s="221" t="s">
        <v>20</v>
      </c>
      <c r="C106" s="220" t="s">
        <v>124</v>
      </c>
      <c r="D106" s="220" t="s">
        <v>2151</v>
      </c>
      <c r="E106" s="222" t="s">
        <v>75</v>
      </c>
      <c r="F106" s="222">
        <v>6</v>
      </c>
      <c r="G106" s="240" t="s">
        <v>2278</v>
      </c>
      <c r="H106" s="220">
        <v>40</v>
      </c>
      <c r="I106" s="220"/>
      <c r="J106" s="224" t="s">
        <v>180</v>
      </c>
      <c r="K106" s="225" t="s">
        <v>181</v>
      </c>
    </row>
    <row r="107" spans="1:11" ht="15.75" x14ac:dyDescent="0.25">
      <c r="A107" s="220" t="s">
        <v>65</v>
      </c>
      <c r="B107" s="221" t="s">
        <v>26</v>
      </c>
      <c r="C107" s="220" t="s">
        <v>68</v>
      </c>
      <c r="D107" s="220" t="s">
        <v>1547</v>
      </c>
      <c r="E107" s="220" t="s">
        <v>1</v>
      </c>
      <c r="F107" s="220">
        <v>2</v>
      </c>
      <c r="G107" s="231" t="s">
        <v>2271</v>
      </c>
      <c r="H107" s="220">
        <v>5</v>
      </c>
      <c r="I107" s="220"/>
      <c r="J107" s="228" t="s">
        <v>224</v>
      </c>
      <c r="K107" s="236" t="s">
        <v>225</v>
      </c>
    </row>
    <row r="108" spans="1:11" ht="15.75" x14ac:dyDescent="0.25">
      <c r="A108" s="34" t="s">
        <v>65</v>
      </c>
      <c r="B108" s="35" t="s">
        <v>20</v>
      </c>
      <c r="C108" s="34" t="s">
        <v>68</v>
      </c>
      <c r="D108" s="34" t="s">
        <v>1548</v>
      </c>
      <c r="E108" s="34" t="s">
        <v>1</v>
      </c>
      <c r="F108" s="34">
        <v>2</v>
      </c>
      <c r="G108" s="37" t="s">
        <v>2271</v>
      </c>
      <c r="H108" s="34">
        <v>0</v>
      </c>
      <c r="I108" s="34"/>
      <c r="J108" s="228" t="s">
        <v>224</v>
      </c>
      <c r="K108" s="236" t="s">
        <v>225</v>
      </c>
    </row>
    <row r="109" spans="1:11" ht="15.75" x14ac:dyDescent="0.25">
      <c r="A109" s="220" t="s">
        <v>32</v>
      </c>
      <c r="B109" s="221" t="s">
        <v>26</v>
      </c>
      <c r="C109" s="220" t="s">
        <v>116</v>
      </c>
      <c r="D109" s="220" t="s">
        <v>1538</v>
      </c>
      <c r="E109" s="220" t="s">
        <v>75</v>
      </c>
      <c r="F109" s="222">
        <v>4</v>
      </c>
      <c r="G109" s="231" t="s">
        <v>1528</v>
      </c>
      <c r="H109" s="220">
        <v>5</v>
      </c>
      <c r="I109" s="220"/>
      <c r="J109" s="228" t="s">
        <v>224</v>
      </c>
      <c r="K109" s="236" t="s">
        <v>225</v>
      </c>
    </row>
    <row r="110" spans="1:11" ht="15.75" x14ac:dyDescent="0.25">
      <c r="A110" s="220" t="s">
        <v>32</v>
      </c>
      <c r="B110" s="221" t="s">
        <v>20</v>
      </c>
      <c r="C110" s="220" t="s">
        <v>116</v>
      </c>
      <c r="D110" s="220" t="s">
        <v>1539</v>
      </c>
      <c r="E110" s="220" t="s">
        <v>75</v>
      </c>
      <c r="F110" s="222">
        <v>4</v>
      </c>
      <c r="G110" s="231" t="s">
        <v>1528</v>
      </c>
      <c r="H110" s="220">
        <v>5</v>
      </c>
      <c r="I110" s="220"/>
      <c r="J110" s="228" t="s">
        <v>224</v>
      </c>
      <c r="K110" s="236" t="s">
        <v>225</v>
      </c>
    </row>
    <row r="111" spans="1:11" ht="15.75" x14ac:dyDescent="0.25">
      <c r="A111" s="220" t="s">
        <v>32</v>
      </c>
      <c r="B111" s="221" t="s">
        <v>1356</v>
      </c>
      <c r="C111" s="220" t="s">
        <v>864</v>
      </c>
      <c r="D111" s="220" t="s">
        <v>2279</v>
      </c>
      <c r="E111" s="220" t="s">
        <v>75</v>
      </c>
      <c r="F111" s="220">
        <v>6</v>
      </c>
      <c r="G111" s="244" t="s">
        <v>2280</v>
      </c>
      <c r="H111" s="220">
        <v>40</v>
      </c>
      <c r="I111" s="220"/>
      <c r="J111" s="228" t="s">
        <v>224</v>
      </c>
      <c r="K111" s="236" t="s">
        <v>225</v>
      </c>
    </row>
    <row r="112" spans="1:11" ht="15.75" x14ac:dyDescent="0.25">
      <c r="A112" s="220" t="s">
        <v>32</v>
      </c>
      <c r="B112" s="221" t="s">
        <v>28</v>
      </c>
      <c r="C112" s="220" t="s">
        <v>864</v>
      </c>
      <c r="D112" s="220" t="s">
        <v>2281</v>
      </c>
      <c r="E112" s="220" t="s">
        <v>75</v>
      </c>
      <c r="F112" s="220">
        <v>6</v>
      </c>
      <c r="G112" s="244" t="s">
        <v>2280</v>
      </c>
      <c r="H112" s="220">
        <v>40</v>
      </c>
      <c r="I112" s="220"/>
      <c r="J112" s="228" t="s">
        <v>224</v>
      </c>
      <c r="K112" s="236" t="s">
        <v>225</v>
      </c>
    </row>
    <row r="113" spans="1:11" hidden="1" x14ac:dyDescent="0.25">
      <c r="A113" s="34" t="s">
        <v>65</v>
      </c>
      <c r="B113" s="35" t="s">
        <v>20</v>
      </c>
      <c r="C113" s="34" t="s">
        <v>310</v>
      </c>
      <c r="D113" s="34" t="s">
        <v>1482</v>
      </c>
      <c r="E113" s="34" t="s">
        <v>1</v>
      </c>
      <c r="F113" s="34">
        <v>6</v>
      </c>
      <c r="G113" s="37" t="s">
        <v>1473</v>
      </c>
      <c r="H113" s="34">
        <v>0</v>
      </c>
      <c r="I113" s="34" t="s">
        <v>39</v>
      </c>
      <c r="J113" s="37"/>
      <c r="K113" s="149"/>
    </row>
    <row r="114" spans="1:11" ht="15.75" x14ac:dyDescent="0.25">
      <c r="A114" s="220" t="s">
        <v>55</v>
      </c>
      <c r="B114" s="221" t="s">
        <v>28</v>
      </c>
      <c r="C114" s="220" t="s">
        <v>161</v>
      </c>
      <c r="D114" s="220" t="s">
        <v>2282</v>
      </c>
      <c r="E114" s="220" t="s">
        <v>75</v>
      </c>
      <c r="F114" s="220">
        <v>6</v>
      </c>
      <c r="G114" s="244" t="s">
        <v>2280</v>
      </c>
      <c r="H114" s="220">
        <v>40</v>
      </c>
      <c r="I114" s="220"/>
      <c r="J114" s="228" t="s">
        <v>224</v>
      </c>
      <c r="K114" s="236" t="s">
        <v>225</v>
      </c>
    </row>
    <row r="115" spans="1:11" ht="15.75" x14ac:dyDescent="0.25">
      <c r="A115" s="220" t="s">
        <v>19</v>
      </c>
      <c r="B115" s="221" t="s">
        <v>1356</v>
      </c>
      <c r="C115" s="220" t="s">
        <v>269</v>
      </c>
      <c r="D115" s="220" t="s">
        <v>2283</v>
      </c>
      <c r="E115" s="220" t="s">
        <v>75</v>
      </c>
      <c r="F115" s="220">
        <v>6</v>
      </c>
      <c r="G115" s="244" t="s">
        <v>2280</v>
      </c>
      <c r="H115" s="220">
        <v>40</v>
      </c>
      <c r="I115" s="220"/>
      <c r="J115" s="228" t="s">
        <v>224</v>
      </c>
      <c r="K115" s="236" t="s">
        <v>225</v>
      </c>
    </row>
    <row r="116" spans="1:11" ht="15.75" x14ac:dyDescent="0.25">
      <c r="A116" s="220" t="s">
        <v>19</v>
      </c>
      <c r="B116" s="221" t="s">
        <v>28</v>
      </c>
      <c r="C116" s="220" t="s">
        <v>269</v>
      </c>
      <c r="D116" s="220" t="s">
        <v>2284</v>
      </c>
      <c r="E116" s="220" t="s">
        <v>75</v>
      </c>
      <c r="F116" s="220">
        <v>6</v>
      </c>
      <c r="G116" s="244" t="s">
        <v>2280</v>
      </c>
      <c r="H116" s="220">
        <v>40</v>
      </c>
      <c r="I116" s="220"/>
      <c r="J116" s="228" t="s">
        <v>224</v>
      </c>
      <c r="K116" s="236" t="s">
        <v>225</v>
      </c>
    </row>
    <row r="117" spans="1:11" ht="15.75" x14ac:dyDescent="0.25">
      <c r="A117" s="220" t="s">
        <v>65</v>
      </c>
      <c r="B117" s="221" t="s">
        <v>1356</v>
      </c>
      <c r="C117" s="220" t="s">
        <v>257</v>
      </c>
      <c r="D117" s="220" t="s">
        <v>2285</v>
      </c>
      <c r="E117" s="220" t="s">
        <v>75</v>
      </c>
      <c r="F117" s="220">
        <v>6</v>
      </c>
      <c r="G117" s="244" t="s">
        <v>2280</v>
      </c>
      <c r="H117" s="220">
        <v>40</v>
      </c>
      <c r="I117" s="220"/>
      <c r="J117" s="228" t="s">
        <v>224</v>
      </c>
      <c r="K117" s="245" t="s">
        <v>225</v>
      </c>
    </row>
    <row r="118" spans="1:11" ht="15.75" x14ac:dyDescent="0.25">
      <c r="A118" s="220" t="s">
        <v>65</v>
      </c>
      <c r="B118" s="221" t="s">
        <v>28</v>
      </c>
      <c r="C118" s="220" t="s">
        <v>95</v>
      </c>
      <c r="D118" s="220" t="s">
        <v>2286</v>
      </c>
      <c r="E118" s="220" t="s">
        <v>75</v>
      </c>
      <c r="F118" s="220">
        <v>8</v>
      </c>
      <c r="G118" s="231" t="s">
        <v>2273</v>
      </c>
      <c r="H118" s="220">
        <v>40</v>
      </c>
      <c r="I118" s="220"/>
      <c r="J118" s="228" t="s">
        <v>224</v>
      </c>
      <c r="K118" s="236" t="s">
        <v>225</v>
      </c>
    </row>
    <row r="119" spans="1:11" ht="15.75" x14ac:dyDescent="0.25">
      <c r="A119" s="220" t="s">
        <v>42</v>
      </c>
      <c r="B119" s="221" t="s">
        <v>20</v>
      </c>
      <c r="C119" s="220" t="s">
        <v>161</v>
      </c>
      <c r="D119" s="220" t="s">
        <v>1496</v>
      </c>
      <c r="E119" s="222" t="s">
        <v>75</v>
      </c>
      <c r="F119" s="222">
        <v>6</v>
      </c>
      <c r="G119" s="240" t="s">
        <v>1489</v>
      </c>
      <c r="H119" s="220">
        <v>40</v>
      </c>
      <c r="I119" s="220"/>
      <c r="J119" s="224" t="s">
        <v>242</v>
      </c>
      <c r="K119" s="246" t="s">
        <v>243</v>
      </c>
    </row>
    <row r="120" spans="1:11" ht="15" customHeight="1" x14ac:dyDescent="0.25">
      <c r="A120" s="220" t="s">
        <v>32</v>
      </c>
      <c r="B120" s="221" t="s">
        <v>20</v>
      </c>
      <c r="C120" s="220" t="s">
        <v>161</v>
      </c>
      <c r="D120" s="220" t="s">
        <v>1498</v>
      </c>
      <c r="E120" s="222" t="s">
        <v>75</v>
      </c>
      <c r="F120" s="222">
        <v>6</v>
      </c>
      <c r="G120" s="240" t="s">
        <v>1489</v>
      </c>
      <c r="H120" s="220">
        <v>40</v>
      </c>
      <c r="I120" s="220"/>
      <c r="J120" s="224" t="s">
        <v>242</v>
      </c>
      <c r="K120" s="246" t="s">
        <v>243</v>
      </c>
    </row>
    <row r="121" spans="1:11" ht="15.75" customHeight="1" x14ac:dyDescent="0.25">
      <c r="A121" s="220" t="s">
        <v>19</v>
      </c>
      <c r="B121" s="221" t="s">
        <v>28</v>
      </c>
      <c r="C121" s="220">
        <v>103</v>
      </c>
      <c r="D121" s="220" t="s">
        <v>1863</v>
      </c>
      <c r="E121" s="220" t="s">
        <v>75</v>
      </c>
      <c r="F121" s="220">
        <v>6</v>
      </c>
      <c r="G121" s="231" t="s">
        <v>657</v>
      </c>
      <c r="H121" s="220">
        <v>40</v>
      </c>
      <c r="I121" s="220"/>
      <c r="J121" s="224" t="s">
        <v>242</v>
      </c>
      <c r="K121" s="246" t="s">
        <v>243</v>
      </c>
    </row>
    <row r="122" spans="1:11" ht="15.75" x14ac:dyDescent="0.25">
      <c r="A122" s="220" t="s">
        <v>32</v>
      </c>
      <c r="B122" s="221" t="s">
        <v>28</v>
      </c>
      <c r="C122" s="220">
        <v>101</v>
      </c>
      <c r="D122" s="220" t="s">
        <v>1860</v>
      </c>
      <c r="E122" s="220" t="s">
        <v>75</v>
      </c>
      <c r="F122" s="220">
        <v>6</v>
      </c>
      <c r="G122" s="231" t="s">
        <v>657</v>
      </c>
      <c r="H122" s="220">
        <v>40</v>
      </c>
      <c r="I122" s="220"/>
      <c r="J122" s="224" t="s">
        <v>242</v>
      </c>
      <c r="K122" s="246" t="s">
        <v>243</v>
      </c>
    </row>
    <row r="123" spans="1:11" ht="15.75" x14ac:dyDescent="0.25">
      <c r="A123" s="220" t="s">
        <v>19</v>
      </c>
      <c r="B123" s="221" t="s">
        <v>26</v>
      </c>
      <c r="C123" s="220">
        <v>101</v>
      </c>
      <c r="D123" s="220" t="s">
        <v>2287</v>
      </c>
      <c r="E123" s="220" t="s">
        <v>75</v>
      </c>
      <c r="F123" s="220">
        <v>6</v>
      </c>
      <c r="G123" s="231" t="s">
        <v>657</v>
      </c>
      <c r="H123" s="220">
        <v>40</v>
      </c>
      <c r="I123" s="220"/>
      <c r="J123" s="224" t="s">
        <v>242</v>
      </c>
      <c r="K123" s="246" t="s">
        <v>243</v>
      </c>
    </row>
    <row r="124" spans="1:11" ht="15.75" x14ac:dyDescent="0.25">
      <c r="A124" s="220" t="s">
        <v>42</v>
      </c>
      <c r="B124" s="221" t="s">
        <v>26</v>
      </c>
      <c r="C124" s="220">
        <v>103</v>
      </c>
      <c r="D124" s="220" t="s">
        <v>2288</v>
      </c>
      <c r="E124" s="220" t="s">
        <v>75</v>
      </c>
      <c r="F124" s="220">
        <v>6</v>
      </c>
      <c r="G124" s="231" t="s">
        <v>657</v>
      </c>
      <c r="H124" s="220">
        <v>40</v>
      </c>
      <c r="I124" s="220"/>
      <c r="J124" s="224" t="s">
        <v>242</v>
      </c>
      <c r="K124" s="246" t="s">
        <v>243</v>
      </c>
    </row>
    <row r="125" spans="1:11" ht="15.75" x14ac:dyDescent="0.25">
      <c r="A125" s="220" t="s">
        <v>19</v>
      </c>
      <c r="B125" s="221" t="s">
        <v>20</v>
      </c>
      <c r="C125" s="220">
        <v>309</v>
      </c>
      <c r="D125" s="222" t="s">
        <v>1956</v>
      </c>
      <c r="E125" s="220" t="s">
        <v>75</v>
      </c>
      <c r="F125" s="220">
        <v>4</v>
      </c>
      <c r="G125" s="231" t="s">
        <v>2275</v>
      </c>
      <c r="H125" s="220">
        <v>5</v>
      </c>
      <c r="I125" s="220"/>
      <c r="J125" s="224" t="s">
        <v>242</v>
      </c>
      <c r="K125" s="246" t="s">
        <v>243</v>
      </c>
    </row>
    <row r="126" spans="1:11" ht="15.75" x14ac:dyDescent="0.25">
      <c r="A126" s="220" t="s">
        <v>65</v>
      </c>
      <c r="B126" s="221" t="s">
        <v>1356</v>
      </c>
      <c r="C126" s="220">
        <v>301</v>
      </c>
      <c r="D126" s="220" t="s">
        <v>1985</v>
      </c>
      <c r="E126" s="220" t="s">
        <v>75</v>
      </c>
      <c r="F126" s="220">
        <v>6</v>
      </c>
      <c r="G126" s="223" t="s">
        <v>1961</v>
      </c>
      <c r="H126" s="220">
        <v>40</v>
      </c>
      <c r="I126" s="220"/>
      <c r="J126" s="224" t="s">
        <v>242</v>
      </c>
      <c r="K126" s="246" t="s">
        <v>243</v>
      </c>
    </row>
    <row r="127" spans="1:11" ht="15.75" x14ac:dyDescent="0.25">
      <c r="A127" s="230" t="s">
        <v>65</v>
      </c>
      <c r="B127" s="233" t="s">
        <v>28</v>
      </c>
      <c r="C127" s="230">
        <v>301</v>
      </c>
      <c r="D127" s="230" t="s">
        <v>1970</v>
      </c>
      <c r="E127" s="230" t="s">
        <v>75</v>
      </c>
      <c r="F127" s="230">
        <v>6</v>
      </c>
      <c r="G127" s="239" t="s">
        <v>1961</v>
      </c>
      <c r="H127" s="226">
        <v>40</v>
      </c>
      <c r="I127" s="230"/>
      <c r="J127" s="224" t="s">
        <v>242</v>
      </c>
      <c r="K127" s="246" t="s">
        <v>243</v>
      </c>
    </row>
    <row r="128" spans="1:11" ht="15.75" x14ac:dyDescent="0.25">
      <c r="A128" s="220" t="s">
        <v>65</v>
      </c>
      <c r="B128" s="221" t="s">
        <v>20</v>
      </c>
      <c r="C128" s="220">
        <v>301</v>
      </c>
      <c r="D128" s="220" t="s">
        <v>1960</v>
      </c>
      <c r="E128" s="220" t="s">
        <v>75</v>
      </c>
      <c r="F128" s="220">
        <v>6</v>
      </c>
      <c r="G128" s="223" t="s">
        <v>1961</v>
      </c>
      <c r="H128" s="220">
        <v>40</v>
      </c>
      <c r="I128" s="220"/>
      <c r="J128" s="224" t="s">
        <v>242</v>
      </c>
      <c r="K128" s="246" t="s">
        <v>243</v>
      </c>
    </row>
    <row r="129" spans="1:11" ht="15.75" x14ac:dyDescent="0.25">
      <c r="A129" s="230" t="s">
        <v>55</v>
      </c>
      <c r="B129" s="233" t="s">
        <v>56</v>
      </c>
      <c r="C129" s="230">
        <v>302</v>
      </c>
      <c r="D129" s="230" t="s">
        <v>1972</v>
      </c>
      <c r="E129" s="230" t="s">
        <v>75</v>
      </c>
      <c r="F129" s="230">
        <v>6</v>
      </c>
      <c r="G129" s="239" t="s">
        <v>1961</v>
      </c>
      <c r="H129" s="226">
        <v>40</v>
      </c>
      <c r="I129" s="230"/>
      <c r="J129" s="224" t="s">
        <v>242</v>
      </c>
      <c r="K129" s="246" t="s">
        <v>243</v>
      </c>
    </row>
    <row r="130" spans="1:11" ht="15.75" x14ac:dyDescent="0.25">
      <c r="A130" s="220" t="s">
        <v>55</v>
      </c>
      <c r="B130" s="221" t="s">
        <v>20</v>
      </c>
      <c r="C130" s="220">
        <v>302</v>
      </c>
      <c r="D130" s="220" t="s">
        <v>1962</v>
      </c>
      <c r="E130" s="220" t="s">
        <v>75</v>
      </c>
      <c r="F130" s="220">
        <v>6</v>
      </c>
      <c r="G130" s="223" t="s">
        <v>1961</v>
      </c>
      <c r="H130" s="220">
        <v>40</v>
      </c>
      <c r="I130" s="220"/>
      <c r="J130" s="224" t="s">
        <v>242</v>
      </c>
      <c r="K130" s="246" t="s">
        <v>243</v>
      </c>
    </row>
    <row r="131" spans="1:11" ht="15.75" x14ac:dyDescent="0.25">
      <c r="A131" s="220" t="s">
        <v>55</v>
      </c>
      <c r="B131" s="221" t="s">
        <v>28</v>
      </c>
      <c r="C131" s="220">
        <v>302</v>
      </c>
      <c r="D131" s="220" t="s">
        <v>1986</v>
      </c>
      <c r="E131" s="220" t="s">
        <v>75</v>
      </c>
      <c r="F131" s="220">
        <v>6</v>
      </c>
      <c r="G131" s="223" t="s">
        <v>1961</v>
      </c>
      <c r="H131" s="220">
        <v>40</v>
      </c>
      <c r="I131" s="220"/>
      <c r="J131" s="224" t="s">
        <v>242</v>
      </c>
      <c r="K131" s="246" t="s">
        <v>243</v>
      </c>
    </row>
    <row r="132" spans="1:11" ht="15.75" x14ac:dyDescent="0.25">
      <c r="A132" s="220" t="s">
        <v>65</v>
      </c>
      <c r="B132" s="221" t="s">
        <v>26</v>
      </c>
      <c r="C132" s="220">
        <v>312</v>
      </c>
      <c r="D132" s="220" t="s">
        <v>1939</v>
      </c>
      <c r="E132" s="222" t="s">
        <v>1</v>
      </c>
      <c r="F132" s="222">
        <v>2</v>
      </c>
      <c r="G132" s="247" t="s">
        <v>2289</v>
      </c>
      <c r="H132" s="220">
        <v>5</v>
      </c>
      <c r="I132" s="220"/>
      <c r="J132" s="224" t="s">
        <v>242</v>
      </c>
      <c r="K132" s="246" t="s">
        <v>243</v>
      </c>
    </row>
    <row r="133" spans="1:11" ht="15.75" x14ac:dyDescent="0.25">
      <c r="A133" s="220" t="s">
        <v>42</v>
      </c>
      <c r="B133" s="221" t="s">
        <v>20</v>
      </c>
      <c r="C133" s="220">
        <v>109</v>
      </c>
      <c r="D133" s="222" t="s">
        <v>1907</v>
      </c>
      <c r="E133" s="220" t="s">
        <v>75</v>
      </c>
      <c r="F133" s="220">
        <v>2</v>
      </c>
      <c r="G133" s="223" t="s">
        <v>1897</v>
      </c>
      <c r="H133" s="220">
        <v>5</v>
      </c>
      <c r="I133" s="220"/>
      <c r="J133" s="224" t="s">
        <v>260</v>
      </c>
      <c r="K133" s="225" t="s">
        <v>261</v>
      </c>
    </row>
    <row r="134" spans="1:11" ht="15.75" x14ac:dyDescent="0.25">
      <c r="A134" s="220" t="s">
        <v>42</v>
      </c>
      <c r="B134" s="221" t="s">
        <v>1356</v>
      </c>
      <c r="C134" s="220">
        <v>109</v>
      </c>
      <c r="D134" s="222" t="s">
        <v>1903</v>
      </c>
      <c r="E134" s="220" t="s">
        <v>75</v>
      </c>
      <c r="F134" s="220">
        <v>2</v>
      </c>
      <c r="G134" s="223" t="s">
        <v>1897</v>
      </c>
      <c r="H134" s="220">
        <v>5</v>
      </c>
      <c r="I134" s="220"/>
      <c r="J134" s="224" t="s">
        <v>260</v>
      </c>
      <c r="K134" s="225" t="s">
        <v>261</v>
      </c>
    </row>
    <row r="135" spans="1:11" ht="15.75" x14ac:dyDescent="0.25">
      <c r="A135" s="220" t="s">
        <v>65</v>
      </c>
      <c r="B135" s="221" t="s">
        <v>28</v>
      </c>
      <c r="C135" s="220">
        <v>109</v>
      </c>
      <c r="D135" s="222" t="s">
        <v>1899</v>
      </c>
      <c r="E135" s="220" t="s">
        <v>75</v>
      </c>
      <c r="F135" s="220">
        <v>2</v>
      </c>
      <c r="G135" s="223" t="s">
        <v>1897</v>
      </c>
      <c r="H135" s="220">
        <v>5</v>
      </c>
      <c r="I135" s="220"/>
      <c r="J135" s="224" t="s">
        <v>260</v>
      </c>
      <c r="K135" s="225" t="s">
        <v>261</v>
      </c>
    </row>
    <row r="136" spans="1:11" ht="15.75" x14ac:dyDescent="0.25">
      <c r="A136" s="220" t="s">
        <v>65</v>
      </c>
      <c r="B136" s="221" t="s">
        <v>1356</v>
      </c>
      <c r="C136" s="220">
        <v>109</v>
      </c>
      <c r="D136" s="222" t="s">
        <v>1898</v>
      </c>
      <c r="E136" s="220" t="s">
        <v>75</v>
      </c>
      <c r="F136" s="220">
        <v>2</v>
      </c>
      <c r="G136" s="223" t="s">
        <v>1897</v>
      </c>
      <c r="H136" s="220">
        <v>5</v>
      </c>
      <c r="I136" s="220"/>
      <c r="J136" s="224" t="s">
        <v>260</v>
      </c>
      <c r="K136" s="225" t="s">
        <v>261</v>
      </c>
    </row>
    <row r="137" spans="1:11" ht="15.75" x14ac:dyDescent="0.25">
      <c r="A137" s="220" t="s">
        <v>42</v>
      </c>
      <c r="B137" s="221" t="s">
        <v>28</v>
      </c>
      <c r="C137" s="220">
        <v>109</v>
      </c>
      <c r="D137" s="222" t="s">
        <v>1904</v>
      </c>
      <c r="E137" s="220" t="s">
        <v>75</v>
      </c>
      <c r="F137" s="220">
        <v>2</v>
      </c>
      <c r="G137" s="223" t="s">
        <v>1897</v>
      </c>
      <c r="H137" s="220">
        <v>5</v>
      </c>
      <c r="I137" s="220"/>
      <c r="J137" s="224" t="s">
        <v>260</v>
      </c>
      <c r="K137" s="248" t="s">
        <v>261</v>
      </c>
    </row>
    <row r="138" spans="1:11" ht="15.75" hidden="1" x14ac:dyDescent="0.25">
      <c r="A138" s="34" t="s">
        <v>19</v>
      </c>
      <c r="B138" s="35" t="s">
        <v>1356</v>
      </c>
      <c r="C138" s="34" t="s">
        <v>285</v>
      </c>
      <c r="D138" s="34" t="s">
        <v>2290</v>
      </c>
      <c r="E138" s="34" t="s">
        <v>75</v>
      </c>
      <c r="F138" s="34">
        <v>8</v>
      </c>
      <c r="G138" s="37" t="s">
        <v>2273</v>
      </c>
      <c r="H138" s="34">
        <v>0</v>
      </c>
      <c r="I138" s="34" t="s">
        <v>39</v>
      </c>
      <c r="J138" s="224"/>
      <c r="K138" s="225"/>
    </row>
    <row r="139" spans="1:11" ht="15.75" x14ac:dyDescent="0.25">
      <c r="A139" s="220" t="s">
        <v>65</v>
      </c>
      <c r="B139" s="221" t="s">
        <v>20</v>
      </c>
      <c r="C139" s="220">
        <v>109</v>
      </c>
      <c r="D139" s="222" t="s">
        <v>1896</v>
      </c>
      <c r="E139" s="220" t="s">
        <v>75</v>
      </c>
      <c r="F139" s="220">
        <v>2</v>
      </c>
      <c r="G139" s="223" t="s">
        <v>1897</v>
      </c>
      <c r="H139" s="220">
        <v>5</v>
      </c>
      <c r="I139" s="220"/>
      <c r="J139" s="224" t="s">
        <v>260</v>
      </c>
      <c r="K139" s="225" t="s">
        <v>261</v>
      </c>
    </row>
    <row r="140" spans="1:11" ht="15.75" x14ac:dyDescent="0.25">
      <c r="A140" s="220" t="s">
        <v>65</v>
      </c>
      <c r="B140" s="221" t="s">
        <v>26</v>
      </c>
      <c r="C140" s="220">
        <v>109</v>
      </c>
      <c r="D140" s="222" t="s">
        <v>1900</v>
      </c>
      <c r="E140" s="220" t="s">
        <v>75</v>
      </c>
      <c r="F140" s="220">
        <v>2</v>
      </c>
      <c r="G140" s="223" t="s">
        <v>1897</v>
      </c>
      <c r="H140" s="220">
        <v>5</v>
      </c>
      <c r="I140" s="220"/>
      <c r="J140" s="224" t="s">
        <v>260</v>
      </c>
      <c r="K140" s="225" t="s">
        <v>261</v>
      </c>
    </row>
    <row r="141" spans="1:11" ht="15.75" x14ac:dyDescent="0.25">
      <c r="A141" s="226" t="s">
        <v>32</v>
      </c>
      <c r="B141" s="249" t="s">
        <v>26</v>
      </c>
      <c r="C141" s="226">
        <v>109</v>
      </c>
      <c r="D141" s="220" t="s">
        <v>2291</v>
      </c>
      <c r="E141" s="220" t="s">
        <v>3</v>
      </c>
      <c r="F141" s="220">
        <v>6</v>
      </c>
      <c r="G141" s="243" t="s">
        <v>348</v>
      </c>
      <c r="H141" s="220">
        <v>40</v>
      </c>
      <c r="I141" s="220"/>
      <c r="J141" s="224" t="s">
        <v>260</v>
      </c>
      <c r="K141" s="225" t="s">
        <v>261</v>
      </c>
    </row>
    <row r="142" spans="1:11" ht="15.75" x14ac:dyDescent="0.25">
      <c r="A142" s="220" t="s">
        <v>42</v>
      </c>
      <c r="B142" s="221" t="s">
        <v>20</v>
      </c>
      <c r="C142" s="220" t="s">
        <v>257</v>
      </c>
      <c r="D142" s="222" t="s">
        <v>2186</v>
      </c>
      <c r="E142" s="222" t="s">
        <v>75</v>
      </c>
      <c r="F142" s="222">
        <v>4</v>
      </c>
      <c r="G142" s="240" t="s">
        <v>2168</v>
      </c>
      <c r="H142" s="220">
        <v>5</v>
      </c>
      <c r="I142" s="220"/>
      <c r="J142" s="250" t="s">
        <v>272</v>
      </c>
      <c r="K142" s="225" t="s">
        <v>273</v>
      </c>
    </row>
    <row r="143" spans="1:11" ht="15.75" x14ac:dyDescent="0.25">
      <c r="A143" s="220" t="s">
        <v>42</v>
      </c>
      <c r="B143" s="221" t="s">
        <v>1356</v>
      </c>
      <c r="C143" s="220" t="s">
        <v>257</v>
      </c>
      <c r="D143" s="222" t="s">
        <v>2183</v>
      </c>
      <c r="E143" s="222" t="s">
        <v>75</v>
      </c>
      <c r="F143" s="222">
        <v>4</v>
      </c>
      <c r="G143" s="240" t="s">
        <v>2168</v>
      </c>
      <c r="H143" s="220">
        <v>5</v>
      </c>
      <c r="I143" s="220"/>
      <c r="J143" s="250" t="s">
        <v>272</v>
      </c>
      <c r="K143" s="225" t="s">
        <v>273</v>
      </c>
    </row>
    <row r="144" spans="1:11" ht="15.75" x14ac:dyDescent="0.25">
      <c r="A144" s="220" t="s">
        <v>32</v>
      </c>
      <c r="B144" s="221" t="s">
        <v>1356</v>
      </c>
      <c r="C144" s="220" t="s">
        <v>257</v>
      </c>
      <c r="D144" s="222" t="s">
        <v>2171</v>
      </c>
      <c r="E144" s="222" t="s">
        <v>75</v>
      </c>
      <c r="F144" s="222">
        <v>4</v>
      </c>
      <c r="G144" s="240" t="s">
        <v>2168</v>
      </c>
      <c r="H144" s="220">
        <v>5</v>
      </c>
      <c r="I144" s="220"/>
      <c r="J144" s="250" t="s">
        <v>272</v>
      </c>
      <c r="K144" s="225" t="s">
        <v>273</v>
      </c>
    </row>
    <row r="145" spans="1:11" ht="15.75" x14ac:dyDescent="0.25">
      <c r="A145" s="220" t="s">
        <v>19</v>
      </c>
      <c r="B145" s="221" t="s">
        <v>20</v>
      </c>
      <c r="C145" s="220" t="s">
        <v>257</v>
      </c>
      <c r="D145" s="222" t="s">
        <v>2169</v>
      </c>
      <c r="E145" s="222" t="s">
        <v>75</v>
      </c>
      <c r="F145" s="222">
        <v>4</v>
      </c>
      <c r="G145" s="240" t="s">
        <v>2168</v>
      </c>
      <c r="H145" s="220">
        <v>5</v>
      </c>
      <c r="I145" s="220"/>
      <c r="J145" s="250" t="s">
        <v>272</v>
      </c>
      <c r="K145" s="225" t="s">
        <v>273</v>
      </c>
    </row>
    <row r="146" spans="1:11" ht="15.75" x14ac:dyDescent="0.25">
      <c r="A146" s="220" t="s">
        <v>19</v>
      </c>
      <c r="B146" s="221" t="s">
        <v>1356</v>
      </c>
      <c r="C146" s="220" t="s">
        <v>257</v>
      </c>
      <c r="D146" s="222" t="s">
        <v>2181</v>
      </c>
      <c r="E146" s="222" t="s">
        <v>75</v>
      </c>
      <c r="F146" s="222">
        <v>4</v>
      </c>
      <c r="G146" s="240" t="s">
        <v>2168</v>
      </c>
      <c r="H146" s="220">
        <v>5</v>
      </c>
      <c r="I146" s="220"/>
      <c r="J146" s="250" t="s">
        <v>272</v>
      </c>
      <c r="K146" s="225" t="s">
        <v>273</v>
      </c>
    </row>
    <row r="147" spans="1:11" ht="15.75" x14ac:dyDescent="0.25">
      <c r="A147" s="220" t="s">
        <v>65</v>
      </c>
      <c r="B147" s="221" t="s">
        <v>26</v>
      </c>
      <c r="C147" s="220">
        <v>314</v>
      </c>
      <c r="D147" s="220" t="s">
        <v>2292</v>
      </c>
      <c r="E147" s="220" t="s">
        <v>2</v>
      </c>
      <c r="F147" s="220">
        <v>4</v>
      </c>
      <c r="G147" s="231" t="s">
        <v>1600</v>
      </c>
      <c r="H147" s="220">
        <v>5</v>
      </c>
      <c r="I147" s="220"/>
      <c r="J147" s="224" t="s">
        <v>306</v>
      </c>
      <c r="K147" s="225" t="s">
        <v>303</v>
      </c>
    </row>
    <row r="148" spans="1:11" ht="15.75" x14ac:dyDescent="0.25">
      <c r="A148" s="220" t="s">
        <v>55</v>
      </c>
      <c r="B148" s="221" t="s">
        <v>20</v>
      </c>
      <c r="C148" s="220">
        <v>314</v>
      </c>
      <c r="D148" s="220" t="s">
        <v>2293</v>
      </c>
      <c r="E148" s="220" t="s">
        <v>2</v>
      </c>
      <c r="F148" s="220">
        <v>4</v>
      </c>
      <c r="G148" s="231" t="s">
        <v>1600</v>
      </c>
      <c r="H148" s="220">
        <v>5</v>
      </c>
      <c r="I148" s="220"/>
      <c r="J148" s="224" t="s">
        <v>306</v>
      </c>
      <c r="K148" s="225" t="s">
        <v>303</v>
      </c>
    </row>
    <row r="149" spans="1:11" ht="15.75" x14ac:dyDescent="0.25">
      <c r="A149" s="220" t="s">
        <v>55</v>
      </c>
      <c r="B149" s="221" t="s">
        <v>26</v>
      </c>
      <c r="C149" s="220">
        <v>314</v>
      </c>
      <c r="D149" s="220" t="s">
        <v>2294</v>
      </c>
      <c r="E149" s="220" t="s">
        <v>2</v>
      </c>
      <c r="F149" s="220">
        <v>4</v>
      </c>
      <c r="G149" s="231" t="s">
        <v>1600</v>
      </c>
      <c r="H149" s="220">
        <v>5</v>
      </c>
      <c r="I149" s="220"/>
      <c r="J149" s="224" t="s">
        <v>306</v>
      </c>
      <c r="K149" s="225" t="s">
        <v>303</v>
      </c>
    </row>
    <row r="150" spans="1:11" ht="15.75" x14ac:dyDescent="0.25">
      <c r="A150" s="220" t="s">
        <v>65</v>
      </c>
      <c r="B150" s="221" t="s">
        <v>20</v>
      </c>
      <c r="C150" s="220">
        <v>314</v>
      </c>
      <c r="D150" s="220" t="s">
        <v>2295</v>
      </c>
      <c r="E150" s="220" t="s">
        <v>2</v>
      </c>
      <c r="F150" s="220">
        <v>4</v>
      </c>
      <c r="G150" s="231" t="s">
        <v>1600</v>
      </c>
      <c r="H150" s="220">
        <v>5</v>
      </c>
      <c r="I150" s="220"/>
      <c r="J150" s="224" t="s">
        <v>306</v>
      </c>
      <c r="K150" s="225" t="s">
        <v>303</v>
      </c>
    </row>
    <row r="151" spans="1:11" ht="15.75" x14ac:dyDescent="0.25">
      <c r="A151" s="220" t="s">
        <v>19</v>
      </c>
      <c r="B151" s="221" t="s">
        <v>26</v>
      </c>
      <c r="C151" s="220" t="s">
        <v>257</v>
      </c>
      <c r="D151" s="222" t="s">
        <v>2167</v>
      </c>
      <c r="E151" s="222" t="s">
        <v>75</v>
      </c>
      <c r="F151" s="222">
        <v>4</v>
      </c>
      <c r="G151" s="240" t="s">
        <v>2168</v>
      </c>
      <c r="H151" s="220">
        <v>5</v>
      </c>
      <c r="I151" s="220"/>
      <c r="J151" s="224" t="s">
        <v>306</v>
      </c>
      <c r="K151" s="225" t="s">
        <v>303</v>
      </c>
    </row>
    <row r="152" spans="1:11" ht="15.75" x14ac:dyDescent="0.25">
      <c r="A152" s="220" t="s">
        <v>19</v>
      </c>
      <c r="B152" s="221" t="s">
        <v>20</v>
      </c>
      <c r="C152" s="220">
        <v>109</v>
      </c>
      <c r="D152" s="220" t="s">
        <v>2296</v>
      </c>
      <c r="E152" s="220" t="s">
        <v>2</v>
      </c>
      <c r="F152" s="220">
        <v>4</v>
      </c>
      <c r="G152" s="227" t="s">
        <v>1612</v>
      </c>
      <c r="H152" s="220">
        <v>5</v>
      </c>
      <c r="I152" s="220"/>
      <c r="J152" s="224" t="s">
        <v>2297</v>
      </c>
      <c r="K152" s="225" t="s">
        <v>60</v>
      </c>
    </row>
    <row r="153" spans="1:11" ht="15.75" x14ac:dyDescent="0.25">
      <c r="A153" s="220" t="s">
        <v>19</v>
      </c>
      <c r="B153" s="221" t="s">
        <v>26</v>
      </c>
      <c r="C153" s="220">
        <v>109</v>
      </c>
      <c r="D153" s="220" t="s">
        <v>2298</v>
      </c>
      <c r="E153" s="220" t="s">
        <v>2</v>
      </c>
      <c r="F153" s="220">
        <v>4</v>
      </c>
      <c r="G153" s="227" t="s">
        <v>1612</v>
      </c>
      <c r="H153" s="220">
        <v>5</v>
      </c>
      <c r="I153" s="220"/>
      <c r="J153" s="224" t="s">
        <v>2297</v>
      </c>
      <c r="K153" s="225" t="s">
        <v>60</v>
      </c>
    </row>
    <row r="154" spans="1:11" hidden="1" x14ac:dyDescent="0.25">
      <c r="A154" s="34" t="s">
        <v>19</v>
      </c>
      <c r="B154" s="35" t="s">
        <v>26</v>
      </c>
      <c r="C154" s="34">
        <v>110</v>
      </c>
      <c r="D154" s="34" t="s">
        <v>1515</v>
      </c>
      <c r="E154" s="21" t="s">
        <v>1</v>
      </c>
      <c r="F154" s="21">
        <v>4</v>
      </c>
      <c r="G154" s="30" t="s">
        <v>1512</v>
      </c>
      <c r="H154" s="34">
        <v>0</v>
      </c>
      <c r="I154" s="34" t="s">
        <v>39</v>
      </c>
      <c r="J154" s="34"/>
      <c r="K154" s="142"/>
    </row>
    <row r="155" spans="1:11" ht="15.75" x14ac:dyDescent="0.25">
      <c r="A155" s="220" t="s">
        <v>42</v>
      </c>
      <c r="B155" s="221" t="s">
        <v>28</v>
      </c>
      <c r="C155" s="220" t="s">
        <v>320</v>
      </c>
      <c r="D155" s="220" t="s">
        <v>1628</v>
      </c>
      <c r="E155" s="220" t="s">
        <v>1</v>
      </c>
      <c r="F155" s="220">
        <v>6</v>
      </c>
      <c r="G155" s="231" t="s">
        <v>1612</v>
      </c>
      <c r="H155" s="220">
        <v>40</v>
      </c>
      <c r="I155" s="220"/>
      <c r="J155" s="224" t="s">
        <v>2297</v>
      </c>
      <c r="K155" s="225" t="s">
        <v>60</v>
      </c>
    </row>
    <row r="156" spans="1:11" ht="15.75" x14ac:dyDescent="0.25">
      <c r="A156" s="220" t="s">
        <v>42</v>
      </c>
      <c r="B156" s="221" t="s">
        <v>26</v>
      </c>
      <c r="C156" s="220" t="s">
        <v>320</v>
      </c>
      <c r="D156" s="220" t="s">
        <v>2299</v>
      </c>
      <c r="E156" s="220" t="s">
        <v>1</v>
      </c>
      <c r="F156" s="220">
        <v>6</v>
      </c>
      <c r="G156" s="231" t="s">
        <v>1612</v>
      </c>
      <c r="H156" s="220">
        <v>40</v>
      </c>
      <c r="I156" s="220"/>
      <c r="J156" s="224" t="s">
        <v>2297</v>
      </c>
      <c r="K156" s="225" t="s">
        <v>60</v>
      </c>
    </row>
    <row r="157" spans="1:11" hidden="1" x14ac:dyDescent="0.25">
      <c r="A157" s="34" t="s">
        <v>19</v>
      </c>
      <c r="B157" s="35" t="s">
        <v>28</v>
      </c>
      <c r="C157" s="34">
        <v>110</v>
      </c>
      <c r="D157" s="34" t="s">
        <v>1514</v>
      </c>
      <c r="E157" s="21" t="s">
        <v>1</v>
      </c>
      <c r="F157" s="21">
        <v>4</v>
      </c>
      <c r="G157" s="30" t="s">
        <v>1512</v>
      </c>
      <c r="H157" s="34">
        <v>0</v>
      </c>
      <c r="I157" s="34" t="s">
        <v>39</v>
      </c>
      <c r="J157" s="34"/>
      <c r="K157" s="142"/>
    </row>
    <row r="158" spans="1:11" ht="15.75" x14ac:dyDescent="0.25">
      <c r="A158" s="220" t="s">
        <v>42</v>
      </c>
      <c r="B158" s="221" t="s">
        <v>20</v>
      </c>
      <c r="C158" s="220" t="s">
        <v>320</v>
      </c>
      <c r="D158" s="220" t="s">
        <v>2300</v>
      </c>
      <c r="E158" s="220" t="s">
        <v>1</v>
      </c>
      <c r="F158" s="220">
        <v>6</v>
      </c>
      <c r="G158" s="231" t="s">
        <v>1612</v>
      </c>
      <c r="H158" s="220">
        <v>40</v>
      </c>
      <c r="I158" s="220"/>
      <c r="J158" s="224" t="s">
        <v>2297</v>
      </c>
      <c r="K158" s="225" t="s">
        <v>60</v>
      </c>
    </row>
    <row r="159" spans="1:11" ht="15.75" x14ac:dyDescent="0.25">
      <c r="A159" s="220" t="s">
        <v>42</v>
      </c>
      <c r="B159" s="221" t="s">
        <v>1356</v>
      </c>
      <c r="C159" s="220" t="s">
        <v>320</v>
      </c>
      <c r="D159" s="220" t="s">
        <v>2301</v>
      </c>
      <c r="E159" s="220" t="s">
        <v>1</v>
      </c>
      <c r="F159" s="220">
        <v>6</v>
      </c>
      <c r="G159" s="231" t="s">
        <v>1612</v>
      </c>
      <c r="H159" s="220">
        <v>40</v>
      </c>
      <c r="I159" s="220"/>
      <c r="J159" s="224" t="s">
        <v>2297</v>
      </c>
      <c r="K159" s="225" t="s">
        <v>60</v>
      </c>
    </row>
    <row r="160" spans="1:11" ht="15.75" x14ac:dyDescent="0.25">
      <c r="A160" s="220" t="s">
        <v>32</v>
      </c>
      <c r="B160" s="221" t="s">
        <v>1356</v>
      </c>
      <c r="C160" s="220" t="s">
        <v>453</v>
      </c>
      <c r="D160" s="220" t="s">
        <v>1616</v>
      </c>
      <c r="E160" s="220" t="s">
        <v>75</v>
      </c>
      <c r="F160" s="220">
        <v>4</v>
      </c>
      <c r="G160" s="231" t="s">
        <v>1612</v>
      </c>
      <c r="H160" s="220">
        <v>5</v>
      </c>
      <c r="I160" s="220"/>
      <c r="J160" s="224" t="s">
        <v>2297</v>
      </c>
      <c r="K160" s="225" t="s">
        <v>60</v>
      </c>
    </row>
    <row r="161" spans="1:11" ht="15.75" x14ac:dyDescent="0.25">
      <c r="A161" s="220" t="s">
        <v>32</v>
      </c>
      <c r="B161" s="221" t="s">
        <v>28</v>
      </c>
      <c r="C161" s="220" t="s">
        <v>453</v>
      </c>
      <c r="D161" s="220" t="s">
        <v>1617</v>
      </c>
      <c r="E161" s="220" t="s">
        <v>75</v>
      </c>
      <c r="F161" s="220">
        <v>4</v>
      </c>
      <c r="G161" s="231" t="s">
        <v>1612</v>
      </c>
      <c r="H161" s="220">
        <v>5</v>
      </c>
      <c r="I161" s="220"/>
      <c r="J161" s="224" t="s">
        <v>2297</v>
      </c>
      <c r="K161" s="225" t="s">
        <v>60</v>
      </c>
    </row>
    <row r="162" spans="1:11" ht="15.75" x14ac:dyDescent="0.25">
      <c r="A162" s="220" t="s">
        <v>32</v>
      </c>
      <c r="B162" s="221" t="s">
        <v>26</v>
      </c>
      <c r="C162" s="220" t="s">
        <v>453</v>
      </c>
      <c r="D162" s="220" t="s">
        <v>1618</v>
      </c>
      <c r="E162" s="220" t="s">
        <v>75</v>
      </c>
      <c r="F162" s="220">
        <v>4</v>
      </c>
      <c r="G162" s="231" t="s">
        <v>1612</v>
      </c>
      <c r="H162" s="220">
        <v>5</v>
      </c>
      <c r="I162" s="220"/>
      <c r="J162" s="224" t="s">
        <v>2297</v>
      </c>
      <c r="K162" s="225" t="s">
        <v>60</v>
      </c>
    </row>
    <row r="163" spans="1:11" ht="15.75" x14ac:dyDescent="0.25">
      <c r="A163" s="220" t="s">
        <v>32</v>
      </c>
      <c r="B163" s="221" t="s">
        <v>20</v>
      </c>
      <c r="C163" s="220" t="s">
        <v>453</v>
      </c>
      <c r="D163" s="220" t="s">
        <v>1619</v>
      </c>
      <c r="E163" s="220" t="s">
        <v>75</v>
      </c>
      <c r="F163" s="220">
        <v>4</v>
      </c>
      <c r="G163" s="231" t="s">
        <v>1612</v>
      </c>
      <c r="H163" s="220">
        <v>5</v>
      </c>
      <c r="I163" s="220"/>
      <c r="J163" s="224" t="s">
        <v>2297</v>
      </c>
      <c r="K163" s="225" t="s">
        <v>60</v>
      </c>
    </row>
    <row r="164" spans="1:11" ht="15.75" x14ac:dyDescent="0.25">
      <c r="A164" s="220" t="s">
        <v>32</v>
      </c>
      <c r="B164" s="221" t="s">
        <v>26</v>
      </c>
      <c r="C164" s="220" t="s">
        <v>297</v>
      </c>
      <c r="D164" s="220" t="s">
        <v>1799</v>
      </c>
      <c r="E164" s="222" t="s">
        <v>75</v>
      </c>
      <c r="F164" s="222">
        <v>6</v>
      </c>
      <c r="G164" s="223" t="s">
        <v>1782</v>
      </c>
      <c r="H164" s="220">
        <v>40</v>
      </c>
      <c r="I164" s="220"/>
      <c r="J164" s="224" t="s">
        <v>2302</v>
      </c>
      <c r="K164" s="236" t="s">
        <v>93</v>
      </c>
    </row>
    <row r="165" spans="1:11" ht="15.75" x14ac:dyDescent="0.25">
      <c r="A165" s="226" t="s">
        <v>55</v>
      </c>
      <c r="B165" s="249" t="s">
        <v>56</v>
      </c>
      <c r="C165" s="226" t="s">
        <v>297</v>
      </c>
      <c r="D165" s="226" t="s">
        <v>2303</v>
      </c>
      <c r="E165" s="251" t="s">
        <v>75</v>
      </c>
      <c r="F165" s="251">
        <v>6</v>
      </c>
      <c r="G165" s="252" t="s">
        <v>1782</v>
      </c>
      <c r="H165" s="226">
        <v>40</v>
      </c>
      <c r="I165" s="226"/>
      <c r="J165" s="224" t="s">
        <v>2302</v>
      </c>
      <c r="K165" s="236" t="s">
        <v>93</v>
      </c>
    </row>
    <row r="166" spans="1:11" ht="15.75" x14ac:dyDescent="0.25">
      <c r="A166" s="220" t="s">
        <v>65</v>
      </c>
      <c r="B166" s="221" t="s">
        <v>26</v>
      </c>
      <c r="C166" s="220" t="s">
        <v>297</v>
      </c>
      <c r="D166" s="220" t="s">
        <v>1796</v>
      </c>
      <c r="E166" s="222" t="s">
        <v>75</v>
      </c>
      <c r="F166" s="222">
        <v>6</v>
      </c>
      <c r="G166" s="223" t="s">
        <v>1782</v>
      </c>
      <c r="H166" s="220">
        <v>40</v>
      </c>
      <c r="I166" s="220"/>
      <c r="J166" s="224" t="s">
        <v>2302</v>
      </c>
      <c r="K166" s="236" t="s">
        <v>93</v>
      </c>
    </row>
    <row r="167" spans="1:11" ht="15.75" x14ac:dyDescent="0.25">
      <c r="A167" s="220" t="s">
        <v>19</v>
      </c>
      <c r="B167" s="221" t="s">
        <v>1356</v>
      </c>
      <c r="C167" s="220" t="s">
        <v>297</v>
      </c>
      <c r="D167" s="220" t="s">
        <v>1793</v>
      </c>
      <c r="E167" s="222" t="s">
        <v>75</v>
      </c>
      <c r="F167" s="222">
        <v>6</v>
      </c>
      <c r="G167" s="223" t="s">
        <v>1782</v>
      </c>
      <c r="H167" s="220">
        <v>40</v>
      </c>
      <c r="I167" s="220"/>
      <c r="J167" s="224" t="s">
        <v>2302</v>
      </c>
      <c r="K167" s="236" t="s">
        <v>93</v>
      </c>
    </row>
    <row r="168" spans="1:11" ht="15.75" x14ac:dyDescent="0.25">
      <c r="A168" s="220" t="s">
        <v>65</v>
      </c>
      <c r="B168" s="221" t="s">
        <v>20</v>
      </c>
      <c r="C168" s="220" t="s">
        <v>297</v>
      </c>
      <c r="D168" s="220" t="s">
        <v>1792</v>
      </c>
      <c r="E168" s="222" t="s">
        <v>75</v>
      </c>
      <c r="F168" s="222">
        <v>6</v>
      </c>
      <c r="G168" s="223" t="s">
        <v>1782</v>
      </c>
      <c r="H168" s="220">
        <v>40</v>
      </c>
      <c r="I168" s="220"/>
      <c r="J168" s="224" t="s">
        <v>2302</v>
      </c>
      <c r="K168" s="236" t="s">
        <v>93</v>
      </c>
    </row>
    <row r="169" spans="1:11" ht="15.75" x14ac:dyDescent="0.25">
      <c r="A169" s="220" t="s">
        <v>32</v>
      </c>
      <c r="B169" s="221" t="s">
        <v>28</v>
      </c>
      <c r="C169" s="220" t="s">
        <v>297</v>
      </c>
      <c r="D169" s="220" t="s">
        <v>1798</v>
      </c>
      <c r="E169" s="222" t="s">
        <v>75</v>
      </c>
      <c r="F169" s="222">
        <v>6</v>
      </c>
      <c r="G169" s="223" t="s">
        <v>1782</v>
      </c>
      <c r="H169" s="220">
        <v>40</v>
      </c>
      <c r="I169" s="220"/>
      <c r="J169" s="224" t="s">
        <v>2302</v>
      </c>
      <c r="K169" s="236" t="s">
        <v>93</v>
      </c>
    </row>
    <row r="170" spans="1:11" ht="15.75" x14ac:dyDescent="0.25">
      <c r="A170" s="220" t="s">
        <v>32</v>
      </c>
      <c r="B170" s="221" t="s">
        <v>1356</v>
      </c>
      <c r="C170" s="220" t="s">
        <v>297</v>
      </c>
      <c r="D170" s="220" t="s">
        <v>1797</v>
      </c>
      <c r="E170" s="222" t="s">
        <v>75</v>
      </c>
      <c r="F170" s="222">
        <v>6</v>
      </c>
      <c r="G170" s="223" t="s">
        <v>1782</v>
      </c>
      <c r="H170" s="220">
        <v>40</v>
      </c>
      <c r="I170" s="220"/>
      <c r="J170" s="224" t="s">
        <v>2302</v>
      </c>
      <c r="K170" s="236" t="s">
        <v>93</v>
      </c>
    </row>
    <row r="171" spans="1:11" ht="15.75" hidden="1" x14ac:dyDescent="0.25">
      <c r="A171" s="34" t="s">
        <v>19</v>
      </c>
      <c r="B171" s="35" t="s">
        <v>28</v>
      </c>
      <c r="C171" s="34" t="s">
        <v>285</v>
      </c>
      <c r="D171" s="34" t="s">
        <v>2304</v>
      </c>
      <c r="E171" s="34" t="s">
        <v>75</v>
      </c>
      <c r="F171" s="34">
        <v>8</v>
      </c>
      <c r="G171" s="37" t="s">
        <v>2273</v>
      </c>
      <c r="H171" s="34">
        <v>0</v>
      </c>
      <c r="I171" s="34" t="s">
        <v>39</v>
      </c>
      <c r="J171" s="228"/>
      <c r="K171" s="225"/>
    </row>
    <row r="172" spans="1:11" ht="15.75" hidden="1" x14ac:dyDescent="0.25">
      <c r="A172" s="34" t="s">
        <v>19</v>
      </c>
      <c r="B172" s="35" t="s">
        <v>26</v>
      </c>
      <c r="C172" s="34" t="s">
        <v>346</v>
      </c>
      <c r="D172" s="34" t="s">
        <v>2305</v>
      </c>
      <c r="E172" s="34" t="s">
        <v>75</v>
      </c>
      <c r="F172" s="34">
        <v>8</v>
      </c>
      <c r="G172" s="37" t="s">
        <v>2273</v>
      </c>
      <c r="H172" s="34">
        <v>0</v>
      </c>
      <c r="I172" s="34" t="s">
        <v>39</v>
      </c>
      <c r="J172" s="228"/>
      <c r="K172" s="225"/>
    </row>
    <row r="173" spans="1:11" ht="15.75" x14ac:dyDescent="0.25">
      <c r="A173" s="220" t="s">
        <v>42</v>
      </c>
      <c r="B173" s="221" t="s">
        <v>1356</v>
      </c>
      <c r="C173" s="220">
        <v>308</v>
      </c>
      <c r="D173" s="222" t="s">
        <v>2031</v>
      </c>
      <c r="E173" s="220" t="s">
        <v>75</v>
      </c>
      <c r="F173" s="220">
        <v>2</v>
      </c>
      <c r="G173" s="231" t="s">
        <v>2025</v>
      </c>
      <c r="H173" s="220">
        <v>5</v>
      </c>
      <c r="I173" s="220"/>
      <c r="J173" s="224" t="s">
        <v>2302</v>
      </c>
      <c r="K173" s="236" t="s">
        <v>93</v>
      </c>
    </row>
    <row r="174" spans="1:11" ht="15.75" hidden="1" x14ac:dyDescent="0.25">
      <c r="A174" s="34" t="s">
        <v>19</v>
      </c>
      <c r="B174" s="35" t="s">
        <v>20</v>
      </c>
      <c r="C174" s="34" t="s">
        <v>346</v>
      </c>
      <c r="D174" s="34" t="s">
        <v>2306</v>
      </c>
      <c r="E174" s="34" t="s">
        <v>75</v>
      </c>
      <c r="F174" s="34">
        <v>8</v>
      </c>
      <c r="G174" s="37" t="s">
        <v>2273</v>
      </c>
      <c r="H174" s="34">
        <v>0</v>
      </c>
      <c r="I174" s="34" t="s">
        <v>39</v>
      </c>
      <c r="J174" s="228"/>
      <c r="K174" s="225"/>
    </row>
    <row r="175" spans="1:11" ht="15.75" x14ac:dyDescent="0.25">
      <c r="A175" s="220" t="s">
        <v>42</v>
      </c>
      <c r="B175" s="221" t="s">
        <v>26</v>
      </c>
      <c r="C175" s="220">
        <v>308</v>
      </c>
      <c r="D175" s="222" t="s">
        <v>2033</v>
      </c>
      <c r="E175" s="220" t="s">
        <v>75</v>
      </c>
      <c r="F175" s="220">
        <v>2</v>
      </c>
      <c r="G175" s="231" t="s">
        <v>2025</v>
      </c>
      <c r="H175" s="220">
        <v>5</v>
      </c>
      <c r="I175" s="220"/>
      <c r="J175" s="224" t="s">
        <v>2302</v>
      </c>
      <c r="K175" s="236" t="s">
        <v>93</v>
      </c>
    </row>
    <row r="176" spans="1:11" ht="15.75" x14ac:dyDescent="0.25">
      <c r="A176" s="220" t="s">
        <v>42</v>
      </c>
      <c r="B176" s="221" t="s">
        <v>28</v>
      </c>
      <c r="C176" s="220">
        <v>308</v>
      </c>
      <c r="D176" s="222" t="s">
        <v>2032</v>
      </c>
      <c r="E176" s="220" t="s">
        <v>75</v>
      </c>
      <c r="F176" s="220">
        <v>2</v>
      </c>
      <c r="G176" s="231" t="s">
        <v>2025</v>
      </c>
      <c r="H176" s="220">
        <v>5</v>
      </c>
      <c r="I176" s="220"/>
      <c r="J176" s="224" t="s">
        <v>2302</v>
      </c>
      <c r="K176" s="236" t="s">
        <v>93</v>
      </c>
    </row>
    <row r="177" spans="1:11" ht="15.75" x14ac:dyDescent="0.25">
      <c r="A177" s="220" t="s">
        <v>65</v>
      </c>
      <c r="B177" s="221" t="s">
        <v>26</v>
      </c>
      <c r="C177" s="220" t="s">
        <v>310</v>
      </c>
      <c r="D177" s="220" t="s">
        <v>1480</v>
      </c>
      <c r="E177" s="220" t="s">
        <v>1</v>
      </c>
      <c r="F177" s="220">
        <v>6</v>
      </c>
      <c r="G177" s="231" t="s">
        <v>1473</v>
      </c>
      <c r="H177" s="220">
        <v>40</v>
      </c>
      <c r="I177" s="220"/>
      <c r="J177" s="224" t="s">
        <v>2307</v>
      </c>
      <c r="K177" s="225" t="s">
        <v>208</v>
      </c>
    </row>
    <row r="178" spans="1:11" ht="15.75" x14ac:dyDescent="0.25">
      <c r="A178" s="220" t="s">
        <v>19</v>
      </c>
      <c r="B178" s="221" t="s">
        <v>1356</v>
      </c>
      <c r="C178" s="220" t="s">
        <v>400</v>
      </c>
      <c r="D178" s="220" t="s">
        <v>1475</v>
      </c>
      <c r="E178" s="220" t="s">
        <v>1</v>
      </c>
      <c r="F178" s="220">
        <v>6</v>
      </c>
      <c r="G178" s="231" t="s">
        <v>1473</v>
      </c>
      <c r="H178" s="220">
        <v>40</v>
      </c>
      <c r="I178" s="220"/>
      <c r="J178" s="224" t="s">
        <v>2307</v>
      </c>
      <c r="K178" s="225" t="s">
        <v>208</v>
      </c>
    </row>
    <row r="179" spans="1:11" ht="15.75" x14ac:dyDescent="0.25">
      <c r="A179" s="220" t="s">
        <v>19</v>
      </c>
      <c r="B179" s="221" t="s">
        <v>26</v>
      </c>
      <c r="C179" s="220" t="s">
        <v>400</v>
      </c>
      <c r="D179" s="220" t="s">
        <v>1472</v>
      </c>
      <c r="E179" s="220" t="s">
        <v>1</v>
      </c>
      <c r="F179" s="220">
        <v>6</v>
      </c>
      <c r="G179" s="231" t="s">
        <v>1473</v>
      </c>
      <c r="H179" s="220">
        <v>40</v>
      </c>
      <c r="I179" s="220"/>
      <c r="J179" s="224" t="s">
        <v>2307</v>
      </c>
      <c r="K179" s="225" t="s">
        <v>208</v>
      </c>
    </row>
    <row r="180" spans="1:11" ht="15.75" x14ac:dyDescent="0.25">
      <c r="A180" s="220" t="s">
        <v>19</v>
      </c>
      <c r="B180" s="221" t="s">
        <v>20</v>
      </c>
      <c r="C180" s="220" t="s">
        <v>400</v>
      </c>
      <c r="D180" s="220" t="s">
        <v>1474</v>
      </c>
      <c r="E180" s="220" t="s">
        <v>1</v>
      </c>
      <c r="F180" s="220">
        <v>6</v>
      </c>
      <c r="G180" s="231" t="s">
        <v>1473</v>
      </c>
      <c r="H180" s="220">
        <v>40</v>
      </c>
      <c r="I180" s="220"/>
      <c r="J180" s="224" t="s">
        <v>2307</v>
      </c>
      <c r="K180" s="225" t="s">
        <v>208</v>
      </c>
    </row>
    <row r="181" spans="1:11" ht="15.75" x14ac:dyDescent="0.25">
      <c r="A181" s="220" t="s">
        <v>65</v>
      </c>
      <c r="B181" s="221" t="s">
        <v>20</v>
      </c>
      <c r="C181" s="220" t="s">
        <v>725</v>
      </c>
      <c r="D181" s="222" t="s">
        <v>1658</v>
      </c>
      <c r="E181" s="220" t="s">
        <v>1</v>
      </c>
      <c r="F181" s="220">
        <v>6</v>
      </c>
      <c r="G181" s="231" t="s">
        <v>1656</v>
      </c>
      <c r="H181" s="220">
        <v>40</v>
      </c>
      <c r="I181" s="220"/>
      <c r="J181" s="224" t="s">
        <v>2307</v>
      </c>
      <c r="K181" s="225" t="s">
        <v>208</v>
      </c>
    </row>
    <row r="182" spans="1:11" ht="15.75" x14ac:dyDescent="0.25">
      <c r="A182" s="220" t="s">
        <v>55</v>
      </c>
      <c r="B182" s="221" t="s">
        <v>28</v>
      </c>
      <c r="C182" s="220">
        <v>108</v>
      </c>
      <c r="D182" s="220" t="s">
        <v>2308</v>
      </c>
      <c r="E182" s="220" t="s">
        <v>2</v>
      </c>
      <c r="F182" s="220">
        <v>2</v>
      </c>
      <c r="G182" s="231" t="s">
        <v>402</v>
      </c>
      <c r="H182" s="220">
        <v>5</v>
      </c>
      <c r="I182" s="220"/>
      <c r="J182" s="224" t="s">
        <v>2309</v>
      </c>
      <c r="K182" s="225" t="s">
        <v>289</v>
      </c>
    </row>
    <row r="183" spans="1:11" hidden="1" x14ac:dyDescent="0.25">
      <c r="A183" s="34" t="s">
        <v>19</v>
      </c>
      <c r="B183" s="35" t="s">
        <v>20</v>
      </c>
      <c r="C183" s="34" t="s">
        <v>116</v>
      </c>
      <c r="D183" s="34" t="s">
        <v>1541</v>
      </c>
      <c r="E183" s="34" t="s">
        <v>75</v>
      </c>
      <c r="F183" s="21">
        <v>4</v>
      </c>
      <c r="G183" s="37" t="s">
        <v>1528</v>
      </c>
      <c r="H183" s="34">
        <v>0</v>
      </c>
      <c r="I183" s="34" t="s">
        <v>39</v>
      </c>
      <c r="J183" s="37"/>
      <c r="K183" s="149"/>
    </row>
    <row r="184" spans="1:11" ht="15.75" x14ac:dyDescent="0.25">
      <c r="A184" s="220" t="s">
        <v>55</v>
      </c>
      <c r="B184" s="221" t="s">
        <v>56</v>
      </c>
      <c r="C184" s="220">
        <v>108</v>
      </c>
      <c r="D184" s="220" t="s">
        <v>2310</v>
      </c>
      <c r="E184" s="220" t="s">
        <v>2</v>
      </c>
      <c r="F184" s="220">
        <v>2</v>
      </c>
      <c r="G184" s="231" t="s">
        <v>402</v>
      </c>
      <c r="H184" s="220">
        <v>5</v>
      </c>
      <c r="I184" s="220"/>
      <c r="J184" s="224" t="s">
        <v>2309</v>
      </c>
      <c r="K184" s="225" t="s">
        <v>289</v>
      </c>
    </row>
    <row r="185" spans="1:11" ht="15.75" x14ac:dyDescent="0.25">
      <c r="A185" s="220" t="s">
        <v>42</v>
      </c>
      <c r="B185" s="221" t="s">
        <v>28</v>
      </c>
      <c r="C185" s="220" t="s">
        <v>285</v>
      </c>
      <c r="D185" s="220" t="s">
        <v>1756</v>
      </c>
      <c r="E185" s="220" t="s">
        <v>1</v>
      </c>
      <c r="F185" s="222">
        <v>4</v>
      </c>
      <c r="G185" s="231" t="s">
        <v>1753</v>
      </c>
      <c r="H185" s="220">
        <v>5</v>
      </c>
      <c r="I185" s="220"/>
      <c r="J185" s="224" t="s">
        <v>2309</v>
      </c>
      <c r="K185" s="225" t="s">
        <v>289</v>
      </c>
    </row>
    <row r="186" spans="1:11" ht="15.75" hidden="1" x14ac:dyDescent="0.25">
      <c r="A186" s="220" t="s">
        <v>19</v>
      </c>
      <c r="B186" s="221" t="s">
        <v>26</v>
      </c>
      <c r="C186" s="220" t="s">
        <v>116</v>
      </c>
      <c r="D186" s="220" t="s">
        <v>1540</v>
      </c>
      <c r="E186" s="220" t="s">
        <v>75</v>
      </c>
      <c r="F186" s="222">
        <v>4</v>
      </c>
      <c r="G186" s="231" t="s">
        <v>1528</v>
      </c>
      <c r="H186" s="220">
        <v>5</v>
      </c>
      <c r="I186" s="220" t="s">
        <v>234</v>
      </c>
      <c r="J186" s="224"/>
      <c r="K186" s="225"/>
    </row>
    <row r="187" spans="1:11" ht="15.75" x14ac:dyDescent="0.25">
      <c r="A187" s="220" t="s">
        <v>42</v>
      </c>
      <c r="B187" s="221" t="s">
        <v>26</v>
      </c>
      <c r="C187" s="220" t="s">
        <v>285</v>
      </c>
      <c r="D187" s="220" t="s">
        <v>1752</v>
      </c>
      <c r="E187" s="220" t="s">
        <v>1</v>
      </c>
      <c r="F187" s="222">
        <v>4</v>
      </c>
      <c r="G187" s="231" t="s">
        <v>1753</v>
      </c>
      <c r="H187" s="220">
        <v>5</v>
      </c>
      <c r="I187" s="220"/>
      <c r="J187" s="224" t="s">
        <v>2309</v>
      </c>
      <c r="K187" s="225" t="s">
        <v>289</v>
      </c>
    </row>
    <row r="188" spans="1:11" ht="15.75" x14ac:dyDescent="0.25">
      <c r="A188" s="220" t="s">
        <v>42</v>
      </c>
      <c r="B188" s="221" t="s">
        <v>20</v>
      </c>
      <c r="C188" s="220" t="s">
        <v>285</v>
      </c>
      <c r="D188" s="220" t="s">
        <v>1754</v>
      </c>
      <c r="E188" s="220" t="s">
        <v>1</v>
      </c>
      <c r="F188" s="222">
        <v>4</v>
      </c>
      <c r="G188" s="231" t="s">
        <v>1753</v>
      </c>
      <c r="H188" s="220">
        <v>5</v>
      </c>
      <c r="I188" s="220"/>
      <c r="J188" s="224" t="s">
        <v>2309</v>
      </c>
      <c r="K188" s="225" t="s">
        <v>289</v>
      </c>
    </row>
    <row r="189" spans="1:11" ht="15.75" x14ac:dyDescent="0.25">
      <c r="A189" s="220" t="s">
        <v>42</v>
      </c>
      <c r="B189" s="221" t="s">
        <v>1356</v>
      </c>
      <c r="C189" s="220" t="s">
        <v>285</v>
      </c>
      <c r="D189" s="220" t="s">
        <v>1755</v>
      </c>
      <c r="E189" s="220" t="s">
        <v>1</v>
      </c>
      <c r="F189" s="222">
        <v>4</v>
      </c>
      <c r="G189" s="231" t="s">
        <v>1753</v>
      </c>
      <c r="H189" s="220">
        <v>5</v>
      </c>
      <c r="I189" s="220"/>
      <c r="J189" s="224" t="s">
        <v>2309</v>
      </c>
      <c r="K189" s="225" t="s">
        <v>289</v>
      </c>
    </row>
    <row r="190" spans="1:11" ht="15.75" x14ac:dyDescent="0.25">
      <c r="A190" s="220" t="s">
        <v>19</v>
      </c>
      <c r="B190" s="249" t="s">
        <v>26</v>
      </c>
      <c r="C190" s="220" t="s">
        <v>725</v>
      </c>
      <c r="D190" s="251" t="s">
        <v>1715</v>
      </c>
      <c r="E190" s="238" t="s">
        <v>75</v>
      </c>
      <c r="F190" s="238">
        <v>4</v>
      </c>
      <c r="G190" s="253" t="s">
        <v>1716</v>
      </c>
      <c r="H190" s="230">
        <v>5</v>
      </c>
      <c r="I190" s="230"/>
      <c r="J190" s="224" t="s">
        <v>2311</v>
      </c>
      <c r="K190" s="225" t="s">
        <v>343</v>
      </c>
    </row>
    <row r="191" spans="1:11" ht="15.75" x14ac:dyDescent="0.25">
      <c r="A191" s="220" t="s">
        <v>19</v>
      </c>
      <c r="B191" s="233" t="s">
        <v>1356</v>
      </c>
      <c r="C191" s="230" t="s">
        <v>725</v>
      </c>
      <c r="D191" s="238" t="s">
        <v>1719</v>
      </c>
      <c r="E191" s="222" t="s">
        <v>75</v>
      </c>
      <c r="F191" s="222">
        <v>4</v>
      </c>
      <c r="G191" s="240" t="s">
        <v>1716</v>
      </c>
      <c r="H191" s="220">
        <v>5</v>
      </c>
      <c r="I191" s="220"/>
      <c r="J191" s="224" t="s">
        <v>2311</v>
      </c>
      <c r="K191" s="225" t="s">
        <v>343</v>
      </c>
    </row>
    <row r="192" spans="1:11" ht="15.75" x14ac:dyDescent="0.25">
      <c r="A192" s="220" t="s">
        <v>19</v>
      </c>
      <c r="B192" s="221" t="s">
        <v>28</v>
      </c>
      <c r="C192" s="220" t="s">
        <v>725</v>
      </c>
      <c r="D192" s="222" t="s">
        <v>1720</v>
      </c>
      <c r="E192" s="222" t="s">
        <v>75</v>
      </c>
      <c r="F192" s="222">
        <v>4</v>
      </c>
      <c r="G192" s="240" t="s">
        <v>1716</v>
      </c>
      <c r="H192" s="220">
        <v>5</v>
      </c>
      <c r="I192" s="220"/>
      <c r="J192" s="224" t="s">
        <v>2311</v>
      </c>
      <c r="K192" s="225" t="s">
        <v>343</v>
      </c>
    </row>
    <row r="193" spans="1:11" ht="15.75" x14ac:dyDescent="0.25">
      <c r="A193" s="220" t="s">
        <v>19</v>
      </c>
      <c r="B193" s="249" t="s">
        <v>20</v>
      </c>
      <c r="C193" s="220" t="s">
        <v>725</v>
      </c>
      <c r="D193" s="251" t="s">
        <v>1717</v>
      </c>
      <c r="E193" s="222" t="s">
        <v>75</v>
      </c>
      <c r="F193" s="222">
        <v>4</v>
      </c>
      <c r="G193" s="240" t="s">
        <v>1716</v>
      </c>
      <c r="H193" s="220">
        <v>5</v>
      </c>
      <c r="I193" s="220"/>
      <c r="J193" s="224" t="s">
        <v>2311</v>
      </c>
      <c r="K193" s="225" t="s">
        <v>343</v>
      </c>
    </row>
    <row r="194" spans="1:11" ht="15.75" x14ac:dyDescent="0.25">
      <c r="A194" s="220" t="s">
        <v>65</v>
      </c>
      <c r="B194" s="221" t="s">
        <v>26</v>
      </c>
      <c r="C194" s="220" t="s">
        <v>124</v>
      </c>
      <c r="D194" s="220" t="s">
        <v>1747</v>
      </c>
      <c r="E194" s="220" t="s">
        <v>1</v>
      </c>
      <c r="F194" s="222">
        <v>4</v>
      </c>
      <c r="G194" s="231" t="s">
        <v>1744</v>
      </c>
      <c r="H194" s="220">
        <v>5</v>
      </c>
      <c r="I194" s="220"/>
      <c r="J194" s="224" t="s">
        <v>2312</v>
      </c>
      <c r="K194" s="225">
        <v>917067501</v>
      </c>
    </row>
    <row r="195" spans="1:11" ht="15.75" x14ac:dyDescent="0.25">
      <c r="A195" s="220" t="s">
        <v>42</v>
      </c>
      <c r="B195" s="221" t="s">
        <v>20</v>
      </c>
      <c r="C195" s="220" t="s">
        <v>124</v>
      </c>
      <c r="D195" s="220" t="s">
        <v>1748</v>
      </c>
      <c r="E195" s="220" t="s">
        <v>1</v>
      </c>
      <c r="F195" s="222">
        <v>4</v>
      </c>
      <c r="G195" s="231" t="s">
        <v>1744</v>
      </c>
      <c r="H195" s="220">
        <v>5</v>
      </c>
      <c r="I195" s="220"/>
      <c r="J195" s="224" t="s">
        <v>2312</v>
      </c>
      <c r="K195" s="225" t="s">
        <v>404</v>
      </c>
    </row>
    <row r="196" spans="1:11" ht="15.75" x14ac:dyDescent="0.25">
      <c r="A196" s="220" t="s">
        <v>65</v>
      </c>
      <c r="B196" s="221" t="s">
        <v>1356</v>
      </c>
      <c r="C196" s="220" t="s">
        <v>124</v>
      </c>
      <c r="D196" s="220" t="s">
        <v>1745</v>
      </c>
      <c r="E196" s="220" t="s">
        <v>1</v>
      </c>
      <c r="F196" s="222">
        <v>4</v>
      </c>
      <c r="G196" s="231" t="s">
        <v>1744</v>
      </c>
      <c r="H196" s="220">
        <v>5</v>
      </c>
      <c r="I196" s="220"/>
      <c r="J196" s="224" t="s">
        <v>2312</v>
      </c>
      <c r="K196" s="225" t="s">
        <v>404</v>
      </c>
    </row>
    <row r="197" spans="1:11" hidden="1" x14ac:dyDescent="0.25">
      <c r="A197" s="34" t="s">
        <v>19</v>
      </c>
      <c r="B197" s="35" t="s">
        <v>28</v>
      </c>
      <c r="C197" s="34">
        <v>201</v>
      </c>
      <c r="D197" s="34" t="s">
        <v>2313</v>
      </c>
      <c r="E197" s="34" t="s">
        <v>75</v>
      </c>
      <c r="F197" s="34">
        <v>2</v>
      </c>
      <c r="G197" s="37" t="s">
        <v>1550</v>
      </c>
      <c r="H197" s="34">
        <v>0</v>
      </c>
      <c r="I197" s="34" t="s">
        <v>39</v>
      </c>
      <c r="J197" s="38"/>
      <c r="K197" s="146"/>
    </row>
    <row r="198" spans="1:11" ht="15.75" x14ac:dyDescent="0.25">
      <c r="A198" s="220" t="s">
        <v>42</v>
      </c>
      <c r="B198" s="221" t="s">
        <v>1356</v>
      </c>
      <c r="C198" s="220" t="s">
        <v>124</v>
      </c>
      <c r="D198" s="220" t="s">
        <v>1749</v>
      </c>
      <c r="E198" s="220" t="s">
        <v>1</v>
      </c>
      <c r="F198" s="222">
        <v>4</v>
      </c>
      <c r="G198" s="231" t="s">
        <v>1744</v>
      </c>
      <c r="H198" s="220">
        <v>5</v>
      </c>
      <c r="I198" s="220"/>
      <c r="J198" s="224" t="s">
        <v>2312</v>
      </c>
      <c r="K198" s="225" t="s">
        <v>404</v>
      </c>
    </row>
    <row r="199" spans="1:11" ht="15.75" x14ac:dyDescent="0.25">
      <c r="A199" s="220" t="s">
        <v>65</v>
      </c>
      <c r="B199" s="221" t="s">
        <v>20</v>
      </c>
      <c r="C199" s="220" t="s">
        <v>320</v>
      </c>
      <c r="D199" s="220" t="s">
        <v>2314</v>
      </c>
      <c r="E199" s="220" t="s">
        <v>2256</v>
      </c>
      <c r="F199" s="220">
        <v>2</v>
      </c>
      <c r="G199" s="227" t="s">
        <v>2315</v>
      </c>
      <c r="H199" s="220">
        <v>5</v>
      </c>
      <c r="I199" s="220"/>
      <c r="J199" s="224" t="s">
        <v>2312</v>
      </c>
      <c r="K199" s="225" t="s">
        <v>404</v>
      </c>
    </row>
    <row r="200" spans="1:11" ht="15.75" x14ac:dyDescent="0.25">
      <c r="A200" s="220" t="s">
        <v>32</v>
      </c>
      <c r="B200" s="221" t="s">
        <v>26</v>
      </c>
      <c r="C200" s="220">
        <v>201</v>
      </c>
      <c r="D200" s="220" t="s">
        <v>1549</v>
      </c>
      <c r="E200" s="220" t="s">
        <v>75</v>
      </c>
      <c r="F200" s="220">
        <v>2</v>
      </c>
      <c r="G200" s="231" t="s">
        <v>1550</v>
      </c>
      <c r="H200" s="220">
        <v>5</v>
      </c>
      <c r="I200" s="220"/>
      <c r="J200" s="250" t="s">
        <v>2316</v>
      </c>
      <c r="K200" s="225" t="s">
        <v>496</v>
      </c>
    </row>
    <row r="201" spans="1:11" ht="15.75" x14ac:dyDescent="0.25">
      <c r="A201" s="220" t="s">
        <v>19</v>
      </c>
      <c r="B201" s="221" t="s">
        <v>1356</v>
      </c>
      <c r="C201" s="220">
        <v>201</v>
      </c>
      <c r="D201" s="220" t="s">
        <v>1556</v>
      </c>
      <c r="E201" s="220" t="s">
        <v>75</v>
      </c>
      <c r="F201" s="220">
        <v>2</v>
      </c>
      <c r="G201" s="231" t="s">
        <v>1550</v>
      </c>
      <c r="H201" s="220">
        <v>5</v>
      </c>
      <c r="I201" s="220"/>
      <c r="J201" s="250" t="s">
        <v>2316</v>
      </c>
      <c r="K201" s="225" t="s">
        <v>496</v>
      </c>
    </row>
    <row r="202" spans="1:11" ht="15.75" x14ac:dyDescent="0.25">
      <c r="A202" s="220" t="s">
        <v>32</v>
      </c>
      <c r="B202" s="221" t="s">
        <v>20</v>
      </c>
      <c r="C202" s="220" t="s">
        <v>297</v>
      </c>
      <c r="D202" s="220" t="s">
        <v>1800</v>
      </c>
      <c r="E202" s="222" t="s">
        <v>75</v>
      </c>
      <c r="F202" s="222">
        <v>6</v>
      </c>
      <c r="G202" s="223" t="s">
        <v>1782</v>
      </c>
      <c r="H202" s="220">
        <v>40</v>
      </c>
      <c r="I202" s="220"/>
      <c r="J202" s="250" t="s">
        <v>2316</v>
      </c>
      <c r="K202" s="225" t="s">
        <v>496</v>
      </c>
    </row>
    <row r="203" spans="1:11" hidden="1" x14ac:dyDescent="0.25">
      <c r="A203" s="34" t="s">
        <v>42</v>
      </c>
      <c r="B203" s="35" t="s">
        <v>26</v>
      </c>
      <c r="C203" s="34" t="s">
        <v>469</v>
      </c>
      <c r="D203" s="34" t="s">
        <v>1567</v>
      </c>
      <c r="E203" s="21" t="s">
        <v>1</v>
      </c>
      <c r="F203" s="21">
        <v>4</v>
      </c>
      <c r="G203" s="30" t="s">
        <v>621</v>
      </c>
      <c r="H203" s="34">
        <v>0</v>
      </c>
      <c r="I203" s="34" t="s">
        <v>39</v>
      </c>
      <c r="J203" s="21"/>
      <c r="K203" s="132"/>
    </row>
    <row r="204" spans="1:11" hidden="1" x14ac:dyDescent="0.25">
      <c r="A204" s="34" t="s">
        <v>42</v>
      </c>
      <c r="B204" s="35" t="s">
        <v>20</v>
      </c>
      <c r="C204" s="34" t="s">
        <v>469</v>
      </c>
      <c r="D204" s="34" t="s">
        <v>1569</v>
      </c>
      <c r="E204" s="21" t="s">
        <v>1</v>
      </c>
      <c r="F204" s="21">
        <v>4</v>
      </c>
      <c r="G204" s="30" t="s">
        <v>621</v>
      </c>
      <c r="H204" s="34">
        <v>0</v>
      </c>
      <c r="I204" s="34" t="s">
        <v>39</v>
      </c>
      <c r="J204" s="21"/>
      <c r="K204" s="132"/>
    </row>
    <row r="205" spans="1:11" ht="15.75" x14ac:dyDescent="0.25">
      <c r="A205" s="220" t="s">
        <v>19</v>
      </c>
      <c r="B205" s="221" t="s">
        <v>20</v>
      </c>
      <c r="C205" s="220" t="s">
        <v>297</v>
      </c>
      <c r="D205" s="220" t="s">
        <v>2317</v>
      </c>
      <c r="E205" s="222" t="s">
        <v>75</v>
      </c>
      <c r="F205" s="222">
        <v>6</v>
      </c>
      <c r="G205" s="223" t="s">
        <v>1782</v>
      </c>
      <c r="H205" s="220">
        <v>40</v>
      </c>
      <c r="I205" s="220"/>
      <c r="J205" s="250" t="s">
        <v>2316</v>
      </c>
      <c r="K205" s="225" t="s">
        <v>496</v>
      </c>
    </row>
    <row r="206" spans="1:11" ht="15.75" x14ac:dyDescent="0.25">
      <c r="A206" s="220" t="s">
        <v>65</v>
      </c>
      <c r="B206" s="221" t="s">
        <v>20</v>
      </c>
      <c r="C206" s="220">
        <v>308</v>
      </c>
      <c r="D206" s="222" t="s">
        <v>2028</v>
      </c>
      <c r="E206" s="220" t="s">
        <v>75</v>
      </c>
      <c r="F206" s="220">
        <v>2</v>
      </c>
      <c r="G206" s="231" t="s">
        <v>2025</v>
      </c>
      <c r="H206" s="220">
        <v>5</v>
      </c>
      <c r="I206" s="220"/>
      <c r="J206" s="250" t="s">
        <v>2316</v>
      </c>
      <c r="K206" s="225" t="s">
        <v>496</v>
      </c>
    </row>
    <row r="207" spans="1:11" ht="15.75" x14ac:dyDescent="0.25">
      <c r="A207" s="220" t="s">
        <v>65</v>
      </c>
      <c r="B207" s="221" t="s">
        <v>26</v>
      </c>
      <c r="C207" s="220">
        <v>308</v>
      </c>
      <c r="D207" s="222" t="s">
        <v>2027</v>
      </c>
      <c r="E207" s="220" t="s">
        <v>75</v>
      </c>
      <c r="F207" s="220">
        <v>2</v>
      </c>
      <c r="G207" s="231" t="s">
        <v>2025</v>
      </c>
      <c r="H207" s="220">
        <v>5</v>
      </c>
      <c r="I207" s="220"/>
      <c r="J207" s="250" t="s">
        <v>2316</v>
      </c>
      <c r="K207" s="225" t="s">
        <v>496</v>
      </c>
    </row>
    <row r="208" spans="1:11" ht="15.75" x14ac:dyDescent="0.25">
      <c r="A208" s="230" t="s">
        <v>19</v>
      </c>
      <c r="B208" s="233" t="s">
        <v>26</v>
      </c>
      <c r="C208" s="230">
        <v>105</v>
      </c>
      <c r="D208" s="220" t="s">
        <v>2155</v>
      </c>
      <c r="E208" s="220" t="s">
        <v>3</v>
      </c>
      <c r="F208" s="220">
        <v>4</v>
      </c>
      <c r="G208" s="227" t="s">
        <v>2156</v>
      </c>
      <c r="H208" s="220">
        <v>5</v>
      </c>
      <c r="I208" s="220"/>
      <c r="J208" s="250" t="s">
        <v>2316</v>
      </c>
      <c r="K208" s="225" t="s">
        <v>496</v>
      </c>
    </row>
    <row r="209" spans="1:11" ht="15.75" x14ac:dyDescent="0.25">
      <c r="A209" s="220" t="s">
        <v>42</v>
      </c>
      <c r="B209" s="221" t="s">
        <v>26</v>
      </c>
      <c r="C209" s="220" t="s">
        <v>257</v>
      </c>
      <c r="D209" s="222" t="s">
        <v>2185</v>
      </c>
      <c r="E209" s="222" t="s">
        <v>75</v>
      </c>
      <c r="F209" s="222">
        <v>4</v>
      </c>
      <c r="G209" s="240" t="s">
        <v>2168</v>
      </c>
      <c r="H209" s="220">
        <v>5</v>
      </c>
      <c r="I209" s="220"/>
      <c r="J209" s="250" t="s">
        <v>2316</v>
      </c>
      <c r="K209" s="225" t="s">
        <v>496</v>
      </c>
    </row>
    <row r="210" spans="1:11" ht="15.75" x14ac:dyDescent="0.25">
      <c r="A210" s="220" t="s">
        <v>32</v>
      </c>
      <c r="B210" s="221" t="s">
        <v>28</v>
      </c>
      <c r="C210" s="220" t="s">
        <v>257</v>
      </c>
      <c r="D210" s="222" t="s">
        <v>2172</v>
      </c>
      <c r="E210" s="222" t="s">
        <v>75</v>
      </c>
      <c r="F210" s="222">
        <v>4</v>
      </c>
      <c r="G210" s="240" t="s">
        <v>2168</v>
      </c>
      <c r="H210" s="220">
        <v>5</v>
      </c>
      <c r="I210" s="220"/>
      <c r="J210" s="250" t="s">
        <v>2316</v>
      </c>
      <c r="K210" s="225" t="s">
        <v>496</v>
      </c>
    </row>
    <row r="211" spans="1:11" ht="15.75" x14ac:dyDescent="0.25">
      <c r="A211" s="220" t="s">
        <v>42</v>
      </c>
      <c r="B211" s="221" t="s">
        <v>28</v>
      </c>
      <c r="C211" s="220" t="s">
        <v>257</v>
      </c>
      <c r="D211" s="222" t="s">
        <v>2184</v>
      </c>
      <c r="E211" s="222" t="s">
        <v>75</v>
      </c>
      <c r="F211" s="222">
        <v>4</v>
      </c>
      <c r="G211" s="240" t="s">
        <v>2168</v>
      </c>
      <c r="H211" s="220">
        <v>5</v>
      </c>
      <c r="I211" s="220"/>
      <c r="J211" s="250" t="s">
        <v>2316</v>
      </c>
      <c r="K211" s="225" t="s">
        <v>496</v>
      </c>
    </row>
    <row r="212" spans="1:11" ht="15.75" x14ac:dyDescent="0.25">
      <c r="A212" s="220" t="s">
        <v>32</v>
      </c>
      <c r="B212" s="221" t="s">
        <v>26</v>
      </c>
      <c r="C212" s="220" t="s">
        <v>350</v>
      </c>
      <c r="D212" s="220" t="s">
        <v>1672</v>
      </c>
      <c r="E212" s="220" t="s">
        <v>75</v>
      </c>
      <c r="F212" s="220">
        <v>2</v>
      </c>
      <c r="G212" s="254" t="s">
        <v>1673</v>
      </c>
      <c r="H212" s="220">
        <v>5</v>
      </c>
      <c r="I212" s="220"/>
      <c r="J212" s="224" t="s">
        <v>2318</v>
      </c>
      <c r="K212" s="225" t="s">
        <v>713</v>
      </c>
    </row>
    <row r="213" spans="1:11" ht="15.75" x14ac:dyDescent="0.25">
      <c r="A213" s="220" t="s">
        <v>32</v>
      </c>
      <c r="B213" s="221" t="s">
        <v>20</v>
      </c>
      <c r="C213" s="220" t="s">
        <v>350</v>
      </c>
      <c r="D213" s="220" t="s">
        <v>1674</v>
      </c>
      <c r="E213" s="220" t="s">
        <v>75</v>
      </c>
      <c r="F213" s="220">
        <v>2</v>
      </c>
      <c r="G213" s="254" t="s">
        <v>1673</v>
      </c>
      <c r="H213" s="220">
        <v>5</v>
      </c>
      <c r="I213" s="220"/>
      <c r="J213" s="224" t="s">
        <v>2318</v>
      </c>
      <c r="K213" s="225" t="s">
        <v>713</v>
      </c>
    </row>
    <row r="214" spans="1:11" ht="15.75" x14ac:dyDescent="0.25">
      <c r="A214" s="220" t="s">
        <v>19</v>
      </c>
      <c r="B214" s="221" t="s">
        <v>1356</v>
      </c>
      <c r="C214" s="220" t="s">
        <v>350</v>
      </c>
      <c r="D214" s="220" t="s">
        <v>1678</v>
      </c>
      <c r="E214" s="220" t="s">
        <v>75</v>
      </c>
      <c r="F214" s="220">
        <v>2</v>
      </c>
      <c r="G214" s="254" t="s">
        <v>1673</v>
      </c>
      <c r="H214" s="220">
        <v>5</v>
      </c>
      <c r="I214" s="220"/>
      <c r="J214" s="224" t="s">
        <v>2318</v>
      </c>
      <c r="K214" s="225" t="s">
        <v>713</v>
      </c>
    </row>
    <row r="215" spans="1:11" ht="15.75" x14ac:dyDescent="0.25">
      <c r="A215" s="230" t="s">
        <v>19</v>
      </c>
      <c r="B215" s="233" t="s">
        <v>28</v>
      </c>
      <c r="C215" s="230" t="s">
        <v>350</v>
      </c>
      <c r="D215" s="230" t="s">
        <v>1679</v>
      </c>
      <c r="E215" s="230" t="s">
        <v>75</v>
      </c>
      <c r="F215" s="230">
        <v>2</v>
      </c>
      <c r="G215" s="255" t="s">
        <v>1673</v>
      </c>
      <c r="H215" s="220">
        <v>5</v>
      </c>
      <c r="I215" s="230"/>
      <c r="J215" s="256" t="s">
        <v>2318</v>
      </c>
      <c r="K215" s="225" t="s">
        <v>713</v>
      </c>
    </row>
    <row r="216" spans="1:11" hidden="1" x14ac:dyDescent="0.25">
      <c r="A216" s="34" t="s">
        <v>32</v>
      </c>
      <c r="B216" s="35" t="s">
        <v>28</v>
      </c>
      <c r="C216" s="34" t="s">
        <v>62</v>
      </c>
      <c r="D216" s="34" t="s">
        <v>1580</v>
      </c>
      <c r="E216" s="34" t="s">
        <v>1</v>
      </c>
      <c r="F216" s="34">
        <v>2</v>
      </c>
      <c r="G216" s="40" t="s">
        <v>1575</v>
      </c>
      <c r="H216" s="34">
        <v>0</v>
      </c>
      <c r="I216" s="34" t="s">
        <v>39</v>
      </c>
      <c r="J216" s="21"/>
      <c r="K216" s="132"/>
    </row>
    <row r="217" spans="1:11" ht="15.75" x14ac:dyDescent="0.25">
      <c r="A217" s="220" t="s">
        <v>32</v>
      </c>
      <c r="B217" s="221" t="s">
        <v>1356</v>
      </c>
      <c r="C217" s="220" t="s">
        <v>350</v>
      </c>
      <c r="D217" s="220" t="s">
        <v>1675</v>
      </c>
      <c r="E217" s="220" t="s">
        <v>75</v>
      </c>
      <c r="F217" s="220">
        <v>2</v>
      </c>
      <c r="G217" s="254" t="s">
        <v>1673</v>
      </c>
      <c r="H217" s="220">
        <v>5</v>
      </c>
      <c r="I217" s="220"/>
      <c r="J217" s="257" t="s">
        <v>2318</v>
      </c>
      <c r="K217" s="225" t="s">
        <v>713</v>
      </c>
    </row>
    <row r="218" spans="1:11" ht="15.75" x14ac:dyDescent="0.25">
      <c r="A218" s="230" t="s">
        <v>55</v>
      </c>
      <c r="B218" s="233" t="s">
        <v>26</v>
      </c>
      <c r="C218" s="220" t="s">
        <v>95</v>
      </c>
      <c r="D218" s="220" t="s">
        <v>1806</v>
      </c>
      <c r="E218" s="222" t="s">
        <v>1</v>
      </c>
      <c r="F218" s="222">
        <v>2</v>
      </c>
      <c r="G218" s="227" t="s">
        <v>1802</v>
      </c>
      <c r="H218" s="220">
        <v>5</v>
      </c>
      <c r="I218" s="220"/>
      <c r="J218" s="224" t="s">
        <v>2318</v>
      </c>
      <c r="K218" s="225" t="s">
        <v>713</v>
      </c>
    </row>
    <row r="219" spans="1:11" ht="15.75" x14ac:dyDescent="0.25">
      <c r="A219" s="220" t="s">
        <v>19</v>
      </c>
      <c r="B219" s="221" t="s">
        <v>26</v>
      </c>
      <c r="C219" s="220" t="s">
        <v>95</v>
      </c>
      <c r="D219" s="220" t="s">
        <v>1801</v>
      </c>
      <c r="E219" s="222" t="s">
        <v>1</v>
      </c>
      <c r="F219" s="222">
        <v>2</v>
      </c>
      <c r="G219" s="227" t="s">
        <v>1802</v>
      </c>
      <c r="H219" s="220">
        <v>5</v>
      </c>
      <c r="I219" s="220"/>
      <c r="J219" s="224" t="s">
        <v>2318</v>
      </c>
      <c r="K219" s="225" t="s">
        <v>713</v>
      </c>
    </row>
    <row r="220" spans="1:11" ht="15.75" x14ac:dyDescent="0.25">
      <c r="A220" s="220" t="s">
        <v>19</v>
      </c>
      <c r="B220" s="221" t="s">
        <v>20</v>
      </c>
      <c r="C220" s="220" t="s">
        <v>95</v>
      </c>
      <c r="D220" s="220" t="s">
        <v>1803</v>
      </c>
      <c r="E220" s="222" t="s">
        <v>1</v>
      </c>
      <c r="F220" s="222">
        <v>2</v>
      </c>
      <c r="G220" s="227" t="s">
        <v>1802</v>
      </c>
      <c r="H220" s="220">
        <v>5</v>
      </c>
      <c r="I220" s="220"/>
      <c r="J220" s="224" t="s">
        <v>2318</v>
      </c>
      <c r="K220" s="225" t="s">
        <v>713</v>
      </c>
    </row>
    <row r="221" spans="1:11" ht="15.75" x14ac:dyDescent="0.25">
      <c r="A221" s="220" t="s">
        <v>32</v>
      </c>
      <c r="B221" s="221" t="s">
        <v>26</v>
      </c>
      <c r="C221" s="220" t="s">
        <v>33</v>
      </c>
      <c r="D221" s="222" t="s">
        <v>1739</v>
      </c>
      <c r="E221" s="222" t="s">
        <v>75</v>
      </c>
      <c r="F221" s="222">
        <v>2</v>
      </c>
      <c r="G221" s="227" t="s">
        <v>1732</v>
      </c>
      <c r="H221" s="220">
        <v>5</v>
      </c>
      <c r="I221" s="220"/>
      <c r="J221" s="224" t="s">
        <v>2319</v>
      </c>
      <c r="K221" s="225" t="s">
        <v>754</v>
      </c>
    </row>
    <row r="222" spans="1:11" ht="15.75" x14ac:dyDescent="0.25">
      <c r="A222" s="220" t="s">
        <v>32</v>
      </c>
      <c r="B222" s="221" t="s">
        <v>20</v>
      </c>
      <c r="C222" s="220" t="s">
        <v>33</v>
      </c>
      <c r="D222" s="222" t="s">
        <v>1740</v>
      </c>
      <c r="E222" s="222" t="s">
        <v>75</v>
      </c>
      <c r="F222" s="222">
        <v>2</v>
      </c>
      <c r="G222" s="227" t="s">
        <v>1732</v>
      </c>
      <c r="H222" s="220">
        <v>5</v>
      </c>
      <c r="I222" s="220"/>
      <c r="J222" s="224" t="s">
        <v>2319</v>
      </c>
      <c r="K222" s="225" t="s">
        <v>754</v>
      </c>
    </row>
    <row r="223" spans="1:11" ht="15.75" x14ac:dyDescent="0.25">
      <c r="A223" s="220" t="s">
        <v>32</v>
      </c>
      <c r="B223" s="221" t="s">
        <v>28</v>
      </c>
      <c r="C223" s="220" t="s">
        <v>33</v>
      </c>
      <c r="D223" s="222" t="s">
        <v>1738</v>
      </c>
      <c r="E223" s="222" t="s">
        <v>75</v>
      </c>
      <c r="F223" s="222">
        <v>2</v>
      </c>
      <c r="G223" s="227" t="s">
        <v>1732</v>
      </c>
      <c r="H223" s="220">
        <v>5</v>
      </c>
      <c r="I223" s="220"/>
      <c r="J223" s="224" t="s">
        <v>2319</v>
      </c>
      <c r="K223" s="225" t="s">
        <v>754</v>
      </c>
    </row>
    <row r="224" spans="1:11" hidden="1" x14ac:dyDescent="0.25">
      <c r="A224" s="34" t="s">
        <v>55</v>
      </c>
      <c r="B224" s="35" t="s">
        <v>26</v>
      </c>
      <c r="C224" s="34" t="s">
        <v>62</v>
      </c>
      <c r="D224" s="34" t="s">
        <v>1598</v>
      </c>
      <c r="E224" s="34" t="s">
        <v>1</v>
      </c>
      <c r="F224" s="34">
        <v>4</v>
      </c>
      <c r="G224" s="37" t="s">
        <v>439</v>
      </c>
      <c r="H224" s="34">
        <v>0</v>
      </c>
      <c r="I224" s="34" t="s">
        <v>39</v>
      </c>
      <c r="J224" s="34"/>
      <c r="K224" s="142"/>
    </row>
    <row r="225" spans="1:11" ht="15.75" x14ac:dyDescent="0.25">
      <c r="A225" s="220" t="s">
        <v>32</v>
      </c>
      <c r="B225" s="221" t="s">
        <v>1356</v>
      </c>
      <c r="C225" s="220" t="s">
        <v>33</v>
      </c>
      <c r="D225" s="222" t="s">
        <v>1737</v>
      </c>
      <c r="E225" s="222" t="s">
        <v>75</v>
      </c>
      <c r="F225" s="222">
        <v>2</v>
      </c>
      <c r="G225" s="227" t="s">
        <v>1732</v>
      </c>
      <c r="H225" s="220">
        <v>5</v>
      </c>
      <c r="I225" s="220"/>
      <c r="J225" s="224" t="s">
        <v>2319</v>
      </c>
      <c r="K225" s="225" t="s">
        <v>754</v>
      </c>
    </row>
    <row r="226" spans="1:11" ht="15.75" x14ac:dyDescent="0.25">
      <c r="A226" s="220" t="s">
        <v>55</v>
      </c>
      <c r="B226" s="221" t="s">
        <v>20</v>
      </c>
      <c r="C226" s="220" t="s">
        <v>257</v>
      </c>
      <c r="D226" s="220" t="s">
        <v>2216</v>
      </c>
      <c r="E226" s="220" t="s">
        <v>1</v>
      </c>
      <c r="F226" s="220">
        <v>6</v>
      </c>
      <c r="G226" s="231" t="s">
        <v>2217</v>
      </c>
      <c r="H226" s="220">
        <v>40</v>
      </c>
      <c r="I226" s="220"/>
      <c r="J226" s="224" t="s">
        <v>2319</v>
      </c>
      <c r="K226" s="225" t="s">
        <v>754</v>
      </c>
    </row>
    <row r="227" spans="1:11" hidden="1" x14ac:dyDescent="0.25">
      <c r="A227" s="34" t="s">
        <v>55</v>
      </c>
      <c r="B227" s="35" t="s">
        <v>56</v>
      </c>
      <c r="C227" s="34" t="s">
        <v>62</v>
      </c>
      <c r="D227" s="34" t="s">
        <v>1595</v>
      </c>
      <c r="E227" s="34" t="s">
        <v>1</v>
      </c>
      <c r="F227" s="34">
        <v>4</v>
      </c>
      <c r="G227" s="37" t="s">
        <v>439</v>
      </c>
      <c r="H227" s="34">
        <v>0</v>
      </c>
      <c r="I227" s="34" t="s">
        <v>39</v>
      </c>
      <c r="J227" s="34"/>
      <c r="K227" s="142"/>
    </row>
    <row r="228" spans="1:11" ht="15.75" x14ac:dyDescent="0.25">
      <c r="A228" s="220" t="s">
        <v>55</v>
      </c>
      <c r="B228" s="221" t="s">
        <v>26</v>
      </c>
      <c r="C228" s="220" t="s">
        <v>257</v>
      </c>
      <c r="D228" s="220" t="s">
        <v>2220</v>
      </c>
      <c r="E228" s="220" t="s">
        <v>1</v>
      </c>
      <c r="F228" s="220">
        <v>6</v>
      </c>
      <c r="G228" s="231" t="s">
        <v>2217</v>
      </c>
      <c r="H228" s="220">
        <v>40</v>
      </c>
      <c r="I228" s="220"/>
      <c r="J228" s="224" t="s">
        <v>2319</v>
      </c>
      <c r="K228" s="225" t="s">
        <v>754</v>
      </c>
    </row>
    <row r="229" spans="1:11" ht="15.75" x14ac:dyDescent="0.25">
      <c r="A229" s="220" t="s">
        <v>55</v>
      </c>
      <c r="B229" s="221" t="s">
        <v>28</v>
      </c>
      <c r="C229" s="220" t="s">
        <v>257</v>
      </c>
      <c r="D229" s="220" t="s">
        <v>2218</v>
      </c>
      <c r="E229" s="220" t="s">
        <v>1</v>
      </c>
      <c r="F229" s="220">
        <v>6</v>
      </c>
      <c r="G229" s="231" t="s">
        <v>2217</v>
      </c>
      <c r="H229" s="220">
        <v>40</v>
      </c>
      <c r="I229" s="220"/>
      <c r="J229" s="224" t="s">
        <v>2319</v>
      </c>
      <c r="K229" s="225" t="s">
        <v>754</v>
      </c>
    </row>
    <row r="230" spans="1:11" ht="15.75" x14ac:dyDescent="0.25">
      <c r="A230" s="220" t="s">
        <v>55</v>
      </c>
      <c r="B230" s="221" t="s">
        <v>56</v>
      </c>
      <c r="C230" s="220" t="s">
        <v>257</v>
      </c>
      <c r="D230" s="220" t="s">
        <v>2219</v>
      </c>
      <c r="E230" s="220" t="s">
        <v>1</v>
      </c>
      <c r="F230" s="220">
        <v>6</v>
      </c>
      <c r="G230" s="231" t="s">
        <v>2217</v>
      </c>
      <c r="H230" s="220">
        <v>40</v>
      </c>
      <c r="I230" s="220"/>
      <c r="J230" s="224" t="s">
        <v>2319</v>
      </c>
      <c r="K230" s="225" t="s">
        <v>754</v>
      </c>
    </row>
    <row r="231" spans="1:11" ht="15.75" x14ac:dyDescent="0.25">
      <c r="A231" s="220" t="s">
        <v>32</v>
      </c>
      <c r="B231" s="221" t="s">
        <v>1356</v>
      </c>
      <c r="C231" s="220">
        <v>111</v>
      </c>
      <c r="D231" s="220" t="s">
        <v>2320</v>
      </c>
      <c r="E231" s="222" t="s">
        <v>1</v>
      </c>
      <c r="F231" s="222">
        <v>6</v>
      </c>
      <c r="G231" s="231" t="s">
        <v>1484</v>
      </c>
      <c r="H231" s="220">
        <v>40</v>
      </c>
      <c r="I231" s="220"/>
      <c r="J231" s="228" t="s">
        <v>2321</v>
      </c>
      <c r="K231" s="225" t="s">
        <v>842</v>
      </c>
    </row>
    <row r="232" spans="1:11" ht="15.75" x14ac:dyDescent="0.25">
      <c r="A232" s="220" t="s">
        <v>32</v>
      </c>
      <c r="B232" s="221" t="s">
        <v>28</v>
      </c>
      <c r="C232" s="220">
        <v>111</v>
      </c>
      <c r="D232" s="220" t="s">
        <v>2322</v>
      </c>
      <c r="E232" s="222" t="s">
        <v>1</v>
      </c>
      <c r="F232" s="222">
        <v>6</v>
      </c>
      <c r="G232" s="231" t="s">
        <v>1484</v>
      </c>
      <c r="H232" s="220">
        <v>40</v>
      </c>
      <c r="I232" s="220"/>
      <c r="J232" s="228" t="s">
        <v>2321</v>
      </c>
      <c r="K232" s="225" t="s">
        <v>842</v>
      </c>
    </row>
    <row r="233" spans="1:11" ht="15.75" x14ac:dyDescent="0.25">
      <c r="A233" s="220" t="s">
        <v>42</v>
      </c>
      <c r="B233" s="221" t="s">
        <v>20</v>
      </c>
      <c r="C233" s="220" t="s">
        <v>269</v>
      </c>
      <c r="D233" s="220" t="s">
        <v>1772</v>
      </c>
      <c r="E233" s="220" t="s">
        <v>1</v>
      </c>
      <c r="F233" s="220">
        <v>2</v>
      </c>
      <c r="G233" s="231" t="s">
        <v>1767</v>
      </c>
      <c r="H233" s="220">
        <v>5</v>
      </c>
      <c r="I233" s="220"/>
      <c r="J233" s="228" t="s">
        <v>2321</v>
      </c>
      <c r="K233" s="225" t="s">
        <v>842</v>
      </c>
    </row>
    <row r="234" spans="1:11" ht="15.75" x14ac:dyDescent="0.25">
      <c r="A234" s="220" t="s">
        <v>42</v>
      </c>
      <c r="B234" s="221" t="s">
        <v>1356</v>
      </c>
      <c r="C234" s="220" t="s">
        <v>269</v>
      </c>
      <c r="D234" s="220" t="s">
        <v>1773</v>
      </c>
      <c r="E234" s="220" t="s">
        <v>1</v>
      </c>
      <c r="F234" s="220">
        <v>2</v>
      </c>
      <c r="G234" s="231" t="s">
        <v>1767</v>
      </c>
      <c r="H234" s="220">
        <v>5</v>
      </c>
      <c r="I234" s="220"/>
      <c r="J234" s="228" t="s">
        <v>2321</v>
      </c>
      <c r="K234" s="225" t="s">
        <v>842</v>
      </c>
    </row>
    <row r="235" spans="1:11" ht="15.75" hidden="1" x14ac:dyDescent="0.25">
      <c r="A235" s="226" t="s">
        <v>55</v>
      </c>
      <c r="B235" s="249" t="s">
        <v>56</v>
      </c>
      <c r="C235" s="226">
        <v>105</v>
      </c>
      <c r="D235" s="226" t="s">
        <v>1510</v>
      </c>
      <c r="E235" s="251" t="s">
        <v>75</v>
      </c>
      <c r="F235" s="251">
        <v>6</v>
      </c>
      <c r="G235" s="252" t="s">
        <v>1508</v>
      </c>
      <c r="H235" s="226">
        <v>40</v>
      </c>
      <c r="I235" s="226" t="s">
        <v>234</v>
      </c>
      <c r="J235" s="258"/>
      <c r="K235" s="259"/>
    </row>
    <row r="236" spans="1:11" ht="15.75" x14ac:dyDescent="0.25">
      <c r="A236" s="220" t="s">
        <v>42</v>
      </c>
      <c r="B236" s="221" t="s">
        <v>26</v>
      </c>
      <c r="C236" s="220" t="s">
        <v>269</v>
      </c>
      <c r="D236" s="220" t="s">
        <v>1771</v>
      </c>
      <c r="E236" s="220" t="s">
        <v>1</v>
      </c>
      <c r="F236" s="220">
        <v>2</v>
      </c>
      <c r="G236" s="231" t="s">
        <v>1767</v>
      </c>
      <c r="H236" s="220">
        <v>5</v>
      </c>
      <c r="I236" s="220"/>
      <c r="J236" s="228" t="s">
        <v>2321</v>
      </c>
      <c r="K236" s="225" t="s">
        <v>842</v>
      </c>
    </row>
    <row r="237" spans="1:11" ht="15.75" x14ac:dyDescent="0.25">
      <c r="A237" s="220" t="s">
        <v>32</v>
      </c>
      <c r="B237" s="221" t="s">
        <v>26</v>
      </c>
      <c r="C237" s="220" t="s">
        <v>269</v>
      </c>
      <c r="D237" s="220" t="s">
        <v>1775</v>
      </c>
      <c r="E237" s="220" t="s">
        <v>1</v>
      </c>
      <c r="F237" s="220">
        <v>2</v>
      </c>
      <c r="G237" s="231" t="s">
        <v>1767</v>
      </c>
      <c r="H237" s="220">
        <v>5</v>
      </c>
      <c r="I237" s="220"/>
      <c r="J237" s="228" t="s">
        <v>2321</v>
      </c>
      <c r="K237" s="225" t="s">
        <v>842</v>
      </c>
    </row>
    <row r="238" spans="1:11" ht="15.75" x14ac:dyDescent="0.25">
      <c r="A238" s="220" t="s">
        <v>42</v>
      </c>
      <c r="B238" s="221" t="s">
        <v>28</v>
      </c>
      <c r="C238" s="220" t="s">
        <v>269</v>
      </c>
      <c r="D238" s="220" t="s">
        <v>1774</v>
      </c>
      <c r="E238" s="220" t="s">
        <v>1</v>
      </c>
      <c r="F238" s="220">
        <v>2</v>
      </c>
      <c r="G238" s="231" t="s">
        <v>1767</v>
      </c>
      <c r="H238" s="220">
        <v>5</v>
      </c>
      <c r="I238" s="220"/>
      <c r="J238" s="228" t="s">
        <v>2321</v>
      </c>
      <c r="K238" s="225" t="s">
        <v>842</v>
      </c>
    </row>
    <row r="239" spans="1:11" ht="15.75" x14ac:dyDescent="0.25">
      <c r="A239" s="220" t="s">
        <v>42</v>
      </c>
      <c r="B239" s="221" t="s">
        <v>28</v>
      </c>
      <c r="C239" s="220" t="s">
        <v>168</v>
      </c>
      <c r="D239" s="260" t="s">
        <v>1765</v>
      </c>
      <c r="E239" s="260" t="s">
        <v>2</v>
      </c>
      <c r="F239" s="260">
        <v>2</v>
      </c>
      <c r="G239" s="261" t="s">
        <v>1762</v>
      </c>
      <c r="H239" s="220">
        <v>5</v>
      </c>
      <c r="I239" s="220"/>
      <c r="J239" s="224" t="s">
        <v>2323</v>
      </c>
      <c r="K239" s="225" t="s">
        <v>910</v>
      </c>
    </row>
    <row r="240" spans="1:11" ht="15.75" x14ac:dyDescent="0.25">
      <c r="A240" s="220" t="s">
        <v>42</v>
      </c>
      <c r="B240" s="221" t="s">
        <v>1356</v>
      </c>
      <c r="C240" s="220" t="s">
        <v>168</v>
      </c>
      <c r="D240" s="260" t="s">
        <v>1764</v>
      </c>
      <c r="E240" s="260" t="s">
        <v>2</v>
      </c>
      <c r="F240" s="260">
        <v>2</v>
      </c>
      <c r="G240" s="261" t="s">
        <v>1762</v>
      </c>
      <c r="H240" s="220">
        <v>5</v>
      </c>
      <c r="I240" s="220"/>
      <c r="J240" s="224" t="s">
        <v>2323</v>
      </c>
      <c r="K240" s="225" t="s">
        <v>910</v>
      </c>
    </row>
    <row r="241" spans="1:11" ht="15.75" x14ac:dyDescent="0.25">
      <c r="A241" s="220" t="s">
        <v>19</v>
      </c>
      <c r="B241" s="221" t="s">
        <v>1356</v>
      </c>
      <c r="C241" s="220" t="s">
        <v>642</v>
      </c>
      <c r="D241" s="260" t="s">
        <v>1761</v>
      </c>
      <c r="E241" s="260" t="s">
        <v>2</v>
      </c>
      <c r="F241" s="260">
        <v>2</v>
      </c>
      <c r="G241" s="261" t="s">
        <v>1762</v>
      </c>
      <c r="H241" s="220">
        <v>5</v>
      </c>
      <c r="I241" s="220"/>
      <c r="J241" s="224" t="s">
        <v>2323</v>
      </c>
      <c r="K241" s="225" t="s">
        <v>910</v>
      </c>
    </row>
    <row r="242" spans="1:11" ht="15.75" x14ac:dyDescent="0.25">
      <c r="A242" s="220" t="s">
        <v>19</v>
      </c>
      <c r="B242" s="221" t="s">
        <v>28</v>
      </c>
      <c r="C242" s="220" t="s">
        <v>221</v>
      </c>
      <c r="D242" s="260" t="s">
        <v>1763</v>
      </c>
      <c r="E242" s="260" t="s">
        <v>2</v>
      </c>
      <c r="F242" s="260">
        <v>2</v>
      </c>
      <c r="G242" s="261" t="s">
        <v>1762</v>
      </c>
      <c r="H242" s="220">
        <v>5</v>
      </c>
      <c r="I242" s="220"/>
      <c r="J242" s="224" t="s">
        <v>2323</v>
      </c>
      <c r="K242" s="225" t="s">
        <v>910</v>
      </c>
    </row>
    <row r="243" spans="1:11" ht="15.75" x14ac:dyDescent="0.25">
      <c r="A243" s="220" t="s">
        <v>65</v>
      </c>
      <c r="B243" s="221" t="s">
        <v>1356</v>
      </c>
      <c r="C243" s="220" t="s">
        <v>62</v>
      </c>
      <c r="D243" s="220" t="s">
        <v>1808</v>
      </c>
      <c r="E243" s="220" t="s">
        <v>2</v>
      </c>
      <c r="F243" s="220">
        <v>4</v>
      </c>
      <c r="G243" s="231" t="s">
        <v>1809</v>
      </c>
      <c r="H243" s="220">
        <v>5</v>
      </c>
      <c r="I243" s="220"/>
      <c r="J243" s="224" t="s">
        <v>2323</v>
      </c>
      <c r="K243" s="225" t="s">
        <v>910</v>
      </c>
    </row>
    <row r="244" spans="1:11" ht="15.75" x14ac:dyDescent="0.25">
      <c r="A244" s="220" t="s">
        <v>55</v>
      </c>
      <c r="B244" s="221" t="s">
        <v>20</v>
      </c>
      <c r="C244" s="220">
        <v>306</v>
      </c>
      <c r="D244" s="222" t="s">
        <v>2063</v>
      </c>
      <c r="E244" s="220" t="s">
        <v>1</v>
      </c>
      <c r="F244" s="220">
        <v>4</v>
      </c>
      <c r="G244" s="231" t="s">
        <v>2324</v>
      </c>
      <c r="H244" s="220">
        <v>5</v>
      </c>
      <c r="I244" s="220"/>
      <c r="J244" s="224" t="s">
        <v>2323</v>
      </c>
      <c r="K244" s="248" t="s">
        <v>910</v>
      </c>
    </row>
    <row r="245" spans="1:11" ht="15.75" x14ac:dyDescent="0.25">
      <c r="A245" s="220" t="s">
        <v>19</v>
      </c>
      <c r="B245" s="221" t="s">
        <v>20</v>
      </c>
      <c r="C245" s="220">
        <v>304</v>
      </c>
      <c r="D245" s="220" t="s">
        <v>2023</v>
      </c>
      <c r="E245" s="222" t="s">
        <v>1</v>
      </c>
      <c r="F245" s="222">
        <v>2</v>
      </c>
      <c r="G245" s="240" t="s">
        <v>2018</v>
      </c>
      <c r="H245" s="220">
        <v>5</v>
      </c>
      <c r="I245" s="220"/>
      <c r="J245" s="224" t="s">
        <v>2323</v>
      </c>
      <c r="K245" s="225" t="s">
        <v>910</v>
      </c>
    </row>
    <row r="246" spans="1:11" ht="15.75" x14ac:dyDescent="0.25">
      <c r="A246" s="220" t="s">
        <v>42</v>
      </c>
      <c r="B246" s="221" t="s">
        <v>20</v>
      </c>
      <c r="C246" s="220">
        <v>303</v>
      </c>
      <c r="D246" s="222" t="s">
        <v>2051</v>
      </c>
      <c r="E246" s="220" t="s">
        <v>75</v>
      </c>
      <c r="F246" s="220">
        <v>2</v>
      </c>
      <c r="G246" s="227" t="s">
        <v>2043</v>
      </c>
      <c r="H246" s="220">
        <v>5</v>
      </c>
      <c r="I246" s="220"/>
      <c r="J246" s="224" t="s">
        <v>2323</v>
      </c>
      <c r="K246" s="225" t="s">
        <v>910</v>
      </c>
    </row>
    <row r="247" spans="1:11" ht="15.75" x14ac:dyDescent="0.25">
      <c r="A247" s="220" t="s">
        <v>42</v>
      </c>
      <c r="B247" s="221" t="s">
        <v>26</v>
      </c>
      <c r="C247" s="220">
        <v>303</v>
      </c>
      <c r="D247" s="222" t="s">
        <v>2054</v>
      </c>
      <c r="E247" s="220" t="s">
        <v>75</v>
      </c>
      <c r="F247" s="220">
        <v>2</v>
      </c>
      <c r="G247" s="227" t="s">
        <v>2043</v>
      </c>
      <c r="H247" s="220">
        <v>5</v>
      </c>
      <c r="I247" s="220"/>
      <c r="J247" s="224" t="s">
        <v>2323</v>
      </c>
      <c r="K247" s="225" t="s">
        <v>910</v>
      </c>
    </row>
    <row r="248" spans="1:11" ht="15.75" x14ac:dyDescent="0.25">
      <c r="A248" s="220" t="s">
        <v>65</v>
      </c>
      <c r="B248" s="221" t="s">
        <v>20</v>
      </c>
      <c r="C248" s="220">
        <v>305</v>
      </c>
      <c r="D248" s="220" t="s">
        <v>2075</v>
      </c>
      <c r="E248" s="222" t="s">
        <v>75</v>
      </c>
      <c r="F248" s="222">
        <v>4</v>
      </c>
      <c r="G248" s="231" t="s">
        <v>2058</v>
      </c>
      <c r="H248" s="220">
        <v>5</v>
      </c>
      <c r="I248" s="220"/>
      <c r="J248" s="224" t="s">
        <v>2323</v>
      </c>
      <c r="K248" s="225" t="s">
        <v>910</v>
      </c>
    </row>
    <row r="249" spans="1:11" ht="15.75" x14ac:dyDescent="0.25">
      <c r="A249" s="220" t="s">
        <v>55</v>
      </c>
      <c r="B249" s="221" t="s">
        <v>28</v>
      </c>
      <c r="C249" s="220">
        <v>305</v>
      </c>
      <c r="D249" s="220" t="s">
        <v>2071</v>
      </c>
      <c r="E249" s="222" t="s">
        <v>75</v>
      </c>
      <c r="F249" s="222">
        <v>4</v>
      </c>
      <c r="G249" s="231" t="s">
        <v>2058</v>
      </c>
      <c r="H249" s="220">
        <v>5</v>
      </c>
      <c r="I249" s="220"/>
      <c r="J249" s="224" t="s">
        <v>2323</v>
      </c>
      <c r="K249" s="225" t="s">
        <v>910</v>
      </c>
    </row>
    <row r="250" spans="1:11" ht="15.75" x14ac:dyDescent="0.25">
      <c r="A250" s="226" t="s">
        <v>55</v>
      </c>
      <c r="B250" s="249" t="s">
        <v>26</v>
      </c>
      <c r="C250" s="220">
        <v>305</v>
      </c>
      <c r="D250" s="220" t="s">
        <v>2076</v>
      </c>
      <c r="E250" s="222" t="s">
        <v>75</v>
      </c>
      <c r="F250" s="222">
        <v>4</v>
      </c>
      <c r="G250" s="231" t="s">
        <v>2058</v>
      </c>
      <c r="H250" s="220">
        <v>5</v>
      </c>
      <c r="I250" s="220"/>
      <c r="J250" s="224" t="s">
        <v>2323</v>
      </c>
      <c r="K250" s="225" t="s">
        <v>910</v>
      </c>
    </row>
    <row r="251" spans="1:11" hidden="1" x14ac:dyDescent="0.25">
      <c r="A251" s="34" t="s">
        <v>32</v>
      </c>
      <c r="B251" s="35" t="s">
        <v>1356</v>
      </c>
      <c r="C251" s="34" t="s">
        <v>469</v>
      </c>
      <c r="D251" s="34" t="s">
        <v>2325</v>
      </c>
      <c r="E251" s="34" t="s">
        <v>1</v>
      </c>
      <c r="F251" s="34">
        <v>6</v>
      </c>
      <c r="G251" s="37" t="s">
        <v>1612</v>
      </c>
      <c r="H251" s="34">
        <v>0</v>
      </c>
      <c r="I251" s="34" t="s">
        <v>39</v>
      </c>
      <c r="J251" s="21"/>
      <c r="K251" s="21"/>
    </row>
    <row r="252" spans="1:11" ht="15.75" x14ac:dyDescent="0.25">
      <c r="A252" s="220" t="s">
        <v>19</v>
      </c>
      <c r="B252" s="221" t="s">
        <v>26</v>
      </c>
      <c r="C252" s="220">
        <v>104</v>
      </c>
      <c r="D252" s="220" t="s">
        <v>2133</v>
      </c>
      <c r="E252" s="220" t="s">
        <v>3</v>
      </c>
      <c r="F252" s="220">
        <v>2</v>
      </c>
      <c r="G252" s="231" t="s">
        <v>392</v>
      </c>
      <c r="H252" s="220">
        <v>5</v>
      </c>
      <c r="I252" s="220"/>
      <c r="J252" s="224" t="s">
        <v>2323</v>
      </c>
      <c r="K252" s="225" t="s">
        <v>910</v>
      </c>
    </row>
    <row r="253" spans="1:11" ht="15.75" x14ac:dyDescent="0.25">
      <c r="A253" s="220" t="s">
        <v>32</v>
      </c>
      <c r="B253" s="221" t="s">
        <v>26</v>
      </c>
      <c r="C253" s="220" t="s">
        <v>469</v>
      </c>
      <c r="D253" s="220" t="s">
        <v>2326</v>
      </c>
      <c r="E253" s="220" t="s">
        <v>1</v>
      </c>
      <c r="F253" s="220">
        <v>6</v>
      </c>
      <c r="G253" s="231" t="s">
        <v>1612</v>
      </c>
      <c r="H253" s="220">
        <v>40</v>
      </c>
      <c r="I253" s="220"/>
      <c r="J253" s="262" t="s">
        <v>2327</v>
      </c>
      <c r="K253" s="225" t="s">
        <v>1215</v>
      </c>
    </row>
    <row r="254" spans="1:11" ht="15.75" x14ac:dyDescent="0.25">
      <c r="A254" s="226" t="s">
        <v>32</v>
      </c>
      <c r="B254" s="249" t="s">
        <v>20</v>
      </c>
      <c r="C254" s="226" t="s">
        <v>469</v>
      </c>
      <c r="D254" s="226" t="s">
        <v>2328</v>
      </c>
      <c r="E254" s="226" t="s">
        <v>1</v>
      </c>
      <c r="F254" s="226">
        <v>6</v>
      </c>
      <c r="G254" s="263" t="s">
        <v>1612</v>
      </c>
      <c r="H254" s="226">
        <v>40</v>
      </c>
      <c r="I254" s="226"/>
      <c r="J254" s="262" t="s">
        <v>2327</v>
      </c>
      <c r="K254" s="225" t="s">
        <v>1215</v>
      </c>
    </row>
    <row r="255" spans="1:11" ht="15.75" x14ac:dyDescent="0.25">
      <c r="A255" s="220" t="s">
        <v>42</v>
      </c>
      <c r="B255" s="221" t="s">
        <v>1356</v>
      </c>
      <c r="C255" s="220" t="s">
        <v>453</v>
      </c>
      <c r="D255" s="220" t="s">
        <v>1611</v>
      </c>
      <c r="E255" s="220" t="s">
        <v>75</v>
      </c>
      <c r="F255" s="220">
        <v>4</v>
      </c>
      <c r="G255" s="231" t="s">
        <v>1612</v>
      </c>
      <c r="H255" s="220">
        <v>5</v>
      </c>
      <c r="I255" s="220"/>
      <c r="J255" s="262" t="s">
        <v>2327</v>
      </c>
      <c r="K255" s="225" t="s">
        <v>1215</v>
      </c>
    </row>
    <row r="256" spans="1:11" ht="15.75" x14ac:dyDescent="0.25">
      <c r="A256" s="220" t="s">
        <v>42</v>
      </c>
      <c r="B256" s="221" t="s">
        <v>28</v>
      </c>
      <c r="C256" s="220" t="s">
        <v>453</v>
      </c>
      <c r="D256" s="220" t="s">
        <v>1613</v>
      </c>
      <c r="E256" s="220" t="s">
        <v>75</v>
      </c>
      <c r="F256" s="220">
        <v>4</v>
      </c>
      <c r="G256" s="231" t="s">
        <v>1612</v>
      </c>
      <c r="H256" s="220">
        <v>5</v>
      </c>
      <c r="I256" s="220"/>
      <c r="J256" s="262" t="s">
        <v>2327</v>
      </c>
      <c r="K256" s="225" t="s">
        <v>1215</v>
      </c>
    </row>
    <row r="257" spans="1:11" ht="15.75" x14ac:dyDescent="0.25">
      <c r="A257" s="220" t="s">
        <v>42</v>
      </c>
      <c r="B257" s="221" t="s">
        <v>26</v>
      </c>
      <c r="C257" s="220" t="s">
        <v>453</v>
      </c>
      <c r="D257" s="220" t="s">
        <v>1614</v>
      </c>
      <c r="E257" s="220" t="s">
        <v>75</v>
      </c>
      <c r="F257" s="220">
        <v>4</v>
      </c>
      <c r="G257" s="231" t="s">
        <v>1612</v>
      </c>
      <c r="H257" s="220">
        <v>5</v>
      </c>
      <c r="I257" s="220"/>
      <c r="J257" s="262" t="s">
        <v>2327</v>
      </c>
      <c r="K257" s="225" t="s">
        <v>1215</v>
      </c>
    </row>
    <row r="258" spans="1:11" ht="15.75" hidden="1" x14ac:dyDescent="0.25">
      <c r="A258" s="34" t="s">
        <v>65</v>
      </c>
      <c r="B258" s="35" t="s">
        <v>20</v>
      </c>
      <c r="C258" s="34" t="s">
        <v>453</v>
      </c>
      <c r="D258" s="34" t="s">
        <v>1621</v>
      </c>
      <c r="E258" s="34" t="s">
        <v>75</v>
      </c>
      <c r="F258" s="34">
        <v>4</v>
      </c>
      <c r="G258" s="37" t="s">
        <v>1612</v>
      </c>
      <c r="H258" s="34">
        <v>0</v>
      </c>
      <c r="I258" s="34" t="s">
        <v>39</v>
      </c>
      <c r="J258" s="53"/>
      <c r="K258" s="3"/>
    </row>
    <row r="259" spans="1:11" ht="15.75" x14ac:dyDescent="0.25">
      <c r="A259" s="220" t="s">
        <v>42</v>
      </c>
      <c r="B259" s="221" t="s">
        <v>20</v>
      </c>
      <c r="C259" s="220" t="s">
        <v>453</v>
      </c>
      <c r="D259" s="220" t="s">
        <v>1615</v>
      </c>
      <c r="E259" s="220" t="s">
        <v>75</v>
      </c>
      <c r="F259" s="220">
        <v>4</v>
      </c>
      <c r="G259" s="231" t="s">
        <v>1612</v>
      </c>
      <c r="H259" s="220">
        <v>5</v>
      </c>
      <c r="I259" s="220"/>
      <c r="J259" s="262" t="s">
        <v>2327</v>
      </c>
      <c r="K259" s="225" t="s">
        <v>1215</v>
      </c>
    </row>
    <row r="260" spans="1:11" ht="15.75" x14ac:dyDescent="0.25">
      <c r="A260" s="220" t="s">
        <v>65</v>
      </c>
      <c r="B260" s="221" t="s">
        <v>1356</v>
      </c>
      <c r="C260" s="220" t="s">
        <v>453</v>
      </c>
      <c r="D260" s="220" t="s">
        <v>1620</v>
      </c>
      <c r="E260" s="220" t="s">
        <v>75</v>
      </c>
      <c r="F260" s="220">
        <v>4</v>
      </c>
      <c r="G260" s="231" t="s">
        <v>1612</v>
      </c>
      <c r="H260" s="220">
        <v>5</v>
      </c>
      <c r="I260" s="220"/>
      <c r="J260" s="262" t="s">
        <v>2327</v>
      </c>
      <c r="K260" s="225" t="s">
        <v>1215</v>
      </c>
    </row>
    <row r="261" spans="1:11" ht="15.75" x14ac:dyDescent="0.25">
      <c r="A261" s="220" t="s">
        <v>65</v>
      </c>
      <c r="B261" s="221" t="s">
        <v>28</v>
      </c>
      <c r="C261" s="220" t="s">
        <v>453</v>
      </c>
      <c r="D261" s="220" t="s">
        <v>1622</v>
      </c>
      <c r="E261" s="220" t="s">
        <v>75</v>
      </c>
      <c r="F261" s="220">
        <v>4</v>
      </c>
      <c r="G261" s="231" t="s">
        <v>1612</v>
      </c>
      <c r="H261" s="220">
        <v>5</v>
      </c>
      <c r="I261" s="220"/>
      <c r="J261" s="262" t="s">
        <v>2327</v>
      </c>
      <c r="K261" s="225" t="s">
        <v>1215</v>
      </c>
    </row>
    <row r="262" spans="1:11" ht="15.75" x14ac:dyDescent="0.25">
      <c r="A262" s="220" t="s">
        <v>19</v>
      </c>
      <c r="B262" s="221" t="s">
        <v>28</v>
      </c>
      <c r="C262" s="220">
        <v>108</v>
      </c>
      <c r="D262" s="220" t="s">
        <v>1460</v>
      </c>
      <c r="E262" s="220" t="s">
        <v>75</v>
      </c>
      <c r="F262" s="220">
        <v>2</v>
      </c>
      <c r="G262" s="231" t="s">
        <v>1450</v>
      </c>
      <c r="H262" s="220">
        <v>5</v>
      </c>
      <c r="I262" s="220"/>
      <c r="J262" s="250" t="s">
        <v>2329</v>
      </c>
      <c r="K262" s="225" t="s">
        <v>324</v>
      </c>
    </row>
    <row r="263" spans="1:11" ht="15.75" x14ac:dyDescent="0.25">
      <c r="A263" s="220" t="s">
        <v>32</v>
      </c>
      <c r="B263" s="221" t="s">
        <v>1356</v>
      </c>
      <c r="C263" s="220">
        <v>108</v>
      </c>
      <c r="D263" s="220" t="s">
        <v>1451</v>
      </c>
      <c r="E263" s="220" t="s">
        <v>75</v>
      </c>
      <c r="F263" s="220">
        <v>2</v>
      </c>
      <c r="G263" s="231" t="s">
        <v>1450</v>
      </c>
      <c r="H263" s="220">
        <v>5</v>
      </c>
      <c r="I263" s="220"/>
      <c r="J263" s="250" t="s">
        <v>2329</v>
      </c>
      <c r="K263" s="225" t="s">
        <v>324</v>
      </c>
    </row>
    <row r="264" spans="1:11" ht="15.75" x14ac:dyDescent="0.25">
      <c r="A264" s="220" t="s">
        <v>19</v>
      </c>
      <c r="B264" s="221" t="s">
        <v>1356</v>
      </c>
      <c r="C264" s="220">
        <v>108</v>
      </c>
      <c r="D264" s="220" t="s">
        <v>1459</v>
      </c>
      <c r="E264" s="220" t="s">
        <v>75</v>
      </c>
      <c r="F264" s="220">
        <v>2</v>
      </c>
      <c r="G264" s="231" t="s">
        <v>1450</v>
      </c>
      <c r="H264" s="220">
        <v>5</v>
      </c>
      <c r="I264" s="220"/>
      <c r="J264" s="250" t="s">
        <v>2329</v>
      </c>
      <c r="K264" s="225" t="s">
        <v>324</v>
      </c>
    </row>
    <row r="265" spans="1:11" ht="15.75" x14ac:dyDescent="0.25">
      <c r="A265" s="220" t="s">
        <v>32</v>
      </c>
      <c r="B265" s="221" t="s">
        <v>20</v>
      </c>
      <c r="C265" s="220">
        <v>108</v>
      </c>
      <c r="D265" s="220" t="s">
        <v>1449</v>
      </c>
      <c r="E265" s="220" t="s">
        <v>75</v>
      </c>
      <c r="F265" s="220">
        <v>2</v>
      </c>
      <c r="G265" s="231" t="s">
        <v>1450</v>
      </c>
      <c r="H265" s="220">
        <v>5</v>
      </c>
      <c r="I265" s="220"/>
      <c r="J265" s="250" t="s">
        <v>2329</v>
      </c>
      <c r="K265" s="225" t="s">
        <v>324</v>
      </c>
    </row>
    <row r="266" spans="1:11" ht="15.75" x14ac:dyDescent="0.25">
      <c r="A266" s="220" t="s">
        <v>42</v>
      </c>
      <c r="B266" s="221" t="s">
        <v>28</v>
      </c>
      <c r="C266" s="220">
        <v>108</v>
      </c>
      <c r="D266" s="220" t="s">
        <v>1456</v>
      </c>
      <c r="E266" s="220" t="s">
        <v>75</v>
      </c>
      <c r="F266" s="220">
        <v>2</v>
      </c>
      <c r="G266" s="231" t="s">
        <v>1450</v>
      </c>
      <c r="H266" s="220">
        <v>5</v>
      </c>
      <c r="I266" s="220"/>
      <c r="J266" s="250" t="s">
        <v>2329</v>
      </c>
      <c r="K266" s="225" t="s">
        <v>324</v>
      </c>
    </row>
    <row r="267" spans="1:11" ht="15.75" x14ac:dyDescent="0.25">
      <c r="A267" s="220" t="s">
        <v>32</v>
      </c>
      <c r="B267" s="221" t="s">
        <v>28</v>
      </c>
      <c r="C267" s="220">
        <v>108</v>
      </c>
      <c r="D267" s="220" t="s">
        <v>1452</v>
      </c>
      <c r="E267" s="220" t="s">
        <v>75</v>
      </c>
      <c r="F267" s="220">
        <v>2</v>
      </c>
      <c r="G267" s="231" t="s">
        <v>1450</v>
      </c>
      <c r="H267" s="220">
        <v>5</v>
      </c>
      <c r="I267" s="220"/>
      <c r="J267" s="250" t="s">
        <v>2329</v>
      </c>
      <c r="K267" s="225" t="s">
        <v>324</v>
      </c>
    </row>
    <row r="268" spans="1:11" ht="15.75" x14ac:dyDescent="0.25">
      <c r="A268" s="220" t="s">
        <v>42</v>
      </c>
      <c r="B268" s="221" t="s">
        <v>1356</v>
      </c>
      <c r="C268" s="220">
        <v>108</v>
      </c>
      <c r="D268" s="220" t="s">
        <v>1455</v>
      </c>
      <c r="E268" s="220" t="s">
        <v>75</v>
      </c>
      <c r="F268" s="220">
        <v>2</v>
      </c>
      <c r="G268" s="231" t="s">
        <v>1450</v>
      </c>
      <c r="H268" s="220">
        <v>5</v>
      </c>
      <c r="I268" s="220"/>
      <c r="J268" s="250" t="s">
        <v>2329</v>
      </c>
      <c r="K268" s="225" t="s">
        <v>324</v>
      </c>
    </row>
    <row r="269" spans="1:11" ht="15.75" x14ac:dyDescent="0.25">
      <c r="A269" s="220" t="s">
        <v>42</v>
      </c>
      <c r="B269" s="221" t="s">
        <v>26</v>
      </c>
      <c r="C269" s="220" t="s">
        <v>350</v>
      </c>
      <c r="D269" s="260" t="s">
        <v>1465</v>
      </c>
      <c r="E269" s="260" t="s">
        <v>2</v>
      </c>
      <c r="F269" s="260">
        <v>2</v>
      </c>
      <c r="G269" s="254" t="s">
        <v>2330</v>
      </c>
      <c r="H269" s="220">
        <v>5</v>
      </c>
      <c r="I269" s="220"/>
      <c r="J269" s="250" t="s">
        <v>2329</v>
      </c>
      <c r="K269" s="225" t="s">
        <v>324</v>
      </c>
    </row>
    <row r="270" spans="1:11" ht="15.75" x14ac:dyDescent="0.25">
      <c r="A270" s="220" t="s">
        <v>42</v>
      </c>
      <c r="B270" s="221" t="s">
        <v>20</v>
      </c>
      <c r="C270" s="220" t="s">
        <v>350</v>
      </c>
      <c r="D270" s="260" t="s">
        <v>1464</v>
      </c>
      <c r="E270" s="260" t="s">
        <v>2</v>
      </c>
      <c r="F270" s="260">
        <v>2</v>
      </c>
      <c r="G270" s="254" t="s">
        <v>2330</v>
      </c>
      <c r="H270" s="220">
        <v>5</v>
      </c>
      <c r="I270" s="220"/>
      <c r="J270" s="250" t="s">
        <v>2329</v>
      </c>
      <c r="K270" s="225" t="s">
        <v>324</v>
      </c>
    </row>
    <row r="271" spans="1:11" ht="15.75" x14ac:dyDescent="0.25">
      <c r="A271" s="220" t="s">
        <v>19</v>
      </c>
      <c r="B271" s="221" t="s">
        <v>26</v>
      </c>
      <c r="C271" s="220" t="s">
        <v>642</v>
      </c>
      <c r="D271" s="260" t="s">
        <v>1463</v>
      </c>
      <c r="E271" s="260" t="s">
        <v>2</v>
      </c>
      <c r="F271" s="260">
        <v>2</v>
      </c>
      <c r="G271" s="254" t="s">
        <v>2330</v>
      </c>
      <c r="H271" s="220">
        <v>5</v>
      </c>
      <c r="I271" s="220"/>
      <c r="J271" s="250" t="s">
        <v>2329</v>
      </c>
      <c r="K271" s="225" t="s">
        <v>324</v>
      </c>
    </row>
    <row r="272" spans="1:11" hidden="1" x14ac:dyDescent="0.25">
      <c r="A272" s="34" t="s">
        <v>55</v>
      </c>
      <c r="B272" s="35" t="s">
        <v>28</v>
      </c>
      <c r="C272" s="34" t="s">
        <v>469</v>
      </c>
      <c r="D272" s="34" t="s">
        <v>1650</v>
      </c>
      <c r="E272" s="34" t="s">
        <v>1</v>
      </c>
      <c r="F272" s="34">
        <v>2</v>
      </c>
      <c r="G272" s="37" t="s">
        <v>1649</v>
      </c>
      <c r="H272" s="34">
        <v>0</v>
      </c>
      <c r="I272" s="34" t="s">
        <v>39</v>
      </c>
      <c r="J272" s="21"/>
      <c r="K272" s="132"/>
    </row>
    <row r="273" spans="1:11" ht="15.75" x14ac:dyDescent="0.25">
      <c r="A273" s="220" t="s">
        <v>19</v>
      </c>
      <c r="B273" s="221" t="s">
        <v>20</v>
      </c>
      <c r="C273" s="220" t="s">
        <v>642</v>
      </c>
      <c r="D273" s="260" t="s">
        <v>1461</v>
      </c>
      <c r="E273" s="260" t="s">
        <v>2</v>
      </c>
      <c r="F273" s="260">
        <v>2</v>
      </c>
      <c r="G273" s="254" t="s">
        <v>2330</v>
      </c>
      <c r="H273" s="220">
        <v>5</v>
      </c>
      <c r="I273" s="220"/>
      <c r="J273" s="250" t="s">
        <v>2329</v>
      </c>
      <c r="K273" s="225">
        <v>911036101</v>
      </c>
    </row>
    <row r="274" spans="1:11" ht="15.75" x14ac:dyDescent="0.25">
      <c r="A274" s="220" t="s">
        <v>65</v>
      </c>
      <c r="B274" s="221" t="s">
        <v>1356</v>
      </c>
      <c r="C274" s="220" t="s">
        <v>469</v>
      </c>
      <c r="D274" s="220" t="s">
        <v>1570</v>
      </c>
      <c r="E274" s="222" t="s">
        <v>1</v>
      </c>
      <c r="F274" s="222">
        <v>4</v>
      </c>
      <c r="G274" s="223" t="s">
        <v>621</v>
      </c>
      <c r="H274" s="220">
        <v>5</v>
      </c>
      <c r="I274" s="220"/>
      <c r="J274" s="250" t="s">
        <v>2329</v>
      </c>
      <c r="K274" s="225" t="s">
        <v>324</v>
      </c>
    </row>
    <row r="275" spans="1:11" ht="15.75" x14ac:dyDescent="0.25">
      <c r="A275" s="220" t="s">
        <v>65</v>
      </c>
      <c r="B275" s="221" t="s">
        <v>28</v>
      </c>
      <c r="C275" s="220" t="s">
        <v>469</v>
      </c>
      <c r="D275" s="220" t="s">
        <v>1571</v>
      </c>
      <c r="E275" s="222" t="s">
        <v>1</v>
      </c>
      <c r="F275" s="222">
        <v>4</v>
      </c>
      <c r="G275" s="223" t="s">
        <v>621</v>
      </c>
      <c r="H275" s="220">
        <v>5</v>
      </c>
      <c r="I275" s="220"/>
      <c r="J275" s="250" t="s">
        <v>2329</v>
      </c>
      <c r="K275" s="225" t="s">
        <v>324</v>
      </c>
    </row>
    <row r="276" spans="1:11" ht="15.75" x14ac:dyDescent="0.25">
      <c r="A276" s="220" t="s">
        <v>32</v>
      </c>
      <c r="B276" s="221" t="s">
        <v>26</v>
      </c>
      <c r="C276" s="220" t="s">
        <v>320</v>
      </c>
      <c r="D276" s="220" t="s">
        <v>1426</v>
      </c>
      <c r="E276" s="220" t="s">
        <v>75</v>
      </c>
      <c r="F276" s="220">
        <v>2</v>
      </c>
      <c r="G276" s="231" t="s">
        <v>58</v>
      </c>
      <c r="H276" s="220">
        <v>5</v>
      </c>
      <c r="I276" s="220"/>
      <c r="J276" s="224" t="s">
        <v>2331</v>
      </c>
      <c r="K276" s="225" t="s">
        <v>766</v>
      </c>
    </row>
    <row r="277" spans="1:11" ht="15.75" x14ac:dyDescent="0.25">
      <c r="A277" s="220" t="s">
        <v>32</v>
      </c>
      <c r="B277" s="221" t="s">
        <v>20</v>
      </c>
      <c r="C277" s="220" t="s">
        <v>320</v>
      </c>
      <c r="D277" s="220" t="s">
        <v>1423</v>
      </c>
      <c r="E277" s="220" t="s">
        <v>75</v>
      </c>
      <c r="F277" s="220">
        <v>2</v>
      </c>
      <c r="G277" s="231" t="s">
        <v>58</v>
      </c>
      <c r="H277" s="220">
        <v>5</v>
      </c>
      <c r="I277" s="220"/>
      <c r="J277" s="224" t="s">
        <v>2331</v>
      </c>
      <c r="K277" s="225" t="s">
        <v>766</v>
      </c>
    </row>
    <row r="278" spans="1:11" hidden="1" x14ac:dyDescent="0.25">
      <c r="A278" s="34" t="s">
        <v>32</v>
      </c>
      <c r="B278" s="35" t="s">
        <v>20</v>
      </c>
      <c r="C278" s="34" t="s">
        <v>310</v>
      </c>
      <c r="D278" s="34" t="s">
        <v>2332</v>
      </c>
      <c r="E278" s="34" t="s">
        <v>75</v>
      </c>
      <c r="F278" s="34">
        <v>2</v>
      </c>
      <c r="G278" s="195" t="s">
        <v>1637</v>
      </c>
      <c r="H278" s="34">
        <v>0</v>
      </c>
      <c r="I278" s="34" t="s">
        <v>39</v>
      </c>
      <c r="J278" s="34"/>
      <c r="K278" s="142"/>
    </row>
    <row r="279" spans="1:11" ht="15.75" x14ac:dyDescent="0.25">
      <c r="A279" s="220" t="s">
        <v>19</v>
      </c>
      <c r="B279" s="221" t="s">
        <v>26</v>
      </c>
      <c r="C279" s="220" t="s">
        <v>320</v>
      </c>
      <c r="D279" s="220" t="s">
        <v>1438</v>
      </c>
      <c r="E279" s="220" t="s">
        <v>75</v>
      </c>
      <c r="F279" s="220">
        <v>2</v>
      </c>
      <c r="G279" s="231" t="s">
        <v>58</v>
      </c>
      <c r="H279" s="220">
        <v>5</v>
      </c>
      <c r="I279" s="220"/>
      <c r="J279" s="224" t="s">
        <v>2331</v>
      </c>
      <c r="K279" s="225" t="s">
        <v>766</v>
      </c>
    </row>
    <row r="280" spans="1:11" ht="15.75" x14ac:dyDescent="0.25">
      <c r="A280" s="220" t="s">
        <v>32</v>
      </c>
      <c r="B280" s="221" t="s">
        <v>28</v>
      </c>
      <c r="C280" s="220" t="s">
        <v>320</v>
      </c>
      <c r="D280" s="220" t="s">
        <v>1425</v>
      </c>
      <c r="E280" s="220" t="s">
        <v>75</v>
      </c>
      <c r="F280" s="220">
        <v>2</v>
      </c>
      <c r="G280" s="231" t="s">
        <v>58</v>
      </c>
      <c r="H280" s="220">
        <v>5</v>
      </c>
      <c r="I280" s="220"/>
      <c r="J280" s="224" t="s">
        <v>2331</v>
      </c>
      <c r="K280" s="225" t="s">
        <v>766</v>
      </c>
    </row>
    <row r="281" spans="1:11" ht="15.75" x14ac:dyDescent="0.25">
      <c r="A281" s="220" t="s">
        <v>19</v>
      </c>
      <c r="B281" s="221" t="s">
        <v>1356</v>
      </c>
      <c r="C281" s="220" t="s">
        <v>320</v>
      </c>
      <c r="D281" s="220" t="s">
        <v>1436</v>
      </c>
      <c r="E281" s="220" t="s">
        <v>75</v>
      </c>
      <c r="F281" s="220">
        <v>2</v>
      </c>
      <c r="G281" s="231" t="s">
        <v>58</v>
      </c>
      <c r="H281" s="220">
        <v>5</v>
      </c>
      <c r="I281" s="220"/>
      <c r="J281" s="224" t="s">
        <v>2331</v>
      </c>
      <c r="K281" s="225" t="s">
        <v>766</v>
      </c>
    </row>
    <row r="282" spans="1:11" ht="15.75" x14ac:dyDescent="0.25">
      <c r="A282" s="220" t="s">
        <v>32</v>
      </c>
      <c r="B282" s="221" t="s">
        <v>1356</v>
      </c>
      <c r="C282" s="220" t="s">
        <v>320</v>
      </c>
      <c r="D282" s="220" t="s">
        <v>1424</v>
      </c>
      <c r="E282" s="220" t="s">
        <v>75</v>
      </c>
      <c r="F282" s="220">
        <v>2</v>
      </c>
      <c r="G282" s="231" t="s">
        <v>58</v>
      </c>
      <c r="H282" s="220">
        <v>5</v>
      </c>
      <c r="I282" s="220"/>
      <c r="J282" s="224" t="s">
        <v>2331</v>
      </c>
      <c r="K282" s="225" t="s">
        <v>766</v>
      </c>
    </row>
    <row r="283" spans="1:11" ht="15.75" x14ac:dyDescent="0.25">
      <c r="A283" s="220" t="s">
        <v>19</v>
      </c>
      <c r="B283" s="221" t="s">
        <v>28</v>
      </c>
      <c r="C283" s="220" t="s">
        <v>320</v>
      </c>
      <c r="D283" s="220" t="s">
        <v>1437</v>
      </c>
      <c r="E283" s="220" t="s">
        <v>75</v>
      </c>
      <c r="F283" s="220">
        <v>2</v>
      </c>
      <c r="G283" s="231" t="s">
        <v>58</v>
      </c>
      <c r="H283" s="220">
        <v>5</v>
      </c>
      <c r="I283" s="220"/>
      <c r="J283" s="224" t="s">
        <v>2331</v>
      </c>
      <c r="K283" s="225" t="s">
        <v>766</v>
      </c>
    </row>
    <row r="284" spans="1:11" ht="15.75" x14ac:dyDescent="0.25">
      <c r="A284" s="220" t="s">
        <v>19</v>
      </c>
      <c r="B284" s="221" t="s">
        <v>20</v>
      </c>
      <c r="C284" s="220" t="s">
        <v>320</v>
      </c>
      <c r="D284" s="220" t="s">
        <v>1435</v>
      </c>
      <c r="E284" s="220" t="s">
        <v>75</v>
      </c>
      <c r="F284" s="220">
        <v>2</v>
      </c>
      <c r="G284" s="231" t="s">
        <v>58</v>
      </c>
      <c r="H284" s="220">
        <v>5</v>
      </c>
      <c r="I284" s="220"/>
      <c r="J284" s="224" t="s">
        <v>2331</v>
      </c>
      <c r="K284" s="225" t="s">
        <v>766</v>
      </c>
    </row>
    <row r="285" spans="1:11" ht="15.75" x14ac:dyDescent="0.25">
      <c r="A285" s="220" t="s">
        <v>19</v>
      </c>
      <c r="B285" s="221" t="s">
        <v>1356</v>
      </c>
      <c r="C285" s="220">
        <v>104</v>
      </c>
      <c r="D285" s="220" t="s">
        <v>1927</v>
      </c>
      <c r="E285" s="220" t="s">
        <v>3</v>
      </c>
      <c r="F285" s="220">
        <v>4</v>
      </c>
      <c r="G285" s="227" t="s">
        <v>1928</v>
      </c>
      <c r="H285" s="220">
        <v>5</v>
      </c>
      <c r="I285" s="220"/>
      <c r="J285" s="224" t="s">
        <v>2333</v>
      </c>
      <c r="K285" s="225" t="s">
        <v>1143</v>
      </c>
    </row>
    <row r="286" spans="1:11" hidden="1" x14ac:dyDescent="0.25">
      <c r="A286" s="34" t="s">
        <v>65</v>
      </c>
      <c r="B286" s="35" t="s">
        <v>1356</v>
      </c>
      <c r="C286" s="34" t="s">
        <v>725</v>
      </c>
      <c r="D286" s="21" t="s">
        <v>1659</v>
      </c>
      <c r="E286" s="34" t="s">
        <v>1</v>
      </c>
      <c r="F286" s="34">
        <v>6</v>
      </c>
      <c r="G286" s="37" t="s">
        <v>1656</v>
      </c>
      <c r="H286" s="34">
        <v>0</v>
      </c>
      <c r="I286" s="34" t="s">
        <v>39</v>
      </c>
      <c r="J286" s="34"/>
      <c r="K286" s="142"/>
    </row>
    <row r="287" spans="1:11" ht="15.75" x14ac:dyDescent="0.25">
      <c r="A287" s="220" t="s">
        <v>19</v>
      </c>
      <c r="B287" s="221" t="s">
        <v>20</v>
      </c>
      <c r="C287" s="220">
        <v>105</v>
      </c>
      <c r="D287" s="220" t="s">
        <v>2196</v>
      </c>
      <c r="E287" s="220" t="s">
        <v>75</v>
      </c>
      <c r="F287" s="220">
        <v>2</v>
      </c>
      <c r="G287" s="231" t="s">
        <v>163</v>
      </c>
      <c r="H287" s="220">
        <v>5</v>
      </c>
      <c r="I287" s="220"/>
      <c r="J287" s="224" t="s">
        <v>2333</v>
      </c>
      <c r="K287" s="225" t="s">
        <v>1143</v>
      </c>
    </row>
    <row r="288" spans="1:11" ht="15.75" x14ac:dyDescent="0.25">
      <c r="A288" s="220" t="s">
        <v>42</v>
      </c>
      <c r="B288" s="221" t="s">
        <v>20</v>
      </c>
      <c r="C288" s="220">
        <v>105</v>
      </c>
      <c r="D288" s="220" t="s">
        <v>2192</v>
      </c>
      <c r="E288" s="220" t="s">
        <v>75</v>
      </c>
      <c r="F288" s="220">
        <v>2</v>
      </c>
      <c r="G288" s="231" t="s">
        <v>163</v>
      </c>
      <c r="H288" s="220">
        <v>5</v>
      </c>
      <c r="I288" s="220"/>
      <c r="J288" s="224" t="s">
        <v>2333</v>
      </c>
      <c r="K288" s="225" t="s">
        <v>1143</v>
      </c>
    </row>
    <row r="289" spans="1:11" ht="15.75" x14ac:dyDescent="0.25">
      <c r="A289" s="220" t="s">
        <v>42</v>
      </c>
      <c r="B289" s="221" t="s">
        <v>1356</v>
      </c>
      <c r="C289" s="220">
        <v>105</v>
      </c>
      <c r="D289" s="220" t="s">
        <v>2190</v>
      </c>
      <c r="E289" s="220" t="s">
        <v>75</v>
      </c>
      <c r="F289" s="220">
        <v>2</v>
      </c>
      <c r="G289" s="231" t="s">
        <v>163</v>
      </c>
      <c r="H289" s="220">
        <v>5</v>
      </c>
      <c r="I289" s="220"/>
      <c r="J289" s="224" t="s">
        <v>2333</v>
      </c>
      <c r="K289" s="225" t="s">
        <v>1143</v>
      </c>
    </row>
    <row r="290" spans="1:11" ht="15.75" x14ac:dyDescent="0.25">
      <c r="A290" s="220" t="s">
        <v>65</v>
      </c>
      <c r="B290" s="221" t="s">
        <v>28</v>
      </c>
      <c r="C290" s="220">
        <v>105</v>
      </c>
      <c r="D290" s="220" t="s">
        <v>2195</v>
      </c>
      <c r="E290" s="220" t="s">
        <v>75</v>
      </c>
      <c r="F290" s="220">
        <v>2</v>
      </c>
      <c r="G290" s="231" t="s">
        <v>163</v>
      </c>
      <c r="H290" s="220">
        <v>5</v>
      </c>
      <c r="I290" s="220"/>
      <c r="J290" s="224" t="s">
        <v>2333</v>
      </c>
      <c r="K290" s="225" t="s">
        <v>1143</v>
      </c>
    </row>
    <row r="291" spans="1:11" ht="15.75" x14ac:dyDescent="0.25">
      <c r="A291" s="220" t="s">
        <v>65</v>
      </c>
      <c r="B291" s="221" t="s">
        <v>1356</v>
      </c>
      <c r="C291" s="220">
        <v>105</v>
      </c>
      <c r="D291" s="220" t="s">
        <v>2194</v>
      </c>
      <c r="E291" s="220" t="s">
        <v>75</v>
      </c>
      <c r="F291" s="220">
        <v>2</v>
      </c>
      <c r="G291" s="231" t="s">
        <v>163</v>
      </c>
      <c r="H291" s="220">
        <v>5</v>
      </c>
      <c r="I291" s="220"/>
      <c r="J291" s="224" t="s">
        <v>2333</v>
      </c>
      <c r="K291" s="225" t="s">
        <v>1143</v>
      </c>
    </row>
    <row r="292" spans="1:11" ht="15.75" x14ac:dyDescent="0.25">
      <c r="A292" s="220" t="s">
        <v>42</v>
      </c>
      <c r="B292" s="221" t="s">
        <v>28</v>
      </c>
      <c r="C292" s="220">
        <v>105</v>
      </c>
      <c r="D292" s="220" t="s">
        <v>2191</v>
      </c>
      <c r="E292" s="220" t="s">
        <v>75</v>
      </c>
      <c r="F292" s="220">
        <v>2</v>
      </c>
      <c r="G292" s="231" t="s">
        <v>163</v>
      </c>
      <c r="H292" s="220">
        <v>5</v>
      </c>
      <c r="I292" s="220"/>
      <c r="J292" s="224" t="s">
        <v>2333</v>
      </c>
      <c r="K292" s="225" t="s">
        <v>1143</v>
      </c>
    </row>
    <row r="293" spans="1:11" ht="15.75" x14ac:dyDescent="0.25">
      <c r="A293" s="220" t="s">
        <v>65</v>
      </c>
      <c r="B293" s="221" t="s">
        <v>20</v>
      </c>
      <c r="C293" s="230">
        <v>105</v>
      </c>
      <c r="D293" s="220" t="s">
        <v>2193</v>
      </c>
      <c r="E293" s="220" t="s">
        <v>75</v>
      </c>
      <c r="F293" s="220">
        <v>2</v>
      </c>
      <c r="G293" s="231" t="s">
        <v>163</v>
      </c>
      <c r="H293" s="220">
        <v>5</v>
      </c>
      <c r="I293" s="220"/>
      <c r="J293" s="224" t="s">
        <v>2333</v>
      </c>
      <c r="K293" s="225" t="s">
        <v>1143</v>
      </c>
    </row>
    <row r="294" spans="1:11" ht="15.75" x14ac:dyDescent="0.25">
      <c r="A294" s="220" t="s">
        <v>32</v>
      </c>
      <c r="B294" s="221" t="s">
        <v>26</v>
      </c>
      <c r="C294" s="226" t="s">
        <v>62</v>
      </c>
      <c r="D294" s="220" t="s">
        <v>2334</v>
      </c>
      <c r="E294" s="220" t="s">
        <v>75</v>
      </c>
      <c r="F294" s="220">
        <v>6</v>
      </c>
      <c r="G294" s="244" t="s">
        <v>2280</v>
      </c>
      <c r="H294" s="220">
        <v>40</v>
      </c>
      <c r="I294" s="220"/>
      <c r="J294" s="224" t="s">
        <v>359</v>
      </c>
      <c r="K294" s="225" t="s">
        <v>360</v>
      </c>
    </row>
    <row r="295" spans="1:11" ht="15.75" x14ac:dyDescent="0.25">
      <c r="A295" s="220" t="s">
        <v>19</v>
      </c>
      <c r="B295" s="221" t="s">
        <v>26</v>
      </c>
      <c r="C295" s="220" t="s">
        <v>269</v>
      </c>
      <c r="D295" s="220" t="s">
        <v>2335</v>
      </c>
      <c r="E295" s="220" t="s">
        <v>75</v>
      </c>
      <c r="F295" s="220">
        <v>6</v>
      </c>
      <c r="G295" s="244" t="s">
        <v>2280</v>
      </c>
      <c r="H295" s="220">
        <v>40</v>
      </c>
      <c r="I295" s="220"/>
      <c r="J295" s="224" t="s">
        <v>359</v>
      </c>
      <c r="K295" s="225" t="s">
        <v>360</v>
      </c>
    </row>
    <row r="296" spans="1:11" hidden="1" x14ac:dyDescent="0.25">
      <c r="A296" s="34" t="s">
        <v>65</v>
      </c>
      <c r="B296" s="35" t="s">
        <v>28</v>
      </c>
      <c r="C296" s="34">
        <v>204</v>
      </c>
      <c r="D296" s="34" t="s">
        <v>2336</v>
      </c>
      <c r="E296" s="21" t="s">
        <v>1</v>
      </c>
      <c r="F296" s="21">
        <v>2</v>
      </c>
      <c r="G296" s="65" t="s">
        <v>246</v>
      </c>
      <c r="H296" s="34">
        <v>0</v>
      </c>
      <c r="I296" s="34" t="s">
        <v>39</v>
      </c>
      <c r="J296" s="38"/>
      <c r="K296" s="146"/>
    </row>
    <row r="297" spans="1:11" ht="15.75" x14ac:dyDescent="0.25">
      <c r="A297" s="220" t="s">
        <v>32</v>
      </c>
      <c r="B297" s="221" t="s">
        <v>20</v>
      </c>
      <c r="C297" s="226" t="s">
        <v>62</v>
      </c>
      <c r="D297" s="220" t="s">
        <v>2337</v>
      </c>
      <c r="E297" s="220" t="s">
        <v>75</v>
      </c>
      <c r="F297" s="220">
        <v>6</v>
      </c>
      <c r="G297" s="244" t="s">
        <v>2280</v>
      </c>
      <c r="H297" s="220">
        <v>40</v>
      </c>
      <c r="I297" s="220"/>
      <c r="J297" s="224" t="s">
        <v>359</v>
      </c>
      <c r="K297" s="225" t="s">
        <v>360</v>
      </c>
    </row>
    <row r="298" spans="1:11" ht="15.75" x14ac:dyDescent="0.25">
      <c r="A298" s="220" t="s">
        <v>19</v>
      </c>
      <c r="B298" s="221" t="s">
        <v>20</v>
      </c>
      <c r="C298" s="220" t="s">
        <v>269</v>
      </c>
      <c r="D298" s="220" t="s">
        <v>2338</v>
      </c>
      <c r="E298" s="220" t="s">
        <v>75</v>
      </c>
      <c r="F298" s="220">
        <v>6</v>
      </c>
      <c r="G298" s="244" t="s">
        <v>2280</v>
      </c>
      <c r="H298" s="220">
        <v>40</v>
      </c>
      <c r="I298" s="220"/>
      <c r="J298" s="224" t="s">
        <v>359</v>
      </c>
      <c r="K298" s="225" t="s">
        <v>360</v>
      </c>
    </row>
    <row r="299" spans="1:11" hidden="1" x14ac:dyDescent="0.25">
      <c r="A299" s="34" t="s">
        <v>65</v>
      </c>
      <c r="B299" s="35" t="s">
        <v>20</v>
      </c>
      <c r="C299" s="34" t="s">
        <v>161</v>
      </c>
      <c r="D299" s="34" t="s">
        <v>2339</v>
      </c>
      <c r="E299" s="21" t="s">
        <v>75</v>
      </c>
      <c r="F299" s="21">
        <v>6</v>
      </c>
      <c r="G299" s="30" t="s">
        <v>1508</v>
      </c>
      <c r="H299" s="34">
        <v>0</v>
      </c>
      <c r="I299" s="34" t="s">
        <v>39</v>
      </c>
      <c r="J299" s="38"/>
      <c r="K299" s="38"/>
    </row>
    <row r="300" spans="1:11" ht="15.75" x14ac:dyDescent="0.25">
      <c r="A300" s="220" t="s">
        <v>65</v>
      </c>
      <c r="B300" s="221" t="s">
        <v>20</v>
      </c>
      <c r="C300" s="220" t="s">
        <v>95</v>
      </c>
      <c r="D300" s="220" t="s">
        <v>2340</v>
      </c>
      <c r="E300" s="220" t="s">
        <v>75</v>
      </c>
      <c r="F300" s="220">
        <v>8</v>
      </c>
      <c r="G300" s="231" t="s">
        <v>2273</v>
      </c>
      <c r="H300" s="220">
        <v>40</v>
      </c>
      <c r="I300" s="220"/>
      <c r="J300" s="224" t="s">
        <v>359</v>
      </c>
      <c r="K300" s="225" t="s">
        <v>360</v>
      </c>
    </row>
    <row r="301" spans="1:11" ht="15.75" x14ac:dyDescent="0.25">
      <c r="A301" s="220" t="s">
        <v>19</v>
      </c>
      <c r="B301" s="221" t="s">
        <v>20</v>
      </c>
      <c r="C301" s="220" t="s">
        <v>68</v>
      </c>
      <c r="D301" s="220" t="s">
        <v>1488</v>
      </c>
      <c r="E301" s="222" t="s">
        <v>75</v>
      </c>
      <c r="F301" s="222">
        <v>6</v>
      </c>
      <c r="G301" s="240" t="s">
        <v>1489</v>
      </c>
      <c r="H301" s="220">
        <v>40</v>
      </c>
      <c r="I301" s="220"/>
      <c r="J301" s="224" t="s">
        <v>376</v>
      </c>
      <c r="K301" s="225" t="s">
        <v>377</v>
      </c>
    </row>
    <row r="302" spans="1:11" ht="15.75" x14ac:dyDescent="0.25">
      <c r="A302" s="220" t="s">
        <v>19</v>
      </c>
      <c r="B302" s="221" t="s">
        <v>1356</v>
      </c>
      <c r="C302" s="220" t="s">
        <v>68</v>
      </c>
      <c r="D302" s="220" t="s">
        <v>1490</v>
      </c>
      <c r="E302" s="222" t="s">
        <v>75</v>
      </c>
      <c r="F302" s="222">
        <v>6</v>
      </c>
      <c r="G302" s="240" t="s">
        <v>1489</v>
      </c>
      <c r="H302" s="220">
        <v>40</v>
      </c>
      <c r="I302" s="220"/>
      <c r="J302" s="224" t="s">
        <v>376</v>
      </c>
      <c r="K302" s="225" t="s">
        <v>377</v>
      </c>
    </row>
    <row r="303" spans="1:11" ht="15.75" x14ac:dyDescent="0.25">
      <c r="A303" s="220" t="s">
        <v>19</v>
      </c>
      <c r="B303" s="221" t="s">
        <v>28</v>
      </c>
      <c r="C303" s="220" t="s">
        <v>68</v>
      </c>
      <c r="D303" s="220" t="s">
        <v>1491</v>
      </c>
      <c r="E303" s="222" t="s">
        <v>75</v>
      </c>
      <c r="F303" s="222">
        <v>6</v>
      </c>
      <c r="G303" s="240" t="s">
        <v>1489</v>
      </c>
      <c r="H303" s="220">
        <v>40</v>
      </c>
      <c r="I303" s="220"/>
      <c r="J303" s="224" t="s">
        <v>376</v>
      </c>
      <c r="K303" s="225" t="s">
        <v>377</v>
      </c>
    </row>
    <row r="304" spans="1:11" ht="15.75" x14ac:dyDescent="0.25">
      <c r="A304" s="230" t="s">
        <v>55</v>
      </c>
      <c r="B304" s="233" t="s">
        <v>20</v>
      </c>
      <c r="C304" s="230" t="s">
        <v>21</v>
      </c>
      <c r="D304" s="230" t="s">
        <v>1493</v>
      </c>
      <c r="E304" s="238" t="s">
        <v>75</v>
      </c>
      <c r="F304" s="238">
        <v>6</v>
      </c>
      <c r="G304" s="253" t="s">
        <v>1489</v>
      </c>
      <c r="H304" s="220">
        <v>40</v>
      </c>
      <c r="I304" s="230"/>
      <c r="J304" s="256" t="s">
        <v>376</v>
      </c>
      <c r="K304" s="225" t="s">
        <v>377</v>
      </c>
    </row>
    <row r="305" spans="1:11" ht="15.75" x14ac:dyDescent="0.25">
      <c r="A305" s="220" t="s">
        <v>32</v>
      </c>
      <c r="B305" s="221" t="s">
        <v>28</v>
      </c>
      <c r="C305" s="220" t="s">
        <v>469</v>
      </c>
      <c r="D305" s="220" t="s">
        <v>1495</v>
      </c>
      <c r="E305" s="222" t="s">
        <v>75</v>
      </c>
      <c r="F305" s="222">
        <v>6</v>
      </c>
      <c r="G305" s="240" t="s">
        <v>1489</v>
      </c>
      <c r="H305" s="220">
        <v>40</v>
      </c>
      <c r="I305" s="220"/>
      <c r="J305" s="224" t="s">
        <v>376</v>
      </c>
      <c r="K305" s="225" t="s">
        <v>377</v>
      </c>
    </row>
    <row r="306" spans="1:11" ht="15.75" x14ac:dyDescent="0.25">
      <c r="A306" s="230" t="s">
        <v>55</v>
      </c>
      <c r="B306" s="233" t="s">
        <v>26</v>
      </c>
      <c r="C306" s="230" t="s">
        <v>21</v>
      </c>
      <c r="D306" s="230" t="s">
        <v>2341</v>
      </c>
      <c r="E306" s="222" t="s">
        <v>75</v>
      </c>
      <c r="F306" s="222">
        <v>6</v>
      </c>
      <c r="G306" s="240" t="s">
        <v>1489</v>
      </c>
      <c r="H306" s="220"/>
      <c r="I306" s="220"/>
      <c r="J306" s="224" t="s">
        <v>376</v>
      </c>
      <c r="K306" s="225" t="s">
        <v>377</v>
      </c>
    </row>
    <row r="307" spans="1:11" hidden="1" x14ac:dyDescent="0.25">
      <c r="A307" s="34" t="s">
        <v>65</v>
      </c>
      <c r="B307" s="35" t="s">
        <v>1356</v>
      </c>
      <c r="C307" s="34" t="s">
        <v>161</v>
      </c>
      <c r="D307" s="34" t="s">
        <v>2342</v>
      </c>
      <c r="E307" s="21" t="s">
        <v>75</v>
      </c>
      <c r="F307" s="21">
        <v>6</v>
      </c>
      <c r="G307" s="30" t="s">
        <v>1508</v>
      </c>
      <c r="H307" s="34">
        <v>0</v>
      </c>
      <c r="I307" s="34" t="s">
        <v>39</v>
      </c>
      <c r="J307" s="38"/>
      <c r="K307" s="38"/>
    </row>
    <row r="308" spans="1:11" hidden="1" x14ac:dyDescent="0.25">
      <c r="A308" s="34" t="s">
        <v>65</v>
      </c>
      <c r="B308" s="35" t="s">
        <v>28</v>
      </c>
      <c r="C308" s="34" t="s">
        <v>161</v>
      </c>
      <c r="D308" s="34" t="s">
        <v>2343</v>
      </c>
      <c r="E308" s="21" t="s">
        <v>75</v>
      </c>
      <c r="F308" s="21">
        <v>6</v>
      </c>
      <c r="G308" s="30" t="s">
        <v>1508</v>
      </c>
      <c r="H308" s="34">
        <v>0</v>
      </c>
      <c r="I308" s="34" t="s">
        <v>39</v>
      </c>
      <c r="J308" s="38"/>
      <c r="K308" s="38"/>
    </row>
    <row r="309" spans="1:11" hidden="1" x14ac:dyDescent="0.25">
      <c r="A309" s="34" t="s">
        <v>55</v>
      </c>
      <c r="B309" s="35" t="s">
        <v>56</v>
      </c>
      <c r="C309" s="34" t="s">
        <v>350</v>
      </c>
      <c r="D309" s="34" t="s">
        <v>2344</v>
      </c>
      <c r="E309" s="34" t="s">
        <v>75</v>
      </c>
      <c r="F309" s="34">
        <v>2</v>
      </c>
      <c r="G309" s="26" t="s">
        <v>1673</v>
      </c>
      <c r="H309" s="34">
        <v>0</v>
      </c>
      <c r="I309" s="34" t="s">
        <v>39</v>
      </c>
      <c r="J309" s="38"/>
      <c r="K309" s="146"/>
    </row>
    <row r="310" spans="1:11" ht="15.75" x14ac:dyDescent="0.25">
      <c r="A310" s="226" t="s">
        <v>19</v>
      </c>
      <c r="B310" s="249" t="s">
        <v>26</v>
      </c>
      <c r="C310" s="220" t="s">
        <v>168</v>
      </c>
      <c r="D310" s="230" t="s">
        <v>2345</v>
      </c>
      <c r="E310" s="238" t="s">
        <v>1</v>
      </c>
      <c r="F310" s="238">
        <v>6</v>
      </c>
      <c r="G310" s="234" t="s">
        <v>2096</v>
      </c>
      <c r="H310" s="220">
        <v>40</v>
      </c>
      <c r="I310" s="220"/>
      <c r="J310" s="224" t="s">
        <v>376</v>
      </c>
      <c r="K310" s="225" t="s">
        <v>377</v>
      </c>
    </row>
    <row r="311" spans="1:11" ht="15.75" x14ac:dyDescent="0.25">
      <c r="A311" s="220" t="s">
        <v>32</v>
      </c>
      <c r="B311" s="221" t="s">
        <v>26</v>
      </c>
      <c r="C311" s="220" t="s">
        <v>864</v>
      </c>
      <c r="D311" s="230" t="s">
        <v>2114</v>
      </c>
      <c r="E311" s="238" t="s">
        <v>1</v>
      </c>
      <c r="F311" s="238">
        <v>6</v>
      </c>
      <c r="G311" s="234" t="s">
        <v>2096</v>
      </c>
      <c r="H311" s="220">
        <v>40</v>
      </c>
      <c r="I311" s="220"/>
      <c r="J311" s="224" t="s">
        <v>376</v>
      </c>
      <c r="K311" s="225" t="s">
        <v>377</v>
      </c>
    </row>
    <row r="312" spans="1:11" ht="15.75" x14ac:dyDescent="0.25">
      <c r="A312" s="220" t="s">
        <v>32</v>
      </c>
      <c r="B312" s="221" t="s">
        <v>20</v>
      </c>
      <c r="C312" s="220" t="s">
        <v>864</v>
      </c>
      <c r="D312" s="230" t="s">
        <v>2115</v>
      </c>
      <c r="E312" s="238" t="s">
        <v>1</v>
      </c>
      <c r="F312" s="238">
        <v>6</v>
      </c>
      <c r="G312" s="234" t="s">
        <v>2096</v>
      </c>
      <c r="H312" s="220">
        <v>40</v>
      </c>
      <c r="I312" s="220"/>
      <c r="J312" s="224" t="s">
        <v>376</v>
      </c>
      <c r="K312" s="225" t="s">
        <v>377</v>
      </c>
    </row>
    <row r="313" spans="1:11" ht="15.75" x14ac:dyDescent="0.25">
      <c r="A313" s="220" t="s">
        <v>55</v>
      </c>
      <c r="B313" s="221" t="s">
        <v>28</v>
      </c>
      <c r="C313" s="220" t="s">
        <v>168</v>
      </c>
      <c r="D313" s="220" t="s">
        <v>2346</v>
      </c>
      <c r="E313" s="220" t="s">
        <v>1</v>
      </c>
      <c r="F313" s="220">
        <v>6</v>
      </c>
      <c r="G313" s="231" t="s">
        <v>1501</v>
      </c>
      <c r="H313" s="220">
        <v>40</v>
      </c>
      <c r="I313" s="220"/>
      <c r="J313" s="224" t="s">
        <v>2119</v>
      </c>
      <c r="K313" s="236" t="s">
        <v>2347</v>
      </c>
    </row>
    <row r="314" spans="1:11" ht="15.75" x14ac:dyDescent="0.25">
      <c r="A314" s="220" t="s">
        <v>55</v>
      </c>
      <c r="B314" s="221" t="s">
        <v>56</v>
      </c>
      <c r="C314" s="220" t="s">
        <v>168</v>
      </c>
      <c r="D314" s="220" t="s">
        <v>2348</v>
      </c>
      <c r="E314" s="220" t="s">
        <v>1</v>
      </c>
      <c r="F314" s="220">
        <v>6</v>
      </c>
      <c r="G314" s="231" t="s">
        <v>1501</v>
      </c>
      <c r="H314" s="220">
        <v>40</v>
      </c>
      <c r="I314" s="220"/>
      <c r="J314" s="224" t="s">
        <v>2119</v>
      </c>
      <c r="K314" s="236" t="s">
        <v>2347</v>
      </c>
    </row>
    <row r="315" spans="1:11" hidden="1" x14ac:dyDescent="0.25">
      <c r="A315" s="34" t="s">
        <v>19</v>
      </c>
      <c r="B315" s="35" t="s">
        <v>20</v>
      </c>
      <c r="C315" s="34" t="s">
        <v>68</v>
      </c>
      <c r="D315" s="34" t="s">
        <v>1692</v>
      </c>
      <c r="E315" s="34" t="s">
        <v>1</v>
      </c>
      <c r="F315" s="34">
        <v>6</v>
      </c>
      <c r="G315" s="37" t="s">
        <v>1686</v>
      </c>
      <c r="H315" s="34">
        <v>0</v>
      </c>
      <c r="I315" s="34" t="s">
        <v>39</v>
      </c>
      <c r="J315" s="34"/>
      <c r="K315" s="142"/>
    </row>
    <row r="316" spans="1:11" ht="15.75" x14ac:dyDescent="0.25">
      <c r="A316" s="220" t="s">
        <v>19</v>
      </c>
      <c r="B316" s="221" t="s">
        <v>1356</v>
      </c>
      <c r="C316" s="220" t="s">
        <v>62</v>
      </c>
      <c r="D316" s="220" t="s">
        <v>1591</v>
      </c>
      <c r="E316" s="220" t="s">
        <v>1</v>
      </c>
      <c r="F316" s="220">
        <v>4</v>
      </c>
      <c r="G316" s="231" t="s">
        <v>439</v>
      </c>
      <c r="H316" s="220">
        <v>5</v>
      </c>
      <c r="I316" s="220"/>
      <c r="J316" s="224" t="s">
        <v>2119</v>
      </c>
      <c r="K316" s="236" t="s">
        <v>2347</v>
      </c>
    </row>
    <row r="317" spans="1:11" ht="15.75" x14ac:dyDescent="0.25">
      <c r="A317" s="220" t="s">
        <v>19</v>
      </c>
      <c r="B317" s="221" t="s">
        <v>20</v>
      </c>
      <c r="C317" s="220" t="s">
        <v>535</v>
      </c>
      <c r="D317" s="220" t="s">
        <v>2349</v>
      </c>
      <c r="E317" s="220" t="s">
        <v>2256</v>
      </c>
      <c r="F317" s="220">
        <v>2</v>
      </c>
      <c r="G317" s="227" t="s">
        <v>2350</v>
      </c>
      <c r="H317" s="220">
        <v>5</v>
      </c>
      <c r="I317" s="220"/>
      <c r="J317" s="224" t="s">
        <v>2119</v>
      </c>
      <c r="K317" s="236" t="s">
        <v>2347</v>
      </c>
    </row>
    <row r="318" spans="1:11" ht="15.75" x14ac:dyDescent="0.25">
      <c r="A318" s="220" t="s">
        <v>32</v>
      </c>
      <c r="B318" s="221" t="s">
        <v>1356</v>
      </c>
      <c r="C318" s="220">
        <v>103</v>
      </c>
      <c r="D318" s="222" t="s">
        <v>1443</v>
      </c>
      <c r="E318" s="220" t="s">
        <v>3</v>
      </c>
      <c r="F318" s="220">
        <v>2</v>
      </c>
      <c r="G318" s="231" t="s">
        <v>1444</v>
      </c>
      <c r="H318" s="220">
        <v>5</v>
      </c>
      <c r="I318" s="220"/>
      <c r="J318" s="235" t="s">
        <v>1445</v>
      </c>
      <c r="K318" s="236" t="s">
        <v>2351</v>
      </c>
    </row>
    <row r="319" spans="1:11" ht="15.75" x14ac:dyDescent="0.25">
      <c r="A319" s="220" t="s">
        <v>65</v>
      </c>
      <c r="B319" s="221" t="s">
        <v>26</v>
      </c>
      <c r="C319" s="220" t="s">
        <v>62</v>
      </c>
      <c r="D319" s="220" t="s">
        <v>2352</v>
      </c>
      <c r="E319" s="220" t="s">
        <v>2353</v>
      </c>
      <c r="F319" s="220">
        <v>2</v>
      </c>
      <c r="G319" s="264" t="s">
        <v>1444</v>
      </c>
      <c r="H319" s="220">
        <v>5</v>
      </c>
      <c r="I319" s="220"/>
      <c r="J319" s="250" t="s">
        <v>1445</v>
      </c>
      <c r="K319" s="236" t="s">
        <v>2351</v>
      </c>
    </row>
    <row r="320" spans="1:11" ht="15.75" x14ac:dyDescent="0.25">
      <c r="A320" s="230" t="s">
        <v>65</v>
      </c>
      <c r="B320" s="233" t="s">
        <v>1356</v>
      </c>
      <c r="C320" s="230" t="s">
        <v>89</v>
      </c>
      <c r="D320" s="220" t="s">
        <v>1447</v>
      </c>
      <c r="E320" s="220" t="s">
        <v>3</v>
      </c>
      <c r="F320" s="220">
        <v>4</v>
      </c>
      <c r="G320" s="227" t="s">
        <v>1448</v>
      </c>
      <c r="H320" s="220">
        <v>5</v>
      </c>
      <c r="I320" s="220"/>
      <c r="J320" s="250" t="s">
        <v>1445</v>
      </c>
      <c r="K320" s="236" t="s">
        <v>2351</v>
      </c>
    </row>
    <row r="321" spans="1:11" ht="15.75" x14ac:dyDescent="0.25">
      <c r="A321" s="220" t="s">
        <v>42</v>
      </c>
      <c r="B321" s="221" t="s">
        <v>26</v>
      </c>
      <c r="C321" s="220">
        <v>108</v>
      </c>
      <c r="D321" s="220" t="s">
        <v>1457</v>
      </c>
      <c r="E321" s="220" t="s">
        <v>75</v>
      </c>
      <c r="F321" s="220">
        <v>2</v>
      </c>
      <c r="G321" s="231" t="s">
        <v>1450</v>
      </c>
      <c r="H321" s="220">
        <v>5</v>
      </c>
      <c r="I321" s="220"/>
      <c r="J321" s="250" t="s">
        <v>1445</v>
      </c>
      <c r="K321" s="236" t="s">
        <v>2351</v>
      </c>
    </row>
    <row r="322" spans="1:11" ht="15.75" x14ac:dyDescent="0.25">
      <c r="A322" s="220" t="s">
        <v>42</v>
      </c>
      <c r="B322" s="221" t="s">
        <v>20</v>
      </c>
      <c r="C322" s="220">
        <v>108</v>
      </c>
      <c r="D322" s="220" t="s">
        <v>1454</v>
      </c>
      <c r="E322" s="220" t="s">
        <v>75</v>
      </c>
      <c r="F322" s="220">
        <v>2</v>
      </c>
      <c r="G322" s="231" t="s">
        <v>1450</v>
      </c>
      <c r="H322" s="220">
        <v>5</v>
      </c>
      <c r="I322" s="220"/>
      <c r="J322" s="250" t="s">
        <v>1445</v>
      </c>
      <c r="K322" s="236" t="s">
        <v>2351</v>
      </c>
    </row>
    <row r="323" spans="1:11" hidden="1" x14ac:dyDescent="0.25">
      <c r="A323" s="34" t="s">
        <v>42</v>
      </c>
      <c r="B323" s="35" t="s">
        <v>28</v>
      </c>
      <c r="C323" s="34" t="s">
        <v>437</v>
      </c>
      <c r="D323" s="34" t="s">
        <v>1709</v>
      </c>
      <c r="E323" s="21" t="s">
        <v>1</v>
      </c>
      <c r="F323" s="21">
        <v>4</v>
      </c>
      <c r="G323" s="30" t="s">
        <v>1695</v>
      </c>
      <c r="H323" s="34">
        <v>0</v>
      </c>
      <c r="I323" s="34" t="s">
        <v>39</v>
      </c>
      <c r="J323" s="34"/>
      <c r="K323" s="142"/>
    </row>
    <row r="324" spans="1:11" ht="15.75" x14ac:dyDescent="0.25">
      <c r="A324" s="220" t="s">
        <v>19</v>
      </c>
      <c r="B324" s="221" t="s">
        <v>20</v>
      </c>
      <c r="C324" s="220">
        <v>108</v>
      </c>
      <c r="D324" s="220" t="s">
        <v>1458</v>
      </c>
      <c r="E324" s="220" t="s">
        <v>75</v>
      </c>
      <c r="F324" s="220">
        <v>2</v>
      </c>
      <c r="G324" s="231" t="s">
        <v>1450</v>
      </c>
      <c r="H324" s="220">
        <v>5</v>
      </c>
      <c r="I324" s="220"/>
      <c r="J324" s="250" t="s">
        <v>1445</v>
      </c>
      <c r="K324" s="236" t="s">
        <v>2351</v>
      </c>
    </row>
    <row r="325" spans="1:11" ht="15.75" x14ac:dyDescent="0.25">
      <c r="A325" s="220" t="s">
        <v>32</v>
      </c>
      <c r="B325" s="221" t="s">
        <v>20</v>
      </c>
      <c r="C325" s="220" t="s">
        <v>221</v>
      </c>
      <c r="D325" s="220" t="s">
        <v>2354</v>
      </c>
      <c r="E325" s="220" t="s">
        <v>2256</v>
      </c>
      <c r="F325" s="220">
        <v>2</v>
      </c>
      <c r="G325" s="227" t="s">
        <v>2355</v>
      </c>
      <c r="H325" s="220">
        <v>5</v>
      </c>
      <c r="I325" s="220"/>
      <c r="J325" s="250" t="s">
        <v>1445</v>
      </c>
      <c r="K325" s="236" t="s">
        <v>2351</v>
      </c>
    </row>
    <row r="326" spans="1:11" ht="15.75" x14ac:dyDescent="0.25">
      <c r="A326" s="220" t="s">
        <v>42</v>
      </c>
      <c r="B326" s="221" t="s">
        <v>28</v>
      </c>
      <c r="C326" s="220" t="s">
        <v>62</v>
      </c>
      <c r="D326" s="220" t="s">
        <v>1584</v>
      </c>
      <c r="E326" s="220" t="s">
        <v>1</v>
      </c>
      <c r="F326" s="220">
        <v>2</v>
      </c>
      <c r="G326" s="240" t="s">
        <v>1575</v>
      </c>
      <c r="H326" s="220">
        <v>5</v>
      </c>
      <c r="I326" s="220"/>
      <c r="J326" s="250" t="s">
        <v>1445</v>
      </c>
      <c r="K326" s="236" t="s">
        <v>2351</v>
      </c>
    </row>
    <row r="327" spans="1:11" ht="15.75" x14ac:dyDescent="0.25">
      <c r="A327" s="220" t="s">
        <v>42</v>
      </c>
      <c r="B327" s="221" t="s">
        <v>1356</v>
      </c>
      <c r="C327" s="220" t="s">
        <v>62</v>
      </c>
      <c r="D327" s="220" t="s">
        <v>1583</v>
      </c>
      <c r="E327" s="220" t="s">
        <v>1</v>
      </c>
      <c r="F327" s="220">
        <v>2</v>
      </c>
      <c r="G327" s="240" t="s">
        <v>1575</v>
      </c>
      <c r="H327" s="220">
        <v>5</v>
      </c>
      <c r="I327" s="220"/>
      <c r="J327" s="250" t="s">
        <v>1445</v>
      </c>
      <c r="K327" s="236" t="s">
        <v>2351</v>
      </c>
    </row>
    <row r="328" spans="1:11" ht="15.75" x14ac:dyDescent="0.25">
      <c r="A328" s="220" t="s">
        <v>65</v>
      </c>
      <c r="B328" s="221" t="s">
        <v>26</v>
      </c>
      <c r="C328" s="220" t="s">
        <v>864</v>
      </c>
      <c r="D328" s="220" t="s">
        <v>1822</v>
      </c>
      <c r="E328" s="220" t="s">
        <v>75</v>
      </c>
      <c r="F328" s="220">
        <v>4</v>
      </c>
      <c r="G328" s="244" t="s">
        <v>1811</v>
      </c>
      <c r="H328" s="220">
        <v>5</v>
      </c>
      <c r="I328" s="220"/>
      <c r="J328" s="265" t="s">
        <v>393</v>
      </c>
      <c r="K328" s="225" t="s">
        <v>394</v>
      </c>
    </row>
    <row r="329" spans="1:11" ht="15.75" x14ac:dyDescent="0.25">
      <c r="A329" s="220" t="s">
        <v>65</v>
      </c>
      <c r="B329" s="221" t="s">
        <v>20</v>
      </c>
      <c r="C329" s="220" t="s">
        <v>864</v>
      </c>
      <c r="D329" s="220" t="s">
        <v>1821</v>
      </c>
      <c r="E329" s="220" t="s">
        <v>75</v>
      </c>
      <c r="F329" s="220">
        <v>4</v>
      </c>
      <c r="G329" s="244" t="s">
        <v>1811</v>
      </c>
      <c r="H329" s="220">
        <v>5</v>
      </c>
      <c r="I329" s="220"/>
      <c r="J329" s="265" t="s">
        <v>393</v>
      </c>
      <c r="K329" s="225" t="s">
        <v>394</v>
      </c>
    </row>
    <row r="330" spans="1:11" ht="15.75" x14ac:dyDescent="0.25">
      <c r="A330" s="220" t="s">
        <v>19</v>
      </c>
      <c r="B330" s="221" t="s">
        <v>26</v>
      </c>
      <c r="C330" s="220" t="s">
        <v>864</v>
      </c>
      <c r="D330" s="220" t="s">
        <v>1820</v>
      </c>
      <c r="E330" s="220" t="s">
        <v>75</v>
      </c>
      <c r="F330" s="220">
        <v>4</v>
      </c>
      <c r="G330" s="244" t="s">
        <v>1811</v>
      </c>
      <c r="H330" s="220">
        <v>5</v>
      </c>
      <c r="I330" s="220"/>
      <c r="J330" s="265" t="s">
        <v>393</v>
      </c>
      <c r="K330" s="225" t="s">
        <v>394</v>
      </c>
    </row>
    <row r="331" spans="1:11" ht="15.75" x14ac:dyDescent="0.25">
      <c r="A331" s="220" t="s">
        <v>19</v>
      </c>
      <c r="B331" s="221" t="s">
        <v>1356</v>
      </c>
      <c r="C331" s="220" t="s">
        <v>864</v>
      </c>
      <c r="D331" s="220" t="s">
        <v>1818</v>
      </c>
      <c r="E331" s="220" t="s">
        <v>75</v>
      </c>
      <c r="F331" s="220">
        <v>4</v>
      </c>
      <c r="G331" s="244" t="s">
        <v>1811</v>
      </c>
      <c r="H331" s="220">
        <v>5</v>
      </c>
      <c r="I331" s="220"/>
      <c r="J331" s="265" t="s">
        <v>393</v>
      </c>
      <c r="K331" s="225" t="s">
        <v>394</v>
      </c>
    </row>
    <row r="332" spans="1:11" ht="15.75" x14ac:dyDescent="0.25">
      <c r="A332" s="220" t="s">
        <v>65</v>
      </c>
      <c r="B332" s="221" t="s">
        <v>1356</v>
      </c>
      <c r="C332" s="220" t="s">
        <v>864</v>
      </c>
      <c r="D332" s="220" t="s">
        <v>1815</v>
      </c>
      <c r="E332" s="220" t="s">
        <v>75</v>
      </c>
      <c r="F332" s="220">
        <v>4</v>
      </c>
      <c r="G332" s="244" t="s">
        <v>1811</v>
      </c>
      <c r="H332" s="220">
        <v>5</v>
      </c>
      <c r="I332" s="220"/>
      <c r="J332" s="265" t="s">
        <v>393</v>
      </c>
      <c r="K332" s="225" t="s">
        <v>394</v>
      </c>
    </row>
    <row r="333" spans="1:11" ht="15.75" x14ac:dyDescent="0.25">
      <c r="A333" s="220" t="s">
        <v>65</v>
      </c>
      <c r="B333" s="221" t="s">
        <v>28</v>
      </c>
      <c r="C333" s="220" t="s">
        <v>864</v>
      </c>
      <c r="D333" s="220" t="s">
        <v>1816</v>
      </c>
      <c r="E333" s="220" t="s">
        <v>75</v>
      </c>
      <c r="F333" s="220">
        <v>4</v>
      </c>
      <c r="G333" s="244" t="s">
        <v>1811</v>
      </c>
      <c r="H333" s="220">
        <v>5</v>
      </c>
      <c r="I333" s="220"/>
      <c r="J333" s="265" t="s">
        <v>393</v>
      </c>
      <c r="K333" s="225" t="s">
        <v>394</v>
      </c>
    </row>
    <row r="334" spans="1:11" ht="15.75" x14ac:dyDescent="0.25">
      <c r="A334" s="230" t="s">
        <v>19</v>
      </c>
      <c r="B334" s="233" t="s">
        <v>28</v>
      </c>
      <c r="C334" s="230" t="s">
        <v>346</v>
      </c>
      <c r="D334" s="230" t="s">
        <v>1810</v>
      </c>
      <c r="E334" s="230" t="s">
        <v>75</v>
      </c>
      <c r="F334" s="230">
        <v>4</v>
      </c>
      <c r="G334" s="266" t="s">
        <v>1811</v>
      </c>
      <c r="H334" s="220">
        <v>5</v>
      </c>
      <c r="I334" s="230"/>
      <c r="J334" s="267" t="s">
        <v>393</v>
      </c>
      <c r="K334" s="225" t="s">
        <v>394</v>
      </c>
    </row>
    <row r="335" spans="1:11" ht="15.75" x14ac:dyDescent="0.25">
      <c r="A335" s="220" t="s">
        <v>55</v>
      </c>
      <c r="B335" s="221" t="s">
        <v>56</v>
      </c>
      <c r="C335" s="220" t="s">
        <v>33</v>
      </c>
      <c r="D335" s="222" t="s">
        <v>1736</v>
      </c>
      <c r="E335" s="222" t="s">
        <v>75</v>
      </c>
      <c r="F335" s="222">
        <v>2</v>
      </c>
      <c r="G335" s="227" t="s">
        <v>1732</v>
      </c>
      <c r="H335" s="220">
        <v>5</v>
      </c>
      <c r="I335" s="220"/>
      <c r="J335" s="224" t="s">
        <v>418</v>
      </c>
      <c r="K335" s="225" t="s">
        <v>419</v>
      </c>
    </row>
    <row r="336" spans="1:11" ht="15.75" x14ac:dyDescent="0.25">
      <c r="A336" s="220" t="s">
        <v>55</v>
      </c>
      <c r="B336" s="221" t="s">
        <v>28</v>
      </c>
      <c r="C336" s="220" t="s">
        <v>33</v>
      </c>
      <c r="D336" s="222" t="s">
        <v>1735</v>
      </c>
      <c r="E336" s="222" t="s">
        <v>75</v>
      </c>
      <c r="F336" s="222">
        <v>2</v>
      </c>
      <c r="G336" s="227" t="s">
        <v>1732</v>
      </c>
      <c r="H336" s="220">
        <v>5</v>
      </c>
      <c r="I336" s="220"/>
      <c r="J336" s="224" t="s">
        <v>418</v>
      </c>
      <c r="K336" s="225" t="s">
        <v>419</v>
      </c>
    </row>
    <row r="337" spans="1:11" ht="15.75" x14ac:dyDescent="0.25">
      <c r="A337" s="220" t="s">
        <v>19</v>
      </c>
      <c r="B337" s="221" t="s">
        <v>26</v>
      </c>
      <c r="C337" s="220" t="s">
        <v>33</v>
      </c>
      <c r="D337" s="222" t="s">
        <v>1733</v>
      </c>
      <c r="E337" s="222" t="s">
        <v>75</v>
      </c>
      <c r="F337" s="222">
        <v>2</v>
      </c>
      <c r="G337" s="227" t="s">
        <v>1732</v>
      </c>
      <c r="H337" s="220">
        <v>5</v>
      </c>
      <c r="I337" s="220"/>
      <c r="J337" s="224" t="s">
        <v>418</v>
      </c>
      <c r="K337" s="225" t="s">
        <v>419</v>
      </c>
    </row>
    <row r="338" spans="1:11" hidden="1" x14ac:dyDescent="0.25">
      <c r="A338" s="34" t="s">
        <v>65</v>
      </c>
      <c r="B338" s="35" t="s">
        <v>26</v>
      </c>
      <c r="C338" s="34" t="s">
        <v>161</v>
      </c>
      <c r="D338" s="34" t="s">
        <v>2356</v>
      </c>
      <c r="E338" s="21" t="s">
        <v>75</v>
      </c>
      <c r="F338" s="21">
        <v>6</v>
      </c>
      <c r="G338" s="30" t="s">
        <v>1508</v>
      </c>
      <c r="H338" s="34">
        <v>0</v>
      </c>
      <c r="I338" s="34" t="s">
        <v>39</v>
      </c>
      <c r="J338" s="38"/>
      <c r="K338" s="38"/>
    </row>
    <row r="339" spans="1:11" ht="15.75" x14ac:dyDescent="0.25">
      <c r="A339" s="220" t="s">
        <v>19</v>
      </c>
      <c r="B339" s="221" t="s">
        <v>20</v>
      </c>
      <c r="C339" s="220" t="s">
        <v>33</v>
      </c>
      <c r="D339" s="222" t="s">
        <v>1734</v>
      </c>
      <c r="E339" s="222" t="s">
        <v>75</v>
      </c>
      <c r="F339" s="222">
        <v>2</v>
      </c>
      <c r="G339" s="227" t="s">
        <v>1732</v>
      </c>
      <c r="H339" s="220">
        <v>5</v>
      </c>
      <c r="I339" s="220"/>
      <c r="J339" s="224" t="s">
        <v>418</v>
      </c>
      <c r="K339" s="225" t="s">
        <v>419</v>
      </c>
    </row>
    <row r="340" spans="1:11" ht="15.75" x14ac:dyDescent="0.25">
      <c r="A340" s="220" t="s">
        <v>65</v>
      </c>
      <c r="B340" s="221" t="s">
        <v>26</v>
      </c>
      <c r="C340" s="220" t="s">
        <v>285</v>
      </c>
      <c r="D340" s="220" t="s">
        <v>1759</v>
      </c>
      <c r="E340" s="220" t="s">
        <v>1</v>
      </c>
      <c r="F340" s="222">
        <v>4</v>
      </c>
      <c r="G340" s="231" t="s">
        <v>1753</v>
      </c>
      <c r="H340" s="220">
        <v>5</v>
      </c>
      <c r="I340" s="220"/>
      <c r="J340" s="224" t="s">
        <v>418</v>
      </c>
      <c r="K340" s="225" t="s">
        <v>419</v>
      </c>
    </row>
    <row r="341" spans="1:11" ht="15.75" x14ac:dyDescent="0.25">
      <c r="A341" s="220" t="s">
        <v>65</v>
      </c>
      <c r="B341" s="221" t="s">
        <v>20</v>
      </c>
      <c r="C341" s="220" t="s">
        <v>285</v>
      </c>
      <c r="D341" s="220" t="s">
        <v>1760</v>
      </c>
      <c r="E341" s="220" t="s">
        <v>1</v>
      </c>
      <c r="F341" s="222">
        <v>4</v>
      </c>
      <c r="G341" s="231" t="s">
        <v>1753</v>
      </c>
      <c r="H341" s="220">
        <v>5</v>
      </c>
      <c r="I341" s="220"/>
      <c r="J341" s="224" t="s">
        <v>418</v>
      </c>
      <c r="K341" s="225" t="s">
        <v>419</v>
      </c>
    </row>
    <row r="342" spans="1:11" ht="15.75" x14ac:dyDescent="0.25">
      <c r="A342" s="220" t="s">
        <v>19</v>
      </c>
      <c r="B342" s="221" t="s">
        <v>26</v>
      </c>
      <c r="C342" s="220" t="s">
        <v>62</v>
      </c>
      <c r="D342" s="220" t="s">
        <v>1593</v>
      </c>
      <c r="E342" s="220" t="s">
        <v>1</v>
      </c>
      <c r="F342" s="220">
        <v>4</v>
      </c>
      <c r="G342" s="231" t="s">
        <v>439</v>
      </c>
      <c r="H342" s="220">
        <v>5</v>
      </c>
      <c r="I342" s="220"/>
      <c r="J342" s="224" t="s">
        <v>440</v>
      </c>
      <c r="K342" s="225" t="s">
        <v>441</v>
      </c>
    </row>
    <row r="343" spans="1:11" hidden="1" x14ac:dyDescent="0.25">
      <c r="A343" s="34" t="s">
        <v>42</v>
      </c>
      <c r="B343" s="35" t="s">
        <v>1356</v>
      </c>
      <c r="C343" s="34" t="s">
        <v>297</v>
      </c>
      <c r="D343" s="34" t="s">
        <v>2357</v>
      </c>
      <c r="E343" s="21" t="s">
        <v>1</v>
      </c>
      <c r="F343" s="21">
        <v>6</v>
      </c>
      <c r="G343" s="30" t="s">
        <v>443</v>
      </c>
      <c r="H343" s="34">
        <v>0</v>
      </c>
      <c r="I343" s="34" t="s">
        <v>39</v>
      </c>
      <c r="J343" s="21"/>
      <c r="K343" s="132"/>
    </row>
    <row r="344" spans="1:11" ht="15.75" hidden="1" x14ac:dyDescent="0.25">
      <c r="A344" s="226" t="s">
        <v>55</v>
      </c>
      <c r="B344" s="249" t="s">
        <v>56</v>
      </c>
      <c r="C344" s="226" t="s">
        <v>43</v>
      </c>
      <c r="D344" s="226" t="s">
        <v>1609</v>
      </c>
      <c r="E344" s="251" t="s">
        <v>75</v>
      </c>
      <c r="F344" s="251">
        <v>6</v>
      </c>
      <c r="G344" s="252" t="s">
        <v>1606</v>
      </c>
      <c r="H344" s="226">
        <v>40</v>
      </c>
      <c r="I344" s="226" t="s">
        <v>234</v>
      </c>
      <c r="J344" s="258"/>
      <c r="K344" s="268"/>
    </row>
    <row r="345" spans="1:11" ht="15.75" x14ac:dyDescent="0.25">
      <c r="A345" s="220" t="s">
        <v>55</v>
      </c>
      <c r="B345" s="221" t="s">
        <v>28</v>
      </c>
      <c r="C345" s="220" t="s">
        <v>62</v>
      </c>
      <c r="D345" s="220" t="s">
        <v>1596</v>
      </c>
      <c r="E345" s="220" t="s">
        <v>1</v>
      </c>
      <c r="F345" s="220">
        <v>4</v>
      </c>
      <c r="G345" s="231" t="s">
        <v>439</v>
      </c>
      <c r="H345" s="220">
        <v>5</v>
      </c>
      <c r="I345" s="220"/>
      <c r="J345" s="224" t="s">
        <v>440</v>
      </c>
      <c r="K345" s="225" t="s">
        <v>441</v>
      </c>
    </row>
    <row r="346" spans="1:11" ht="15.75" hidden="1" x14ac:dyDescent="0.25">
      <c r="A346" s="220" t="s">
        <v>32</v>
      </c>
      <c r="B346" s="221" t="s">
        <v>1356</v>
      </c>
      <c r="C346" s="220" t="s">
        <v>725</v>
      </c>
      <c r="D346" s="222" t="s">
        <v>1729</v>
      </c>
      <c r="E346" s="222" t="s">
        <v>75</v>
      </c>
      <c r="F346" s="222">
        <v>4</v>
      </c>
      <c r="G346" s="240" t="s">
        <v>1716</v>
      </c>
      <c r="H346" s="220">
        <v>5</v>
      </c>
      <c r="I346" s="220" t="s">
        <v>234</v>
      </c>
      <c r="J346" s="224"/>
      <c r="K346" s="225"/>
    </row>
    <row r="347" spans="1:11" ht="15.75" x14ac:dyDescent="0.25">
      <c r="A347" s="220" t="s">
        <v>55</v>
      </c>
      <c r="B347" s="221" t="s">
        <v>20</v>
      </c>
      <c r="C347" s="220" t="s">
        <v>62</v>
      </c>
      <c r="D347" s="220" t="s">
        <v>1594</v>
      </c>
      <c r="E347" s="220" t="s">
        <v>1</v>
      </c>
      <c r="F347" s="220">
        <v>4</v>
      </c>
      <c r="G347" s="231" t="s">
        <v>439</v>
      </c>
      <c r="H347" s="220">
        <v>5</v>
      </c>
      <c r="I347" s="220"/>
      <c r="J347" s="224" t="s">
        <v>440</v>
      </c>
      <c r="K347" s="225" t="s">
        <v>441</v>
      </c>
    </row>
    <row r="348" spans="1:11" ht="15.75" x14ac:dyDescent="0.25">
      <c r="A348" s="220" t="s">
        <v>42</v>
      </c>
      <c r="B348" s="221" t="s">
        <v>26</v>
      </c>
      <c r="C348" s="230" t="s">
        <v>2358</v>
      </c>
      <c r="D348" s="222" t="s">
        <v>2359</v>
      </c>
      <c r="E348" s="222" t="s">
        <v>2</v>
      </c>
      <c r="F348" s="222">
        <v>4</v>
      </c>
      <c r="G348" s="227" t="s">
        <v>439</v>
      </c>
      <c r="H348" s="220">
        <v>5</v>
      </c>
      <c r="I348" s="220"/>
      <c r="J348" s="224" t="s">
        <v>440</v>
      </c>
      <c r="K348" s="225" t="s">
        <v>441</v>
      </c>
    </row>
    <row r="349" spans="1:11" ht="15.75" x14ac:dyDescent="0.25">
      <c r="A349" s="220" t="s">
        <v>19</v>
      </c>
      <c r="B349" s="221" t="s">
        <v>28</v>
      </c>
      <c r="C349" s="220" t="s">
        <v>2360</v>
      </c>
      <c r="D349" s="220" t="s">
        <v>1592</v>
      </c>
      <c r="E349" s="220" t="s">
        <v>1</v>
      </c>
      <c r="F349" s="220">
        <v>4</v>
      </c>
      <c r="G349" s="231" t="s">
        <v>439</v>
      </c>
      <c r="H349" s="220">
        <v>5</v>
      </c>
      <c r="I349" s="220"/>
      <c r="J349" s="224" t="s">
        <v>440</v>
      </c>
      <c r="K349" s="225" t="s">
        <v>441</v>
      </c>
    </row>
    <row r="350" spans="1:11" ht="15.75" x14ac:dyDescent="0.25">
      <c r="A350" s="220" t="s">
        <v>42</v>
      </c>
      <c r="B350" s="221" t="s">
        <v>20</v>
      </c>
      <c r="C350" s="230" t="s">
        <v>2358</v>
      </c>
      <c r="D350" s="222" t="s">
        <v>2361</v>
      </c>
      <c r="E350" s="222" t="s">
        <v>2</v>
      </c>
      <c r="F350" s="222">
        <v>4</v>
      </c>
      <c r="G350" s="227" t="s">
        <v>439</v>
      </c>
      <c r="H350" s="220">
        <v>5</v>
      </c>
      <c r="I350" s="220"/>
      <c r="J350" s="224" t="s">
        <v>440</v>
      </c>
      <c r="K350" s="225" t="s">
        <v>441</v>
      </c>
    </row>
    <row r="351" spans="1:11" hidden="1" x14ac:dyDescent="0.25">
      <c r="A351" s="34" t="s">
        <v>32</v>
      </c>
      <c r="B351" s="35" t="s">
        <v>28</v>
      </c>
      <c r="C351" s="34" t="s">
        <v>725</v>
      </c>
      <c r="D351" s="21" t="s">
        <v>1730</v>
      </c>
      <c r="E351" s="21" t="s">
        <v>75</v>
      </c>
      <c r="F351" s="21">
        <v>4</v>
      </c>
      <c r="G351" s="40" t="s">
        <v>1716</v>
      </c>
      <c r="H351" s="34">
        <v>0</v>
      </c>
      <c r="I351" s="34" t="s">
        <v>39</v>
      </c>
      <c r="J351" s="34"/>
      <c r="K351" s="142"/>
    </row>
    <row r="352" spans="1:11" ht="15.75" x14ac:dyDescent="0.25">
      <c r="A352" s="220" t="s">
        <v>19</v>
      </c>
      <c r="B352" s="221" t="s">
        <v>20</v>
      </c>
      <c r="C352" s="220" t="s">
        <v>62</v>
      </c>
      <c r="D352" s="220" t="s">
        <v>1590</v>
      </c>
      <c r="E352" s="220" t="s">
        <v>1</v>
      </c>
      <c r="F352" s="220">
        <v>4</v>
      </c>
      <c r="G352" s="231" t="s">
        <v>439</v>
      </c>
      <c r="H352" s="220">
        <v>5</v>
      </c>
      <c r="I352" s="220"/>
      <c r="J352" s="224" t="s">
        <v>440</v>
      </c>
      <c r="K352" s="225" t="s">
        <v>441</v>
      </c>
    </row>
    <row r="353" spans="1:11" ht="15.75" x14ac:dyDescent="0.25">
      <c r="A353" s="220" t="s">
        <v>65</v>
      </c>
      <c r="B353" s="221" t="s">
        <v>20</v>
      </c>
      <c r="C353" s="220" t="s">
        <v>33</v>
      </c>
      <c r="D353" s="220" t="s">
        <v>1918</v>
      </c>
      <c r="E353" s="222" t="s">
        <v>2</v>
      </c>
      <c r="F353" s="222">
        <v>2</v>
      </c>
      <c r="G353" s="223" t="s">
        <v>409</v>
      </c>
      <c r="H353" s="220">
        <v>5</v>
      </c>
      <c r="I353" s="220"/>
      <c r="J353" s="224" t="s">
        <v>440</v>
      </c>
      <c r="K353" s="225" t="s">
        <v>441</v>
      </c>
    </row>
    <row r="354" spans="1:11" ht="15.75" x14ac:dyDescent="0.25">
      <c r="A354" s="220" t="s">
        <v>65</v>
      </c>
      <c r="B354" s="221" t="s">
        <v>26</v>
      </c>
      <c r="C354" s="220" t="s">
        <v>33</v>
      </c>
      <c r="D354" s="220" t="s">
        <v>1919</v>
      </c>
      <c r="E354" s="222" t="s">
        <v>2</v>
      </c>
      <c r="F354" s="222">
        <v>2</v>
      </c>
      <c r="G354" s="223" t="s">
        <v>409</v>
      </c>
      <c r="H354" s="220">
        <v>5</v>
      </c>
      <c r="I354" s="220"/>
      <c r="J354" s="224" t="s">
        <v>440</v>
      </c>
      <c r="K354" s="225" t="s">
        <v>441</v>
      </c>
    </row>
    <row r="355" spans="1:11" ht="15.75" x14ac:dyDescent="0.25">
      <c r="A355" s="220" t="s">
        <v>42</v>
      </c>
      <c r="B355" s="221" t="s">
        <v>20</v>
      </c>
      <c r="C355" s="220">
        <v>102</v>
      </c>
      <c r="D355" s="269" t="s">
        <v>2362</v>
      </c>
      <c r="E355" s="269" t="s">
        <v>1</v>
      </c>
      <c r="F355" s="269">
        <v>6</v>
      </c>
      <c r="G355" s="270" t="s">
        <v>2280</v>
      </c>
      <c r="H355" s="220">
        <v>40</v>
      </c>
      <c r="I355" s="220"/>
      <c r="J355" s="228" t="s">
        <v>456</v>
      </c>
      <c r="K355" s="225" t="s">
        <v>457</v>
      </c>
    </row>
    <row r="356" spans="1:11" ht="15.75" x14ac:dyDescent="0.25">
      <c r="A356" s="220" t="s">
        <v>65</v>
      </c>
      <c r="B356" s="221" t="s">
        <v>28</v>
      </c>
      <c r="C356" s="220">
        <v>201</v>
      </c>
      <c r="D356" s="269" t="s">
        <v>2363</v>
      </c>
      <c r="E356" s="269" t="s">
        <v>1</v>
      </c>
      <c r="F356" s="269">
        <v>6</v>
      </c>
      <c r="G356" s="270" t="s">
        <v>2280</v>
      </c>
      <c r="H356" s="220">
        <v>40</v>
      </c>
      <c r="I356" s="220"/>
      <c r="J356" s="228" t="s">
        <v>456</v>
      </c>
      <c r="K356" s="225" t="s">
        <v>457</v>
      </c>
    </row>
    <row r="357" spans="1:11" ht="15.75" x14ac:dyDescent="0.25">
      <c r="A357" s="220" t="s">
        <v>65</v>
      </c>
      <c r="B357" s="221" t="s">
        <v>20</v>
      </c>
      <c r="C357" s="220">
        <v>201</v>
      </c>
      <c r="D357" s="269" t="s">
        <v>2364</v>
      </c>
      <c r="E357" s="269" t="s">
        <v>1</v>
      </c>
      <c r="F357" s="269">
        <v>6</v>
      </c>
      <c r="G357" s="270" t="s">
        <v>2280</v>
      </c>
      <c r="H357" s="220">
        <v>40</v>
      </c>
      <c r="I357" s="220"/>
      <c r="J357" s="228" t="s">
        <v>456</v>
      </c>
      <c r="K357" s="225" t="s">
        <v>457</v>
      </c>
    </row>
    <row r="358" spans="1:11" ht="15.75" x14ac:dyDescent="0.25">
      <c r="A358" s="220" t="s">
        <v>42</v>
      </c>
      <c r="B358" s="221" t="s">
        <v>28</v>
      </c>
      <c r="C358" s="220">
        <v>102</v>
      </c>
      <c r="D358" s="269" t="s">
        <v>2365</v>
      </c>
      <c r="E358" s="269" t="s">
        <v>1</v>
      </c>
      <c r="F358" s="269">
        <v>6</v>
      </c>
      <c r="G358" s="270" t="s">
        <v>2280</v>
      </c>
      <c r="H358" s="220">
        <v>40</v>
      </c>
      <c r="I358" s="220"/>
      <c r="J358" s="228" t="s">
        <v>456</v>
      </c>
      <c r="K358" s="225" t="s">
        <v>457</v>
      </c>
    </row>
    <row r="359" spans="1:11" ht="15.75" x14ac:dyDescent="0.25">
      <c r="A359" s="220" t="s">
        <v>65</v>
      </c>
      <c r="B359" s="221" t="s">
        <v>26</v>
      </c>
      <c r="C359" s="220" t="s">
        <v>95</v>
      </c>
      <c r="D359" s="220" t="s">
        <v>2366</v>
      </c>
      <c r="E359" s="220" t="s">
        <v>75</v>
      </c>
      <c r="F359" s="220">
        <v>8</v>
      </c>
      <c r="G359" s="231" t="s">
        <v>2273</v>
      </c>
      <c r="H359" s="220">
        <v>40</v>
      </c>
      <c r="I359" s="220"/>
      <c r="J359" s="228" t="s">
        <v>456</v>
      </c>
      <c r="K359" s="225" t="s">
        <v>457</v>
      </c>
    </row>
    <row r="360" spans="1:11" ht="15.75" x14ac:dyDescent="0.25">
      <c r="A360" s="220" t="s">
        <v>42</v>
      </c>
      <c r="B360" s="221" t="s">
        <v>26</v>
      </c>
      <c r="C360" s="220" t="s">
        <v>221</v>
      </c>
      <c r="D360" s="222" t="s">
        <v>2367</v>
      </c>
      <c r="E360" s="222" t="s">
        <v>2353</v>
      </c>
      <c r="F360" s="222">
        <v>2</v>
      </c>
      <c r="G360" s="271" t="s">
        <v>2368</v>
      </c>
      <c r="H360" s="222">
        <v>5</v>
      </c>
      <c r="I360" s="222"/>
      <c r="J360" s="272" t="s">
        <v>1503</v>
      </c>
      <c r="K360" s="236" t="s">
        <v>2369</v>
      </c>
    </row>
    <row r="361" spans="1:11" ht="15.75" x14ac:dyDescent="0.25">
      <c r="A361" s="220" t="s">
        <v>42</v>
      </c>
      <c r="B361" s="221" t="s">
        <v>1356</v>
      </c>
      <c r="C361" s="220">
        <v>112</v>
      </c>
      <c r="D361" s="220" t="s">
        <v>1483</v>
      </c>
      <c r="E361" s="220" t="s">
        <v>1</v>
      </c>
      <c r="F361" s="220">
        <v>6</v>
      </c>
      <c r="G361" s="231" t="s">
        <v>1484</v>
      </c>
      <c r="H361" s="220">
        <v>40</v>
      </c>
      <c r="I361" s="220"/>
      <c r="J361" s="224" t="s">
        <v>1503</v>
      </c>
      <c r="K361" s="236" t="s">
        <v>2369</v>
      </c>
    </row>
    <row r="362" spans="1:11" ht="15.75" x14ac:dyDescent="0.25">
      <c r="A362" s="220" t="s">
        <v>42</v>
      </c>
      <c r="B362" s="35" t="s">
        <v>56</v>
      </c>
      <c r="C362" s="34">
        <v>111</v>
      </c>
      <c r="D362" s="34" t="s">
        <v>2370</v>
      </c>
      <c r="E362" s="21" t="s">
        <v>1</v>
      </c>
      <c r="F362" s="21">
        <v>6</v>
      </c>
      <c r="G362" s="154" t="s">
        <v>1484</v>
      </c>
      <c r="H362" s="34">
        <v>0</v>
      </c>
      <c r="I362" s="34"/>
      <c r="J362" s="224" t="s">
        <v>1503</v>
      </c>
      <c r="K362" s="236" t="s">
        <v>2369</v>
      </c>
    </row>
    <row r="363" spans="1:11" ht="15.75" x14ac:dyDescent="0.25">
      <c r="A363" s="220" t="s">
        <v>32</v>
      </c>
      <c r="B363" s="221" t="s">
        <v>1356</v>
      </c>
      <c r="C363" s="220">
        <v>109</v>
      </c>
      <c r="D363" s="220" t="s">
        <v>2371</v>
      </c>
      <c r="E363" s="220" t="s">
        <v>2256</v>
      </c>
      <c r="F363" s="220">
        <v>2</v>
      </c>
      <c r="G363" s="227" t="s">
        <v>413</v>
      </c>
      <c r="H363" s="220">
        <v>5</v>
      </c>
      <c r="I363" s="220"/>
      <c r="J363" s="235" t="s">
        <v>471</v>
      </c>
      <c r="K363" s="237" t="s">
        <v>472</v>
      </c>
    </row>
    <row r="364" spans="1:11" ht="15.75" x14ac:dyDescent="0.25">
      <c r="A364" s="220" t="s">
        <v>32</v>
      </c>
      <c r="B364" s="221" t="s">
        <v>20</v>
      </c>
      <c r="C364" s="220" t="s">
        <v>221</v>
      </c>
      <c r="D364" s="220" t="s">
        <v>2372</v>
      </c>
      <c r="E364" s="220" t="s">
        <v>2353</v>
      </c>
      <c r="F364" s="220">
        <v>2</v>
      </c>
      <c r="G364" s="273" t="s">
        <v>413</v>
      </c>
      <c r="H364" s="220">
        <v>5</v>
      </c>
      <c r="I364" s="220"/>
      <c r="J364" s="235" t="s">
        <v>471</v>
      </c>
      <c r="K364" s="237" t="s">
        <v>472</v>
      </c>
    </row>
    <row r="365" spans="1:11" ht="15.75" x14ac:dyDescent="0.25">
      <c r="A365" s="220" t="s">
        <v>55</v>
      </c>
      <c r="B365" s="221" t="s">
        <v>28</v>
      </c>
      <c r="C365" s="220" t="s">
        <v>310</v>
      </c>
      <c r="D365" s="220" t="s">
        <v>1891</v>
      </c>
      <c r="E365" s="220" t="s">
        <v>1</v>
      </c>
      <c r="F365" s="220">
        <v>2</v>
      </c>
      <c r="G365" s="231" t="s">
        <v>413</v>
      </c>
      <c r="H365" s="220">
        <v>5</v>
      </c>
      <c r="I365" s="220"/>
      <c r="J365" s="235" t="s">
        <v>471</v>
      </c>
      <c r="K365" s="237" t="s">
        <v>472</v>
      </c>
    </row>
    <row r="366" spans="1:11" hidden="1" x14ac:dyDescent="0.25">
      <c r="A366" s="34" t="s">
        <v>55</v>
      </c>
      <c r="B366" s="35" t="s">
        <v>20</v>
      </c>
      <c r="C366" s="34" t="s">
        <v>33</v>
      </c>
      <c r="D366" s="21" t="s">
        <v>2373</v>
      </c>
      <c r="E366" s="21" t="s">
        <v>75</v>
      </c>
      <c r="F366" s="21">
        <v>2</v>
      </c>
      <c r="G366" s="65" t="s">
        <v>1732</v>
      </c>
      <c r="H366" s="34">
        <v>0</v>
      </c>
      <c r="I366" s="34" t="s">
        <v>39</v>
      </c>
      <c r="J366" s="38"/>
      <c r="K366" s="146"/>
    </row>
    <row r="367" spans="1:11" ht="15.75" x14ac:dyDescent="0.25">
      <c r="A367" s="220" t="s">
        <v>55</v>
      </c>
      <c r="B367" s="221" t="s">
        <v>20</v>
      </c>
      <c r="C367" s="220" t="s">
        <v>310</v>
      </c>
      <c r="D367" s="220" t="s">
        <v>1890</v>
      </c>
      <c r="E367" s="220" t="s">
        <v>1</v>
      </c>
      <c r="F367" s="220">
        <v>2</v>
      </c>
      <c r="G367" s="231" t="s">
        <v>413</v>
      </c>
      <c r="H367" s="220">
        <v>5</v>
      </c>
      <c r="I367" s="220"/>
      <c r="J367" s="235" t="s">
        <v>471</v>
      </c>
      <c r="K367" s="237" t="s">
        <v>472</v>
      </c>
    </row>
    <row r="368" spans="1:11" ht="15.75" x14ac:dyDescent="0.25">
      <c r="A368" s="220" t="s">
        <v>55</v>
      </c>
      <c r="B368" s="221" t="s">
        <v>26</v>
      </c>
      <c r="C368" s="220" t="s">
        <v>310</v>
      </c>
      <c r="D368" s="220" t="s">
        <v>1889</v>
      </c>
      <c r="E368" s="220" t="s">
        <v>1</v>
      </c>
      <c r="F368" s="220">
        <v>2</v>
      </c>
      <c r="G368" s="231" t="s">
        <v>413</v>
      </c>
      <c r="H368" s="220">
        <v>5</v>
      </c>
      <c r="I368" s="220"/>
      <c r="J368" s="235" t="s">
        <v>471</v>
      </c>
      <c r="K368" s="237" t="s">
        <v>472</v>
      </c>
    </row>
    <row r="369" spans="1:14" hidden="1" x14ac:dyDescent="0.25">
      <c r="A369" s="34" t="s">
        <v>42</v>
      </c>
      <c r="B369" s="35" t="s">
        <v>26</v>
      </c>
      <c r="C369" s="34" t="s">
        <v>124</v>
      </c>
      <c r="D369" s="34" t="s">
        <v>1751</v>
      </c>
      <c r="E369" s="34" t="s">
        <v>1</v>
      </c>
      <c r="F369" s="21">
        <v>4</v>
      </c>
      <c r="G369" s="37" t="s">
        <v>1744</v>
      </c>
      <c r="H369" s="34">
        <v>0</v>
      </c>
      <c r="I369" s="34" t="s">
        <v>39</v>
      </c>
      <c r="J369" s="34"/>
      <c r="K369" s="142"/>
    </row>
    <row r="370" spans="1:14" ht="15.75" x14ac:dyDescent="0.25">
      <c r="A370" s="220" t="s">
        <v>65</v>
      </c>
      <c r="B370" s="221" t="s">
        <v>28</v>
      </c>
      <c r="C370" s="220" t="s">
        <v>297</v>
      </c>
      <c r="D370" s="220" t="s">
        <v>1791</v>
      </c>
      <c r="E370" s="222" t="s">
        <v>75</v>
      </c>
      <c r="F370" s="222">
        <v>6</v>
      </c>
      <c r="G370" s="223" t="s">
        <v>1782</v>
      </c>
      <c r="H370" s="220">
        <v>40</v>
      </c>
      <c r="I370" s="220"/>
      <c r="J370" s="224" t="s">
        <v>482</v>
      </c>
      <c r="K370" s="225" t="s">
        <v>483</v>
      </c>
    </row>
    <row r="371" spans="1:14" ht="15.75" x14ac:dyDescent="0.25">
      <c r="A371" s="220" t="s">
        <v>65</v>
      </c>
      <c r="B371" s="221" t="s">
        <v>1356</v>
      </c>
      <c r="C371" s="220" t="s">
        <v>297</v>
      </c>
      <c r="D371" s="220" t="s">
        <v>1790</v>
      </c>
      <c r="E371" s="222" t="s">
        <v>75</v>
      </c>
      <c r="F371" s="222">
        <v>6</v>
      </c>
      <c r="G371" s="223" t="s">
        <v>1782</v>
      </c>
      <c r="H371" s="220">
        <v>40</v>
      </c>
      <c r="I371" s="220"/>
      <c r="J371" s="224" t="s">
        <v>482</v>
      </c>
      <c r="K371" s="225" t="s">
        <v>483</v>
      </c>
    </row>
    <row r="372" spans="1:14" hidden="1" x14ac:dyDescent="0.25">
      <c r="A372" s="34" t="s">
        <v>42</v>
      </c>
      <c r="B372" s="35" t="s">
        <v>28</v>
      </c>
      <c r="C372" s="34" t="s">
        <v>124</v>
      </c>
      <c r="D372" s="34" t="s">
        <v>1750</v>
      </c>
      <c r="E372" s="34" t="s">
        <v>1</v>
      </c>
      <c r="F372" s="21">
        <v>4</v>
      </c>
      <c r="G372" s="37" t="s">
        <v>1744</v>
      </c>
      <c r="H372" s="34">
        <v>0</v>
      </c>
      <c r="I372" s="34" t="s">
        <v>39</v>
      </c>
      <c r="J372" s="34"/>
      <c r="K372" s="142"/>
    </row>
    <row r="373" spans="1:14" ht="15.75" x14ac:dyDescent="0.25">
      <c r="A373" s="220" t="s">
        <v>19</v>
      </c>
      <c r="B373" s="221" t="s">
        <v>56</v>
      </c>
      <c r="C373" s="220" t="s">
        <v>21</v>
      </c>
      <c r="D373" s="220" t="s">
        <v>1788</v>
      </c>
      <c r="E373" s="222" t="s">
        <v>1</v>
      </c>
      <c r="F373" s="222">
        <v>4</v>
      </c>
      <c r="G373" s="227" t="s">
        <v>1782</v>
      </c>
      <c r="H373" s="220">
        <v>5</v>
      </c>
      <c r="I373" s="220"/>
      <c r="J373" s="224" t="s">
        <v>482</v>
      </c>
      <c r="K373" s="225" t="s">
        <v>483</v>
      </c>
    </row>
    <row r="374" spans="1:14" ht="15.75" x14ac:dyDescent="0.25">
      <c r="A374" s="220" t="s">
        <v>19</v>
      </c>
      <c r="B374" s="221" t="s">
        <v>28</v>
      </c>
      <c r="C374" s="220" t="s">
        <v>21</v>
      </c>
      <c r="D374" s="220" t="s">
        <v>1783</v>
      </c>
      <c r="E374" s="222" t="s">
        <v>1</v>
      </c>
      <c r="F374" s="222">
        <v>4</v>
      </c>
      <c r="G374" s="227" t="s">
        <v>1782</v>
      </c>
      <c r="H374" s="220">
        <v>5</v>
      </c>
      <c r="I374" s="220"/>
      <c r="J374" s="224" t="s">
        <v>482</v>
      </c>
      <c r="K374" s="225" t="s">
        <v>483</v>
      </c>
    </row>
    <row r="375" spans="1:14" ht="15.75" x14ac:dyDescent="0.25">
      <c r="A375" s="220" t="s">
        <v>19</v>
      </c>
      <c r="B375" s="221" t="s">
        <v>1356</v>
      </c>
      <c r="C375" s="220" t="s">
        <v>21</v>
      </c>
      <c r="D375" s="220" t="s">
        <v>1781</v>
      </c>
      <c r="E375" s="222" t="s">
        <v>1</v>
      </c>
      <c r="F375" s="222">
        <v>4</v>
      </c>
      <c r="G375" s="227" t="s">
        <v>1782</v>
      </c>
      <c r="H375" s="220">
        <v>5</v>
      </c>
      <c r="I375" s="220"/>
      <c r="J375" s="224" t="s">
        <v>482</v>
      </c>
      <c r="K375" s="225" t="s">
        <v>483</v>
      </c>
    </row>
    <row r="376" spans="1:14" ht="15.75" x14ac:dyDescent="0.25">
      <c r="A376" s="220" t="s">
        <v>55</v>
      </c>
      <c r="B376" s="221" t="s">
        <v>28</v>
      </c>
      <c r="C376" s="220" t="s">
        <v>21</v>
      </c>
      <c r="D376" s="220" t="s">
        <v>1784</v>
      </c>
      <c r="E376" s="222" t="s">
        <v>1</v>
      </c>
      <c r="F376" s="222">
        <v>4</v>
      </c>
      <c r="G376" s="227" t="s">
        <v>1782</v>
      </c>
      <c r="H376" s="220">
        <v>5</v>
      </c>
      <c r="I376" s="220"/>
      <c r="J376" s="224" t="s">
        <v>482</v>
      </c>
      <c r="K376" s="225" t="s">
        <v>483</v>
      </c>
    </row>
    <row r="377" spans="1:14" ht="15.75" x14ac:dyDescent="0.25">
      <c r="A377" s="220" t="s">
        <v>55</v>
      </c>
      <c r="B377" s="221" t="s">
        <v>56</v>
      </c>
      <c r="C377" s="220" t="s">
        <v>21</v>
      </c>
      <c r="D377" s="220" t="s">
        <v>1785</v>
      </c>
      <c r="E377" s="222" t="s">
        <v>1</v>
      </c>
      <c r="F377" s="222">
        <v>4</v>
      </c>
      <c r="G377" s="227" t="s">
        <v>1782</v>
      </c>
      <c r="H377" s="220">
        <v>5</v>
      </c>
      <c r="I377" s="220"/>
      <c r="J377" s="224" t="s">
        <v>482</v>
      </c>
      <c r="K377" s="225" t="s">
        <v>483</v>
      </c>
    </row>
    <row r="378" spans="1:14" ht="15.75" x14ac:dyDescent="0.25">
      <c r="A378" s="220" t="s">
        <v>42</v>
      </c>
      <c r="B378" s="221" t="s">
        <v>20</v>
      </c>
      <c r="C378" s="220" t="s">
        <v>168</v>
      </c>
      <c r="D378" s="220" t="s">
        <v>2374</v>
      </c>
      <c r="E378" s="220" t="s">
        <v>2256</v>
      </c>
      <c r="F378" s="220">
        <v>2</v>
      </c>
      <c r="G378" s="227" t="s">
        <v>2375</v>
      </c>
      <c r="H378" s="220">
        <v>5</v>
      </c>
      <c r="I378" s="220"/>
      <c r="J378" s="224" t="s">
        <v>1597</v>
      </c>
      <c r="K378" s="236" t="s">
        <v>2376</v>
      </c>
    </row>
    <row r="379" spans="1:14" ht="15.75" x14ac:dyDescent="0.25">
      <c r="A379" s="220" t="s">
        <v>32</v>
      </c>
      <c r="B379" s="221" t="s">
        <v>28</v>
      </c>
      <c r="C379" s="220" t="s">
        <v>21</v>
      </c>
      <c r="D379" s="220" t="s">
        <v>1506</v>
      </c>
      <c r="E379" s="220" t="s">
        <v>1</v>
      </c>
      <c r="F379" s="220">
        <v>6</v>
      </c>
      <c r="G379" s="231" t="s">
        <v>1501</v>
      </c>
      <c r="H379" s="220">
        <v>40</v>
      </c>
      <c r="I379" s="220"/>
      <c r="J379" s="224" t="s">
        <v>1597</v>
      </c>
      <c r="K379" s="236" t="s">
        <v>2376</v>
      </c>
    </row>
    <row r="380" spans="1:14" ht="15.75" x14ac:dyDescent="0.25">
      <c r="A380" s="220" t="s">
        <v>32</v>
      </c>
      <c r="B380" s="221" t="s">
        <v>1356</v>
      </c>
      <c r="C380" s="220" t="s">
        <v>21</v>
      </c>
      <c r="D380" s="220" t="s">
        <v>1504</v>
      </c>
      <c r="E380" s="220" t="s">
        <v>1</v>
      </c>
      <c r="F380" s="220">
        <v>6</v>
      </c>
      <c r="G380" s="231" t="s">
        <v>1501</v>
      </c>
      <c r="H380" s="220">
        <v>40</v>
      </c>
      <c r="I380" s="220"/>
      <c r="J380" s="224" t="s">
        <v>1597</v>
      </c>
      <c r="K380" s="236" t="s">
        <v>2376</v>
      </c>
    </row>
    <row r="381" spans="1:14" ht="15.75" x14ac:dyDescent="0.25">
      <c r="A381" s="34" t="s">
        <v>55</v>
      </c>
      <c r="B381" s="35" t="s">
        <v>20</v>
      </c>
      <c r="C381" s="34" t="s">
        <v>168</v>
      </c>
      <c r="D381" s="34" t="s">
        <v>2377</v>
      </c>
      <c r="E381" s="34" t="s">
        <v>1</v>
      </c>
      <c r="F381" s="34">
        <v>6</v>
      </c>
      <c r="G381" s="37" t="s">
        <v>1501</v>
      </c>
      <c r="H381" s="34">
        <v>0</v>
      </c>
      <c r="I381" s="34"/>
      <c r="J381" s="256" t="s">
        <v>1597</v>
      </c>
      <c r="K381" s="274" t="s">
        <v>2376</v>
      </c>
      <c r="N381">
        <f>22/4</f>
        <v>5.5</v>
      </c>
    </row>
    <row r="382" spans="1:14" ht="15.75" x14ac:dyDescent="0.25">
      <c r="A382" s="220" t="s">
        <v>32</v>
      </c>
      <c r="B382" s="221" t="s">
        <v>26</v>
      </c>
      <c r="C382" s="220" t="s">
        <v>68</v>
      </c>
      <c r="D382" s="220" t="s">
        <v>1543</v>
      </c>
      <c r="E382" s="220" t="s">
        <v>1</v>
      </c>
      <c r="F382" s="220">
        <v>2</v>
      </c>
      <c r="G382" s="231" t="s">
        <v>2271</v>
      </c>
      <c r="H382" s="220">
        <v>5</v>
      </c>
      <c r="I382" s="220"/>
      <c r="J382" s="224" t="s">
        <v>533</v>
      </c>
      <c r="K382" s="225" t="s">
        <v>534</v>
      </c>
    </row>
    <row r="383" spans="1:14" hidden="1" x14ac:dyDescent="0.25">
      <c r="A383" s="34" t="s">
        <v>65</v>
      </c>
      <c r="B383" s="35" t="s">
        <v>1356</v>
      </c>
      <c r="C383" s="34" t="s">
        <v>285</v>
      </c>
      <c r="D383" s="34" t="s">
        <v>1757</v>
      </c>
      <c r="E383" s="34" t="s">
        <v>1</v>
      </c>
      <c r="F383" s="21">
        <v>4</v>
      </c>
      <c r="G383" s="37" t="s">
        <v>1753</v>
      </c>
      <c r="H383" s="34">
        <v>0</v>
      </c>
      <c r="I383" s="34" t="s">
        <v>39</v>
      </c>
      <c r="J383" s="70"/>
      <c r="K383" s="205"/>
    </row>
    <row r="384" spans="1:14" hidden="1" x14ac:dyDescent="0.25">
      <c r="A384" s="34" t="s">
        <v>65</v>
      </c>
      <c r="B384" s="35" t="s">
        <v>28</v>
      </c>
      <c r="C384" s="34" t="s">
        <v>285</v>
      </c>
      <c r="D384" s="34" t="s">
        <v>1758</v>
      </c>
      <c r="E384" s="34" t="s">
        <v>1</v>
      </c>
      <c r="F384" s="21">
        <v>4</v>
      </c>
      <c r="G384" s="37" t="s">
        <v>1753</v>
      </c>
      <c r="H384" s="34">
        <v>0</v>
      </c>
      <c r="I384" s="34" t="s">
        <v>39</v>
      </c>
      <c r="J384" s="34"/>
      <c r="K384" s="142"/>
    </row>
    <row r="385" spans="1:11" ht="15.75" x14ac:dyDescent="0.25">
      <c r="A385" s="220" t="s">
        <v>32</v>
      </c>
      <c r="B385" s="221" t="s">
        <v>20</v>
      </c>
      <c r="C385" s="220" t="s">
        <v>68</v>
      </c>
      <c r="D385" s="220" t="s">
        <v>1544</v>
      </c>
      <c r="E385" s="220" t="s">
        <v>1</v>
      </c>
      <c r="F385" s="220">
        <v>2</v>
      </c>
      <c r="G385" s="231" t="s">
        <v>2271</v>
      </c>
      <c r="H385" s="220">
        <v>5</v>
      </c>
      <c r="I385" s="220"/>
      <c r="J385" s="224" t="s">
        <v>533</v>
      </c>
      <c r="K385" s="225" t="s">
        <v>534</v>
      </c>
    </row>
    <row r="386" spans="1:11" ht="15.75" x14ac:dyDescent="0.25">
      <c r="A386" s="220" t="s">
        <v>32</v>
      </c>
      <c r="B386" s="221" t="s">
        <v>1356</v>
      </c>
      <c r="C386" s="220" t="s">
        <v>68</v>
      </c>
      <c r="D386" s="220" t="s">
        <v>1545</v>
      </c>
      <c r="E386" s="220" t="s">
        <v>1</v>
      </c>
      <c r="F386" s="220">
        <v>2</v>
      </c>
      <c r="G386" s="231" t="s">
        <v>2271</v>
      </c>
      <c r="H386" s="220">
        <v>5</v>
      </c>
      <c r="I386" s="220"/>
      <c r="J386" s="224" t="s">
        <v>533</v>
      </c>
      <c r="K386" s="225" t="s">
        <v>534</v>
      </c>
    </row>
    <row r="387" spans="1:11" ht="15.75" x14ac:dyDescent="0.25">
      <c r="A387" s="230" t="s">
        <v>32</v>
      </c>
      <c r="B387" s="233" t="s">
        <v>28</v>
      </c>
      <c r="C387" s="230" t="s">
        <v>116</v>
      </c>
      <c r="D387" s="230" t="s">
        <v>1537</v>
      </c>
      <c r="E387" s="230" t="s">
        <v>75</v>
      </c>
      <c r="F387" s="238">
        <v>4</v>
      </c>
      <c r="G387" s="234" t="s">
        <v>1528</v>
      </c>
      <c r="H387" s="230">
        <v>5</v>
      </c>
      <c r="I387" s="230"/>
      <c r="J387" s="224" t="s">
        <v>533</v>
      </c>
      <c r="K387" s="225" t="s">
        <v>534</v>
      </c>
    </row>
    <row r="388" spans="1:11" hidden="1" x14ac:dyDescent="0.25">
      <c r="A388" s="34" t="s">
        <v>65</v>
      </c>
      <c r="B388" s="35" t="s">
        <v>1356</v>
      </c>
      <c r="C388" s="34" t="s">
        <v>43</v>
      </c>
      <c r="D388" s="34" t="s">
        <v>2378</v>
      </c>
      <c r="E388" s="21" t="s">
        <v>75</v>
      </c>
      <c r="F388" s="21">
        <v>6</v>
      </c>
      <c r="G388" s="30" t="s">
        <v>1606</v>
      </c>
      <c r="H388" s="34">
        <v>0</v>
      </c>
      <c r="I388" s="34" t="s">
        <v>39</v>
      </c>
      <c r="J388" s="37"/>
      <c r="K388" s="37"/>
    </row>
    <row r="389" spans="1:11" hidden="1" x14ac:dyDescent="0.25">
      <c r="A389" s="34" t="s">
        <v>65</v>
      </c>
      <c r="B389" s="35" t="s">
        <v>28</v>
      </c>
      <c r="C389" s="34" t="s">
        <v>43</v>
      </c>
      <c r="D389" s="34" t="s">
        <v>2379</v>
      </c>
      <c r="E389" s="21" t="s">
        <v>75</v>
      </c>
      <c r="F389" s="21">
        <v>6</v>
      </c>
      <c r="G389" s="30" t="s">
        <v>1606</v>
      </c>
      <c r="H389" s="34">
        <v>0</v>
      </c>
      <c r="I389" s="34" t="s">
        <v>39</v>
      </c>
      <c r="J389" s="37"/>
      <c r="K389" s="37"/>
    </row>
    <row r="390" spans="1:11" ht="15.75" x14ac:dyDescent="0.25">
      <c r="A390" s="230" t="s">
        <v>65</v>
      </c>
      <c r="B390" s="233" t="s">
        <v>26</v>
      </c>
      <c r="C390" s="230" t="s">
        <v>116</v>
      </c>
      <c r="D390" s="230" t="s">
        <v>1534</v>
      </c>
      <c r="E390" s="230" t="s">
        <v>75</v>
      </c>
      <c r="F390" s="238">
        <v>4</v>
      </c>
      <c r="G390" s="234" t="s">
        <v>1528</v>
      </c>
      <c r="H390" s="230">
        <v>5</v>
      </c>
      <c r="I390" s="230"/>
      <c r="J390" s="224" t="s">
        <v>533</v>
      </c>
      <c r="K390" s="225" t="s">
        <v>534</v>
      </c>
    </row>
    <row r="391" spans="1:11" ht="15.75" x14ac:dyDescent="0.25">
      <c r="A391" s="230" t="s">
        <v>65</v>
      </c>
      <c r="B391" s="233" t="s">
        <v>20</v>
      </c>
      <c r="C391" s="230" t="s">
        <v>116</v>
      </c>
      <c r="D391" s="230" t="s">
        <v>1535</v>
      </c>
      <c r="E391" s="230" t="s">
        <v>75</v>
      </c>
      <c r="F391" s="238">
        <v>4</v>
      </c>
      <c r="G391" s="234" t="s">
        <v>1528</v>
      </c>
      <c r="H391" s="230">
        <v>5</v>
      </c>
      <c r="I391" s="230"/>
      <c r="J391" s="224" t="s">
        <v>533</v>
      </c>
      <c r="K391" s="225" t="s">
        <v>534</v>
      </c>
    </row>
    <row r="392" spans="1:11" ht="15.75" x14ac:dyDescent="0.25">
      <c r="A392" s="230" t="s">
        <v>65</v>
      </c>
      <c r="B392" s="233" t="s">
        <v>1356</v>
      </c>
      <c r="C392" s="230" t="s">
        <v>116</v>
      </c>
      <c r="D392" s="230" t="s">
        <v>1527</v>
      </c>
      <c r="E392" s="230" t="s">
        <v>75</v>
      </c>
      <c r="F392" s="238">
        <v>4</v>
      </c>
      <c r="G392" s="234" t="s">
        <v>1528</v>
      </c>
      <c r="H392" s="230">
        <v>5</v>
      </c>
      <c r="I392" s="230"/>
      <c r="J392" s="224" t="s">
        <v>533</v>
      </c>
      <c r="K392" s="225" t="s">
        <v>534</v>
      </c>
    </row>
    <row r="393" spans="1:11" ht="15.75" x14ac:dyDescent="0.25">
      <c r="A393" s="230" t="s">
        <v>65</v>
      </c>
      <c r="B393" s="233" t="s">
        <v>28</v>
      </c>
      <c r="C393" s="230" t="s">
        <v>116</v>
      </c>
      <c r="D393" s="230" t="s">
        <v>1542</v>
      </c>
      <c r="E393" s="230" t="s">
        <v>75</v>
      </c>
      <c r="F393" s="238">
        <v>4</v>
      </c>
      <c r="G393" s="234" t="s">
        <v>1528</v>
      </c>
      <c r="H393" s="230">
        <v>5</v>
      </c>
      <c r="I393" s="230"/>
      <c r="J393" s="224" t="s">
        <v>533</v>
      </c>
      <c r="K393" s="225" t="s">
        <v>534</v>
      </c>
    </row>
    <row r="394" spans="1:11" hidden="1" x14ac:dyDescent="0.25">
      <c r="A394" s="34" t="s">
        <v>32</v>
      </c>
      <c r="B394" s="35" t="s">
        <v>20</v>
      </c>
      <c r="C394" s="34" t="s">
        <v>269</v>
      </c>
      <c r="D394" s="34" t="s">
        <v>1776</v>
      </c>
      <c r="E394" s="34" t="s">
        <v>1</v>
      </c>
      <c r="F394" s="34">
        <v>2</v>
      </c>
      <c r="G394" s="37" t="s">
        <v>1767</v>
      </c>
      <c r="H394" s="34">
        <v>0</v>
      </c>
      <c r="I394" s="34" t="s">
        <v>39</v>
      </c>
      <c r="J394" s="21"/>
      <c r="K394" s="132"/>
    </row>
    <row r="395" spans="1:11" ht="15.75" x14ac:dyDescent="0.25">
      <c r="A395" s="220" t="s">
        <v>19</v>
      </c>
      <c r="B395" s="221" t="s">
        <v>1356</v>
      </c>
      <c r="C395" s="220" t="s">
        <v>116</v>
      </c>
      <c r="D395" s="220" t="s">
        <v>1529</v>
      </c>
      <c r="E395" s="220" t="s">
        <v>75</v>
      </c>
      <c r="F395" s="222">
        <v>4</v>
      </c>
      <c r="G395" s="231" t="s">
        <v>1528</v>
      </c>
      <c r="H395" s="220">
        <v>5</v>
      </c>
      <c r="I395" s="220"/>
      <c r="J395" s="224" t="s">
        <v>533</v>
      </c>
      <c r="K395" s="225" t="s">
        <v>534</v>
      </c>
    </row>
    <row r="396" spans="1:11" ht="15.75" x14ac:dyDescent="0.25">
      <c r="A396" s="230" t="s">
        <v>19</v>
      </c>
      <c r="B396" s="233" t="s">
        <v>28</v>
      </c>
      <c r="C396" s="230" t="s">
        <v>116</v>
      </c>
      <c r="D396" s="230" t="s">
        <v>1530</v>
      </c>
      <c r="E396" s="230" t="s">
        <v>75</v>
      </c>
      <c r="F396" s="238">
        <v>4</v>
      </c>
      <c r="G396" s="234" t="s">
        <v>1528</v>
      </c>
      <c r="H396" s="220">
        <v>5</v>
      </c>
      <c r="I396" s="230"/>
      <c r="J396" s="256" t="s">
        <v>533</v>
      </c>
      <c r="K396" s="225" t="s">
        <v>534</v>
      </c>
    </row>
    <row r="397" spans="1:11" ht="15.75" x14ac:dyDescent="0.25">
      <c r="A397" s="220" t="s">
        <v>55</v>
      </c>
      <c r="B397" s="221" t="s">
        <v>56</v>
      </c>
      <c r="C397" s="220" t="s">
        <v>320</v>
      </c>
      <c r="D397" s="220" t="s">
        <v>1441</v>
      </c>
      <c r="E397" s="220" t="s">
        <v>75</v>
      </c>
      <c r="F397" s="220">
        <v>2</v>
      </c>
      <c r="G397" s="231" t="s">
        <v>58</v>
      </c>
      <c r="H397" s="220">
        <v>5</v>
      </c>
      <c r="I397" s="220"/>
      <c r="J397" s="224" t="s">
        <v>1478</v>
      </c>
      <c r="K397" s="236" t="s">
        <v>2380</v>
      </c>
    </row>
    <row r="398" spans="1:11" ht="15.75" x14ac:dyDescent="0.25">
      <c r="A398" s="34" t="s">
        <v>65</v>
      </c>
      <c r="B398" s="35" t="s">
        <v>1356</v>
      </c>
      <c r="C398" s="34" t="s">
        <v>400</v>
      </c>
      <c r="D398" s="34" t="s">
        <v>1631</v>
      </c>
      <c r="E398" s="34" t="s">
        <v>1</v>
      </c>
      <c r="F398" s="34">
        <v>2</v>
      </c>
      <c r="G398" s="105" t="s">
        <v>1630</v>
      </c>
      <c r="H398" s="34">
        <v>0</v>
      </c>
      <c r="I398" s="34"/>
      <c r="J398" s="256" t="s">
        <v>1478</v>
      </c>
      <c r="K398" s="236" t="s">
        <v>2380</v>
      </c>
    </row>
    <row r="399" spans="1:11" ht="15.75" x14ac:dyDescent="0.25">
      <c r="A399" s="220" t="s">
        <v>65</v>
      </c>
      <c r="B399" s="221" t="s">
        <v>20</v>
      </c>
      <c r="C399" s="220" t="s">
        <v>62</v>
      </c>
      <c r="D399" s="220" t="s">
        <v>2381</v>
      </c>
      <c r="E399" s="220" t="s">
        <v>2353</v>
      </c>
      <c r="F399" s="220">
        <v>2</v>
      </c>
      <c r="G399" s="264" t="s">
        <v>2382</v>
      </c>
      <c r="H399" s="220">
        <v>5</v>
      </c>
      <c r="I399" s="220"/>
      <c r="J399" s="272" t="s">
        <v>1478</v>
      </c>
      <c r="K399" s="236" t="s">
        <v>2380</v>
      </c>
    </row>
    <row r="400" spans="1:11" ht="15.75" x14ac:dyDescent="0.25">
      <c r="A400" s="220" t="s">
        <v>55</v>
      </c>
      <c r="B400" s="221" t="s">
        <v>26</v>
      </c>
      <c r="C400" s="220" t="s">
        <v>33</v>
      </c>
      <c r="D400" s="222" t="s">
        <v>1731</v>
      </c>
      <c r="E400" s="222" t="s">
        <v>75</v>
      </c>
      <c r="F400" s="222">
        <v>2</v>
      </c>
      <c r="G400" s="227" t="s">
        <v>1732</v>
      </c>
      <c r="H400" s="220">
        <v>5</v>
      </c>
      <c r="I400" s="220"/>
      <c r="J400" s="272" t="s">
        <v>1478</v>
      </c>
      <c r="K400" s="236" t="s">
        <v>2380</v>
      </c>
    </row>
    <row r="401" spans="1:11" ht="15.75" x14ac:dyDescent="0.25">
      <c r="A401" s="220" t="s">
        <v>65</v>
      </c>
      <c r="B401" s="221" t="s">
        <v>26</v>
      </c>
      <c r="C401" s="220" t="s">
        <v>43</v>
      </c>
      <c r="D401" s="220" t="s">
        <v>1610</v>
      </c>
      <c r="E401" s="222" t="s">
        <v>75</v>
      </c>
      <c r="F401" s="222">
        <v>6</v>
      </c>
      <c r="G401" s="223" t="s">
        <v>1606</v>
      </c>
      <c r="H401" s="220">
        <v>40</v>
      </c>
      <c r="I401" s="220"/>
      <c r="J401" s="224" t="s">
        <v>551</v>
      </c>
      <c r="K401" s="225" t="s">
        <v>552</v>
      </c>
    </row>
    <row r="402" spans="1:11" ht="17.25" customHeight="1" x14ac:dyDescent="0.25">
      <c r="A402" s="220" t="s">
        <v>65</v>
      </c>
      <c r="B402" s="221" t="s">
        <v>20</v>
      </c>
      <c r="C402" s="220" t="s">
        <v>43</v>
      </c>
      <c r="D402" s="220" t="s">
        <v>2383</v>
      </c>
      <c r="E402" s="222" t="s">
        <v>75</v>
      </c>
      <c r="F402" s="222">
        <v>6</v>
      </c>
      <c r="G402" s="223" t="s">
        <v>1606</v>
      </c>
      <c r="H402" s="220">
        <v>40</v>
      </c>
      <c r="I402" s="220"/>
      <c r="J402" s="224" t="s">
        <v>551</v>
      </c>
      <c r="K402" s="225" t="s">
        <v>552</v>
      </c>
    </row>
    <row r="403" spans="1:11" ht="15.75" x14ac:dyDescent="0.25">
      <c r="A403" s="220" t="s">
        <v>19</v>
      </c>
      <c r="B403" s="221" t="s">
        <v>26</v>
      </c>
      <c r="C403" s="220" t="s">
        <v>297</v>
      </c>
      <c r="D403" s="220" t="s">
        <v>1795</v>
      </c>
      <c r="E403" s="222" t="s">
        <v>75</v>
      </c>
      <c r="F403" s="222">
        <v>6</v>
      </c>
      <c r="G403" s="223" t="s">
        <v>1782</v>
      </c>
      <c r="H403" s="220">
        <v>40</v>
      </c>
      <c r="I403" s="220"/>
      <c r="J403" s="224" t="s">
        <v>551</v>
      </c>
      <c r="K403" s="225" t="s">
        <v>552</v>
      </c>
    </row>
    <row r="404" spans="1:11" ht="18" customHeight="1" x14ac:dyDescent="0.25">
      <c r="A404" s="220" t="s">
        <v>19</v>
      </c>
      <c r="B404" s="221" t="s">
        <v>20</v>
      </c>
      <c r="C404" s="220" t="s">
        <v>21</v>
      </c>
      <c r="D404" s="220" t="s">
        <v>1789</v>
      </c>
      <c r="E404" s="222" t="s">
        <v>1</v>
      </c>
      <c r="F404" s="222">
        <v>4</v>
      </c>
      <c r="G404" s="227" t="s">
        <v>1782</v>
      </c>
      <c r="H404" s="220">
        <v>5</v>
      </c>
      <c r="I404" s="220"/>
      <c r="J404" s="224" t="s">
        <v>551</v>
      </c>
      <c r="K404" s="248" t="s">
        <v>552</v>
      </c>
    </row>
    <row r="405" spans="1:11" hidden="1" x14ac:dyDescent="0.25">
      <c r="A405" s="34" t="s">
        <v>55</v>
      </c>
      <c r="B405" s="35" t="s">
        <v>26</v>
      </c>
      <c r="C405" s="34" t="s">
        <v>21</v>
      </c>
      <c r="D405" s="34" t="s">
        <v>1786</v>
      </c>
      <c r="E405" s="21" t="s">
        <v>1</v>
      </c>
      <c r="F405" s="21">
        <v>4</v>
      </c>
      <c r="G405" s="65" t="s">
        <v>1782</v>
      </c>
      <c r="H405" s="34">
        <v>0</v>
      </c>
      <c r="I405" s="34" t="s">
        <v>39</v>
      </c>
      <c r="J405" s="21"/>
      <c r="K405" s="132"/>
    </row>
    <row r="406" spans="1:11" hidden="1" x14ac:dyDescent="0.25">
      <c r="A406" s="34" t="s">
        <v>55</v>
      </c>
      <c r="B406" s="35" t="s">
        <v>20</v>
      </c>
      <c r="C406" s="34" t="s">
        <v>21</v>
      </c>
      <c r="D406" s="34" t="s">
        <v>1787</v>
      </c>
      <c r="E406" s="21" t="s">
        <v>1</v>
      </c>
      <c r="F406" s="21">
        <v>4</v>
      </c>
      <c r="G406" s="65" t="s">
        <v>1782</v>
      </c>
      <c r="H406" s="34">
        <v>0</v>
      </c>
      <c r="I406" s="34" t="s">
        <v>39</v>
      </c>
      <c r="J406" s="21"/>
      <c r="K406" s="132"/>
    </row>
    <row r="407" spans="1:11" ht="15.75" x14ac:dyDescent="0.25">
      <c r="A407" s="220" t="s">
        <v>55</v>
      </c>
      <c r="B407" s="221" t="s">
        <v>26</v>
      </c>
      <c r="C407" s="220">
        <v>102</v>
      </c>
      <c r="D407" s="220" t="s">
        <v>1923</v>
      </c>
      <c r="E407" s="220" t="s">
        <v>75</v>
      </c>
      <c r="F407" s="220">
        <v>6</v>
      </c>
      <c r="G407" s="244" t="s">
        <v>1921</v>
      </c>
      <c r="H407" s="222">
        <v>40</v>
      </c>
      <c r="I407" s="222"/>
      <c r="J407" s="224" t="s">
        <v>551</v>
      </c>
      <c r="K407" s="225" t="s">
        <v>552</v>
      </c>
    </row>
    <row r="408" spans="1:11" ht="15.75" x14ac:dyDescent="0.25">
      <c r="A408" s="220" t="s">
        <v>55</v>
      </c>
      <c r="B408" s="221" t="s">
        <v>20</v>
      </c>
      <c r="C408" s="220">
        <v>102</v>
      </c>
      <c r="D408" s="220" t="s">
        <v>1924</v>
      </c>
      <c r="E408" s="220" t="s">
        <v>75</v>
      </c>
      <c r="F408" s="220">
        <v>6</v>
      </c>
      <c r="G408" s="244" t="s">
        <v>1921</v>
      </c>
      <c r="H408" s="222">
        <v>40</v>
      </c>
      <c r="I408" s="222"/>
      <c r="J408" s="224" t="s">
        <v>551</v>
      </c>
      <c r="K408" s="225" t="s">
        <v>552</v>
      </c>
    </row>
    <row r="409" spans="1:11" ht="15.75" x14ac:dyDescent="0.25">
      <c r="A409" s="220" t="s">
        <v>55</v>
      </c>
      <c r="B409" s="221" t="s">
        <v>28</v>
      </c>
      <c r="C409" s="220">
        <v>102</v>
      </c>
      <c r="D409" s="220" t="s">
        <v>1920</v>
      </c>
      <c r="E409" s="220" t="s">
        <v>75</v>
      </c>
      <c r="F409" s="220">
        <v>6</v>
      </c>
      <c r="G409" s="244" t="s">
        <v>1921</v>
      </c>
      <c r="H409" s="222">
        <v>40</v>
      </c>
      <c r="I409" s="222"/>
      <c r="J409" s="224" t="s">
        <v>551</v>
      </c>
      <c r="K409" s="225" t="s">
        <v>552</v>
      </c>
    </row>
    <row r="410" spans="1:11" ht="15.75" x14ac:dyDescent="0.25">
      <c r="A410" s="230" t="s">
        <v>55</v>
      </c>
      <c r="B410" s="233" t="s">
        <v>56</v>
      </c>
      <c r="C410" s="230">
        <v>102</v>
      </c>
      <c r="D410" s="230" t="s">
        <v>1922</v>
      </c>
      <c r="E410" s="230" t="s">
        <v>75</v>
      </c>
      <c r="F410" s="230">
        <v>6</v>
      </c>
      <c r="G410" s="266" t="s">
        <v>1921</v>
      </c>
      <c r="H410" s="251">
        <v>40</v>
      </c>
      <c r="I410" s="251"/>
      <c r="J410" s="224" t="s">
        <v>551</v>
      </c>
      <c r="K410" s="225" t="s">
        <v>552</v>
      </c>
    </row>
    <row r="411" spans="1:11" ht="15.75" x14ac:dyDescent="0.25">
      <c r="A411" s="220" t="s">
        <v>65</v>
      </c>
      <c r="B411" s="221" t="s">
        <v>1356</v>
      </c>
      <c r="C411" s="220">
        <v>308</v>
      </c>
      <c r="D411" s="222" t="s">
        <v>2024</v>
      </c>
      <c r="E411" s="220" t="s">
        <v>75</v>
      </c>
      <c r="F411" s="220">
        <v>2</v>
      </c>
      <c r="G411" s="231" t="s">
        <v>2025</v>
      </c>
      <c r="H411" s="220">
        <v>5</v>
      </c>
      <c r="I411" s="220"/>
      <c r="J411" s="224" t="s">
        <v>551</v>
      </c>
      <c r="K411" s="225" t="s">
        <v>552</v>
      </c>
    </row>
    <row r="412" spans="1:11" ht="15.75" x14ac:dyDescent="0.25">
      <c r="A412" s="220" t="s">
        <v>65</v>
      </c>
      <c r="B412" s="221" t="s">
        <v>28</v>
      </c>
      <c r="C412" s="220">
        <v>308</v>
      </c>
      <c r="D412" s="222" t="s">
        <v>2026</v>
      </c>
      <c r="E412" s="220" t="s">
        <v>75</v>
      </c>
      <c r="F412" s="220">
        <v>2</v>
      </c>
      <c r="G412" s="231" t="s">
        <v>2025</v>
      </c>
      <c r="H412" s="220">
        <v>5</v>
      </c>
      <c r="I412" s="220"/>
      <c r="J412" s="224" t="s">
        <v>551</v>
      </c>
      <c r="K412" s="225" t="s">
        <v>552</v>
      </c>
    </row>
    <row r="413" spans="1:11" ht="15.75" x14ac:dyDescent="0.25">
      <c r="A413" s="220" t="s">
        <v>65</v>
      </c>
      <c r="B413" s="221" t="s">
        <v>20</v>
      </c>
      <c r="C413" s="220" t="s">
        <v>21</v>
      </c>
      <c r="D413" s="220" t="s">
        <v>2128</v>
      </c>
      <c r="E413" s="220" t="s">
        <v>1</v>
      </c>
      <c r="F413" s="220">
        <v>2</v>
      </c>
      <c r="G413" s="231" t="s">
        <v>569</v>
      </c>
      <c r="H413" s="220">
        <v>5</v>
      </c>
      <c r="I413" s="220"/>
      <c r="J413" s="224" t="s">
        <v>570</v>
      </c>
      <c r="K413" s="225" t="s">
        <v>571</v>
      </c>
    </row>
    <row r="414" spans="1:11" ht="15.75" x14ac:dyDescent="0.25">
      <c r="A414" s="220" t="s">
        <v>65</v>
      </c>
      <c r="B414" s="221" t="s">
        <v>26</v>
      </c>
      <c r="C414" s="220" t="s">
        <v>21</v>
      </c>
      <c r="D414" s="220" t="s">
        <v>2127</v>
      </c>
      <c r="E414" s="220" t="s">
        <v>1</v>
      </c>
      <c r="F414" s="220">
        <v>2</v>
      </c>
      <c r="G414" s="231" t="s">
        <v>569</v>
      </c>
      <c r="H414" s="220">
        <v>5</v>
      </c>
      <c r="I414" s="220"/>
      <c r="J414" s="224" t="s">
        <v>570</v>
      </c>
      <c r="K414" s="225" t="s">
        <v>571</v>
      </c>
    </row>
    <row r="415" spans="1:11" ht="15.75" x14ac:dyDescent="0.25">
      <c r="A415" s="220" t="s">
        <v>32</v>
      </c>
      <c r="B415" s="221" t="s">
        <v>20</v>
      </c>
      <c r="C415" s="220">
        <v>201</v>
      </c>
      <c r="D415" s="220" t="s">
        <v>1551</v>
      </c>
      <c r="E415" s="220" t="s">
        <v>75</v>
      </c>
      <c r="F415" s="220">
        <v>2</v>
      </c>
      <c r="G415" s="231" t="s">
        <v>1550</v>
      </c>
      <c r="H415" s="220">
        <v>5</v>
      </c>
      <c r="I415" s="220"/>
      <c r="J415" s="275" t="s">
        <v>2384</v>
      </c>
      <c r="K415" s="225" t="s">
        <v>600</v>
      </c>
    </row>
    <row r="416" spans="1:11" ht="15.75" x14ac:dyDescent="0.25">
      <c r="A416" s="220" t="s">
        <v>32</v>
      </c>
      <c r="B416" s="221" t="s">
        <v>1356</v>
      </c>
      <c r="C416" s="220">
        <v>201</v>
      </c>
      <c r="D416" s="220" t="s">
        <v>1552</v>
      </c>
      <c r="E416" s="220" t="s">
        <v>75</v>
      </c>
      <c r="F416" s="220">
        <v>2</v>
      </c>
      <c r="G416" s="231" t="s">
        <v>1550</v>
      </c>
      <c r="H416" s="220">
        <v>5</v>
      </c>
      <c r="I416" s="220"/>
      <c r="J416" s="275" t="s">
        <v>2384</v>
      </c>
      <c r="K416" s="225" t="s">
        <v>600</v>
      </c>
    </row>
    <row r="417" spans="1:11" ht="15.75" x14ac:dyDescent="0.25">
      <c r="A417" s="220" t="s">
        <v>32</v>
      </c>
      <c r="B417" s="221" t="s">
        <v>28</v>
      </c>
      <c r="C417" s="220">
        <v>201</v>
      </c>
      <c r="D417" s="220" t="s">
        <v>1553</v>
      </c>
      <c r="E417" s="220" t="s">
        <v>75</v>
      </c>
      <c r="F417" s="220">
        <v>2</v>
      </c>
      <c r="G417" s="231" t="s">
        <v>1550</v>
      </c>
      <c r="H417" s="220">
        <v>5</v>
      </c>
      <c r="I417" s="220"/>
      <c r="J417" s="275" t="s">
        <v>2384</v>
      </c>
      <c r="K417" s="225">
        <v>911075701</v>
      </c>
    </row>
    <row r="418" spans="1:11" ht="15.75" x14ac:dyDescent="0.25">
      <c r="A418" s="220" t="s">
        <v>19</v>
      </c>
      <c r="B418" s="221" t="s">
        <v>1356</v>
      </c>
      <c r="C418" s="220" t="s">
        <v>95</v>
      </c>
      <c r="D418" s="220" t="s">
        <v>1804</v>
      </c>
      <c r="E418" s="222" t="s">
        <v>1</v>
      </c>
      <c r="F418" s="222">
        <v>2</v>
      </c>
      <c r="G418" s="227" t="s">
        <v>1802</v>
      </c>
      <c r="H418" s="220">
        <v>5</v>
      </c>
      <c r="I418" s="220"/>
      <c r="J418" s="275" t="s">
        <v>2384</v>
      </c>
      <c r="K418" s="225" t="s">
        <v>600</v>
      </c>
    </row>
    <row r="419" spans="1:11" ht="15.75" x14ac:dyDescent="0.25">
      <c r="A419" s="230" t="s">
        <v>19</v>
      </c>
      <c r="B419" s="233" t="s">
        <v>28</v>
      </c>
      <c r="C419" s="230" t="s">
        <v>95</v>
      </c>
      <c r="D419" s="230" t="s">
        <v>1805</v>
      </c>
      <c r="E419" s="238" t="s">
        <v>1</v>
      </c>
      <c r="F419" s="238">
        <v>2</v>
      </c>
      <c r="G419" s="276" t="s">
        <v>1802</v>
      </c>
      <c r="H419" s="220">
        <v>5</v>
      </c>
      <c r="I419" s="230"/>
      <c r="J419" s="277" t="s">
        <v>2384</v>
      </c>
      <c r="K419" s="225" t="s">
        <v>600</v>
      </c>
    </row>
    <row r="420" spans="1:11" ht="15.75" x14ac:dyDescent="0.25">
      <c r="A420" s="220" t="s">
        <v>32</v>
      </c>
      <c r="B420" s="221" t="s">
        <v>26</v>
      </c>
      <c r="C420" s="220">
        <v>112</v>
      </c>
      <c r="D420" s="222" t="s">
        <v>1388</v>
      </c>
      <c r="E420" s="220" t="s">
        <v>75</v>
      </c>
      <c r="F420" s="220">
        <v>6</v>
      </c>
      <c r="G420" s="231" t="s">
        <v>1380</v>
      </c>
      <c r="H420" s="220">
        <v>40</v>
      </c>
      <c r="I420" s="220"/>
      <c r="J420" s="241" t="s">
        <v>2385</v>
      </c>
      <c r="K420" s="225" t="s">
        <v>994</v>
      </c>
    </row>
    <row r="421" spans="1:11" ht="15.75" x14ac:dyDescent="0.25">
      <c r="A421" s="220" t="s">
        <v>32</v>
      </c>
      <c r="B421" s="221" t="s">
        <v>28</v>
      </c>
      <c r="C421" s="220">
        <v>112</v>
      </c>
      <c r="D421" s="222" t="s">
        <v>1387</v>
      </c>
      <c r="E421" s="220" t="s">
        <v>75</v>
      </c>
      <c r="F421" s="220">
        <v>6</v>
      </c>
      <c r="G421" s="231" t="s">
        <v>1380</v>
      </c>
      <c r="H421" s="220">
        <v>40</v>
      </c>
      <c r="I421" s="220"/>
      <c r="J421" s="241" t="s">
        <v>2385</v>
      </c>
      <c r="K421" s="225" t="s">
        <v>994</v>
      </c>
    </row>
    <row r="422" spans="1:11" ht="15.75" x14ac:dyDescent="0.25">
      <c r="A422" s="220" t="s">
        <v>32</v>
      </c>
      <c r="B422" s="221" t="s">
        <v>1356</v>
      </c>
      <c r="C422" s="220">
        <v>112</v>
      </c>
      <c r="D422" s="222" t="s">
        <v>1386</v>
      </c>
      <c r="E422" s="220" t="s">
        <v>75</v>
      </c>
      <c r="F422" s="220">
        <v>6</v>
      </c>
      <c r="G422" s="231" t="s">
        <v>1380</v>
      </c>
      <c r="H422" s="220">
        <v>40</v>
      </c>
      <c r="I422" s="220"/>
      <c r="J422" s="241" t="s">
        <v>2385</v>
      </c>
      <c r="K422" s="225" t="s">
        <v>994</v>
      </c>
    </row>
    <row r="423" spans="1:11" ht="15.75" x14ac:dyDescent="0.25">
      <c r="A423" s="220" t="s">
        <v>65</v>
      </c>
      <c r="B423" s="221" t="s">
        <v>28</v>
      </c>
      <c r="C423" s="220">
        <v>112</v>
      </c>
      <c r="D423" s="222" t="s">
        <v>1390</v>
      </c>
      <c r="E423" s="220" t="s">
        <v>75</v>
      </c>
      <c r="F423" s="220">
        <v>6</v>
      </c>
      <c r="G423" s="231" t="s">
        <v>1380</v>
      </c>
      <c r="H423" s="220">
        <v>40</v>
      </c>
      <c r="I423" s="220"/>
      <c r="J423" s="241" t="s">
        <v>2385</v>
      </c>
      <c r="K423" s="225" t="s">
        <v>994</v>
      </c>
    </row>
    <row r="424" spans="1:11" ht="15.75" x14ac:dyDescent="0.25">
      <c r="A424" s="220" t="s">
        <v>19</v>
      </c>
      <c r="B424" s="221" t="s">
        <v>20</v>
      </c>
      <c r="C424" s="220">
        <v>112</v>
      </c>
      <c r="D424" s="222" t="s">
        <v>1383</v>
      </c>
      <c r="E424" s="220" t="s">
        <v>75</v>
      </c>
      <c r="F424" s="220">
        <v>6</v>
      </c>
      <c r="G424" s="231" t="s">
        <v>1380</v>
      </c>
      <c r="H424" s="220">
        <v>40</v>
      </c>
      <c r="I424" s="220"/>
      <c r="J424" s="241" t="s">
        <v>2385</v>
      </c>
      <c r="K424" s="225" t="s">
        <v>994</v>
      </c>
    </row>
    <row r="425" spans="1:11" ht="15.75" hidden="1" x14ac:dyDescent="0.25">
      <c r="A425" s="220" t="s">
        <v>19</v>
      </c>
      <c r="B425" s="221" t="s">
        <v>28</v>
      </c>
      <c r="C425" s="220" t="s">
        <v>168</v>
      </c>
      <c r="D425" s="220" t="s">
        <v>2110</v>
      </c>
      <c r="E425" s="222" t="s">
        <v>75</v>
      </c>
      <c r="F425" s="222">
        <v>4</v>
      </c>
      <c r="G425" s="231" t="s">
        <v>2112</v>
      </c>
      <c r="H425" s="220">
        <v>5</v>
      </c>
      <c r="I425" s="220" t="s">
        <v>234</v>
      </c>
      <c r="J425" s="224"/>
      <c r="K425" s="225"/>
    </row>
    <row r="426" spans="1:11" ht="15.75" x14ac:dyDescent="0.25">
      <c r="A426" s="220" t="s">
        <v>65</v>
      </c>
      <c r="B426" s="221" t="s">
        <v>26</v>
      </c>
      <c r="C426" s="220" t="s">
        <v>350</v>
      </c>
      <c r="D426" s="220" t="s">
        <v>2386</v>
      </c>
      <c r="E426" s="220" t="s">
        <v>3</v>
      </c>
      <c r="F426" s="220">
        <v>6</v>
      </c>
      <c r="G426" s="278" t="s">
        <v>2387</v>
      </c>
      <c r="H426" s="220">
        <v>40</v>
      </c>
      <c r="I426" s="220"/>
      <c r="J426" s="241" t="s">
        <v>2385</v>
      </c>
      <c r="K426" s="225" t="s">
        <v>994</v>
      </c>
    </row>
    <row r="427" spans="1:11" ht="15.75" x14ac:dyDescent="0.25">
      <c r="A427" s="230" t="s">
        <v>19</v>
      </c>
      <c r="B427" s="233" t="s">
        <v>56</v>
      </c>
      <c r="C427" s="230" t="s">
        <v>297</v>
      </c>
      <c r="D427" s="230" t="s">
        <v>2388</v>
      </c>
      <c r="E427" s="222" t="s">
        <v>75</v>
      </c>
      <c r="F427" s="222">
        <v>6</v>
      </c>
      <c r="G427" s="223" t="s">
        <v>1782</v>
      </c>
      <c r="H427" s="220">
        <v>40</v>
      </c>
      <c r="I427" s="220"/>
      <c r="J427" s="241" t="s">
        <v>2385</v>
      </c>
      <c r="K427" s="225" t="s">
        <v>994</v>
      </c>
    </row>
    <row r="428" spans="1:11" ht="15.75" x14ac:dyDescent="0.25">
      <c r="A428" s="230" t="s">
        <v>19</v>
      </c>
      <c r="B428" s="233" t="s">
        <v>28</v>
      </c>
      <c r="C428" s="230" t="s">
        <v>297</v>
      </c>
      <c r="D428" s="230" t="s">
        <v>1794</v>
      </c>
      <c r="E428" s="238" t="s">
        <v>75</v>
      </c>
      <c r="F428" s="238">
        <v>6</v>
      </c>
      <c r="G428" s="239" t="s">
        <v>1782</v>
      </c>
      <c r="H428" s="226">
        <v>40</v>
      </c>
      <c r="I428" s="230"/>
      <c r="J428" s="241" t="s">
        <v>2385</v>
      </c>
      <c r="K428" s="225" t="s">
        <v>994</v>
      </c>
    </row>
    <row r="429" spans="1:11" ht="15.75" x14ac:dyDescent="0.25">
      <c r="A429" s="230" t="s">
        <v>65</v>
      </c>
      <c r="B429" s="233" t="s">
        <v>20</v>
      </c>
      <c r="C429" s="230" t="s">
        <v>346</v>
      </c>
      <c r="D429" s="230" t="s">
        <v>2389</v>
      </c>
      <c r="E429" s="220" t="s">
        <v>3</v>
      </c>
      <c r="F429" s="220">
        <v>6</v>
      </c>
      <c r="G429" s="264" t="s">
        <v>2390</v>
      </c>
      <c r="H429" s="220">
        <v>40</v>
      </c>
      <c r="I429" s="220"/>
      <c r="J429" s="241" t="s">
        <v>2385</v>
      </c>
      <c r="K429" s="225" t="s">
        <v>994</v>
      </c>
    </row>
    <row r="430" spans="1:11" ht="15.75" x14ac:dyDescent="0.25">
      <c r="A430" s="220" t="s">
        <v>19</v>
      </c>
      <c r="B430" s="221" t="s">
        <v>26</v>
      </c>
      <c r="C430" s="220" t="s">
        <v>285</v>
      </c>
      <c r="D430" s="220" t="s">
        <v>2391</v>
      </c>
      <c r="E430" s="220" t="s">
        <v>3</v>
      </c>
      <c r="F430" s="220">
        <v>6</v>
      </c>
      <c r="G430" s="264" t="s">
        <v>2390</v>
      </c>
      <c r="H430" s="220">
        <v>40</v>
      </c>
      <c r="I430" s="220"/>
      <c r="J430" s="241" t="s">
        <v>2385</v>
      </c>
      <c r="K430" s="225" t="s">
        <v>994</v>
      </c>
    </row>
    <row r="431" spans="1:11" hidden="1" x14ac:dyDescent="0.25">
      <c r="A431" s="34" t="s">
        <v>55</v>
      </c>
      <c r="B431" s="35" t="s">
        <v>20</v>
      </c>
      <c r="C431" s="34" t="s">
        <v>95</v>
      </c>
      <c r="D431" s="34" t="s">
        <v>1807</v>
      </c>
      <c r="E431" s="21" t="s">
        <v>1</v>
      </c>
      <c r="F431" s="21">
        <v>2</v>
      </c>
      <c r="G431" s="65" t="s">
        <v>1802</v>
      </c>
      <c r="H431" s="34">
        <v>0</v>
      </c>
      <c r="I431" s="34" t="s">
        <v>39</v>
      </c>
      <c r="J431" s="40"/>
      <c r="K431" s="134"/>
    </row>
    <row r="432" spans="1:11" ht="15.75" x14ac:dyDescent="0.25">
      <c r="A432" s="220" t="s">
        <v>65</v>
      </c>
      <c r="B432" s="221" t="s">
        <v>1356</v>
      </c>
      <c r="C432" s="220" t="s">
        <v>350</v>
      </c>
      <c r="D432" s="220" t="s">
        <v>2392</v>
      </c>
      <c r="E432" s="220" t="s">
        <v>3</v>
      </c>
      <c r="F432" s="220">
        <v>6</v>
      </c>
      <c r="G432" s="278" t="s">
        <v>2393</v>
      </c>
      <c r="H432" s="220">
        <v>40</v>
      </c>
      <c r="I432" s="220"/>
      <c r="J432" s="241" t="s">
        <v>2385</v>
      </c>
      <c r="K432" s="225" t="s">
        <v>994</v>
      </c>
    </row>
    <row r="433" spans="1:11" ht="15.75" x14ac:dyDescent="0.25">
      <c r="A433" s="220" t="s">
        <v>32</v>
      </c>
      <c r="B433" s="221" t="s">
        <v>20</v>
      </c>
      <c r="C433" s="220" t="s">
        <v>400</v>
      </c>
      <c r="D433" s="220" t="s">
        <v>1632</v>
      </c>
      <c r="E433" s="220" t="s">
        <v>1</v>
      </c>
      <c r="F433" s="220">
        <v>2</v>
      </c>
      <c r="G433" s="247" t="s">
        <v>1630</v>
      </c>
      <c r="H433" s="220">
        <v>5</v>
      </c>
      <c r="I433" s="220"/>
      <c r="J433" s="224" t="s">
        <v>2394</v>
      </c>
      <c r="K433" s="225" t="s">
        <v>590</v>
      </c>
    </row>
    <row r="434" spans="1:11" ht="15.75" x14ac:dyDescent="0.25">
      <c r="A434" s="220" t="s">
        <v>32</v>
      </c>
      <c r="B434" s="221" t="s">
        <v>26</v>
      </c>
      <c r="C434" s="220" t="s">
        <v>400</v>
      </c>
      <c r="D434" s="220" t="s">
        <v>1635</v>
      </c>
      <c r="E434" s="220" t="s">
        <v>1</v>
      </c>
      <c r="F434" s="220">
        <v>2</v>
      </c>
      <c r="G434" s="247" t="s">
        <v>1630</v>
      </c>
      <c r="H434" s="220">
        <v>5</v>
      </c>
      <c r="I434" s="220"/>
      <c r="J434" s="224" t="s">
        <v>2394</v>
      </c>
      <c r="K434" s="225" t="s">
        <v>590</v>
      </c>
    </row>
    <row r="435" spans="1:11" ht="15.75" x14ac:dyDescent="0.25">
      <c r="A435" s="220" t="s">
        <v>32</v>
      </c>
      <c r="B435" s="221" t="s">
        <v>28</v>
      </c>
      <c r="C435" s="220" t="s">
        <v>400</v>
      </c>
      <c r="D435" s="220" t="s">
        <v>1634</v>
      </c>
      <c r="E435" s="220" t="s">
        <v>1</v>
      </c>
      <c r="F435" s="220">
        <v>2</v>
      </c>
      <c r="G435" s="247" t="s">
        <v>1630</v>
      </c>
      <c r="H435" s="220">
        <v>5</v>
      </c>
      <c r="I435" s="220"/>
      <c r="J435" s="224" t="s">
        <v>2394</v>
      </c>
      <c r="K435" s="225" t="s">
        <v>590</v>
      </c>
    </row>
    <row r="436" spans="1:11" ht="15.75" hidden="1" x14ac:dyDescent="0.25">
      <c r="A436" s="220" t="s">
        <v>65</v>
      </c>
      <c r="B436" s="221" t="s">
        <v>28</v>
      </c>
      <c r="C436" s="220" t="s">
        <v>62</v>
      </c>
      <c r="D436" s="220" t="s">
        <v>2395</v>
      </c>
      <c r="E436" s="220" t="s">
        <v>2</v>
      </c>
      <c r="F436" s="220">
        <v>4</v>
      </c>
      <c r="G436" s="231" t="s">
        <v>1809</v>
      </c>
      <c r="H436" s="220">
        <v>5</v>
      </c>
      <c r="I436" s="220" t="s">
        <v>234</v>
      </c>
      <c r="J436" s="224"/>
      <c r="K436" s="225"/>
    </row>
    <row r="437" spans="1:11" ht="15.75" x14ac:dyDescent="0.25">
      <c r="A437" s="220" t="s">
        <v>32</v>
      </c>
      <c r="B437" s="221" t="s">
        <v>1356</v>
      </c>
      <c r="C437" s="220" t="s">
        <v>400</v>
      </c>
      <c r="D437" s="220" t="s">
        <v>1633</v>
      </c>
      <c r="E437" s="220" t="s">
        <v>1</v>
      </c>
      <c r="F437" s="220">
        <v>2</v>
      </c>
      <c r="G437" s="247" t="s">
        <v>1630</v>
      </c>
      <c r="H437" s="220">
        <v>5</v>
      </c>
      <c r="I437" s="220"/>
      <c r="J437" s="224" t="s">
        <v>2394</v>
      </c>
      <c r="K437" s="225" t="s">
        <v>590</v>
      </c>
    </row>
    <row r="438" spans="1:11" ht="15.75" x14ac:dyDescent="0.25">
      <c r="A438" s="220" t="s">
        <v>65</v>
      </c>
      <c r="B438" s="221" t="s">
        <v>20</v>
      </c>
      <c r="C438" s="220" t="s">
        <v>400</v>
      </c>
      <c r="D438" s="220" t="s">
        <v>1629</v>
      </c>
      <c r="E438" s="220" t="s">
        <v>1</v>
      </c>
      <c r="F438" s="220">
        <v>2</v>
      </c>
      <c r="G438" s="247" t="s">
        <v>1630</v>
      </c>
      <c r="H438" s="220">
        <v>5</v>
      </c>
      <c r="I438" s="220"/>
      <c r="J438" s="224" t="s">
        <v>2394</v>
      </c>
      <c r="K438" s="225" t="s">
        <v>590</v>
      </c>
    </row>
    <row r="439" spans="1:11" ht="15.75" x14ac:dyDescent="0.25">
      <c r="A439" s="220" t="s">
        <v>19</v>
      </c>
      <c r="B439" s="221" t="s">
        <v>1356</v>
      </c>
      <c r="C439" s="220" t="s">
        <v>33</v>
      </c>
      <c r="D439" s="222" t="s">
        <v>1741</v>
      </c>
      <c r="E439" s="222" t="s">
        <v>75</v>
      </c>
      <c r="F439" s="222">
        <v>2</v>
      </c>
      <c r="G439" s="227" t="s">
        <v>1732</v>
      </c>
      <c r="H439" s="220">
        <v>5</v>
      </c>
      <c r="I439" s="220"/>
      <c r="J439" s="224" t="s">
        <v>2394</v>
      </c>
      <c r="K439" s="225" t="s">
        <v>590</v>
      </c>
    </row>
    <row r="440" spans="1:11" ht="15.75" x14ac:dyDescent="0.25">
      <c r="A440" s="230" t="s">
        <v>19</v>
      </c>
      <c r="B440" s="233" t="s">
        <v>28</v>
      </c>
      <c r="C440" s="230" t="s">
        <v>33</v>
      </c>
      <c r="D440" s="238" t="s">
        <v>1742</v>
      </c>
      <c r="E440" s="238" t="s">
        <v>75</v>
      </c>
      <c r="F440" s="238">
        <v>2</v>
      </c>
      <c r="G440" s="276" t="s">
        <v>1732</v>
      </c>
      <c r="H440" s="220">
        <v>5</v>
      </c>
      <c r="I440" s="230"/>
      <c r="J440" s="256" t="s">
        <v>2394</v>
      </c>
      <c r="K440" s="225" t="s">
        <v>590</v>
      </c>
    </row>
    <row r="441" spans="1:11" ht="15.75" x14ac:dyDescent="0.25">
      <c r="A441" s="220" t="s">
        <v>32</v>
      </c>
      <c r="B441" s="221" t="s">
        <v>26</v>
      </c>
      <c r="C441" s="220">
        <v>108</v>
      </c>
      <c r="D441" s="220" t="s">
        <v>1453</v>
      </c>
      <c r="E441" s="220" t="s">
        <v>75</v>
      </c>
      <c r="F441" s="220">
        <v>2</v>
      </c>
      <c r="G441" s="231" t="s">
        <v>1450</v>
      </c>
      <c r="H441" s="220">
        <v>5</v>
      </c>
      <c r="I441" s="220"/>
      <c r="J441" s="224" t="s">
        <v>615</v>
      </c>
      <c r="K441" s="225" t="s">
        <v>616</v>
      </c>
    </row>
    <row r="442" spans="1:11" ht="15.75" x14ac:dyDescent="0.25">
      <c r="A442" s="220" t="s">
        <v>65</v>
      </c>
      <c r="B442" s="221" t="s">
        <v>1356</v>
      </c>
      <c r="C442" s="220" t="s">
        <v>320</v>
      </c>
      <c r="D442" s="220" t="s">
        <v>1565</v>
      </c>
      <c r="E442" s="220" t="s">
        <v>2</v>
      </c>
      <c r="F442" s="220">
        <v>4</v>
      </c>
      <c r="G442" s="231" t="s">
        <v>1562</v>
      </c>
      <c r="H442" s="220">
        <v>5</v>
      </c>
      <c r="I442" s="220"/>
      <c r="J442" s="224" t="s">
        <v>615</v>
      </c>
      <c r="K442" s="225" t="s">
        <v>616</v>
      </c>
    </row>
    <row r="443" spans="1:11" ht="15.75" x14ac:dyDescent="0.25">
      <c r="A443" s="220" t="s">
        <v>65</v>
      </c>
      <c r="B443" s="221" t="s">
        <v>28</v>
      </c>
      <c r="C443" s="220" t="s">
        <v>320</v>
      </c>
      <c r="D443" s="220" t="s">
        <v>1564</v>
      </c>
      <c r="E443" s="220" t="s">
        <v>2</v>
      </c>
      <c r="F443" s="220">
        <v>4</v>
      </c>
      <c r="G443" s="231" t="s">
        <v>1562</v>
      </c>
      <c r="H443" s="220">
        <v>5</v>
      </c>
      <c r="I443" s="220"/>
      <c r="J443" s="224" t="s">
        <v>615</v>
      </c>
      <c r="K443" s="225" t="s">
        <v>616</v>
      </c>
    </row>
    <row r="444" spans="1:11" ht="15.75" x14ac:dyDescent="0.25">
      <c r="A444" s="220" t="s">
        <v>55</v>
      </c>
      <c r="B444" s="221" t="s">
        <v>20</v>
      </c>
      <c r="C444" s="220" t="s">
        <v>269</v>
      </c>
      <c r="D444" s="220" t="s">
        <v>1561</v>
      </c>
      <c r="E444" s="220" t="s">
        <v>2</v>
      </c>
      <c r="F444" s="220">
        <v>4</v>
      </c>
      <c r="G444" s="231" t="s">
        <v>1562</v>
      </c>
      <c r="H444" s="220">
        <v>5</v>
      </c>
      <c r="I444" s="220"/>
      <c r="J444" s="224" t="s">
        <v>615</v>
      </c>
      <c r="K444" s="225" t="s">
        <v>616</v>
      </c>
    </row>
    <row r="445" spans="1:11" ht="15.75" x14ac:dyDescent="0.25">
      <c r="A445" s="220" t="s">
        <v>55</v>
      </c>
      <c r="B445" s="221" t="s">
        <v>26</v>
      </c>
      <c r="C445" s="220" t="s">
        <v>269</v>
      </c>
      <c r="D445" s="220" t="s">
        <v>1563</v>
      </c>
      <c r="E445" s="220" t="s">
        <v>2</v>
      </c>
      <c r="F445" s="220">
        <v>4</v>
      </c>
      <c r="G445" s="231" t="s">
        <v>1562</v>
      </c>
      <c r="H445" s="220">
        <v>5</v>
      </c>
      <c r="I445" s="220"/>
      <c r="J445" s="224" t="s">
        <v>615</v>
      </c>
      <c r="K445" s="225" t="s">
        <v>616</v>
      </c>
    </row>
    <row r="446" spans="1:11" ht="15.75" x14ac:dyDescent="0.25">
      <c r="A446" s="220" t="s">
        <v>42</v>
      </c>
      <c r="B446" s="221" t="s">
        <v>28</v>
      </c>
      <c r="C446" s="220" t="s">
        <v>469</v>
      </c>
      <c r="D446" s="220" t="s">
        <v>1566</v>
      </c>
      <c r="E446" s="222" t="s">
        <v>1</v>
      </c>
      <c r="F446" s="222">
        <v>4</v>
      </c>
      <c r="G446" s="223" t="s">
        <v>621</v>
      </c>
      <c r="H446" s="220">
        <v>5</v>
      </c>
      <c r="I446" s="220"/>
      <c r="J446" s="224" t="s">
        <v>615</v>
      </c>
      <c r="K446" s="225" t="s">
        <v>616</v>
      </c>
    </row>
    <row r="447" spans="1:11" ht="15.75" x14ac:dyDescent="0.25">
      <c r="A447" s="220" t="s">
        <v>42</v>
      </c>
      <c r="B447" s="221" t="s">
        <v>1356</v>
      </c>
      <c r="C447" s="220" t="s">
        <v>469</v>
      </c>
      <c r="D447" s="220" t="s">
        <v>1568</v>
      </c>
      <c r="E447" s="222" t="s">
        <v>1</v>
      </c>
      <c r="F447" s="222">
        <v>4</v>
      </c>
      <c r="G447" s="223" t="s">
        <v>621</v>
      </c>
      <c r="H447" s="220">
        <v>5</v>
      </c>
      <c r="I447" s="220"/>
      <c r="J447" s="224" t="s">
        <v>615</v>
      </c>
      <c r="K447" s="225" t="s">
        <v>616</v>
      </c>
    </row>
    <row r="448" spans="1:11" ht="15.75" x14ac:dyDescent="0.25">
      <c r="A448" s="220" t="s">
        <v>65</v>
      </c>
      <c r="B448" s="221" t="s">
        <v>26</v>
      </c>
      <c r="C448" s="220" t="s">
        <v>469</v>
      </c>
      <c r="D448" s="220" t="s">
        <v>1572</v>
      </c>
      <c r="E448" s="222" t="s">
        <v>1</v>
      </c>
      <c r="F448" s="222">
        <v>4</v>
      </c>
      <c r="G448" s="223" t="s">
        <v>621</v>
      </c>
      <c r="H448" s="220">
        <v>5</v>
      </c>
      <c r="I448" s="220"/>
      <c r="J448" s="224" t="s">
        <v>615</v>
      </c>
      <c r="K448" s="225" t="s">
        <v>616</v>
      </c>
    </row>
    <row r="449" spans="1:11" ht="15.75" x14ac:dyDescent="0.25">
      <c r="A449" s="220" t="s">
        <v>65</v>
      </c>
      <c r="B449" s="221" t="s">
        <v>20</v>
      </c>
      <c r="C449" s="220" t="s">
        <v>469</v>
      </c>
      <c r="D449" s="220" t="s">
        <v>1573</v>
      </c>
      <c r="E449" s="222" t="s">
        <v>1</v>
      </c>
      <c r="F449" s="222">
        <v>4</v>
      </c>
      <c r="G449" s="223" t="s">
        <v>621</v>
      </c>
      <c r="H449" s="220">
        <v>5</v>
      </c>
      <c r="I449" s="220"/>
      <c r="J449" s="224" t="s">
        <v>615</v>
      </c>
      <c r="K449" s="225" t="s">
        <v>616</v>
      </c>
    </row>
    <row r="450" spans="1:11" ht="15.75" x14ac:dyDescent="0.25">
      <c r="A450" s="220" t="s">
        <v>42</v>
      </c>
      <c r="B450" s="221" t="s">
        <v>26</v>
      </c>
      <c r="C450" s="220" t="s">
        <v>62</v>
      </c>
      <c r="D450" s="220" t="s">
        <v>1585</v>
      </c>
      <c r="E450" s="220" t="s">
        <v>1</v>
      </c>
      <c r="F450" s="220">
        <v>2</v>
      </c>
      <c r="G450" s="240" t="s">
        <v>1575</v>
      </c>
      <c r="H450" s="220">
        <v>5</v>
      </c>
      <c r="I450" s="220"/>
      <c r="J450" s="224" t="s">
        <v>615</v>
      </c>
      <c r="K450" s="225" t="s">
        <v>616</v>
      </c>
    </row>
    <row r="451" spans="1:11" ht="15.75" x14ac:dyDescent="0.25">
      <c r="A451" s="220" t="s">
        <v>42</v>
      </c>
      <c r="B451" s="221" t="s">
        <v>20</v>
      </c>
      <c r="C451" s="220" t="s">
        <v>62</v>
      </c>
      <c r="D451" s="220" t="s">
        <v>1586</v>
      </c>
      <c r="E451" s="220" t="s">
        <v>1</v>
      </c>
      <c r="F451" s="220">
        <v>2</v>
      </c>
      <c r="G451" s="240" t="s">
        <v>1575</v>
      </c>
      <c r="H451" s="220">
        <v>5</v>
      </c>
      <c r="I451" s="220"/>
      <c r="J451" s="224" t="s">
        <v>615</v>
      </c>
      <c r="K451" s="225" t="s">
        <v>616</v>
      </c>
    </row>
    <row r="452" spans="1:11" ht="15.75" x14ac:dyDescent="0.25">
      <c r="A452" s="220" t="s">
        <v>32</v>
      </c>
      <c r="B452" s="221" t="s">
        <v>1356</v>
      </c>
      <c r="C452" s="220" t="s">
        <v>62</v>
      </c>
      <c r="D452" s="220" t="s">
        <v>1579</v>
      </c>
      <c r="E452" s="220" t="s">
        <v>1</v>
      </c>
      <c r="F452" s="220">
        <v>2</v>
      </c>
      <c r="G452" s="240" t="s">
        <v>1575</v>
      </c>
      <c r="H452" s="220">
        <v>5</v>
      </c>
      <c r="I452" s="220"/>
      <c r="J452" s="224" t="s">
        <v>615</v>
      </c>
      <c r="K452" s="225" t="s">
        <v>616</v>
      </c>
    </row>
    <row r="453" spans="1:11" ht="15.75" x14ac:dyDescent="0.25">
      <c r="A453" s="230" t="s">
        <v>32</v>
      </c>
      <c r="B453" s="233" t="s">
        <v>28</v>
      </c>
      <c r="C453" s="230" t="s">
        <v>204</v>
      </c>
      <c r="D453" s="220" t="s">
        <v>1525</v>
      </c>
      <c r="E453" s="220" t="s">
        <v>3</v>
      </c>
      <c r="F453" s="220">
        <v>4</v>
      </c>
      <c r="G453" s="227" t="s">
        <v>1526</v>
      </c>
      <c r="H453" s="220">
        <v>5</v>
      </c>
      <c r="I453" s="220"/>
      <c r="J453" s="224" t="s">
        <v>629</v>
      </c>
      <c r="K453" s="225" t="s">
        <v>630</v>
      </c>
    </row>
    <row r="454" spans="1:11" ht="15.75" x14ac:dyDescent="0.25">
      <c r="A454" s="220" t="s">
        <v>32</v>
      </c>
      <c r="B454" s="221" t="s">
        <v>1356</v>
      </c>
      <c r="C454" s="220">
        <v>203</v>
      </c>
      <c r="D454" s="220" t="s">
        <v>1664</v>
      </c>
      <c r="E454" s="222" t="s">
        <v>1</v>
      </c>
      <c r="F454" s="222">
        <v>2</v>
      </c>
      <c r="G454" s="227" t="s">
        <v>246</v>
      </c>
      <c r="H454" s="220">
        <v>5</v>
      </c>
      <c r="I454" s="220"/>
      <c r="J454" s="224" t="s">
        <v>629</v>
      </c>
      <c r="K454" s="225" t="s">
        <v>630</v>
      </c>
    </row>
    <row r="455" spans="1:11" ht="15.75" x14ac:dyDescent="0.25">
      <c r="A455" s="220" t="s">
        <v>42</v>
      </c>
      <c r="B455" s="221" t="s">
        <v>28</v>
      </c>
      <c r="C455" s="220" t="s">
        <v>310</v>
      </c>
      <c r="D455" s="220" t="s">
        <v>1644</v>
      </c>
      <c r="E455" s="220" t="s">
        <v>75</v>
      </c>
      <c r="F455" s="220">
        <v>2</v>
      </c>
      <c r="G455" s="232" t="s">
        <v>1637</v>
      </c>
      <c r="H455" s="220">
        <v>5</v>
      </c>
      <c r="I455" s="220"/>
      <c r="J455" s="224" t="s">
        <v>645</v>
      </c>
      <c r="K455" s="225" t="s">
        <v>646</v>
      </c>
    </row>
    <row r="456" spans="1:11" ht="15.75" x14ac:dyDescent="0.25">
      <c r="A456" s="220" t="s">
        <v>32</v>
      </c>
      <c r="B456" s="221" t="s">
        <v>26</v>
      </c>
      <c r="C456" s="220" t="s">
        <v>310</v>
      </c>
      <c r="D456" s="220" t="s">
        <v>1642</v>
      </c>
      <c r="E456" s="220" t="s">
        <v>75</v>
      </c>
      <c r="F456" s="220">
        <v>2</v>
      </c>
      <c r="G456" s="232" t="s">
        <v>1637</v>
      </c>
      <c r="H456" s="220">
        <v>5</v>
      </c>
      <c r="I456" s="220"/>
      <c r="J456" s="224" t="s">
        <v>645</v>
      </c>
      <c r="K456" s="225" t="s">
        <v>646</v>
      </c>
    </row>
    <row r="457" spans="1:11" ht="15.75" x14ac:dyDescent="0.25">
      <c r="A457" s="220" t="s">
        <v>32</v>
      </c>
      <c r="B457" s="221" t="s">
        <v>28</v>
      </c>
      <c r="C457" s="220" t="s">
        <v>310</v>
      </c>
      <c r="D457" s="220" t="s">
        <v>1641</v>
      </c>
      <c r="E457" s="220" t="s">
        <v>75</v>
      </c>
      <c r="F457" s="220">
        <v>2</v>
      </c>
      <c r="G457" s="232" t="s">
        <v>1637</v>
      </c>
      <c r="H457" s="220">
        <v>5</v>
      </c>
      <c r="I457" s="220"/>
      <c r="J457" s="224" t="s">
        <v>645</v>
      </c>
      <c r="K457" s="225" t="s">
        <v>646</v>
      </c>
    </row>
    <row r="458" spans="1:11" ht="15.75" x14ac:dyDescent="0.25">
      <c r="A458" s="220" t="s">
        <v>32</v>
      </c>
      <c r="B458" s="221" t="s">
        <v>1356</v>
      </c>
      <c r="C458" s="220" t="s">
        <v>310</v>
      </c>
      <c r="D458" s="220" t="s">
        <v>1640</v>
      </c>
      <c r="E458" s="220" t="s">
        <v>75</v>
      </c>
      <c r="F458" s="220">
        <v>2</v>
      </c>
      <c r="G458" s="232" t="s">
        <v>1637</v>
      </c>
      <c r="H458" s="220">
        <v>5</v>
      </c>
      <c r="I458" s="220"/>
      <c r="J458" s="224" t="s">
        <v>645</v>
      </c>
      <c r="K458" s="225" t="s">
        <v>646</v>
      </c>
    </row>
    <row r="459" spans="1:11" ht="15.75" x14ac:dyDescent="0.25">
      <c r="A459" s="220" t="s">
        <v>42</v>
      </c>
      <c r="B459" s="221" t="s">
        <v>1356</v>
      </c>
      <c r="C459" s="220" t="s">
        <v>310</v>
      </c>
      <c r="D459" s="220" t="s">
        <v>1643</v>
      </c>
      <c r="E459" s="220" t="s">
        <v>75</v>
      </c>
      <c r="F459" s="220">
        <v>2</v>
      </c>
      <c r="G459" s="232" t="s">
        <v>1637</v>
      </c>
      <c r="H459" s="220">
        <v>5</v>
      </c>
      <c r="I459" s="220"/>
      <c r="J459" s="224" t="s">
        <v>645</v>
      </c>
      <c r="K459" s="225" t="s">
        <v>646</v>
      </c>
    </row>
    <row r="460" spans="1:11" ht="15.75" x14ac:dyDescent="0.25">
      <c r="A460" s="220" t="s">
        <v>42</v>
      </c>
      <c r="B460" s="221" t="s">
        <v>20</v>
      </c>
      <c r="C460" s="220">
        <v>101</v>
      </c>
      <c r="D460" s="220" t="s">
        <v>1841</v>
      </c>
      <c r="E460" s="220" t="s">
        <v>75</v>
      </c>
      <c r="F460" s="220">
        <v>6</v>
      </c>
      <c r="G460" s="231" t="s">
        <v>657</v>
      </c>
      <c r="H460" s="220">
        <v>40</v>
      </c>
      <c r="I460" s="220"/>
      <c r="J460" s="250" t="s">
        <v>658</v>
      </c>
      <c r="K460" s="225" t="s">
        <v>659</v>
      </c>
    </row>
    <row r="461" spans="1:11" ht="15.75" x14ac:dyDescent="0.25">
      <c r="A461" s="220" t="s">
        <v>42</v>
      </c>
      <c r="B461" s="221" t="s">
        <v>26</v>
      </c>
      <c r="C461" s="220">
        <v>101</v>
      </c>
      <c r="D461" s="220" t="s">
        <v>1840</v>
      </c>
      <c r="E461" s="220" t="s">
        <v>75</v>
      </c>
      <c r="F461" s="220">
        <v>6</v>
      </c>
      <c r="G461" s="231" t="s">
        <v>657</v>
      </c>
      <c r="H461" s="220">
        <v>40</v>
      </c>
      <c r="I461" s="220"/>
      <c r="J461" s="250" t="s">
        <v>658</v>
      </c>
      <c r="K461" s="225" t="s">
        <v>659</v>
      </c>
    </row>
    <row r="462" spans="1:11" ht="15.75" x14ac:dyDescent="0.25">
      <c r="A462" s="220" t="s">
        <v>65</v>
      </c>
      <c r="B462" s="221" t="s">
        <v>26</v>
      </c>
      <c r="C462" s="220">
        <v>103</v>
      </c>
      <c r="D462" s="220" t="s">
        <v>1843</v>
      </c>
      <c r="E462" s="220" t="s">
        <v>75</v>
      </c>
      <c r="F462" s="220">
        <v>6</v>
      </c>
      <c r="G462" s="231" t="s">
        <v>657</v>
      </c>
      <c r="H462" s="220">
        <v>40</v>
      </c>
      <c r="I462" s="220"/>
      <c r="J462" s="250" t="s">
        <v>658</v>
      </c>
      <c r="K462" s="225" t="s">
        <v>659</v>
      </c>
    </row>
    <row r="463" spans="1:11" ht="15.75" x14ac:dyDescent="0.25">
      <c r="A463" s="220" t="s">
        <v>65</v>
      </c>
      <c r="B463" s="221" t="s">
        <v>20</v>
      </c>
      <c r="C463" s="230">
        <v>103</v>
      </c>
      <c r="D463" s="220" t="s">
        <v>1844</v>
      </c>
      <c r="E463" s="220" t="s">
        <v>75</v>
      </c>
      <c r="F463" s="220">
        <v>6</v>
      </c>
      <c r="G463" s="231" t="s">
        <v>657</v>
      </c>
      <c r="H463" s="220">
        <v>40</v>
      </c>
      <c r="I463" s="220"/>
      <c r="J463" s="250" t="s">
        <v>658</v>
      </c>
      <c r="K463" s="225" t="s">
        <v>659</v>
      </c>
    </row>
    <row r="464" spans="1:11" ht="15.75" x14ac:dyDescent="0.25">
      <c r="A464" s="220" t="s">
        <v>65</v>
      </c>
      <c r="B464" s="221" t="s">
        <v>26</v>
      </c>
      <c r="C464" s="220">
        <v>111</v>
      </c>
      <c r="D464" s="222" t="s">
        <v>1392</v>
      </c>
      <c r="E464" s="222" t="s">
        <v>75</v>
      </c>
      <c r="F464" s="220">
        <v>4</v>
      </c>
      <c r="G464" s="223" t="s">
        <v>1393</v>
      </c>
      <c r="H464" s="220">
        <v>5</v>
      </c>
      <c r="I464" s="220"/>
      <c r="J464" s="224" t="s">
        <v>676</v>
      </c>
      <c r="K464" s="225" t="s">
        <v>677</v>
      </c>
    </row>
    <row r="465" spans="1:11" ht="15.75" x14ac:dyDescent="0.25">
      <c r="A465" s="226" t="s">
        <v>55</v>
      </c>
      <c r="B465" s="249" t="s">
        <v>28</v>
      </c>
      <c r="C465" s="220">
        <v>111</v>
      </c>
      <c r="D465" s="222" t="s">
        <v>1395</v>
      </c>
      <c r="E465" s="222" t="s">
        <v>75</v>
      </c>
      <c r="F465" s="220">
        <v>4</v>
      </c>
      <c r="G465" s="223" t="s">
        <v>1393</v>
      </c>
      <c r="H465" s="220">
        <v>5</v>
      </c>
      <c r="I465" s="220"/>
      <c r="J465" s="224" t="s">
        <v>676</v>
      </c>
      <c r="K465" s="225" t="s">
        <v>677</v>
      </c>
    </row>
    <row r="466" spans="1:11" ht="15.75" x14ac:dyDescent="0.25">
      <c r="A466" s="220" t="s">
        <v>65</v>
      </c>
      <c r="B466" s="221" t="s">
        <v>20</v>
      </c>
      <c r="C466" s="220">
        <v>111</v>
      </c>
      <c r="D466" s="222" t="s">
        <v>1396</v>
      </c>
      <c r="E466" s="222" t="s">
        <v>75</v>
      </c>
      <c r="F466" s="220">
        <v>4</v>
      </c>
      <c r="G466" s="223" t="s">
        <v>1393</v>
      </c>
      <c r="H466" s="220">
        <v>5</v>
      </c>
      <c r="I466" s="220"/>
      <c r="J466" s="224" t="s">
        <v>676</v>
      </c>
      <c r="K466" s="225" t="s">
        <v>677</v>
      </c>
    </row>
    <row r="467" spans="1:11" ht="15.75" x14ac:dyDescent="0.25">
      <c r="A467" s="220" t="s">
        <v>42</v>
      </c>
      <c r="B467" s="221" t="s">
        <v>26</v>
      </c>
      <c r="C467" s="220">
        <v>110</v>
      </c>
      <c r="D467" s="222" t="s">
        <v>1397</v>
      </c>
      <c r="E467" s="222" t="s">
        <v>75</v>
      </c>
      <c r="F467" s="220">
        <v>4</v>
      </c>
      <c r="G467" s="223" t="s">
        <v>1393</v>
      </c>
      <c r="H467" s="220">
        <v>5</v>
      </c>
      <c r="I467" s="220"/>
      <c r="J467" s="224" t="s">
        <v>676</v>
      </c>
      <c r="K467" s="225" t="s">
        <v>677</v>
      </c>
    </row>
    <row r="468" spans="1:11" ht="15.75" x14ac:dyDescent="0.25">
      <c r="A468" s="220" t="s">
        <v>42</v>
      </c>
      <c r="B468" s="221" t="s">
        <v>20</v>
      </c>
      <c r="C468" s="220">
        <v>110</v>
      </c>
      <c r="D468" s="222" t="s">
        <v>1398</v>
      </c>
      <c r="E468" s="222" t="s">
        <v>75</v>
      </c>
      <c r="F468" s="220">
        <v>4</v>
      </c>
      <c r="G468" s="223" t="s">
        <v>1393</v>
      </c>
      <c r="H468" s="220">
        <v>5</v>
      </c>
      <c r="I468" s="220"/>
      <c r="J468" s="224" t="s">
        <v>676</v>
      </c>
      <c r="K468" s="225" t="s">
        <v>677</v>
      </c>
    </row>
    <row r="469" spans="1:11" ht="15.75" x14ac:dyDescent="0.25">
      <c r="A469" s="226" t="s">
        <v>65</v>
      </c>
      <c r="B469" s="249" t="s">
        <v>1356</v>
      </c>
      <c r="C469" s="220">
        <v>110</v>
      </c>
      <c r="D469" s="222" t="s">
        <v>1400</v>
      </c>
      <c r="E469" s="222" t="s">
        <v>75</v>
      </c>
      <c r="F469" s="220">
        <v>4</v>
      </c>
      <c r="G469" s="223" t="s">
        <v>1393</v>
      </c>
      <c r="H469" s="220">
        <v>5</v>
      </c>
      <c r="I469" s="220"/>
      <c r="J469" s="224" t="s">
        <v>676</v>
      </c>
      <c r="K469" s="225" t="s">
        <v>677</v>
      </c>
    </row>
    <row r="470" spans="1:11" ht="15.75" x14ac:dyDescent="0.25">
      <c r="A470" s="220" t="s">
        <v>19</v>
      </c>
      <c r="B470" s="221" t="s">
        <v>20</v>
      </c>
      <c r="C470" s="220" t="s">
        <v>168</v>
      </c>
      <c r="D470" s="220" t="s">
        <v>2102</v>
      </c>
      <c r="E470" s="222" t="s">
        <v>75</v>
      </c>
      <c r="F470" s="222">
        <v>4</v>
      </c>
      <c r="G470" s="231" t="s">
        <v>2112</v>
      </c>
      <c r="H470" s="220">
        <v>5</v>
      </c>
      <c r="I470" s="220"/>
      <c r="J470" s="224" t="s">
        <v>685</v>
      </c>
      <c r="K470" s="225" t="s">
        <v>686</v>
      </c>
    </row>
    <row r="471" spans="1:11" ht="15.75" x14ac:dyDescent="0.25">
      <c r="A471" s="220" t="s">
        <v>65</v>
      </c>
      <c r="B471" s="221" t="s">
        <v>1356</v>
      </c>
      <c r="C471" s="220" t="s">
        <v>168</v>
      </c>
      <c r="D471" s="220" t="s">
        <v>2099</v>
      </c>
      <c r="E471" s="222" t="s">
        <v>75</v>
      </c>
      <c r="F471" s="222">
        <v>4</v>
      </c>
      <c r="G471" s="231" t="s">
        <v>2112</v>
      </c>
      <c r="H471" s="220">
        <v>5</v>
      </c>
      <c r="I471" s="220"/>
      <c r="J471" s="224" t="s">
        <v>685</v>
      </c>
      <c r="K471" s="225" t="s">
        <v>686</v>
      </c>
    </row>
    <row r="472" spans="1:11" hidden="1" x14ac:dyDescent="0.25">
      <c r="A472" s="34" t="s">
        <v>55</v>
      </c>
      <c r="B472" s="35" t="s">
        <v>26</v>
      </c>
      <c r="C472" s="34" t="s">
        <v>864</v>
      </c>
      <c r="D472" s="34" t="s">
        <v>1814</v>
      </c>
      <c r="E472" s="34" t="s">
        <v>75</v>
      </c>
      <c r="F472" s="34">
        <v>4</v>
      </c>
      <c r="G472" s="44" t="s">
        <v>1811</v>
      </c>
      <c r="H472" s="34">
        <v>0</v>
      </c>
      <c r="I472" s="34" t="s">
        <v>39</v>
      </c>
      <c r="J472" s="34"/>
      <c r="K472" s="142"/>
    </row>
    <row r="473" spans="1:11" ht="15.75" x14ac:dyDescent="0.25">
      <c r="A473" s="220" t="s">
        <v>65</v>
      </c>
      <c r="B473" s="221" t="s">
        <v>28</v>
      </c>
      <c r="C473" s="220" t="s">
        <v>168</v>
      </c>
      <c r="D473" s="220" t="s">
        <v>2100</v>
      </c>
      <c r="E473" s="222" t="s">
        <v>75</v>
      </c>
      <c r="F473" s="222">
        <v>4</v>
      </c>
      <c r="G473" s="231" t="s">
        <v>2112</v>
      </c>
      <c r="H473" s="220">
        <v>5</v>
      </c>
      <c r="I473" s="220"/>
      <c r="J473" s="224" t="s">
        <v>685</v>
      </c>
      <c r="K473" s="225" t="s">
        <v>686</v>
      </c>
    </row>
    <row r="474" spans="1:11" ht="15.75" x14ac:dyDescent="0.25">
      <c r="A474" s="220" t="s">
        <v>65</v>
      </c>
      <c r="B474" s="221" t="s">
        <v>20</v>
      </c>
      <c r="C474" s="220" t="s">
        <v>168</v>
      </c>
      <c r="D474" s="220" t="s">
        <v>2098</v>
      </c>
      <c r="E474" s="222" t="s">
        <v>75</v>
      </c>
      <c r="F474" s="222">
        <v>4</v>
      </c>
      <c r="G474" s="231" t="s">
        <v>2112</v>
      </c>
      <c r="H474" s="220">
        <v>5</v>
      </c>
      <c r="I474" s="220"/>
      <c r="J474" s="224" t="s">
        <v>685</v>
      </c>
      <c r="K474" s="225" t="s">
        <v>686</v>
      </c>
    </row>
    <row r="475" spans="1:11" ht="15.75" hidden="1" x14ac:dyDescent="0.25">
      <c r="A475" s="220" t="s">
        <v>32</v>
      </c>
      <c r="B475" s="221" t="s">
        <v>28</v>
      </c>
      <c r="C475" s="220">
        <v>305</v>
      </c>
      <c r="D475" s="222" t="s">
        <v>1951</v>
      </c>
      <c r="E475" s="220" t="s">
        <v>75</v>
      </c>
      <c r="F475" s="220">
        <v>4</v>
      </c>
      <c r="G475" s="231" t="s">
        <v>2275</v>
      </c>
      <c r="H475" s="220">
        <v>5</v>
      </c>
      <c r="I475" s="220" t="s">
        <v>234</v>
      </c>
      <c r="J475" s="224"/>
      <c r="K475" s="225"/>
    </row>
    <row r="476" spans="1:11" ht="15.75" x14ac:dyDescent="0.25">
      <c r="A476" s="220" t="s">
        <v>19</v>
      </c>
      <c r="B476" s="221" t="s">
        <v>1356</v>
      </c>
      <c r="C476" s="220" t="s">
        <v>168</v>
      </c>
      <c r="D476" s="220" t="s">
        <v>2109</v>
      </c>
      <c r="E476" s="222" t="s">
        <v>75</v>
      </c>
      <c r="F476" s="222">
        <v>4</v>
      </c>
      <c r="G476" s="231" t="s">
        <v>2112</v>
      </c>
      <c r="H476" s="220">
        <v>5</v>
      </c>
      <c r="I476" s="220"/>
      <c r="J476" s="224" t="s">
        <v>685</v>
      </c>
      <c r="K476" s="225" t="s">
        <v>686</v>
      </c>
    </row>
    <row r="477" spans="1:11" ht="15.75" x14ac:dyDescent="0.25">
      <c r="A477" s="220" t="s">
        <v>65</v>
      </c>
      <c r="B477" s="221" t="s">
        <v>26</v>
      </c>
      <c r="C477" s="220" t="s">
        <v>168</v>
      </c>
      <c r="D477" s="220" t="s">
        <v>2101</v>
      </c>
      <c r="E477" s="222" t="s">
        <v>75</v>
      </c>
      <c r="F477" s="222">
        <v>4</v>
      </c>
      <c r="G477" s="231" t="s">
        <v>2112</v>
      </c>
      <c r="H477" s="220">
        <v>5</v>
      </c>
      <c r="I477" s="220"/>
      <c r="J477" s="224" t="s">
        <v>685</v>
      </c>
      <c r="K477" s="225" t="s">
        <v>686</v>
      </c>
    </row>
    <row r="478" spans="1:11" ht="15.75" x14ac:dyDescent="0.25">
      <c r="A478" s="220" t="s">
        <v>32</v>
      </c>
      <c r="B478" s="221" t="s">
        <v>20</v>
      </c>
      <c r="C478" s="220">
        <v>112</v>
      </c>
      <c r="D478" s="222" t="s">
        <v>1385</v>
      </c>
      <c r="E478" s="220" t="s">
        <v>75</v>
      </c>
      <c r="F478" s="220">
        <v>6</v>
      </c>
      <c r="G478" s="231" t="s">
        <v>1380</v>
      </c>
      <c r="H478" s="220">
        <v>40</v>
      </c>
      <c r="I478" s="220"/>
      <c r="J478" s="224" t="s">
        <v>695</v>
      </c>
      <c r="K478" s="225" t="s">
        <v>696</v>
      </c>
    </row>
    <row r="479" spans="1:11" ht="15.75" x14ac:dyDescent="0.25">
      <c r="A479" s="220" t="s">
        <v>65</v>
      </c>
      <c r="B479" s="221" t="s">
        <v>20</v>
      </c>
      <c r="C479" s="220">
        <v>112</v>
      </c>
      <c r="D479" s="222" t="s">
        <v>1389</v>
      </c>
      <c r="E479" s="220" t="s">
        <v>75</v>
      </c>
      <c r="F479" s="220">
        <v>6</v>
      </c>
      <c r="G479" s="231" t="s">
        <v>1380</v>
      </c>
      <c r="H479" s="220">
        <v>40</v>
      </c>
      <c r="I479" s="220"/>
      <c r="J479" s="224" t="s">
        <v>695</v>
      </c>
      <c r="K479" s="225" t="s">
        <v>696</v>
      </c>
    </row>
    <row r="480" spans="1:11" ht="15.75" x14ac:dyDescent="0.25">
      <c r="A480" s="220" t="s">
        <v>55</v>
      </c>
      <c r="B480" s="221" t="s">
        <v>20</v>
      </c>
      <c r="C480" s="220">
        <v>112</v>
      </c>
      <c r="D480" s="222" t="s">
        <v>2396</v>
      </c>
      <c r="E480" s="220" t="s">
        <v>75</v>
      </c>
      <c r="F480" s="220">
        <v>6</v>
      </c>
      <c r="G480" s="231" t="s">
        <v>1380</v>
      </c>
      <c r="H480" s="220">
        <v>40</v>
      </c>
      <c r="I480" s="220"/>
      <c r="J480" s="224" t="s">
        <v>695</v>
      </c>
      <c r="K480" s="225" t="s">
        <v>696</v>
      </c>
    </row>
    <row r="481" spans="1:11" ht="15.75" x14ac:dyDescent="0.25">
      <c r="A481" s="220" t="s">
        <v>42</v>
      </c>
      <c r="B481" s="221" t="s">
        <v>20</v>
      </c>
      <c r="C481" s="220">
        <v>103</v>
      </c>
      <c r="D481" s="220" t="s">
        <v>2397</v>
      </c>
      <c r="E481" s="220" t="s">
        <v>75</v>
      </c>
      <c r="F481" s="220">
        <v>6</v>
      </c>
      <c r="G481" s="231" t="s">
        <v>657</v>
      </c>
      <c r="H481" s="220">
        <v>40</v>
      </c>
      <c r="I481" s="220"/>
      <c r="J481" s="224" t="s">
        <v>695</v>
      </c>
      <c r="K481" s="248" t="s">
        <v>696</v>
      </c>
    </row>
    <row r="482" spans="1:11" ht="15.75" x14ac:dyDescent="0.25">
      <c r="A482" s="220" t="s">
        <v>42</v>
      </c>
      <c r="B482" s="221" t="s">
        <v>1356</v>
      </c>
      <c r="C482" s="220">
        <v>101</v>
      </c>
      <c r="D482" s="220" t="s">
        <v>1846</v>
      </c>
      <c r="E482" s="220" t="s">
        <v>75</v>
      </c>
      <c r="F482" s="220">
        <v>6</v>
      </c>
      <c r="G482" s="231" t="s">
        <v>657</v>
      </c>
      <c r="H482" s="220">
        <v>40</v>
      </c>
      <c r="I482" s="220"/>
      <c r="J482" s="224" t="s">
        <v>695</v>
      </c>
      <c r="K482" s="225" t="s">
        <v>696</v>
      </c>
    </row>
    <row r="483" spans="1:11" ht="15.75" x14ac:dyDescent="0.25">
      <c r="A483" s="230" t="s">
        <v>42</v>
      </c>
      <c r="B483" s="221" t="s">
        <v>26</v>
      </c>
      <c r="C483" s="220">
        <v>105</v>
      </c>
      <c r="D483" s="220" t="s">
        <v>2398</v>
      </c>
      <c r="E483" s="220" t="s">
        <v>75</v>
      </c>
      <c r="F483" s="220">
        <v>6</v>
      </c>
      <c r="G483" s="231" t="s">
        <v>657</v>
      </c>
      <c r="H483" s="220"/>
      <c r="I483" s="220"/>
      <c r="J483" s="224" t="s">
        <v>695</v>
      </c>
      <c r="K483" s="225" t="s">
        <v>696</v>
      </c>
    </row>
    <row r="484" spans="1:11" ht="15.75" x14ac:dyDescent="0.25">
      <c r="A484" s="220" t="s">
        <v>32</v>
      </c>
      <c r="B484" s="221" t="s">
        <v>1356</v>
      </c>
      <c r="C484" s="220">
        <v>101</v>
      </c>
      <c r="D484" s="220" t="s">
        <v>1853</v>
      </c>
      <c r="E484" s="220" t="s">
        <v>75</v>
      </c>
      <c r="F484" s="220">
        <v>6</v>
      </c>
      <c r="G484" s="231" t="s">
        <v>657</v>
      </c>
      <c r="H484" s="220">
        <v>40</v>
      </c>
      <c r="I484" s="220"/>
      <c r="J484" s="224" t="s">
        <v>695</v>
      </c>
      <c r="K484" s="225" t="s">
        <v>696</v>
      </c>
    </row>
    <row r="485" spans="1:11" ht="15.75" x14ac:dyDescent="0.25">
      <c r="A485" s="230" t="s">
        <v>32</v>
      </c>
      <c r="B485" s="221" t="s">
        <v>26</v>
      </c>
      <c r="C485" s="220">
        <v>101</v>
      </c>
      <c r="D485" s="220" t="s">
        <v>1859</v>
      </c>
      <c r="E485" s="220" t="s">
        <v>75</v>
      </c>
      <c r="F485" s="220">
        <v>6</v>
      </c>
      <c r="G485" s="231" t="s">
        <v>657</v>
      </c>
      <c r="H485" s="220">
        <v>40</v>
      </c>
      <c r="I485" s="220"/>
      <c r="J485" s="224" t="s">
        <v>695</v>
      </c>
      <c r="K485" s="225" t="s">
        <v>696</v>
      </c>
    </row>
    <row r="486" spans="1:11" ht="15.75" x14ac:dyDescent="0.25">
      <c r="A486" s="230" t="s">
        <v>65</v>
      </c>
      <c r="B486" s="221" t="s">
        <v>1356</v>
      </c>
      <c r="C486" s="220">
        <v>103</v>
      </c>
      <c r="D486" s="220" t="s">
        <v>1847</v>
      </c>
      <c r="E486" s="220" t="s">
        <v>75</v>
      </c>
      <c r="F486" s="220">
        <v>6</v>
      </c>
      <c r="G486" s="231" t="s">
        <v>657</v>
      </c>
      <c r="H486" s="220">
        <v>40</v>
      </c>
      <c r="I486" s="220"/>
      <c r="J486" s="224" t="s">
        <v>695</v>
      </c>
      <c r="K486" s="225" t="s">
        <v>696</v>
      </c>
    </row>
    <row r="487" spans="1:11" ht="15.75" x14ac:dyDescent="0.25">
      <c r="A487" s="230" t="s">
        <v>65</v>
      </c>
      <c r="B487" s="221" t="s">
        <v>26</v>
      </c>
      <c r="C487" s="230">
        <v>105</v>
      </c>
      <c r="D487" s="220" t="s">
        <v>2399</v>
      </c>
      <c r="E487" s="220" t="s">
        <v>75</v>
      </c>
      <c r="F487" s="220">
        <v>6</v>
      </c>
      <c r="G487" s="231" t="s">
        <v>657</v>
      </c>
      <c r="H487" s="220"/>
      <c r="I487" s="220"/>
      <c r="J487" s="224" t="s">
        <v>695</v>
      </c>
      <c r="K487" s="248" t="s">
        <v>696</v>
      </c>
    </row>
    <row r="488" spans="1:11" ht="15.75" x14ac:dyDescent="0.25">
      <c r="A488" s="230" t="s">
        <v>19</v>
      </c>
      <c r="B488" s="221" t="s">
        <v>20</v>
      </c>
      <c r="C488" s="220">
        <v>103</v>
      </c>
      <c r="D488" s="220" t="s">
        <v>2400</v>
      </c>
      <c r="E488" s="220" t="s">
        <v>75</v>
      </c>
      <c r="F488" s="220">
        <v>6</v>
      </c>
      <c r="G488" s="231" t="s">
        <v>657</v>
      </c>
      <c r="H488" s="220">
        <v>40</v>
      </c>
      <c r="I488" s="220"/>
      <c r="J488" s="224" t="s">
        <v>695</v>
      </c>
      <c r="K488" s="225" t="s">
        <v>696</v>
      </c>
    </row>
    <row r="489" spans="1:11" ht="15.75" x14ac:dyDescent="0.25">
      <c r="A489" s="220" t="s">
        <v>19</v>
      </c>
      <c r="B489" s="221" t="s">
        <v>26</v>
      </c>
      <c r="C489" s="220">
        <v>103</v>
      </c>
      <c r="D489" s="220" t="s">
        <v>1862</v>
      </c>
      <c r="E489" s="220" t="s">
        <v>75</v>
      </c>
      <c r="F489" s="220">
        <v>6</v>
      </c>
      <c r="G489" s="231" t="s">
        <v>657</v>
      </c>
      <c r="H489" s="220">
        <v>40</v>
      </c>
      <c r="I489" s="220"/>
      <c r="J489" s="224" t="s">
        <v>695</v>
      </c>
      <c r="K489" s="225" t="s">
        <v>696</v>
      </c>
    </row>
    <row r="490" spans="1:11" ht="15.75" x14ac:dyDescent="0.25">
      <c r="A490" s="230" t="s">
        <v>19</v>
      </c>
      <c r="B490" s="233" t="s">
        <v>1356</v>
      </c>
      <c r="C490" s="230">
        <v>103</v>
      </c>
      <c r="D490" s="220" t="s">
        <v>1851</v>
      </c>
      <c r="E490" s="220" t="s">
        <v>75</v>
      </c>
      <c r="F490" s="220">
        <v>6</v>
      </c>
      <c r="G490" s="231" t="s">
        <v>657</v>
      </c>
      <c r="H490" s="220">
        <v>40</v>
      </c>
      <c r="I490" s="220"/>
      <c r="J490" s="224" t="s">
        <v>695</v>
      </c>
      <c r="K490" s="225" t="s">
        <v>696</v>
      </c>
    </row>
    <row r="491" spans="1:11" ht="15.75" x14ac:dyDescent="0.25">
      <c r="A491" s="220" t="s">
        <v>55</v>
      </c>
      <c r="B491" s="221" t="s">
        <v>20</v>
      </c>
      <c r="C491" s="220" t="s">
        <v>725</v>
      </c>
      <c r="D491" s="220" t="s">
        <v>1688</v>
      </c>
      <c r="E491" s="220" t="s">
        <v>1</v>
      </c>
      <c r="F491" s="220">
        <v>6</v>
      </c>
      <c r="G491" s="231" t="s">
        <v>1686</v>
      </c>
      <c r="H491" s="220">
        <v>40</v>
      </c>
      <c r="I491" s="220"/>
      <c r="J491" s="224" t="s">
        <v>728</v>
      </c>
      <c r="K491" s="225" t="s">
        <v>729</v>
      </c>
    </row>
    <row r="492" spans="1:11" ht="15.75" x14ac:dyDescent="0.25">
      <c r="A492" s="220" t="s">
        <v>55</v>
      </c>
      <c r="B492" s="221" t="s">
        <v>26</v>
      </c>
      <c r="C492" s="220" t="s">
        <v>725</v>
      </c>
      <c r="D492" s="220" t="s">
        <v>1687</v>
      </c>
      <c r="E492" s="220" t="s">
        <v>1</v>
      </c>
      <c r="F492" s="220">
        <v>6</v>
      </c>
      <c r="G492" s="231" t="s">
        <v>1686</v>
      </c>
      <c r="H492" s="220">
        <v>40</v>
      </c>
      <c r="I492" s="220"/>
      <c r="J492" s="224" t="s">
        <v>728</v>
      </c>
      <c r="K492" s="225" t="s">
        <v>729</v>
      </c>
    </row>
    <row r="493" spans="1:11" ht="15.75" x14ac:dyDescent="0.25">
      <c r="A493" s="34" t="s">
        <v>65</v>
      </c>
      <c r="B493" s="183" t="s">
        <v>28</v>
      </c>
      <c r="C493" s="34">
        <v>203</v>
      </c>
      <c r="D493" s="34" t="s">
        <v>2237</v>
      </c>
      <c r="E493" s="21" t="s">
        <v>1</v>
      </c>
      <c r="F493" s="21">
        <v>4</v>
      </c>
      <c r="G493" s="25" t="s">
        <v>1870</v>
      </c>
      <c r="H493" s="34">
        <v>0</v>
      </c>
      <c r="I493" s="34"/>
      <c r="J493" s="224" t="s">
        <v>728</v>
      </c>
      <c r="K493" s="225" t="s">
        <v>729</v>
      </c>
    </row>
    <row r="494" spans="1:11" ht="15.75" x14ac:dyDescent="0.25">
      <c r="A494" s="220" t="s">
        <v>19</v>
      </c>
      <c r="B494" s="221" t="s">
        <v>1356</v>
      </c>
      <c r="C494" s="220" t="s">
        <v>161</v>
      </c>
      <c r="D494" s="222" t="s">
        <v>1929</v>
      </c>
      <c r="E494" s="222" t="s">
        <v>1</v>
      </c>
      <c r="F494" s="222">
        <v>6</v>
      </c>
      <c r="G494" s="240" t="s">
        <v>1930</v>
      </c>
      <c r="H494" s="220">
        <v>40</v>
      </c>
      <c r="I494" s="220"/>
      <c r="J494" s="224" t="s">
        <v>728</v>
      </c>
      <c r="K494" s="225" t="s">
        <v>729</v>
      </c>
    </row>
    <row r="495" spans="1:11" ht="15.75" x14ac:dyDescent="0.25">
      <c r="A495" s="220" t="s">
        <v>19</v>
      </c>
      <c r="B495" s="221" t="s">
        <v>26</v>
      </c>
      <c r="C495" s="220" t="s">
        <v>161</v>
      </c>
      <c r="D495" s="222" t="s">
        <v>1933</v>
      </c>
      <c r="E495" s="222" t="s">
        <v>1</v>
      </c>
      <c r="F495" s="222">
        <v>6</v>
      </c>
      <c r="G495" s="240" t="s">
        <v>1930</v>
      </c>
      <c r="H495" s="220">
        <v>40</v>
      </c>
      <c r="I495" s="220"/>
      <c r="J495" s="224" t="s">
        <v>728</v>
      </c>
      <c r="K495" s="225" t="s">
        <v>729</v>
      </c>
    </row>
    <row r="496" spans="1:11" ht="15.75" x14ac:dyDescent="0.25">
      <c r="A496" s="230" t="s">
        <v>19</v>
      </c>
      <c r="B496" s="233" t="s">
        <v>28</v>
      </c>
      <c r="C496" s="230" t="s">
        <v>161</v>
      </c>
      <c r="D496" s="238" t="s">
        <v>1932</v>
      </c>
      <c r="E496" s="238" t="s">
        <v>1</v>
      </c>
      <c r="F496" s="238">
        <v>6</v>
      </c>
      <c r="G496" s="253" t="s">
        <v>1930</v>
      </c>
      <c r="H496" s="226">
        <v>40</v>
      </c>
      <c r="I496" s="230"/>
      <c r="J496" s="256" t="s">
        <v>728</v>
      </c>
      <c r="K496" s="225" t="s">
        <v>729</v>
      </c>
    </row>
    <row r="497" spans="1:11" ht="15.75" x14ac:dyDescent="0.25">
      <c r="A497" s="220" t="s">
        <v>19</v>
      </c>
      <c r="B497" s="221" t="s">
        <v>20</v>
      </c>
      <c r="C497" s="220" t="s">
        <v>161</v>
      </c>
      <c r="D497" s="222" t="s">
        <v>1931</v>
      </c>
      <c r="E497" s="222" t="s">
        <v>1</v>
      </c>
      <c r="F497" s="222">
        <v>6</v>
      </c>
      <c r="G497" s="240" t="s">
        <v>1930</v>
      </c>
      <c r="H497" s="220">
        <v>40</v>
      </c>
      <c r="I497" s="220"/>
      <c r="J497" s="224" t="s">
        <v>728</v>
      </c>
      <c r="K497" s="225" t="s">
        <v>729</v>
      </c>
    </row>
    <row r="498" spans="1:11" ht="15.75" x14ac:dyDescent="0.25">
      <c r="A498" s="220" t="s">
        <v>42</v>
      </c>
      <c r="B498" s="221" t="s">
        <v>20</v>
      </c>
      <c r="C498" s="220">
        <v>301</v>
      </c>
      <c r="D498" s="220" t="s">
        <v>1979</v>
      </c>
      <c r="E498" s="220" t="s">
        <v>75</v>
      </c>
      <c r="F498" s="220">
        <v>6</v>
      </c>
      <c r="G498" s="223" t="s">
        <v>1961</v>
      </c>
      <c r="H498" s="220">
        <v>40</v>
      </c>
      <c r="I498" s="220"/>
      <c r="J498" s="224" t="s">
        <v>728</v>
      </c>
      <c r="K498" s="225" t="s">
        <v>729</v>
      </c>
    </row>
    <row r="499" spans="1:11" ht="15.75" x14ac:dyDescent="0.25">
      <c r="A499" s="220" t="s">
        <v>42</v>
      </c>
      <c r="B499" s="221" t="s">
        <v>26</v>
      </c>
      <c r="C499" s="220">
        <v>301</v>
      </c>
      <c r="D499" s="220" t="s">
        <v>1978</v>
      </c>
      <c r="E499" s="220" t="s">
        <v>75</v>
      </c>
      <c r="F499" s="220">
        <v>6</v>
      </c>
      <c r="G499" s="223" t="s">
        <v>1961</v>
      </c>
      <c r="H499" s="220">
        <v>40</v>
      </c>
      <c r="I499" s="220"/>
      <c r="J499" s="224" t="s">
        <v>728</v>
      </c>
      <c r="K499" s="225" t="s">
        <v>729</v>
      </c>
    </row>
    <row r="500" spans="1:11" ht="15.75" x14ac:dyDescent="0.25">
      <c r="A500" s="220" t="s">
        <v>65</v>
      </c>
      <c r="B500" s="221" t="s">
        <v>20</v>
      </c>
      <c r="C500" s="220">
        <v>302</v>
      </c>
      <c r="D500" s="220" t="s">
        <v>1977</v>
      </c>
      <c r="E500" s="220" t="s">
        <v>75</v>
      </c>
      <c r="F500" s="220">
        <v>6</v>
      </c>
      <c r="G500" s="223" t="s">
        <v>1961</v>
      </c>
      <c r="H500" s="220">
        <v>40</v>
      </c>
      <c r="I500" s="220"/>
      <c r="J500" s="224" t="s">
        <v>728</v>
      </c>
      <c r="K500" s="225" t="s">
        <v>729</v>
      </c>
    </row>
    <row r="501" spans="1:11" ht="15.75" x14ac:dyDescent="0.25">
      <c r="A501" s="220" t="s">
        <v>65</v>
      </c>
      <c r="B501" s="221" t="s">
        <v>26</v>
      </c>
      <c r="C501" s="220">
        <v>302</v>
      </c>
      <c r="D501" s="220" t="s">
        <v>1976</v>
      </c>
      <c r="E501" s="220" t="s">
        <v>75</v>
      </c>
      <c r="F501" s="220">
        <v>6</v>
      </c>
      <c r="G501" s="223" t="s">
        <v>1961</v>
      </c>
      <c r="H501" s="220">
        <v>40</v>
      </c>
      <c r="I501" s="220"/>
      <c r="J501" s="224" t="s">
        <v>728</v>
      </c>
      <c r="K501" s="225" t="s">
        <v>729</v>
      </c>
    </row>
    <row r="502" spans="1:11" ht="15.75" x14ac:dyDescent="0.25">
      <c r="A502" s="220" t="s">
        <v>55</v>
      </c>
      <c r="B502" s="221" t="s">
        <v>28</v>
      </c>
      <c r="C502" s="220">
        <v>306</v>
      </c>
      <c r="D502" s="222" t="s">
        <v>2062</v>
      </c>
      <c r="E502" s="220" t="s">
        <v>1</v>
      </c>
      <c r="F502" s="220">
        <v>4</v>
      </c>
      <c r="G502" s="231" t="s">
        <v>2324</v>
      </c>
      <c r="H502" s="220">
        <v>5</v>
      </c>
      <c r="I502" s="220"/>
      <c r="J502" s="224" t="s">
        <v>728</v>
      </c>
      <c r="K502" s="225" t="s">
        <v>729</v>
      </c>
    </row>
    <row r="503" spans="1:11" ht="15.75" x14ac:dyDescent="0.25">
      <c r="A503" s="230" t="s">
        <v>32</v>
      </c>
      <c r="B503" s="233" t="s">
        <v>56</v>
      </c>
      <c r="C503" s="230">
        <v>305</v>
      </c>
      <c r="D503" s="220" t="s">
        <v>2003</v>
      </c>
      <c r="E503" s="220" t="s">
        <v>75</v>
      </c>
      <c r="F503" s="220">
        <v>4</v>
      </c>
      <c r="G503" s="231" t="s">
        <v>2038</v>
      </c>
      <c r="H503" s="220">
        <v>5</v>
      </c>
      <c r="I503" s="220"/>
      <c r="J503" s="224" t="s">
        <v>728</v>
      </c>
      <c r="K503" s="225" t="s">
        <v>729</v>
      </c>
    </row>
    <row r="504" spans="1:11" ht="15.75" x14ac:dyDescent="0.25">
      <c r="A504" s="220" t="s">
        <v>55</v>
      </c>
      <c r="B504" s="221" t="s">
        <v>56</v>
      </c>
      <c r="C504" s="220">
        <v>305</v>
      </c>
      <c r="D504" s="220" t="s">
        <v>2072</v>
      </c>
      <c r="E504" s="222" t="s">
        <v>75</v>
      </c>
      <c r="F504" s="222">
        <v>4</v>
      </c>
      <c r="G504" s="231" t="s">
        <v>2058</v>
      </c>
      <c r="H504" s="220">
        <v>5</v>
      </c>
      <c r="I504" s="220"/>
      <c r="J504" s="224" t="s">
        <v>728</v>
      </c>
      <c r="K504" s="225" t="s">
        <v>729</v>
      </c>
    </row>
    <row r="505" spans="1:11" ht="15.75" x14ac:dyDescent="0.25">
      <c r="A505" s="230" t="s">
        <v>42</v>
      </c>
      <c r="B505" s="233" t="s">
        <v>1356</v>
      </c>
      <c r="C505" s="230" t="s">
        <v>33</v>
      </c>
      <c r="D505" s="220" t="s">
        <v>2130</v>
      </c>
      <c r="E505" s="220" t="s">
        <v>1</v>
      </c>
      <c r="F505" s="220">
        <v>2</v>
      </c>
      <c r="G505" s="231" t="s">
        <v>569</v>
      </c>
      <c r="H505" s="220">
        <v>5</v>
      </c>
      <c r="I505" s="220"/>
      <c r="J505" s="224" t="s">
        <v>728</v>
      </c>
      <c r="K505" s="225" t="s">
        <v>729</v>
      </c>
    </row>
    <row r="506" spans="1:11" ht="15.75" x14ac:dyDescent="0.25">
      <c r="A506" s="220" t="s">
        <v>65</v>
      </c>
      <c r="B506" s="221" t="s">
        <v>1356</v>
      </c>
      <c r="C506" s="220" t="s">
        <v>21</v>
      </c>
      <c r="D506" s="220" t="s">
        <v>2129</v>
      </c>
      <c r="E506" s="220" t="s">
        <v>1</v>
      </c>
      <c r="F506" s="220">
        <v>2</v>
      </c>
      <c r="G506" s="231" t="s">
        <v>569</v>
      </c>
      <c r="H506" s="220">
        <v>5</v>
      </c>
      <c r="I506" s="220"/>
      <c r="J506" s="224" t="s">
        <v>728</v>
      </c>
      <c r="K506" s="225" t="s">
        <v>729</v>
      </c>
    </row>
    <row r="507" spans="1:11" ht="15.75" x14ac:dyDescent="0.25">
      <c r="A507" s="220" t="s">
        <v>55</v>
      </c>
      <c r="B507" s="233" t="s">
        <v>28</v>
      </c>
      <c r="C507" s="220" t="s">
        <v>453</v>
      </c>
      <c r="D507" s="220" t="s">
        <v>2401</v>
      </c>
      <c r="E507" s="220" t="s">
        <v>2353</v>
      </c>
      <c r="F507" s="220">
        <v>2</v>
      </c>
      <c r="G507" s="273" t="s">
        <v>2402</v>
      </c>
      <c r="H507" s="220">
        <v>5</v>
      </c>
      <c r="I507" s="220"/>
      <c r="J507" s="228" t="s">
        <v>746</v>
      </c>
      <c r="K507" s="233" t="s">
        <v>2403</v>
      </c>
    </row>
    <row r="508" spans="1:11" ht="15.75" x14ac:dyDescent="0.25">
      <c r="A508" s="279" t="s">
        <v>55</v>
      </c>
      <c r="B508" s="280" t="s">
        <v>20</v>
      </c>
      <c r="C508" s="279" t="s">
        <v>453</v>
      </c>
      <c r="D508" s="279" t="s">
        <v>1895</v>
      </c>
      <c r="E508" s="122" t="s">
        <v>1</v>
      </c>
      <c r="F508" s="122">
        <v>2</v>
      </c>
      <c r="G508" s="281" t="s">
        <v>745</v>
      </c>
      <c r="H508" s="34">
        <v>0</v>
      </c>
      <c r="I508" s="34"/>
      <c r="J508" s="282" t="s">
        <v>746</v>
      </c>
      <c r="K508" s="233" t="s">
        <v>2403</v>
      </c>
    </row>
    <row r="509" spans="1:11" ht="15.75" x14ac:dyDescent="0.25">
      <c r="A509" s="220" t="s">
        <v>55</v>
      </c>
      <c r="B509" s="221" t="s">
        <v>26</v>
      </c>
      <c r="C509" s="220" t="s">
        <v>453</v>
      </c>
      <c r="D509" s="220" t="s">
        <v>1894</v>
      </c>
      <c r="E509" s="222" t="s">
        <v>1</v>
      </c>
      <c r="F509" s="222">
        <v>2</v>
      </c>
      <c r="G509" s="240" t="s">
        <v>745</v>
      </c>
      <c r="H509" s="220">
        <v>5</v>
      </c>
      <c r="I509" s="220"/>
      <c r="J509" s="228" t="s">
        <v>746</v>
      </c>
      <c r="K509" s="233" t="s">
        <v>2403</v>
      </c>
    </row>
    <row r="510" spans="1:11" ht="15.75" x14ac:dyDescent="0.25">
      <c r="A510" s="220" t="s">
        <v>55</v>
      </c>
      <c r="B510" s="233" t="s">
        <v>28</v>
      </c>
      <c r="C510" s="220" t="s">
        <v>453</v>
      </c>
      <c r="D510" s="220" t="s">
        <v>2404</v>
      </c>
      <c r="E510" s="220" t="s">
        <v>2256</v>
      </c>
      <c r="F510" s="220">
        <v>2</v>
      </c>
      <c r="G510" s="227" t="s">
        <v>745</v>
      </c>
      <c r="H510" s="220">
        <v>5</v>
      </c>
      <c r="I510" s="220"/>
      <c r="J510" s="228" t="s">
        <v>746</v>
      </c>
      <c r="K510" s="233" t="s">
        <v>2403</v>
      </c>
    </row>
    <row r="511" spans="1:11" ht="15.75" x14ac:dyDescent="0.25">
      <c r="A511" s="220" t="s">
        <v>55</v>
      </c>
      <c r="B511" s="221" t="s">
        <v>20</v>
      </c>
      <c r="C511" s="220">
        <v>110</v>
      </c>
      <c r="D511" s="220" t="s">
        <v>1519</v>
      </c>
      <c r="E511" s="222" t="s">
        <v>1</v>
      </c>
      <c r="F511" s="222">
        <v>4</v>
      </c>
      <c r="G511" s="223" t="s">
        <v>1512</v>
      </c>
      <c r="H511" s="220">
        <v>5</v>
      </c>
      <c r="I511" s="220"/>
      <c r="J511" s="224" t="s">
        <v>780</v>
      </c>
      <c r="K511" s="225" t="s">
        <v>781</v>
      </c>
    </row>
    <row r="512" spans="1:11" ht="15.75" x14ac:dyDescent="0.25">
      <c r="A512" s="220" t="s">
        <v>55</v>
      </c>
      <c r="B512" s="221" t="s">
        <v>26</v>
      </c>
      <c r="C512" s="220">
        <v>110</v>
      </c>
      <c r="D512" s="220" t="s">
        <v>1516</v>
      </c>
      <c r="E512" s="222" t="s">
        <v>1</v>
      </c>
      <c r="F512" s="222">
        <v>4</v>
      </c>
      <c r="G512" s="223" t="s">
        <v>1512</v>
      </c>
      <c r="H512" s="220">
        <v>5</v>
      </c>
      <c r="I512" s="220"/>
      <c r="J512" s="224" t="s">
        <v>780</v>
      </c>
      <c r="K512" s="225" t="s">
        <v>781</v>
      </c>
    </row>
    <row r="513" spans="1:11" ht="15.75" x14ac:dyDescent="0.25">
      <c r="A513" s="220" t="s">
        <v>55</v>
      </c>
      <c r="B513" s="221" t="s">
        <v>56</v>
      </c>
      <c r="C513" s="220">
        <v>110</v>
      </c>
      <c r="D513" s="220" t="s">
        <v>1518</v>
      </c>
      <c r="E513" s="222" t="s">
        <v>1</v>
      </c>
      <c r="F513" s="222">
        <v>4</v>
      </c>
      <c r="G513" s="223" t="s">
        <v>1512</v>
      </c>
      <c r="H513" s="220">
        <v>5</v>
      </c>
      <c r="I513" s="220"/>
      <c r="J513" s="224" t="s">
        <v>780</v>
      </c>
      <c r="K513" s="225" t="s">
        <v>781</v>
      </c>
    </row>
    <row r="514" spans="1:11" ht="15.75" x14ac:dyDescent="0.25">
      <c r="A514" s="220" t="s">
        <v>65</v>
      </c>
      <c r="B514" s="221" t="s">
        <v>1356</v>
      </c>
      <c r="C514" s="220">
        <v>102</v>
      </c>
      <c r="D514" s="220" t="s">
        <v>1872</v>
      </c>
      <c r="E514" s="220" t="s">
        <v>75</v>
      </c>
      <c r="F514" s="220">
        <v>4</v>
      </c>
      <c r="G514" s="231" t="s">
        <v>1870</v>
      </c>
      <c r="H514" s="220">
        <v>5</v>
      </c>
      <c r="I514" s="220"/>
      <c r="J514" s="224" t="s">
        <v>780</v>
      </c>
      <c r="K514" s="225" t="s">
        <v>781</v>
      </c>
    </row>
    <row r="515" spans="1:11" ht="15.75" x14ac:dyDescent="0.25">
      <c r="A515" s="220" t="s">
        <v>65</v>
      </c>
      <c r="B515" s="221" t="s">
        <v>20</v>
      </c>
      <c r="C515" s="220">
        <v>102</v>
      </c>
      <c r="D515" s="220" t="s">
        <v>1871</v>
      </c>
      <c r="E515" s="220" t="s">
        <v>75</v>
      </c>
      <c r="F515" s="220">
        <v>4</v>
      </c>
      <c r="G515" s="231" t="s">
        <v>1870</v>
      </c>
      <c r="H515" s="220">
        <v>5</v>
      </c>
      <c r="I515" s="220"/>
      <c r="J515" s="224" t="s">
        <v>780</v>
      </c>
      <c r="K515" s="225" t="s">
        <v>781</v>
      </c>
    </row>
    <row r="516" spans="1:11" ht="15.75" x14ac:dyDescent="0.25">
      <c r="A516" s="220" t="s">
        <v>65</v>
      </c>
      <c r="B516" s="221" t="s">
        <v>26</v>
      </c>
      <c r="C516" s="220">
        <v>102</v>
      </c>
      <c r="D516" s="220" t="s">
        <v>1869</v>
      </c>
      <c r="E516" s="220" t="s">
        <v>75</v>
      </c>
      <c r="F516" s="220">
        <v>4</v>
      </c>
      <c r="G516" s="231" t="s">
        <v>1870</v>
      </c>
      <c r="H516" s="220">
        <v>5</v>
      </c>
      <c r="I516" s="220"/>
      <c r="J516" s="224" t="s">
        <v>780</v>
      </c>
      <c r="K516" s="225" t="s">
        <v>781</v>
      </c>
    </row>
    <row r="517" spans="1:11" ht="15.75" x14ac:dyDescent="0.25">
      <c r="A517" s="220" t="s">
        <v>42</v>
      </c>
      <c r="B517" s="221" t="s">
        <v>20</v>
      </c>
      <c r="C517" s="220" t="s">
        <v>68</v>
      </c>
      <c r="D517" s="220" t="s">
        <v>1866</v>
      </c>
      <c r="E517" s="220" t="s">
        <v>3</v>
      </c>
      <c r="F517" s="220">
        <v>4</v>
      </c>
      <c r="G517" s="227" t="s">
        <v>1170</v>
      </c>
      <c r="H517" s="220">
        <v>5</v>
      </c>
      <c r="I517" s="220"/>
      <c r="J517" s="224" t="s">
        <v>1668</v>
      </c>
      <c r="K517" s="236" t="s">
        <v>2405</v>
      </c>
    </row>
    <row r="518" spans="1:11" ht="15.75" x14ac:dyDescent="0.25">
      <c r="A518" s="220" t="s">
        <v>42</v>
      </c>
      <c r="B518" s="221" t="s">
        <v>1356</v>
      </c>
      <c r="C518" s="220">
        <v>302</v>
      </c>
      <c r="D518" s="220" t="s">
        <v>2406</v>
      </c>
      <c r="E518" s="220" t="s">
        <v>75</v>
      </c>
      <c r="F518" s="220">
        <v>6</v>
      </c>
      <c r="G518" s="223" t="s">
        <v>1961</v>
      </c>
      <c r="H518" s="220">
        <v>40</v>
      </c>
      <c r="I518" s="220"/>
      <c r="J518" s="224" t="s">
        <v>1668</v>
      </c>
      <c r="K518" s="236" t="s">
        <v>2405</v>
      </c>
    </row>
    <row r="519" spans="1:11" ht="15.75" x14ac:dyDescent="0.25">
      <c r="A519" s="220" t="s">
        <v>32</v>
      </c>
      <c r="B519" s="221" t="s">
        <v>28</v>
      </c>
      <c r="C519" s="220">
        <v>203</v>
      </c>
      <c r="D519" s="220" t="s">
        <v>1670</v>
      </c>
      <c r="E519" s="222" t="s">
        <v>1</v>
      </c>
      <c r="F519" s="222">
        <v>2</v>
      </c>
      <c r="G519" s="227" t="s">
        <v>246</v>
      </c>
      <c r="H519" s="220">
        <v>5</v>
      </c>
      <c r="I519" s="220"/>
      <c r="J519" s="224" t="s">
        <v>1668</v>
      </c>
      <c r="K519" s="236" t="s">
        <v>2405</v>
      </c>
    </row>
    <row r="520" spans="1:11" ht="15.75" x14ac:dyDescent="0.25">
      <c r="A520" s="220" t="s">
        <v>32</v>
      </c>
      <c r="B520" s="221" t="s">
        <v>26</v>
      </c>
      <c r="C520" s="220">
        <v>203</v>
      </c>
      <c r="D520" s="220" t="s">
        <v>1671</v>
      </c>
      <c r="E520" s="222" t="s">
        <v>1</v>
      </c>
      <c r="F520" s="222">
        <v>2</v>
      </c>
      <c r="G520" s="227" t="s">
        <v>246</v>
      </c>
      <c r="H520" s="220">
        <v>5</v>
      </c>
      <c r="I520" s="220"/>
      <c r="J520" s="224" t="s">
        <v>1668</v>
      </c>
      <c r="K520" s="236" t="s">
        <v>2405</v>
      </c>
    </row>
    <row r="521" spans="1:11" ht="15.75" x14ac:dyDescent="0.25">
      <c r="A521" s="220" t="s">
        <v>32</v>
      </c>
      <c r="B521" s="221" t="s">
        <v>1356</v>
      </c>
      <c r="C521" s="220">
        <v>105</v>
      </c>
      <c r="D521" s="220" t="s">
        <v>2188</v>
      </c>
      <c r="E521" s="220" t="s">
        <v>75</v>
      </c>
      <c r="F521" s="220">
        <v>2</v>
      </c>
      <c r="G521" s="231" t="s">
        <v>163</v>
      </c>
      <c r="H521" s="220">
        <v>5</v>
      </c>
      <c r="I521" s="220"/>
      <c r="J521" s="224" t="s">
        <v>1668</v>
      </c>
      <c r="K521" s="236" t="s">
        <v>2405</v>
      </c>
    </row>
    <row r="522" spans="1:11" ht="15.75" x14ac:dyDescent="0.25">
      <c r="A522" s="220" t="s">
        <v>32</v>
      </c>
      <c r="B522" s="221" t="s">
        <v>20</v>
      </c>
      <c r="C522" s="220">
        <v>104</v>
      </c>
      <c r="D522" s="220" t="s">
        <v>2407</v>
      </c>
      <c r="E522" s="220" t="s">
        <v>3</v>
      </c>
      <c r="F522" s="220">
        <v>6</v>
      </c>
      <c r="G522" s="243" t="s">
        <v>2408</v>
      </c>
      <c r="H522" s="220">
        <v>40</v>
      </c>
      <c r="I522" s="220"/>
      <c r="J522" s="224" t="s">
        <v>1668</v>
      </c>
      <c r="K522" s="236" t="s">
        <v>2405</v>
      </c>
    </row>
    <row r="523" spans="1:11" ht="15.75" x14ac:dyDescent="0.25">
      <c r="A523" s="220" t="s">
        <v>65</v>
      </c>
      <c r="B523" s="221" t="s">
        <v>20</v>
      </c>
      <c r="C523" s="220">
        <v>101</v>
      </c>
      <c r="D523" s="220" t="s">
        <v>1856</v>
      </c>
      <c r="E523" s="220" t="s">
        <v>75</v>
      </c>
      <c r="F523" s="220">
        <v>6</v>
      </c>
      <c r="G523" s="231" t="s">
        <v>657</v>
      </c>
      <c r="H523" s="220">
        <v>40</v>
      </c>
      <c r="I523" s="220"/>
      <c r="J523" s="224" t="s">
        <v>1668</v>
      </c>
      <c r="K523" s="236" t="s">
        <v>2405</v>
      </c>
    </row>
    <row r="524" spans="1:11" ht="15.75" x14ac:dyDescent="0.25">
      <c r="A524" s="220" t="s">
        <v>65</v>
      </c>
      <c r="B524" s="221" t="s">
        <v>28</v>
      </c>
      <c r="C524" s="220">
        <v>312</v>
      </c>
      <c r="D524" s="220" t="s">
        <v>1940</v>
      </c>
      <c r="E524" s="222" t="s">
        <v>1</v>
      </c>
      <c r="F524" s="222">
        <v>2</v>
      </c>
      <c r="G524" s="247" t="s">
        <v>2289</v>
      </c>
      <c r="H524" s="220">
        <v>5</v>
      </c>
      <c r="I524" s="220"/>
      <c r="J524" s="224" t="s">
        <v>1668</v>
      </c>
      <c r="K524" s="236" t="s">
        <v>2405</v>
      </c>
    </row>
    <row r="525" spans="1:11" ht="15.75" x14ac:dyDescent="0.25">
      <c r="A525" s="230" t="s">
        <v>19</v>
      </c>
      <c r="B525" s="233" t="s">
        <v>20</v>
      </c>
      <c r="C525" s="220">
        <v>301</v>
      </c>
      <c r="D525" s="220" t="s">
        <v>2409</v>
      </c>
      <c r="E525" s="220" t="s">
        <v>75</v>
      </c>
      <c r="F525" s="220">
        <v>6</v>
      </c>
      <c r="G525" s="223" t="s">
        <v>1961</v>
      </c>
      <c r="H525" s="220">
        <v>40</v>
      </c>
      <c r="I525" s="220"/>
      <c r="J525" s="256" t="s">
        <v>1668</v>
      </c>
      <c r="K525" s="236" t="s">
        <v>2405</v>
      </c>
    </row>
    <row r="526" spans="1:11" ht="15.75" x14ac:dyDescent="0.25">
      <c r="A526" s="230" t="s">
        <v>19</v>
      </c>
      <c r="B526" s="233" t="s">
        <v>28</v>
      </c>
      <c r="C526" s="230">
        <v>313</v>
      </c>
      <c r="D526" s="220" t="s">
        <v>1988</v>
      </c>
      <c r="E526" s="220" t="s">
        <v>3</v>
      </c>
      <c r="F526" s="220">
        <v>4</v>
      </c>
      <c r="G526" s="283" t="s">
        <v>1989</v>
      </c>
      <c r="H526" s="220">
        <v>5</v>
      </c>
      <c r="I526" s="220"/>
      <c r="J526" s="256" t="s">
        <v>1668</v>
      </c>
      <c r="K526" s="236" t="s">
        <v>2405</v>
      </c>
    </row>
    <row r="527" spans="1:11" ht="15.75" x14ac:dyDescent="0.25">
      <c r="A527" s="220" t="s">
        <v>55</v>
      </c>
      <c r="B527" s="221" t="s">
        <v>20</v>
      </c>
      <c r="C527" s="220">
        <v>103</v>
      </c>
      <c r="D527" s="220" t="s">
        <v>1854</v>
      </c>
      <c r="E527" s="220" t="s">
        <v>75</v>
      </c>
      <c r="F527" s="220">
        <v>6</v>
      </c>
      <c r="G527" s="231" t="s">
        <v>657</v>
      </c>
      <c r="H527" s="220">
        <v>40</v>
      </c>
      <c r="I527" s="220"/>
      <c r="J527" s="224" t="s">
        <v>1668</v>
      </c>
      <c r="K527" s="236" t="s">
        <v>2405</v>
      </c>
    </row>
    <row r="528" spans="1:11" ht="15.75" x14ac:dyDescent="0.25">
      <c r="A528" s="230" t="s">
        <v>42</v>
      </c>
      <c r="B528" s="233" t="s">
        <v>28</v>
      </c>
      <c r="C528" s="230">
        <v>101</v>
      </c>
      <c r="D528" s="230" t="s">
        <v>1842</v>
      </c>
      <c r="E528" s="230" t="s">
        <v>75</v>
      </c>
      <c r="F528" s="230">
        <v>6</v>
      </c>
      <c r="G528" s="234" t="s">
        <v>657</v>
      </c>
      <c r="H528" s="220">
        <v>40</v>
      </c>
      <c r="I528" s="220"/>
      <c r="J528" s="224" t="s">
        <v>805</v>
      </c>
      <c r="K528" s="246" t="s">
        <v>806</v>
      </c>
    </row>
    <row r="529" spans="1:11" ht="15.75" x14ac:dyDescent="0.25">
      <c r="A529" s="230" t="s">
        <v>42</v>
      </c>
      <c r="B529" s="233" t="s">
        <v>20</v>
      </c>
      <c r="C529" s="230">
        <v>202</v>
      </c>
      <c r="D529" s="230" t="s">
        <v>1864</v>
      </c>
      <c r="E529" s="230" t="s">
        <v>75</v>
      </c>
      <c r="F529" s="230">
        <v>6</v>
      </c>
      <c r="G529" s="234" t="s">
        <v>657</v>
      </c>
      <c r="H529" s="226">
        <v>40</v>
      </c>
      <c r="I529" s="226"/>
      <c r="J529" s="224" t="s">
        <v>805</v>
      </c>
      <c r="K529" s="246" t="s">
        <v>806</v>
      </c>
    </row>
    <row r="530" spans="1:11" ht="15.75" x14ac:dyDescent="0.25">
      <c r="A530" s="220" t="s">
        <v>42</v>
      </c>
      <c r="B530" s="221" t="s">
        <v>1356</v>
      </c>
      <c r="C530" s="220">
        <v>203</v>
      </c>
      <c r="D530" s="220" t="s">
        <v>2242</v>
      </c>
      <c r="E530" s="222" t="s">
        <v>1</v>
      </c>
      <c r="F530" s="222">
        <v>4</v>
      </c>
      <c r="G530" s="227" t="s">
        <v>1870</v>
      </c>
      <c r="H530" s="220">
        <v>5</v>
      </c>
      <c r="I530" s="220"/>
      <c r="J530" s="224" t="s">
        <v>805</v>
      </c>
      <c r="K530" s="246" t="s">
        <v>806</v>
      </c>
    </row>
    <row r="531" spans="1:11" ht="15.75" x14ac:dyDescent="0.25">
      <c r="A531" s="220" t="s">
        <v>32</v>
      </c>
      <c r="B531" s="221" t="s">
        <v>26</v>
      </c>
      <c r="C531" s="220">
        <v>301</v>
      </c>
      <c r="D531" s="220" t="s">
        <v>1969</v>
      </c>
      <c r="E531" s="220" t="s">
        <v>75</v>
      </c>
      <c r="F531" s="220">
        <v>6</v>
      </c>
      <c r="G531" s="223" t="s">
        <v>1961</v>
      </c>
      <c r="H531" s="220">
        <v>40</v>
      </c>
      <c r="I531" s="220"/>
      <c r="J531" s="224" t="s">
        <v>805</v>
      </c>
      <c r="K531" s="246" t="s">
        <v>806</v>
      </c>
    </row>
    <row r="532" spans="1:11" ht="15.75" x14ac:dyDescent="0.25">
      <c r="A532" s="220" t="s">
        <v>32</v>
      </c>
      <c r="B532" s="221" t="s">
        <v>20</v>
      </c>
      <c r="C532" s="220">
        <v>301</v>
      </c>
      <c r="D532" s="220" t="s">
        <v>1964</v>
      </c>
      <c r="E532" s="220" t="s">
        <v>75</v>
      </c>
      <c r="F532" s="220">
        <v>6</v>
      </c>
      <c r="G532" s="223" t="s">
        <v>1961</v>
      </c>
      <c r="H532" s="220">
        <v>40</v>
      </c>
      <c r="I532" s="220"/>
      <c r="J532" s="224" t="s">
        <v>805</v>
      </c>
      <c r="K532" s="246" t="s">
        <v>806</v>
      </c>
    </row>
    <row r="533" spans="1:11" ht="15.75" x14ac:dyDescent="0.25">
      <c r="A533" s="230" t="s">
        <v>65</v>
      </c>
      <c r="B533" s="233" t="s">
        <v>56</v>
      </c>
      <c r="C533" s="230">
        <v>103</v>
      </c>
      <c r="D533" s="230" t="s">
        <v>1509</v>
      </c>
      <c r="E533" s="238" t="s">
        <v>75</v>
      </c>
      <c r="F533" s="238">
        <v>6</v>
      </c>
      <c r="G533" s="239" t="s">
        <v>1508</v>
      </c>
      <c r="H533" s="226">
        <v>40</v>
      </c>
      <c r="I533" s="226"/>
      <c r="J533" s="224" t="s">
        <v>805</v>
      </c>
      <c r="K533" s="246" t="s">
        <v>806</v>
      </c>
    </row>
    <row r="534" spans="1:11" ht="15.75" x14ac:dyDescent="0.25">
      <c r="A534" s="220" t="s">
        <v>65</v>
      </c>
      <c r="B534" s="221" t="s">
        <v>28</v>
      </c>
      <c r="C534" s="220">
        <v>103</v>
      </c>
      <c r="D534" s="220" t="s">
        <v>1845</v>
      </c>
      <c r="E534" s="220" t="s">
        <v>75</v>
      </c>
      <c r="F534" s="220">
        <v>6</v>
      </c>
      <c r="G534" s="231" t="s">
        <v>657</v>
      </c>
      <c r="H534" s="220">
        <v>40</v>
      </c>
      <c r="I534" s="220"/>
      <c r="J534" s="224" t="s">
        <v>805</v>
      </c>
      <c r="K534" s="246" t="s">
        <v>806</v>
      </c>
    </row>
    <row r="535" spans="1:11" ht="15.75" x14ac:dyDescent="0.25">
      <c r="A535" s="220" t="s">
        <v>65</v>
      </c>
      <c r="B535" s="221" t="s">
        <v>1356</v>
      </c>
      <c r="C535" s="220">
        <v>101</v>
      </c>
      <c r="D535" s="220" t="s">
        <v>1857</v>
      </c>
      <c r="E535" s="220" t="s">
        <v>75</v>
      </c>
      <c r="F535" s="220">
        <v>6</v>
      </c>
      <c r="G535" s="231" t="s">
        <v>657</v>
      </c>
      <c r="H535" s="220">
        <v>40</v>
      </c>
      <c r="I535" s="220"/>
      <c r="J535" s="224" t="s">
        <v>805</v>
      </c>
      <c r="K535" s="246" t="s">
        <v>806</v>
      </c>
    </row>
    <row r="536" spans="1:11" ht="15.75" x14ac:dyDescent="0.25">
      <c r="A536" s="220" t="s">
        <v>19</v>
      </c>
      <c r="B536" s="221" t="s">
        <v>20</v>
      </c>
      <c r="C536" s="220">
        <v>302</v>
      </c>
      <c r="D536" s="220" t="s">
        <v>1966</v>
      </c>
      <c r="E536" s="220" t="s">
        <v>75</v>
      </c>
      <c r="F536" s="220">
        <v>6</v>
      </c>
      <c r="G536" s="223" t="s">
        <v>1961</v>
      </c>
      <c r="H536" s="220">
        <v>40</v>
      </c>
      <c r="I536" s="220"/>
      <c r="J536" s="224" t="s">
        <v>805</v>
      </c>
      <c r="K536" s="246" t="s">
        <v>806</v>
      </c>
    </row>
    <row r="537" spans="1:11" hidden="1" x14ac:dyDescent="0.25">
      <c r="A537" s="34" t="s">
        <v>19</v>
      </c>
      <c r="B537" s="35" t="s">
        <v>28</v>
      </c>
      <c r="C537" s="34">
        <v>102</v>
      </c>
      <c r="D537" s="34" t="s">
        <v>1882</v>
      </c>
      <c r="E537" s="34" t="s">
        <v>75</v>
      </c>
      <c r="F537" s="34">
        <v>4</v>
      </c>
      <c r="G537" s="37" t="s">
        <v>1870</v>
      </c>
      <c r="H537" s="34">
        <v>0</v>
      </c>
      <c r="I537" s="34" t="s">
        <v>39</v>
      </c>
      <c r="J537" s="34"/>
      <c r="K537" s="142"/>
    </row>
    <row r="538" spans="1:11" ht="15.75" x14ac:dyDescent="0.25">
      <c r="A538" s="220" t="s">
        <v>19</v>
      </c>
      <c r="B538" s="221" t="s">
        <v>26</v>
      </c>
      <c r="C538" s="220">
        <v>302</v>
      </c>
      <c r="D538" s="220" t="s">
        <v>1967</v>
      </c>
      <c r="E538" s="220" t="s">
        <v>75</v>
      </c>
      <c r="F538" s="220">
        <v>6</v>
      </c>
      <c r="G538" s="223" t="s">
        <v>1961</v>
      </c>
      <c r="H538" s="220">
        <v>40</v>
      </c>
      <c r="I538" s="220"/>
      <c r="J538" s="224" t="s">
        <v>805</v>
      </c>
      <c r="K538" s="246" t="s">
        <v>806</v>
      </c>
    </row>
    <row r="539" spans="1:11" ht="15.75" x14ac:dyDescent="0.25">
      <c r="A539" s="220" t="s">
        <v>19</v>
      </c>
      <c r="B539" s="221" t="s">
        <v>1356</v>
      </c>
      <c r="C539" s="220">
        <v>306</v>
      </c>
      <c r="D539" s="222" t="s">
        <v>2057</v>
      </c>
      <c r="E539" s="220" t="s">
        <v>1</v>
      </c>
      <c r="F539" s="220">
        <v>4</v>
      </c>
      <c r="G539" s="231" t="s">
        <v>2324</v>
      </c>
      <c r="H539" s="220">
        <v>5</v>
      </c>
      <c r="I539" s="220"/>
      <c r="J539" s="224" t="s">
        <v>805</v>
      </c>
      <c r="K539" s="246" t="s">
        <v>806</v>
      </c>
    </row>
    <row r="540" spans="1:11" ht="15.75" x14ac:dyDescent="0.25">
      <c r="A540" s="230" t="s">
        <v>55</v>
      </c>
      <c r="B540" s="233" t="s">
        <v>20</v>
      </c>
      <c r="C540" s="230">
        <v>105</v>
      </c>
      <c r="D540" s="230" t="s">
        <v>1507</v>
      </c>
      <c r="E540" s="238" t="s">
        <v>75</v>
      </c>
      <c r="F540" s="238">
        <v>6</v>
      </c>
      <c r="G540" s="239" t="s">
        <v>1508</v>
      </c>
      <c r="H540" s="220">
        <v>40</v>
      </c>
      <c r="I540" s="220"/>
      <c r="J540" s="224" t="s">
        <v>805</v>
      </c>
      <c r="K540" s="246" t="s">
        <v>806</v>
      </c>
    </row>
    <row r="541" spans="1:11" ht="15.75" x14ac:dyDescent="0.25">
      <c r="A541" s="230" t="s">
        <v>55</v>
      </c>
      <c r="B541" s="233" t="s">
        <v>26</v>
      </c>
      <c r="C541" s="230">
        <v>105</v>
      </c>
      <c r="D541" s="230" t="s">
        <v>2410</v>
      </c>
      <c r="E541" s="238" t="s">
        <v>75</v>
      </c>
      <c r="F541" s="238">
        <v>6</v>
      </c>
      <c r="G541" s="239" t="s">
        <v>1508</v>
      </c>
      <c r="H541" s="220">
        <v>40</v>
      </c>
      <c r="I541" s="220"/>
      <c r="J541" s="224" t="s">
        <v>805</v>
      </c>
      <c r="K541" s="246" t="s">
        <v>806</v>
      </c>
    </row>
    <row r="542" spans="1:11" ht="15.75" hidden="1" x14ac:dyDescent="0.25">
      <c r="A542" s="34" t="s">
        <v>65</v>
      </c>
      <c r="B542" s="35" t="s">
        <v>26</v>
      </c>
      <c r="C542" s="34">
        <v>203</v>
      </c>
      <c r="D542" s="34" t="s">
        <v>2238</v>
      </c>
      <c r="E542" s="21" t="s">
        <v>1</v>
      </c>
      <c r="F542" s="21">
        <v>4</v>
      </c>
      <c r="G542" s="65" t="s">
        <v>1870</v>
      </c>
      <c r="H542" s="34">
        <v>0</v>
      </c>
      <c r="I542" s="34" t="s">
        <v>39</v>
      </c>
      <c r="J542" s="53"/>
      <c r="K542" s="3"/>
    </row>
    <row r="543" spans="1:11" ht="15.75" x14ac:dyDescent="0.25">
      <c r="A543" s="230" t="s">
        <v>55</v>
      </c>
      <c r="B543" s="233" t="s">
        <v>28</v>
      </c>
      <c r="C543" s="230">
        <v>103</v>
      </c>
      <c r="D543" s="230" t="s">
        <v>1855</v>
      </c>
      <c r="E543" s="230" t="s">
        <v>75</v>
      </c>
      <c r="F543" s="230">
        <v>6</v>
      </c>
      <c r="G543" s="234" t="s">
        <v>657</v>
      </c>
      <c r="H543" s="220">
        <v>40</v>
      </c>
      <c r="I543" s="230"/>
      <c r="J543" s="224" t="s">
        <v>805</v>
      </c>
      <c r="K543" s="246" t="s">
        <v>806</v>
      </c>
    </row>
    <row r="544" spans="1:11" ht="15.75" x14ac:dyDescent="0.25">
      <c r="A544" s="230" t="s">
        <v>55</v>
      </c>
      <c r="B544" s="233" t="s">
        <v>56</v>
      </c>
      <c r="C544" s="230">
        <v>103</v>
      </c>
      <c r="D544" s="230" t="s">
        <v>1865</v>
      </c>
      <c r="E544" s="230" t="s">
        <v>75</v>
      </c>
      <c r="F544" s="230">
        <v>6</v>
      </c>
      <c r="G544" s="234" t="s">
        <v>657</v>
      </c>
      <c r="H544" s="226">
        <v>40</v>
      </c>
      <c r="I544" s="230"/>
      <c r="J544" s="224" t="s">
        <v>805</v>
      </c>
      <c r="K544" s="246" t="s">
        <v>806</v>
      </c>
    </row>
    <row r="545" spans="1:11" ht="15.75" x14ac:dyDescent="0.25">
      <c r="A545" s="220" t="s">
        <v>55</v>
      </c>
      <c r="B545" s="221" t="s">
        <v>28</v>
      </c>
      <c r="C545" s="220" t="s">
        <v>346</v>
      </c>
      <c r="D545" s="220" t="s">
        <v>2411</v>
      </c>
      <c r="E545" s="222" t="s">
        <v>3</v>
      </c>
      <c r="F545" s="220">
        <v>6</v>
      </c>
      <c r="G545" s="278" t="s">
        <v>2412</v>
      </c>
      <c r="H545" s="220">
        <v>40</v>
      </c>
      <c r="I545" s="220"/>
      <c r="J545" s="224" t="s">
        <v>819</v>
      </c>
      <c r="K545" s="225">
        <v>907107101</v>
      </c>
    </row>
    <row r="546" spans="1:11" ht="15.75" x14ac:dyDescent="0.25">
      <c r="A546" s="220" t="s">
        <v>32</v>
      </c>
      <c r="B546" s="221" t="s">
        <v>20</v>
      </c>
      <c r="C546" s="220" t="s">
        <v>89</v>
      </c>
      <c r="D546" s="220" t="s">
        <v>1912</v>
      </c>
      <c r="E546" s="220" t="s">
        <v>1</v>
      </c>
      <c r="F546" s="220">
        <v>2</v>
      </c>
      <c r="G546" s="231" t="s">
        <v>1909</v>
      </c>
      <c r="H546" s="220">
        <v>5</v>
      </c>
      <c r="I546" s="220"/>
      <c r="J546" s="224" t="s">
        <v>819</v>
      </c>
      <c r="K546" s="225" t="s">
        <v>820</v>
      </c>
    </row>
    <row r="547" spans="1:11" ht="15.75" x14ac:dyDescent="0.25">
      <c r="A547" s="220" t="s">
        <v>42</v>
      </c>
      <c r="B547" s="221" t="s">
        <v>1356</v>
      </c>
      <c r="C547" s="220">
        <v>104</v>
      </c>
      <c r="D547" s="220" t="s">
        <v>2084</v>
      </c>
      <c r="E547" s="220" t="s">
        <v>75</v>
      </c>
      <c r="F547" s="220">
        <v>2</v>
      </c>
      <c r="G547" s="231" t="s">
        <v>1160</v>
      </c>
      <c r="H547" s="220">
        <v>5</v>
      </c>
      <c r="I547" s="220"/>
      <c r="J547" s="224" t="s">
        <v>819</v>
      </c>
      <c r="K547" s="225" t="s">
        <v>820</v>
      </c>
    </row>
    <row r="548" spans="1:11" ht="15.75" x14ac:dyDescent="0.25">
      <c r="A548" s="220" t="s">
        <v>55</v>
      </c>
      <c r="B548" s="221" t="s">
        <v>20</v>
      </c>
      <c r="C548" s="220">
        <v>104</v>
      </c>
      <c r="D548" s="220" t="s">
        <v>2090</v>
      </c>
      <c r="E548" s="220" t="s">
        <v>75</v>
      </c>
      <c r="F548" s="220">
        <v>2</v>
      </c>
      <c r="G548" s="231" t="s">
        <v>1160</v>
      </c>
      <c r="H548" s="220">
        <v>5</v>
      </c>
      <c r="I548" s="220"/>
      <c r="J548" s="224" t="s">
        <v>819</v>
      </c>
      <c r="K548" s="225" t="s">
        <v>820</v>
      </c>
    </row>
    <row r="549" spans="1:11" ht="15.75" x14ac:dyDescent="0.25">
      <c r="A549" s="220" t="s">
        <v>42</v>
      </c>
      <c r="B549" s="221" t="s">
        <v>20</v>
      </c>
      <c r="C549" s="220" t="s">
        <v>33</v>
      </c>
      <c r="D549" s="220" t="s">
        <v>2093</v>
      </c>
      <c r="E549" s="220" t="s">
        <v>3</v>
      </c>
      <c r="F549" s="220">
        <v>2</v>
      </c>
      <c r="G549" s="244" t="s">
        <v>2094</v>
      </c>
      <c r="H549" s="220">
        <v>5</v>
      </c>
      <c r="I549" s="220"/>
      <c r="J549" s="224" t="s">
        <v>819</v>
      </c>
      <c r="K549" s="225" t="s">
        <v>820</v>
      </c>
    </row>
    <row r="550" spans="1:11" ht="15.75" x14ac:dyDescent="0.25">
      <c r="A550" s="220" t="s">
        <v>65</v>
      </c>
      <c r="B550" s="221" t="s">
        <v>1356</v>
      </c>
      <c r="C550" s="220">
        <v>204</v>
      </c>
      <c r="D550" s="220" t="s">
        <v>1666</v>
      </c>
      <c r="E550" s="222" t="s">
        <v>1</v>
      </c>
      <c r="F550" s="222">
        <v>2</v>
      </c>
      <c r="G550" s="227" t="s">
        <v>246</v>
      </c>
      <c r="H550" s="220">
        <v>5</v>
      </c>
      <c r="I550" s="220"/>
      <c r="J550" s="224" t="s">
        <v>833</v>
      </c>
      <c r="K550" s="236" t="s">
        <v>834</v>
      </c>
    </row>
    <row r="551" spans="1:11" hidden="1" x14ac:dyDescent="0.25">
      <c r="A551" s="34" t="s">
        <v>19</v>
      </c>
      <c r="B551" s="35" t="s">
        <v>1356</v>
      </c>
      <c r="C551" s="34" t="s">
        <v>68</v>
      </c>
      <c r="D551" s="34" t="s">
        <v>2413</v>
      </c>
      <c r="E551" s="34" t="s">
        <v>1</v>
      </c>
      <c r="F551" s="34">
        <v>2</v>
      </c>
      <c r="G551" s="37" t="s">
        <v>413</v>
      </c>
      <c r="H551" s="34">
        <v>0</v>
      </c>
      <c r="I551" s="34" t="s">
        <v>39</v>
      </c>
      <c r="J551" s="34"/>
      <c r="K551" s="142"/>
    </row>
    <row r="552" spans="1:11" hidden="1" x14ac:dyDescent="0.25">
      <c r="A552" s="34" t="s">
        <v>19</v>
      </c>
      <c r="B552" s="35" t="s">
        <v>28</v>
      </c>
      <c r="C552" s="34" t="s">
        <v>68</v>
      </c>
      <c r="D552" s="34" t="s">
        <v>2414</v>
      </c>
      <c r="E552" s="34" t="s">
        <v>1</v>
      </c>
      <c r="F552" s="34">
        <v>2</v>
      </c>
      <c r="G552" s="37" t="s">
        <v>413</v>
      </c>
      <c r="H552" s="34">
        <v>0</v>
      </c>
      <c r="I552" s="34" t="s">
        <v>39</v>
      </c>
      <c r="J552" s="34"/>
      <c r="K552" s="142"/>
    </row>
    <row r="553" spans="1:11" ht="15.75" x14ac:dyDescent="0.25">
      <c r="A553" s="220" t="s">
        <v>42</v>
      </c>
      <c r="B553" s="221" t="s">
        <v>28</v>
      </c>
      <c r="C553" s="220" t="s">
        <v>43</v>
      </c>
      <c r="D553" s="220" t="s">
        <v>1700</v>
      </c>
      <c r="E553" s="220" t="s">
        <v>75</v>
      </c>
      <c r="F553" s="220">
        <v>6</v>
      </c>
      <c r="G553" s="231" t="s">
        <v>1695</v>
      </c>
      <c r="H553" s="220">
        <v>40</v>
      </c>
      <c r="I553" s="220"/>
      <c r="J553" s="224" t="s">
        <v>833</v>
      </c>
      <c r="K553" s="236" t="s">
        <v>834</v>
      </c>
    </row>
    <row r="554" spans="1:11" ht="15.75" x14ac:dyDescent="0.25">
      <c r="A554" s="220" t="s">
        <v>19</v>
      </c>
      <c r="B554" s="221" t="s">
        <v>1356</v>
      </c>
      <c r="C554" s="220" t="s">
        <v>437</v>
      </c>
      <c r="D554" s="220" t="s">
        <v>1697</v>
      </c>
      <c r="E554" s="220" t="s">
        <v>75</v>
      </c>
      <c r="F554" s="220">
        <v>6</v>
      </c>
      <c r="G554" s="231" t="s">
        <v>1695</v>
      </c>
      <c r="H554" s="220">
        <v>40</v>
      </c>
      <c r="I554" s="220"/>
      <c r="J554" s="224" t="s">
        <v>833</v>
      </c>
      <c r="K554" s="236" t="s">
        <v>834</v>
      </c>
    </row>
    <row r="555" spans="1:11" ht="15.75" x14ac:dyDescent="0.25">
      <c r="A555" s="220" t="s">
        <v>32</v>
      </c>
      <c r="B555" s="221" t="s">
        <v>28</v>
      </c>
      <c r="C555" s="220" t="s">
        <v>437</v>
      </c>
      <c r="D555" s="220" t="s">
        <v>1704</v>
      </c>
      <c r="E555" s="220" t="s">
        <v>75</v>
      </c>
      <c r="F555" s="220">
        <v>6</v>
      </c>
      <c r="G555" s="231" t="s">
        <v>1695</v>
      </c>
      <c r="H555" s="220">
        <v>40</v>
      </c>
      <c r="I555" s="220"/>
      <c r="J555" s="224" t="s">
        <v>833</v>
      </c>
      <c r="K555" s="236" t="s">
        <v>834</v>
      </c>
    </row>
    <row r="556" spans="1:11" ht="15.75" x14ac:dyDescent="0.25">
      <c r="A556" s="220" t="s">
        <v>42</v>
      </c>
      <c r="B556" s="221" t="s">
        <v>1356</v>
      </c>
      <c r="C556" s="220" t="s">
        <v>43</v>
      </c>
      <c r="D556" s="220" t="s">
        <v>1699</v>
      </c>
      <c r="E556" s="220" t="s">
        <v>75</v>
      </c>
      <c r="F556" s="220">
        <v>6</v>
      </c>
      <c r="G556" s="231" t="s">
        <v>1695</v>
      </c>
      <c r="H556" s="220">
        <v>40</v>
      </c>
      <c r="I556" s="220"/>
      <c r="J556" s="224" t="s">
        <v>833</v>
      </c>
      <c r="K556" s="236" t="s">
        <v>834</v>
      </c>
    </row>
    <row r="557" spans="1:11" ht="15.75" x14ac:dyDescent="0.25">
      <c r="A557" s="220" t="s">
        <v>32</v>
      </c>
      <c r="B557" s="221" t="s">
        <v>1356</v>
      </c>
      <c r="C557" s="226" t="s">
        <v>95</v>
      </c>
      <c r="D557" s="220" t="s">
        <v>1703</v>
      </c>
      <c r="E557" s="220" t="s">
        <v>75</v>
      </c>
      <c r="F557" s="220">
        <v>6</v>
      </c>
      <c r="G557" s="231" t="s">
        <v>1695</v>
      </c>
      <c r="H557" s="220">
        <v>40</v>
      </c>
      <c r="I557" s="220"/>
      <c r="J557" s="224" t="s">
        <v>833</v>
      </c>
      <c r="K557" s="236" t="s">
        <v>834</v>
      </c>
    </row>
    <row r="558" spans="1:11" ht="15.75" x14ac:dyDescent="0.25">
      <c r="A558" s="220" t="s">
        <v>42</v>
      </c>
      <c r="B558" s="221" t="s">
        <v>28</v>
      </c>
      <c r="C558" s="220">
        <v>313</v>
      </c>
      <c r="D558" s="220" t="s">
        <v>1984</v>
      </c>
      <c r="E558" s="222" t="s">
        <v>3</v>
      </c>
      <c r="F558" s="222">
        <v>2</v>
      </c>
      <c r="G558" s="284" t="s">
        <v>1961</v>
      </c>
      <c r="H558" s="220">
        <v>5</v>
      </c>
      <c r="I558" s="220"/>
      <c r="J558" s="242" t="s">
        <v>2415</v>
      </c>
      <c r="K558" s="237" t="s">
        <v>2416</v>
      </c>
    </row>
    <row r="559" spans="1:11" ht="15.75" x14ac:dyDescent="0.25">
      <c r="A559" s="230" t="s">
        <v>42</v>
      </c>
      <c r="B559" s="233" t="s">
        <v>26</v>
      </c>
      <c r="C559" s="230">
        <v>302</v>
      </c>
      <c r="D559" s="220" t="s">
        <v>2417</v>
      </c>
      <c r="E559" s="220" t="s">
        <v>75</v>
      </c>
      <c r="F559" s="220">
        <v>6</v>
      </c>
      <c r="G559" s="223" t="s">
        <v>1961</v>
      </c>
      <c r="H559" s="220"/>
      <c r="I559" s="220"/>
      <c r="J559" s="242" t="s">
        <v>2415</v>
      </c>
      <c r="K559" s="237" t="s">
        <v>2416</v>
      </c>
    </row>
    <row r="560" spans="1:11" ht="15.75" x14ac:dyDescent="0.25">
      <c r="A560" s="220" t="s">
        <v>42</v>
      </c>
      <c r="B560" s="221" t="s">
        <v>20</v>
      </c>
      <c r="C560" s="220">
        <v>204</v>
      </c>
      <c r="D560" s="222" t="s">
        <v>2208</v>
      </c>
      <c r="E560" s="220" t="s">
        <v>75</v>
      </c>
      <c r="F560" s="220">
        <v>2</v>
      </c>
      <c r="G560" s="231" t="s">
        <v>2200</v>
      </c>
      <c r="H560" s="220">
        <v>5</v>
      </c>
      <c r="I560" s="220"/>
      <c r="J560" s="242" t="s">
        <v>2415</v>
      </c>
      <c r="K560" s="237" t="s">
        <v>2416</v>
      </c>
    </row>
    <row r="561" spans="1:11" ht="15.75" x14ac:dyDescent="0.25">
      <c r="A561" s="220" t="s">
        <v>42</v>
      </c>
      <c r="B561" s="221" t="s">
        <v>26</v>
      </c>
      <c r="C561" s="220">
        <v>204</v>
      </c>
      <c r="D561" s="222" t="s">
        <v>2207</v>
      </c>
      <c r="E561" s="220" t="s">
        <v>75</v>
      </c>
      <c r="F561" s="220">
        <v>2</v>
      </c>
      <c r="G561" s="231" t="s">
        <v>2200</v>
      </c>
      <c r="H561" s="220">
        <v>5</v>
      </c>
      <c r="I561" s="220"/>
      <c r="J561" s="242" t="s">
        <v>2415</v>
      </c>
      <c r="K561" s="237" t="s">
        <v>2416</v>
      </c>
    </row>
    <row r="562" spans="1:11" ht="15.75" x14ac:dyDescent="0.25">
      <c r="A562" s="220" t="s">
        <v>32</v>
      </c>
      <c r="B562" s="221" t="s">
        <v>1356</v>
      </c>
      <c r="C562" s="220">
        <v>104</v>
      </c>
      <c r="D562" s="220" t="s">
        <v>2418</v>
      </c>
      <c r="E562" s="220" t="s">
        <v>3</v>
      </c>
      <c r="F562" s="220">
        <v>6</v>
      </c>
      <c r="G562" s="264" t="s">
        <v>2419</v>
      </c>
      <c r="H562" s="220">
        <v>40</v>
      </c>
      <c r="I562" s="220"/>
      <c r="J562" s="242" t="s">
        <v>2415</v>
      </c>
      <c r="K562" s="237" t="s">
        <v>2416</v>
      </c>
    </row>
    <row r="563" spans="1:11" ht="15.75" x14ac:dyDescent="0.25">
      <c r="A563" s="220" t="s">
        <v>32</v>
      </c>
      <c r="B563" s="221" t="s">
        <v>28</v>
      </c>
      <c r="C563" s="220">
        <v>105</v>
      </c>
      <c r="D563" s="220" t="s">
        <v>2197</v>
      </c>
      <c r="E563" s="220" t="s">
        <v>75</v>
      </c>
      <c r="F563" s="220">
        <v>2</v>
      </c>
      <c r="G563" s="231" t="s">
        <v>163</v>
      </c>
      <c r="H563" s="220">
        <v>5</v>
      </c>
      <c r="I563" s="220"/>
      <c r="J563" s="242" t="s">
        <v>2415</v>
      </c>
      <c r="K563" s="237" t="s">
        <v>2416</v>
      </c>
    </row>
    <row r="564" spans="1:11" ht="15.75" x14ac:dyDescent="0.25">
      <c r="A564" s="220" t="s">
        <v>32</v>
      </c>
      <c r="B564" s="221" t="s">
        <v>26</v>
      </c>
      <c r="C564" s="220">
        <v>105</v>
      </c>
      <c r="D564" s="220" t="s">
        <v>2189</v>
      </c>
      <c r="E564" s="220" t="s">
        <v>75</v>
      </c>
      <c r="F564" s="220">
        <v>2</v>
      </c>
      <c r="G564" s="231" t="s">
        <v>163</v>
      </c>
      <c r="H564" s="220">
        <v>5</v>
      </c>
      <c r="I564" s="220"/>
      <c r="J564" s="242" t="s">
        <v>2415</v>
      </c>
      <c r="K564" s="237" t="s">
        <v>2416</v>
      </c>
    </row>
    <row r="565" spans="1:11" hidden="1" x14ac:dyDescent="0.25">
      <c r="A565" s="34" t="s">
        <v>42</v>
      </c>
      <c r="B565" s="35" t="s">
        <v>26</v>
      </c>
      <c r="C565" s="34">
        <v>109</v>
      </c>
      <c r="D565" s="21" t="s">
        <v>2420</v>
      </c>
      <c r="E565" s="34" t="s">
        <v>75</v>
      </c>
      <c r="F565" s="34">
        <v>2</v>
      </c>
      <c r="G565" s="30" t="s">
        <v>1897</v>
      </c>
      <c r="H565" s="34">
        <v>0</v>
      </c>
      <c r="I565" s="34" t="s">
        <v>39</v>
      </c>
      <c r="J565" s="34"/>
      <c r="K565" s="142"/>
    </row>
    <row r="566" spans="1:11" ht="15.75" x14ac:dyDescent="0.25">
      <c r="A566" s="220" t="s">
        <v>32</v>
      </c>
      <c r="B566" s="221" t="s">
        <v>20</v>
      </c>
      <c r="C566" s="220">
        <v>105</v>
      </c>
      <c r="D566" s="220" t="s">
        <v>2187</v>
      </c>
      <c r="E566" s="220" t="s">
        <v>75</v>
      </c>
      <c r="F566" s="220">
        <v>2</v>
      </c>
      <c r="G566" s="231" t="s">
        <v>163</v>
      </c>
      <c r="H566" s="220">
        <v>5</v>
      </c>
      <c r="I566" s="220"/>
      <c r="J566" s="242" t="s">
        <v>2415</v>
      </c>
      <c r="K566" s="237" t="s">
        <v>2416</v>
      </c>
    </row>
    <row r="567" spans="1:11" ht="15.75" x14ac:dyDescent="0.25">
      <c r="A567" s="153" t="s">
        <v>32</v>
      </c>
      <c r="B567" s="183" t="s">
        <v>28</v>
      </c>
      <c r="C567" s="34">
        <v>204</v>
      </c>
      <c r="D567" s="21" t="s">
        <v>2421</v>
      </c>
      <c r="E567" s="34" t="s">
        <v>75</v>
      </c>
      <c r="F567" s="34">
        <v>2</v>
      </c>
      <c r="G567" s="37" t="s">
        <v>2200</v>
      </c>
      <c r="H567" s="34">
        <v>0</v>
      </c>
      <c r="I567" s="34"/>
      <c r="J567" s="242" t="s">
        <v>2415</v>
      </c>
      <c r="K567" s="237" t="s">
        <v>2416</v>
      </c>
    </row>
    <row r="568" spans="1:11" ht="15.75" x14ac:dyDescent="0.25">
      <c r="A568" s="220" t="s">
        <v>65</v>
      </c>
      <c r="B568" s="221" t="s">
        <v>26</v>
      </c>
      <c r="C568" s="220">
        <v>301</v>
      </c>
      <c r="D568" s="220" t="s">
        <v>1971</v>
      </c>
      <c r="E568" s="220" t="s">
        <v>75</v>
      </c>
      <c r="F568" s="220">
        <v>6</v>
      </c>
      <c r="G568" s="223" t="s">
        <v>1961</v>
      </c>
      <c r="H568" s="220">
        <v>40</v>
      </c>
      <c r="I568" s="220"/>
      <c r="J568" s="242" t="s">
        <v>2415</v>
      </c>
      <c r="K568" s="237" t="s">
        <v>2416</v>
      </c>
    </row>
    <row r="569" spans="1:11" ht="15.75" x14ac:dyDescent="0.25">
      <c r="A569" s="230" t="s">
        <v>19</v>
      </c>
      <c r="B569" s="233" t="s">
        <v>28</v>
      </c>
      <c r="C569" s="230">
        <v>301</v>
      </c>
      <c r="D569" s="230" t="s">
        <v>2422</v>
      </c>
      <c r="E569" s="230" t="s">
        <v>75</v>
      </c>
      <c r="F569" s="230">
        <v>6</v>
      </c>
      <c r="G569" s="239" t="s">
        <v>1961</v>
      </c>
      <c r="H569" s="220"/>
      <c r="I569" s="220"/>
      <c r="J569" s="242" t="s">
        <v>2415</v>
      </c>
      <c r="K569" s="237" t="s">
        <v>2416</v>
      </c>
    </row>
    <row r="570" spans="1:11" ht="15.75" x14ac:dyDescent="0.25">
      <c r="A570" s="230" t="s">
        <v>55</v>
      </c>
      <c r="B570" s="233" t="s">
        <v>26</v>
      </c>
      <c r="C570" s="220">
        <v>313</v>
      </c>
      <c r="D570" s="220" t="s">
        <v>1987</v>
      </c>
      <c r="E570" s="222" t="s">
        <v>3</v>
      </c>
      <c r="F570" s="222">
        <v>2</v>
      </c>
      <c r="G570" s="231" t="s">
        <v>1961</v>
      </c>
      <c r="H570" s="220">
        <v>5</v>
      </c>
      <c r="I570" s="220"/>
      <c r="J570" s="242" t="s">
        <v>2415</v>
      </c>
      <c r="K570" s="237" t="s">
        <v>2416</v>
      </c>
    </row>
    <row r="571" spans="1:11" ht="15.75" x14ac:dyDescent="0.25">
      <c r="A571" s="230" t="s">
        <v>55</v>
      </c>
      <c r="B571" s="233" t="s">
        <v>26</v>
      </c>
      <c r="C571" s="220">
        <v>302</v>
      </c>
      <c r="D571" s="220" t="s">
        <v>1973</v>
      </c>
      <c r="E571" s="220" t="s">
        <v>75</v>
      </c>
      <c r="F571" s="220">
        <v>6</v>
      </c>
      <c r="G571" s="223" t="s">
        <v>1961</v>
      </c>
      <c r="H571" s="220">
        <v>40</v>
      </c>
      <c r="I571" s="220"/>
      <c r="J571" s="242" t="s">
        <v>2415</v>
      </c>
      <c r="K571" s="237" t="s">
        <v>2416</v>
      </c>
    </row>
    <row r="572" spans="1:11" ht="15.75" x14ac:dyDescent="0.25">
      <c r="A572" s="220" t="s">
        <v>32</v>
      </c>
      <c r="B572" s="221" t="s">
        <v>20</v>
      </c>
      <c r="C572" s="220">
        <v>103</v>
      </c>
      <c r="D572" s="220" t="s">
        <v>1677</v>
      </c>
      <c r="E572" s="220" t="s">
        <v>3</v>
      </c>
      <c r="F572" s="220">
        <v>2</v>
      </c>
      <c r="G572" s="231" t="s">
        <v>1673</v>
      </c>
      <c r="H572" s="220">
        <v>5</v>
      </c>
      <c r="I572" s="220"/>
      <c r="J572" s="275" t="s">
        <v>857</v>
      </c>
      <c r="K572" s="225" t="s">
        <v>858</v>
      </c>
    </row>
    <row r="573" spans="1:11" ht="15.75" x14ac:dyDescent="0.25">
      <c r="A573" s="220" t="s">
        <v>55</v>
      </c>
      <c r="B573" s="221" t="s">
        <v>26</v>
      </c>
      <c r="C573" s="220" t="s">
        <v>350</v>
      </c>
      <c r="D573" s="220" t="s">
        <v>1682</v>
      </c>
      <c r="E573" s="220" t="s">
        <v>75</v>
      </c>
      <c r="F573" s="220">
        <v>2</v>
      </c>
      <c r="G573" s="254" t="s">
        <v>1673</v>
      </c>
      <c r="H573" s="220">
        <v>5</v>
      </c>
      <c r="I573" s="220"/>
      <c r="J573" s="275" t="s">
        <v>857</v>
      </c>
      <c r="K573" s="225" t="s">
        <v>858</v>
      </c>
    </row>
    <row r="574" spans="1:11" ht="15.75" x14ac:dyDescent="0.25">
      <c r="A574" s="220" t="s">
        <v>55</v>
      </c>
      <c r="B574" s="221" t="s">
        <v>20</v>
      </c>
      <c r="C574" s="220" t="s">
        <v>350</v>
      </c>
      <c r="D574" s="220" t="s">
        <v>1683</v>
      </c>
      <c r="E574" s="220" t="s">
        <v>75</v>
      </c>
      <c r="F574" s="220">
        <v>2</v>
      </c>
      <c r="G574" s="254" t="s">
        <v>1673</v>
      </c>
      <c r="H574" s="220">
        <v>5</v>
      </c>
      <c r="I574" s="220"/>
      <c r="J574" s="275" t="s">
        <v>857</v>
      </c>
      <c r="K574" s="225" t="s">
        <v>858</v>
      </c>
    </row>
    <row r="575" spans="1:11" ht="15.75" x14ac:dyDescent="0.25">
      <c r="A575" s="220" t="s">
        <v>55</v>
      </c>
      <c r="B575" s="221" t="s">
        <v>28</v>
      </c>
      <c r="C575" s="220" t="s">
        <v>350</v>
      </c>
      <c r="D575" s="220" t="s">
        <v>1684</v>
      </c>
      <c r="E575" s="220" t="s">
        <v>75</v>
      </c>
      <c r="F575" s="220">
        <v>2</v>
      </c>
      <c r="G575" s="254" t="s">
        <v>1673</v>
      </c>
      <c r="H575" s="220">
        <v>5</v>
      </c>
      <c r="I575" s="220"/>
      <c r="J575" s="275" t="s">
        <v>857</v>
      </c>
      <c r="K575" s="225" t="s">
        <v>858</v>
      </c>
    </row>
    <row r="576" spans="1:11" ht="15.75" x14ac:dyDescent="0.25">
      <c r="A576" s="220" t="s">
        <v>19</v>
      </c>
      <c r="B576" s="221" t="s">
        <v>20</v>
      </c>
      <c r="C576" s="220" t="s">
        <v>350</v>
      </c>
      <c r="D576" s="220" t="s">
        <v>1681</v>
      </c>
      <c r="E576" s="220" t="s">
        <v>75</v>
      </c>
      <c r="F576" s="220">
        <v>2</v>
      </c>
      <c r="G576" s="254" t="s">
        <v>1673</v>
      </c>
      <c r="H576" s="220">
        <v>5</v>
      </c>
      <c r="I576" s="220"/>
      <c r="J576" s="275" t="s">
        <v>857</v>
      </c>
      <c r="K576" s="225" t="s">
        <v>858</v>
      </c>
    </row>
    <row r="577" spans="1:11" ht="15.75" x14ac:dyDescent="0.25">
      <c r="A577" s="220" t="s">
        <v>42</v>
      </c>
      <c r="B577" s="221" t="s">
        <v>1356</v>
      </c>
      <c r="C577" s="220">
        <v>301</v>
      </c>
      <c r="D577" s="220" t="s">
        <v>1982</v>
      </c>
      <c r="E577" s="220" t="s">
        <v>75</v>
      </c>
      <c r="F577" s="220">
        <v>6</v>
      </c>
      <c r="G577" s="223" t="s">
        <v>1961</v>
      </c>
      <c r="H577" s="220">
        <v>40</v>
      </c>
      <c r="I577" s="220"/>
      <c r="J577" s="275" t="s">
        <v>857</v>
      </c>
      <c r="K577" s="225" t="s">
        <v>858</v>
      </c>
    </row>
    <row r="578" spans="1:11" ht="15.75" x14ac:dyDescent="0.25">
      <c r="A578" s="220" t="s">
        <v>65</v>
      </c>
      <c r="B578" s="221" t="s">
        <v>1356</v>
      </c>
      <c r="C578" s="220">
        <v>302</v>
      </c>
      <c r="D578" s="220" t="s">
        <v>1980</v>
      </c>
      <c r="E578" s="220" t="s">
        <v>75</v>
      </c>
      <c r="F578" s="220">
        <v>6</v>
      </c>
      <c r="G578" s="223" t="s">
        <v>1961</v>
      </c>
      <c r="H578" s="220">
        <v>40</v>
      </c>
      <c r="I578" s="220"/>
      <c r="J578" s="275" t="s">
        <v>857</v>
      </c>
      <c r="K578" s="225" t="s">
        <v>858</v>
      </c>
    </row>
    <row r="579" spans="1:11" ht="15.75" x14ac:dyDescent="0.25">
      <c r="A579" s="220" t="s">
        <v>19</v>
      </c>
      <c r="B579" s="221" t="s">
        <v>26</v>
      </c>
      <c r="C579" s="220">
        <v>301</v>
      </c>
      <c r="D579" s="220" t="s">
        <v>2423</v>
      </c>
      <c r="E579" s="220" t="s">
        <v>75</v>
      </c>
      <c r="F579" s="220">
        <v>6</v>
      </c>
      <c r="G579" s="223" t="s">
        <v>1961</v>
      </c>
      <c r="H579" s="220">
        <v>40</v>
      </c>
      <c r="I579" s="220"/>
      <c r="J579" s="275" t="s">
        <v>857</v>
      </c>
      <c r="K579" s="225" t="s">
        <v>858</v>
      </c>
    </row>
    <row r="580" spans="1:11" ht="15.75" x14ac:dyDescent="0.25">
      <c r="A580" s="220" t="s">
        <v>42</v>
      </c>
      <c r="B580" s="221" t="s">
        <v>28</v>
      </c>
      <c r="C580" s="220">
        <v>302</v>
      </c>
      <c r="D580" s="220" t="s">
        <v>2424</v>
      </c>
      <c r="E580" s="220" t="s">
        <v>75</v>
      </c>
      <c r="F580" s="220">
        <v>6</v>
      </c>
      <c r="G580" s="223" t="s">
        <v>1961</v>
      </c>
      <c r="H580" s="220">
        <v>40</v>
      </c>
      <c r="I580" s="220"/>
      <c r="J580" s="275" t="s">
        <v>857</v>
      </c>
      <c r="K580" s="225" t="s">
        <v>858</v>
      </c>
    </row>
    <row r="581" spans="1:11" ht="15.75" x14ac:dyDescent="0.25">
      <c r="A581" s="220" t="s">
        <v>65</v>
      </c>
      <c r="B581" s="221" t="s">
        <v>28</v>
      </c>
      <c r="C581" s="220">
        <v>306</v>
      </c>
      <c r="D581" s="220" t="s">
        <v>2425</v>
      </c>
      <c r="E581" s="220" t="s">
        <v>1</v>
      </c>
      <c r="F581" s="220">
        <v>6</v>
      </c>
      <c r="G581" s="234" t="s">
        <v>2038</v>
      </c>
      <c r="H581" s="220">
        <v>40</v>
      </c>
      <c r="I581" s="220"/>
      <c r="J581" s="275" t="s">
        <v>857</v>
      </c>
      <c r="K581" s="225" t="s">
        <v>858</v>
      </c>
    </row>
    <row r="582" spans="1:11" ht="15.75" x14ac:dyDescent="0.25">
      <c r="A582" s="220" t="s">
        <v>65</v>
      </c>
      <c r="B582" s="221" t="s">
        <v>20</v>
      </c>
      <c r="C582" s="220">
        <v>306</v>
      </c>
      <c r="D582" s="220" t="s">
        <v>2426</v>
      </c>
      <c r="E582" s="220" t="s">
        <v>1</v>
      </c>
      <c r="F582" s="220">
        <v>6</v>
      </c>
      <c r="G582" s="234" t="s">
        <v>2038</v>
      </c>
      <c r="H582" s="220">
        <v>40</v>
      </c>
      <c r="I582" s="220"/>
      <c r="J582" s="275" t="s">
        <v>857</v>
      </c>
      <c r="K582" s="248" t="s">
        <v>858</v>
      </c>
    </row>
    <row r="583" spans="1:11" ht="15.75" x14ac:dyDescent="0.25">
      <c r="A583" s="220" t="s">
        <v>32</v>
      </c>
      <c r="B583" s="221" t="s">
        <v>1356</v>
      </c>
      <c r="C583" s="220" t="s">
        <v>285</v>
      </c>
      <c r="D583" s="230" t="s">
        <v>2111</v>
      </c>
      <c r="E583" s="238" t="s">
        <v>1</v>
      </c>
      <c r="F583" s="238">
        <v>6</v>
      </c>
      <c r="G583" s="234" t="s">
        <v>2096</v>
      </c>
      <c r="H583" s="220">
        <v>40</v>
      </c>
      <c r="I583" s="220"/>
      <c r="J583" s="224" t="s">
        <v>857</v>
      </c>
      <c r="K583" s="225" t="s">
        <v>858</v>
      </c>
    </row>
    <row r="584" spans="1:11" ht="15.75" x14ac:dyDescent="0.25">
      <c r="A584" s="220" t="s">
        <v>32</v>
      </c>
      <c r="B584" s="221" t="s">
        <v>28</v>
      </c>
      <c r="C584" s="220" t="s">
        <v>285</v>
      </c>
      <c r="D584" s="230" t="s">
        <v>2113</v>
      </c>
      <c r="E584" s="238" t="s">
        <v>1</v>
      </c>
      <c r="F584" s="238">
        <v>6</v>
      </c>
      <c r="G584" s="234" t="s">
        <v>2096</v>
      </c>
      <c r="H584" s="220">
        <v>40</v>
      </c>
      <c r="I584" s="220"/>
      <c r="J584" s="224" t="s">
        <v>857</v>
      </c>
      <c r="K584" s="225" t="s">
        <v>858</v>
      </c>
    </row>
    <row r="585" spans="1:11" ht="15.75" x14ac:dyDescent="0.25">
      <c r="A585" s="220" t="s">
        <v>32</v>
      </c>
      <c r="B585" s="221" t="s">
        <v>1356</v>
      </c>
      <c r="C585" s="220">
        <v>309</v>
      </c>
      <c r="D585" s="220" t="s">
        <v>1999</v>
      </c>
      <c r="E585" s="220" t="s">
        <v>75</v>
      </c>
      <c r="F585" s="220">
        <v>4</v>
      </c>
      <c r="G585" s="231" t="s">
        <v>2038</v>
      </c>
      <c r="H585" s="220">
        <v>5</v>
      </c>
      <c r="I585" s="220"/>
      <c r="J585" s="224"/>
      <c r="K585" s="225"/>
    </row>
    <row r="586" spans="1:11" ht="15.75" x14ac:dyDescent="0.25">
      <c r="A586" s="220" t="s">
        <v>42</v>
      </c>
      <c r="B586" s="221" t="s">
        <v>20</v>
      </c>
      <c r="C586" s="220">
        <v>309</v>
      </c>
      <c r="D586" s="220" t="s">
        <v>1996</v>
      </c>
      <c r="E586" s="220" t="s">
        <v>75</v>
      </c>
      <c r="F586" s="220">
        <v>4</v>
      </c>
      <c r="G586" s="231" t="s">
        <v>2038</v>
      </c>
      <c r="H586" s="220">
        <v>5</v>
      </c>
      <c r="I586" s="220"/>
      <c r="J586" s="224"/>
      <c r="K586" s="225"/>
    </row>
    <row r="587" spans="1:11" ht="15.75" x14ac:dyDescent="0.25">
      <c r="A587" s="220" t="s">
        <v>42</v>
      </c>
      <c r="B587" s="221" t="s">
        <v>1356</v>
      </c>
      <c r="C587" s="220">
        <v>309</v>
      </c>
      <c r="D587" s="220" t="s">
        <v>1990</v>
      </c>
      <c r="E587" s="220" t="s">
        <v>75</v>
      </c>
      <c r="F587" s="220">
        <v>4</v>
      </c>
      <c r="G587" s="231" t="s">
        <v>2038</v>
      </c>
      <c r="H587" s="220">
        <v>5</v>
      </c>
      <c r="I587" s="220"/>
      <c r="J587" s="224"/>
      <c r="K587" s="225"/>
    </row>
    <row r="588" spans="1:11" ht="15.75" x14ac:dyDescent="0.25">
      <c r="A588" s="220" t="s">
        <v>32</v>
      </c>
      <c r="B588" s="221" t="s">
        <v>28</v>
      </c>
      <c r="C588" s="220">
        <v>309</v>
      </c>
      <c r="D588" s="220" t="s">
        <v>2000</v>
      </c>
      <c r="E588" s="220" t="s">
        <v>75</v>
      </c>
      <c r="F588" s="220">
        <v>4</v>
      </c>
      <c r="G588" s="231" t="s">
        <v>2038</v>
      </c>
      <c r="H588" s="220">
        <v>5</v>
      </c>
      <c r="I588" s="220"/>
      <c r="J588" s="224" t="s">
        <v>876</v>
      </c>
      <c r="K588" s="225" t="s">
        <v>877</v>
      </c>
    </row>
    <row r="589" spans="1:11" hidden="1" x14ac:dyDescent="0.25">
      <c r="A589" s="220" t="s">
        <v>55</v>
      </c>
      <c r="B589" s="221" t="s">
        <v>26</v>
      </c>
      <c r="C589" s="220" t="s">
        <v>43</v>
      </c>
      <c r="D589" s="220" t="s">
        <v>1608</v>
      </c>
      <c r="E589" s="222" t="s">
        <v>75</v>
      </c>
      <c r="F589" s="222">
        <v>6</v>
      </c>
      <c r="G589" s="223" t="s">
        <v>1606</v>
      </c>
      <c r="H589" s="220">
        <v>40</v>
      </c>
      <c r="I589" s="220" t="s">
        <v>234</v>
      </c>
    </row>
    <row r="590" spans="1:11" ht="15.75" x14ac:dyDescent="0.25">
      <c r="A590" s="230" t="s">
        <v>42</v>
      </c>
      <c r="B590" s="233" t="s">
        <v>26</v>
      </c>
      <c r="C590" s="220">
        <v>306</v>
      </c>
      <c r="D590" s="220" t="s">
        <v>2427</v>
      </c>
      <c r="E590" s="220" t="s">
        <v>1</v>
      </c>
      <c r="F590" s="220">
        <v>6</v>
      </c>
      <c r="G590" s="234" t="s">
        <v>2038</v>
      </c>
      <c r="H590" s="220">
        <v>40</v>
      </c>
      <c r="I590" s="220"/>
      <c r="J590" s="224" t="s">
        <v>876</v>
      </c>
      <c r="K590" s="225" t="s">
        <v>877</v>
      </c>
    </row>
    <row r="591" spans="1:11" ht="15.75" x14ac:dyDescent="0.25">
      <c r="A591" s="230" t="s">
        <v>32</v>
      </c>
      <c r="B591" s="233" t="s">
        <v>26</v>
      </c>
      <c r="C591" s="220">
        <v>315</v>
      </c>
      <c r="D591" s="260" t="s">
        <v>2179</v>
      </c>
      <c r="E591" s="260" t="s">
        <v>2</v>
      </c>
      <c r="F591" s="260">
        <v>2</v>
      </c>
      <c r="G591" s="254" t="s">
        <v>2156</v>
      </c>
      <c r="H591" s="220">
        <v>5</v>
      </c>
      <c r="I591" s="220"/>
      <c r="J591" s="224" t="s">
        <v>876</v>
      </c>
      <c r="K591" s="225" t="s">
        <v>877</v>
      </c>
    </row>
    <row r="592" spans="1:11" ht="15.75" x14ac:dyDescent="0.25">
      <c r="A592" s="230" t="s">
        <v>32</v>
      </c>
      <c r="B592" s="233" t="s">
        <v>20</v>
      </c>
      <c r="C592" s="220">
        <v>315</v>
      </c>
      <c r="D592" s="260" t="s">
        <v>2180</v>
      </c>
      <c r="E592" s="260" t="s">
        <v>2</v>
      </c>
      <c r="F592" s="260">
        <v>2</v>
      </c>
      <c r="G592" s="254" t="s">
        <v>2156</v>
      </c>
      <c r="H592" s="220">
        <v>5</v>
      </c>
      <c r="I592" s="220"/>
      <c r="J592" s="224" t="s">
        <v>876</v>
      </c>
      <c r="K592" s="225" t="s">
        <v>877</v>
      </c>
    </row>
    <row r="593" spans="1:11" ht="15.75" x14ac:dyDescent="0.25">
      <c r="A593" s="220" t="s">
        <v>55</v>
      </c>
      <c r="B593" s="221" t="s">
        <v>20</v>
      </c>
      <c r="C593" s="220">
        <v>315</v>
      </c>
      <c r="D593" s="260" t="s">
        <v>2178</v>
      </c>
      <c r="E593" s="260" t="s">
        <v>2</v>
      </c>
      <c r="F593" s="260">
        <v>2</v>
      </c>
      <c r="G593" s="254" t="s">
        <v>2156</v>
      </c>
      <c r="H593" s="220">
        <v>5</v>
      </c>
      <c r="I593" s="220"/>
      <c r="J593" s="224" t="s">
        <v>876</v>
      </c>
      <c r="K593" s="225" t="s">
        <v>877</v>
      </c>
    </row>
    <row r="594" spans="1:11" ht="15.75" x14ac:dyDescent="0.25">
      <c r="A594" s="220" t="s">
        <v>55</v>
      </c>
      <c r="B594" s="221" t="s">
        <v>26</v>
      </c>
      <c r="C594" s="220">
        <v>315</v>
      </c>
      <c r="D594" s="260" t="s">
        <v>2177</v>
      </c>
      <c r="E594" s="260" t="s">
        <v>2</v>
      </c>
      <c r="F594" s="260">
        <v>2</v>
      </c>
      <c r="G594" s="254" t="s">
        <v>2156</v>
      </c>
      <c r="H594" s="220">
        <v>5</v>
      </c>
      <c r="I594" s="220"/>
      <c r="J594" s="224" t="s">
        <v>876</v>
      </c>
      <c r="K594" s="225" t="s">
        <v>877</v>
      </c>
    </row>
    <row r="595" spans="1:11" ht="15.75" x14ac:dyDescent="0.25">
      <c r="A595" s="220" t="s">
        <v>19</v>
      </c>
      <c r="B595" s="221" t="s">
        <v>20</v>
      </c>
      <c r="C595" s="220" t="s">
        <v>89</v>
      </c>
      <c r="D595" s="220" t="s">
        <v>2164</v>
      </c>
      <c r="E595" s="220" t="s">
        <v>1</v>
      </c>
      <c r="F595" s="220">
        <v>4</v>
      </c>
      <c r="G595" s="231" t="s">
        <v>2158</v>
      </c>
      <c r="H595" s="220">
        <v>5</v>
      </c>
      <c r="I595" s="220"/>
      <c r="J595" s="224"/>
      <c r="K595" s="225"/>
    </row>
    <row r="596" spans="1:11" ht="15.75" x14ac:dyDescent="0.25">
      <c r="A596" s="220" t="s">
        <v>19</v>
      </c>
      <c r="B596" s="221" t="s">
        <v>26</v>
      </c>
      <c r="C596" s="220" t="s">
        <v>89</v>
      </c>
      <c r="D596" s="220" t="s">
        <v>2162</v>
      </c>
      <c r="E596" s="220" t="s">
        <v>1</v>
      </c>
      <c r="F596" s="220">
        <v>4</v>
      </c>
      <c r="G596" s="231" t="s">
        <v>2158</v>
      </c>
      <c r="H596" s="220">
        <v>5</v>
      </c>
      <c r="I596" s="220"/>
      <c r="J596" s="224"/>
      <c r="K596" s="225"/>
    </row>
    <row r="597" spans="1:11" ht="15.75" x14ac:dyDescent="0.25">
      <c r="A597" s="220" t="s">
        <v>19</v>
      </c>
      <c r="B597" s="221" t="s">
        <v>28</v>
      </c>
      <c r="C597" s="220">
        <v>304</v>
      </c>
      <c r="D597" s="220" t="s">
        <v>2021</v>
      </c>
      <c r="E597" s="222" t="s">
        <v>1</v>
      </c>
      <c r="F597" s="222">
        <v>2</v>
      </c>
      <c r="G597" s="240" t="s">
        <v>2018</v>
      </c>
      <c r="H597" s="220">
        <v>5</v>
      </c>
      <c r="I597" s="220"/>
      <c r="J597" s="224" t="s">
        <v>890</v>
      </c>
      <c r="K597" s="225" t="s">
        <v>891</v>
      </c>
    </row>
    <row r="598" spans="1:11" ht="15.75" x14ac:dyDescent="0.25">
      <c r="A598" s="220" t="s">
        <v>19</v>
      </c>
      <c r="B598" s="221" t="s">
        <v>26</v>
      </c>
      <c r="C598" s="220">
        <v>304</v>
      </c>
      <c r="D598" s="220" t="s">
        <v>2022</v>
      </c>
      <c r="E598" s="222" t="s">
        <v>1</v>
      </c>
      <c r="F598" s="222">
        <v>2</v>
      </c>
      <c r="G598" s="240" t="s">
        <v>2018</v>
      </c>
      <c r="H598" s="220">
        <v>5</v>
      </c>
      <c r="I598" s="220"/>
      <c r="J598" s="224" t="s">
        <v>890</v>
      </c>
      <c r="K598" s="225" t="s">
        <v>891</v>
      </c>
    </row>
    <row r="599" spans="1:11" ht="15.75" x14ac:dyDescent="0.25">
      <c r="A599" s="220" t="s">
        <v>19</v>
      </c>
      <c r="B599" s="221" t="s">
        <v>1356</v>
      </c>
      <c r="C599" s="220">
        <v>313</v>
      </c>
      <c r="D599" s="220" t="s">
        <v>2055</v>
      </c>
      <c r="E599" s="222" t="s">
        <v>3</v>
      </c>
      <c r="F599" s="222">
        <v>2</v>
      </c>
      <c r="G599" s="231" t="s">
        <v>2056</v>
      </c>
      <c r="H599" s="220">
        <v>5</v>
      </c>
      <c r="I599" s="220"/>
      <c r="J599" s="224" t="s">
        <v>890</v>
      </c>
      <c r="K599" s="225" t="s">
        <v>891</v>
      </c>
    </row>
    <row r="600" spans="1:11" ht="15.75" x14ac:dyDescent="0.25">
      <c r="A600" s="220" t="s">
        <v>42</v>
      </c>
      <c r="B600" s="221" t="s">
        <v>20</v>
      </c>
      <c r="C600" s="220">
        <v>104</v>
      </c>
      <c r="D600" s="220" t="s">
        <v>2082</v>
      </c>
      <c r="E600" s="220" t="s">
        <v>75</v>
      </c>
      <c r="F600" s="220">
        <v>2</v>
      </c>
      <c r="G600" s="231" t="s">
        <v>1160</v>
      </c>
      <c r="H600" s="220">
        <v>5</v>
      </c>
      <c r="I600" s="220"/>
      <c r="J600" s="224" t="s">
        <v>890</v>
      </c>
      <c r="K600" s="225" t="s">
        <v>891</v>
      </c>
    </row>
    <row r="601" spans="1:11" ht="15.75" x14ac:dyDescent="0.25">
      <c r="A601" s="220" t="s">
        <v>42</v>
      </c>
      <c r="B601" s="221" t="s">
        <v>26</v>
      </c>
      <c r="C601" s="220">
        <v>104</v>
      </c>
      <c r="D601" s="220" t="s">
        <v>2083</v>
      </c>
      <c r="E601" s="220" t="s">
        <v>75</v>
      </c>
      <c r="F601" s="220">
        <v>2</v>
      </c>
      <c r="G601" s="231" t="s">
        <v>1160</v>
      </c>
      <c r="H601" s="220">
        <v>5</v>
      </c>
      <c r="I601" s="220"/>
      <c r="J601" s="224" t="s">
        <v>890</v>
      </c>
      <c r="K601" s="225" t="s">
        <v>891</v>
      </c>
    </row>
    <row r="602" spans="1:11" ht="15.75" x14ac:dyDescent="0.25">
      <c r="A602" s="220" t="s">
        <v>55</v>
      </c>
      <c r="B602" s="221" t="s">
        <v>56</v>
      </c>
      <c r="C602" s="220">
        <v>104</v>
      </c>
      <c r="D602" s="220" t="s">
        <v>2092</v>
      </c>
      <c r="E602" s="220" t="s">
        <v>75</v>
      </c>
      <c r="F602" s="220">
        <v>2</v>
      </c>
      <c r="G602" s="231" t="s">
        <v>1160</v>
      </c>
      <c r="H602" s="220">
        <v>5</v>
      </c>
      <c r="I602" s="220"/>
      <c r="J602" s="224" t="s">
        <v>890</v>
      </c>
      <c r="K602" s="225" t="s">
        <v>891</v>
      </c>
    </row>
    <row r="603" spans="1:11" ht="15.75" x14ac:dyDescent="0.25">
      <c r="A603" s="220" t="s">
        <v>55</v>
      </c>
      <c r="B603" s="221" t="s">
        <v>28</v>
      </c>
      <c r="C603" s="220">
        <v>104</v>
      </c>
      <c r="D603" s="220" t="s">
        <v>2091</v>
      </c>
      <c r="E603" s="220" t="s">
        <v>75</v>
      </c>
      <c r="F603" s="220">
        <v>2</v>
      </c>
      <c r="G603" s="231" t="s">
        <v>1160</v>
      </c>
      <c r="H603" s="220">
        <v>5</v>
      </c>
      <c r="I603" s="220"/>
      <c r="J603" s="224" t="s">
        <v>890</v>
      </c>
      <c r="K603" s="225" t="s">
        <v>891</v>
      </c>
    </row>
    <row r="604" spans="1:11" ht="15.75" x14ac:dyDescent="0.25">
      <c r="A604" s="220" t="s">
        <v>19</v>
      </c>
      <c r="B604" s="221" t="s">
        <v>20</v>
      </c>
      <c r="C604" s="220">
        <v>104</v>
      </c>
      <c r="D604" s="220" t="s">
        <v>2198</v>
      </c>
      <c r="E604" s="220" t="s">
        <v>3</v>
      </c>
      <c r="F604" s="220">
        <v>2</v>
      </c>
      <c r="G604" s="231" t="s">
        <v>900</v>
      </c>
      <c r="H604" s="220">
        <v>5</v>
      </c>
      <c r="I604" s="220"/>
      <c r="J604" s="224" t="s">
        <v>890</v>
      </c>
      <c r="K604" s="225" t="s">
        <v>891</v>
      </c>
    </row>
    <row r="605" spans="1:11" hidden="1" x14ac:dyDescent="0.25">
      <c r="A605" s="34" t="s">
        <v>65</v>
      </c>
      <c r="B605" s="35" t="s">
        <v>28</v>
      </c>
      <c r="C605" s="34" t="s">
        <v>310</v>
      </c>
      <c r="D605" s="21" t="s">
        <v>1935</v>
      </c>
      <c r="E605" s="21" t="s">
        <v>1</v>
      </c>
      <c r="F605" s="21">
        <v>6</v>
      </c>
      <c r="G605" s="40" t="s">
        <v>1930</v>
      </c>
      <c r="H605" s="34">
        <v>0</v>
      </c>
      <c r="I605" s="34" t="s">
        <v>39</v>
      </c>
      <c r="J605" s="34"/>
      <c r="K605" s="142"/>
    </row>
    <row r="606" spans="1:11" ht="15.75" x14ac:dyDescent="0.25">
      <c r="A606" s="220" t="s">
        <v>32</v>
      </c>
      <c r="B606" s="221" t="s">
        <v>1356</v>
      </c>
      <c r="C606" s="220">
        <v>204</v>
      </c>
      <c r="D606" s="222" t="s">
        <v>2201</v>
      </c>
      <c r="E606" s="220" t="s">
        <v>75</v>
      </c>
      <c r="F606" s="220">
        <v>2</v>
      </c>
      <c r="G606" s="231" t="s">
        <v>2200</v>
      </c>
      <c r="H606" s="220">
        <v>5</v>
      </c>
      <c r="I606" s="220"/>
      <c r="J606" s="224" t="s">
        <v>890</v>
      </c>
      <c r="K606" s="225" t="s">
        <v>891</v>
      </c>
    </row>
    <row r="607" spans="1:11" ht="15.75" x14ac:dyDescent="0.25">
      <c r="A607" s="220" t="s">
        <v>42</v>
      </c>
      <c r="B607" s="221" t="s">
        <v>1356</v>
      </c>
      <c r="C607" s="220">
        <v>204</v>
      </c>
      <c r="D607" s="222" t="s">
        <v>2210</v>
      </c>
      <c r="E607" s="220" t="s">
        <v>75</v>
      </c>
      <c r="F607" s="220">
        <v>2</v>
      </c>
      <c r="G607" s="231" t="s">
        <v>2200</v>
      </c>
      <c r="H607" s="220">
        <v>5</v>
      </c>
      <c r="I607" s="220"/>
      <c r="J607" s="224" t="s">
        <v>890</v>
      </c>
      <c r="K607" s="225" t="s">
        <v>891</v>
      </c>
    </row>
    <row r="608" spans="1:11" ht="15.75" x14ac:dyDescent="0.25">
      <c r="A608" s="220" t="s">
        <v>32</v>
      </c>
      <c r="B608" s="221" t="s">
        <v>26</v>
      </c>
      <c r="C608" s="220">
        <v>204</v>
      </c>
      <c r="D608" s="222" t="s">
        <v>2203</v>
      </c>
      <c r="E608" s="220" t="s">
        <v>75</v>
      </c>
      <c r="F608" s="220">
        <v>2</v>
      </c>
      <c r="G608" s="231" t="s">
        <v>2200</v>
      </c>
      <c r="H608" s="220">
        <v>5</v>
      </c>
      <c r="I608" s="220"/>
      <c r="J608" s="224" t="s">
        <v>890</v>
      </c>
      <c r="K608" s="225" t="s">
        <v>891</v>
      </c>
    </row>
    <row r="609" spans="1:11" ht="15.75" x14ac:dyDescent="0.25">
      <c r="A609" s="220" t="s">
        <v>32</v>
      </c>
      <c r="B609" s="221" t="s">
        <v>20</v>
      </c>
      <c r="C609" s="220">
        <v>204</v>
      </c>
      <c r="D609" s="222" t="s">
        <v>2199</v>
      </c>
      <c r="E609" s="220" t="s">
        <v>75</v>
      </c>
      <c r="F609" s="220">
        <v>2</v>
      </c>
      <c r="G609" s="231" t="s">
        <v>2200</v>
      </c>
      <c r="H609" s="220">
        <v>5</v>
      </c>
      <c r="I609" s="220"/>
      <c r="J609" s="224" t="s">
        <v>890</v>
      </c>
      <c r="K609" s="225" t="s">
        <v>891</v>
      </c>
    </row>
    <row r="610" spans="1:11" ht="15.75" x14ac:dyDescent="0.25">
      <c r="A610" s="220" t="s">
        <v>42</v>
      </c>
      <c r="B610" s="221" t="s">
        <v>28</v>
      </c>
      <c r="C610" s="220">
        <v>204</v>
      </c>
      <c r="D610" s="222" t="s">
        <v>2211</v>
      </c>
      <c r="E610" s="220" t="s">
        <v>75</v>
      </c>
      <c r="F610" s="220">
        <v>2</v>
      </c>
      <c r="G610" s="231" t="s">
        <v>2200</v>
      </c>
      <c r="H610" s="220">
        <v>5</v>
      </c>
      <c r="I610" s="220"/>
      <c r="J610" s="224" t="s">
        <v>890</v>
      </c>
      <c r="K610" s="225" t="s">
        <v>891</v>
      </c>
    </row>
    <row r="611" spans="1:11" ht="15.75" x14ac:dyDescent="0.25">
      <c r="A611" s="220" t="s">
        <v>55</v>
      </c>
      <c r="B611" s="221" t="s">
        <v>28</v>
      </c>
      <c r="C611" s="220" t="s">
        <v>320</v>
      </c>
      <c r="D611" s="220" t="s">
        <v>1440</v>
      </c>
      <c r="E611" s="220" t="s">
        <v>75</v>
      </c>
      <c r="F611" s="220">
        <v>2</v>
      </c>
      <c r="G611" s="231" t="s">
        <v>58</v>
      </c>
      <c r="H611" s="220">
        <v>5</v>
      </c>
      <c r="I611" s="220"/>
      <c r="J611" s="228" t="s">
        <v>1481</v>
      </c>
      <c r="K611" s="236" t="s">
        <v>2428</v>
      </c>
    </row>
    <row r="612" spans="1:11" ht="15.75" x14ac:dyDescent="0.25">
      <c r="A612" s="220" t="s">
        <v>55</v>
      </c>
      <c r="B612" s="221" t="s">
        <v>20</v>
      </c>
      <c r="C612" s="220" t="s">
        <v>320</v>
      </c>
      <c r="D612" s="220" t="s">
        <v>1439</v>
      </c>
      <c r="E612" s="220" t="s">
        <v>75</v>
      </c>
      <c r="F612" s="220">
        <v>2</v>
      </c>
      <c r="G612" s="231" t="s">
        <v>58</v>
      </c>
      <c r="H612" s="220">
        <v>5</v>
      </c>
      <c r="I612" s="220"/>
      <c r="J612" s="228" t="s">
        <v>1481</v>
      </c>
      <c r="K612" s="236" t="s">
        <v>2428</v>
      </c>
    </row>
    <row r="613" spans="1:11" ht="15.75" x14ac:dyDescent="0.25">
      <c r="A613" s="220" t="s">
        <v>32</v>
      </c>
      <c r="B613" s="221" t="s">
        <v>20</v>
      </c>
      <c r="C613" s="220" t="s">
        <v>21</v>
      </c>
      <c r="D613" s="220" t="s">
        <v>1500</v>
      </c>
      <c r="E613" s="220" t="s">
        <v>1</v>
      </c>
      <c r="F613" s="220">
        <v>6</v>
      </c>
      <c r="G613" s="231" t="s">
        <v>1501</v>
      </c>
      <c r="H613" s="220">
        <v>40</v>
      </c>
      <c r="I613" s="220"/>
      <c r="J613" s="228" t="s">
        <v>1481</v>
      </c>
      <c r="K613" s="236" t="s">
        <v>2428</v>
      </c>
    </row>
    <row r="614" spans="1:11" ht="15.75" x14ac:dyDescent="0.25">
      <c r="A614" s="220" t="s">
        <v>32</v>
      </c>
      <c r="B614" s="221" t="s">
        <v>26</v>
      </c>
      <c r="C614" s="220" t="s">
        <v>221</v>
      </c>
      <c r="D614" s="220" t="s">
        <v>2429</v>
      </c>
      <c r="E614" s="220" t="s">
        <v>2353</v>
      </c>
      <c r="F614" s="220">
        <v>2</v>
      </c>
      <c r="G614" s="264" t="s">
        <v>1767</v>
      </c>
      <c r="H614" s="220">
        <v>5</v>
      </c>
      <c r="I614" s="220"/>
      <c r="J614" s="272" t="s">
        <v>1481</v>
      </c>
      <c r="K614" s="236" t="s">
        <v>2428</v>
      </c>
    </row>
    <row r="615" spans="1:11" ht="15.75" x14ac:dyDescent="0.25">
      <c r="A615" s="220" t="s">
        <v>32</v>
      </c>
      <c r="B615" s="221" t="s">
        <v>26</v>
      </c>
      <c r="C615" s="220" t="s">
        <v>21</v>
      </c>
      <c r="D615" s="220" t="s">
        <v>1502</v>
      </c>
      <c r="E615" s="220" t="s">
        <v>1</v>
      </c>
      <c r="F615" s="220">
        <v>6</v>
      </c>
      <c r="G615" s="231" t="s">
        <v>1501</v>
      </c>
      <c r="H615" s="220">
        <v>40</v>
      </c>
      <c r="I615" s="220"/>
      <c r="J615" s="272" t="s">
        <v>2430</v>
      </c>
      <c r="K615" s="236" t="s">
        <v>2431</v>
      </c>
    </row>
    <row r="616" spans="1:11" hidden="1" x14ac:dyDescent="0.25">
      <c r="A616" s="34" t="s">
        <v>32</v>
      </c>
      <c r="B616" s="35" t="s">
        <v>26</v>
      </c>
      <c r="C616" s="34">
        <v>305</v>
      </c>
      <c r="D616" s="21" t="s">
        <v>1952</v>
      </c>
      <c r="E616" s="34" t="s">
        <v>75</v>
      </c>
      <c r="F616" s="34">
        <v>4</v>
      </c>
      <c r="G616" s="37" t="s">
        <v>2275</v>
      </c>
      <c r="H616" s="34">
        <v>0</v>
      </c>
      <c r="I616" s="34" t="s">
        <v>39</v>
      </c>
      <c r="J616" s="34"/>
      <c r="K616" s="142"/>
    </row>
    <row r="617" spans="1:11" ht="15.75" x14ac:dyDescent="0.25">
      <c r="A617" s="220" t="s">
        <v>65</v>
      </c>
      <c r="B617" s="221" t="s">
        <v>28</v>
      </c>
      <c r="C617" s="220" t="s">
        <v>33</v>
      </c>
      <c r="D617" s="220" t="s">
        <v>2432</v>
      </c>
      <c r="E617" s="220" t="s">
        <v>2256</v>
      </c>
      <c r="F617" s="220">
        <v>2</v>
      </c>
      <c r="G617" s="227" t="s">
        <v>2433</v>
      </c>
      <c r="H617" s="220">
        <v>5</v>
      </c>
      <c r="I617" s="220"/>
      <c r="J617" s="272" t="s">
        <v>2430</v>
      </c>
      <c r="K617" s="236" t="s">
        <v>2431</v>
      </c>
    </row>
    <row r="618" spans="1:11" ht="15.75" hidden="1" x14ac:dyDescent="0.25">
      <c r="A618" s="220" t="s">
        <v>55</v>
      </c>
      <c r="B618" s="221" t="s">
        <v>56</v>
      </c>
      <c r="C618" s="220" t="s">
        <v>864</v>
      </c>
      <c r="D618" s="220" t="s">
        <v>1813</v>
      </c>
      <c r="E618" s="220" t="s">
        <v>75</v>
      </c>
      <c r="F618" s="220">
        <v>4</v>
      </c>
      <c r="G618" s="244" t="s">
        <v>1811</v>
      </c>
      <c r="H618" s="220">
        <v>5</v>
      </c>
      <c r="I618" s="220" t="s">
        <v>234</v>
      </c>
      <c r="J618" s="224"/>
      <c r="K618" s="225"/>
    </row>
    <row r="619" spans="1:11" ht="15.75" x14ac:dyDescent="0.25">
      <c r="A619" s="220" t="s">
        <v>65</v>
      </c>
      <c r="B619" s="221" t="s">
        <v>1356</v>
      </c>
      <c r="C619" s="220" t="s">
        <v>33</v>
      </c>
      <c r="D619" s="220" t="s">
        <v>2434</v>
      </c>
      <c r="E619" s="220" t="s">
        <v>2353</v>
      </c>
      <c r="F619" s="220">
        <v>2</v>
      </c>
      <c r="G619" s="264" t="s">
        <v>2433</v>
      </c>
      <c r="H619" s="220">
        <v>5</v>
      </c>
      <c r="I619" s="220"/>
      <c r="J619" s="272" t="s">
        <v>2430</v>
      </c>
      <c r="K619" s="236" t="s">
        <v>2431</v>
      </c>
    </row>
    <row r="620" spans="1:11" ht="15.75" x14ac:dyDescent="0.25">
      <c r="A620" s="226" t="s">
        <v>55</v>
      </c>
      <c r="B620" s="249" t="s">
        <v>56</v>
      </c>
      <c r="C620" s="226" t="s">
        <v>725</v>
      </c>
      <c r="D620" s="226" t="s">
        <v>1690</v>
      </c>
      <c r="E620" s="226" t="s">
        <v>1</v>
      </c>
      <c r="F620" s="226">
        <v>6</v>
      </c>
      <c r="G620" s="263" t="s">
        <v>1686</v>
      </c>
      <c r="H620" s="226">
        <v>40</v>
      </c>
      <c r="I620" s="226"/>
      <c r="J620" s="272" t="s">
        <v>2430</v>
      </c>
      <c r="K620" s="236" t="s">
        <v>2431</v>
      </c>
    </row>
    <row r="621" spans="1:11" ht="15.75" x14ac:dyDescent="0.25">
      <c r="A621" s="220" t="s">
        <v>55</v>
      </c>
      <c r="B621" s="221" t="s">
        <v>28</v>
      </c>
      <c r="C621" s="220">
        <v>202</v>
      </c>
      <c r="D621" s="220" t="s">
        <v>2435</v>
      </c>
      <c r="E621" s="220" t="s">
        <v>2</v>
      </c>
      <c r="F621" s="220">
        <v>4</v>
      </c>
      <c r="G621" s="231" t="s">
        <v>2132</v>
      </c>
      <c r="H621" s="220">
        <v>5</v>
      </c>
      <c r="I621" s="220"/>
      <c r="J621" s="272" t="s">
        <v>2430</v>
      </c>
      <c r="K621" s="236" t="s">
        <v>2431</v>
      </c>
    </row>
    <row r="622" spans="1:11" ht="15.75" x14ac:dyDescent="0.25">
      <c r="A622" s="220" t="s">
        <v>42</v>
      </c>
      <c r="B622" s="221" t="s">
        <v>26</v>
      </c>
      <c r="C622" s="220" t="s">
        <v>43</v>
      </c>
      <c r="D622" s="220" t="s">
        <v>1701</v>
      </c>
      <c r="E622" s="220" t="s">
        <v>75</v>
      </c>
      <c r="F622" s="220">
        <v>6</v>
      </c>
      <c r="G622" s="231" t="s">
        <v>1695</v>
      </c>
      <c r="H622" s="220">
        <v>40</v>
      </c>
      <c r="I622" s="220"/>
      <c r="J622" s="224" t="s">
        <v>927</v>
      </c>
      <c r="K622" s="229" t="s">
        <v>928</v>
      </c>
    </row>
    <row r="623" spans="1:11" ht="15.75" x14ac:dyDescent="0.25">
      <c r="A623" s="220" t="s">
        <v>42</v>
      </c>
      <c r="B623" s="221" t="s">
        <v>20</v>
      </c>
      <c r="C623" s="220" t="s">
        <v>43</v>
      </c>
      <c r="D623" s="220" t="s">
        <v>1702</v>
      </c>
      <c r="E623" s="220" t="s">
        <v>75</v>
      </c>
      <c r="F623" s="220">
        <v>6</v>
      </c>
      <c r="G623" s="231" t="s">
        <v>1695</v>
      </c>
      <c r="H623" s="220">
        <v>40</v>
      </c>
      <c r="I623" s="220"/>
      <c r="J623" s="224" t="s">
        <v>927</v>
      </c>
      <c r="K623" s="229" t="s">
        <v>928</v>
      </c>
    </row>
    <row r="624" spans="1:11" ht="15.75" x14ac:dyDescent="0.25">
      <c r="A624" s="220" t="s">
        <v>55</v>
      </c>
      <c r="B624" s="221" t="s">
        <v>20</v>
      </c>
      <c r="C624" s="220" t="s">
        <v>469</v>
      </c>
      <c r="D624" s="220" t="s">
        <v>1648</v>
      </c>
      <c r="E624" s="220" t="s">
        <v>1</v>
      </c>
      <c r="F624" s="220">
        <v>2</v>
      </c>
      <c r="G624" s="231" t="s">
        <v>1649</v>
      </c>
      <c r="H624" s="220">
        <v>5</v>
      </c>
      <c r="I624" s="220"/>
      <c r="J624" s="224" t="s">
        <v>936</v>
      </c>
      <c r="K624" s="225" t="s">
        <v>937</v>
      </c>
    </row>
    <row r="625" spans="1:11" ht="15.75" x14ac:dyDescent="0.25">
      <c r="A625" s="220" t="s">
        <v>19</v>
      </c>
      <c r="B625" s="221" t="s">
        <v>1356</v>
      </c>
      <c r="C625" s="220" t="s">
        <v>310</v>
      </c>
      <c r="D625" s="220" t="s">
        <v>1638</v>
      </c>
      <c r="E625" s="220" t="s">
        <v>75</v>
      </c>
      <c r="F625" s="220">
        <v>2</v>
      </c>
      <c r="G625" s="232" t="s">
        <v>1637</v>
      </c>
      <c r="H625" s="220">
        <v>5</v>
      </c>
      <c r="I625" s="220"/>
      <c r="J625" s="224" t="s">
        <v>936</v>
      </c>
      <c r="K625" s="225" t="s">
        <v>937</v>
      </c>
    </row>
    <row r="626" spans="1:11" ht="15.75" x14ac:dyDescent="0.25">
      <c r="A626" s="220" t="s">
        <v>55</v>
      </c>
      <c r="B626" s="221" t="s">
        <v>28</v>
      </c>
      <c r="C626" s="220" t="s">
        <v>864</v>
      </c>
      <c r="D626" s="220" t="s">
        <v>1812</v>
      </c>
      <c r="E626" s="220" t="s">
        <v>75</v>
      </c>
      <c r="F626" s="220">
        <v>4</v>
      </c>
      <c r="G626" s="244" t="s">
        <v>1811</v>
      </c>
      <c r="H626" s="220">
        <v>5</v>
      </c>
      <c r="I626" s="220"/>
      <c r="J626" s="224" t="s">
        <v>936</v>
      </c>
      <c r="K626" s="225" t="s">
        <v>937</v>
      </c>
    </row>
    <row r="627" spans="1:11" ht="15.75" x14ac:dyDescent="0.25">
      <c r="A627" s="220" t="s">
        <v>19</v>
      </c>
      <c r="B627" s="221" t="s">
        <v>28</v>
      </c>
      <c r="C627" s="220" t="s">
        <v>864</v>
      </c>
      <c r="D627" s="220" t="s">
        <v>1819</v>
      </c>
      <c r="E627" s="220" t="s">
        <v>75</v>
      </c>
      <c r="F627" s="220">
        <v>4</v>
      </c>
      <c r="G627" s="244" t="s">
        <v>1811</v>
      </c>
      <c r="H627" s="220">
        <v>5</v>
      </c>
      <c r="I627" s="220"/>
      <c r="J627" s="224" t="s">
        <v>936</v>
      </c>
      <c r="K627" s="225" t="s">
        <v>937</v>
      </c>
    </row>
    <row r="628" spans="1:11" ht="15.75" x14ac:dyDescent="0.25">
      <c r="A628" s="220" t="s">
        <v>19</v>
      </c>
      <c r="B628" s="221" t="s">
        <v>20</v>
      </c>
      <c r="C628" s="220" t="s">
        <v>864</v>
      </c>
      <c r="D628" s="220" t="s">
        <v>1817</v>
      </c>
      <c r="E628" s="220" t="s">
        <v>75</v>
      </c>
      <c r="F628" s="220">
        <v>4</v>
      </c>
      <c r="G628" s="244" t="s">
        <v>1811</v>
      </c>
      <c r="H628" s="220">
        <v>5</v>
      </c>
      <c r="I628" s="220"/>
      <c r="J628" s="224" t="s">
        <v>936</v>
      </c>
      <c r="K628" s="225" t="s">
        <v>937</v>
      </c>
    </row>
    <row r="629" spans="1:11" ht="15.75" x14ac:dyDescent="0.25">
      <c r="A629" s="220" t="s">
        <v>32</v>
      </c>
      <c r="B629" s="221" t="s">
        <v>1356</v>
      </c>
      <c r="C629" s="220">
        <v>305</v>
      </c>
      <c r="D629" s="222" t="s">
        <v>1950</v>
      </c>
      <c r="E629" s="220" t="s">
        <v>75</v>
      </c>
      <c r="F629" s="220">
        <v>4</v>
      </c>
      <c r="G629" s="231" t="s">
        <v>2275</v>
      </c>
      <c r="H629" s="220">
        <v>5</v>
      </c>
      <c r="I629" s="220"/>
      <c r="J629" s="224" t="s">
        <v>936</v>
      </c>
      <c r="K629" s="225" t="s">
        <v>937</v>
      </c>
    </row>
    <row r="630" spans="1:11" ht="15.75" x14ac:dyDescent="0.25">
      <c r="A630" s="220" t="s">
        <v>42</v>
      </c>
      <c r="B630" s="221" t="s">
        <v>26</v>
      </c>
      <c r="C630" s="220">
        <v>305</v>
      </c>
      <c r="D630" s="222" t="s">
        <v>1948</v>
      </c>
      <c r="E630" s="220" t="s">
        <v>75</v>
      </c>
      <c r="F630" s="220">
        <v>4</v>
      </c>
      <c r="G630" s="231" t="s">
        <v>2275</v>
      </c>
      <c r="H630" s="220">
        <v>5</v>
      </c>
      <c r="I630" s="220"/>
      <c r="J630" s="224" t="s">
        <v>936</v>
      </c>
      <c r="K630" s="225" t="s">
        <v>937</v>
      </c>
    </row>
    <row r="631" spans="1:11" ht="15.75" x14ac:dyDescent="0.25">
      <c r="A631" s="230" t="s">
        <v>55</v>
      </c>
      <c r="B631" s="233" t="s">
        <v>20</v>
      </c>
      <c r="C631" s="230">
        <v>202</v>
      </c>
      <c r="D631" s="230" t="s">
        <v>2436</v>
      </c>
      <c r="E631" s="230" t="s">
        <v>75</v>
      </c>
      <c r="F631" s="230">
        <v>6</v>
      </c>
      <c r="G631" s="234" t="s">
        <v>509</v>
      </c>
      <c r="H631" s="226">
        <v>40</v>
      </c>
      <c r="I631" s="230"/>
      <c r="J631" s="224" t="s">
        <v>944</v>
      </c>
      <c r="K631" s="225" t="s">
        <v>945</v>
      </c>
    </row>
    <row r="632" spans="1:11" ht="15.75" x14ac:dyDescent="0.25">
      <c r="A632" s="220" t="s">
        <v>55</v>
      </c>
      <c r="B632" s="221" t="s">
        <v>26</v>
      </c>
      <c r="C632" s="220">
        <v>202</v>
      </c>
      <c r="D632" s="220" t="s">
        <v>2437</v>
      </c>
      <c r="E632" s="220" t="s">
        <v>75</v>
      </c>
      <c r="F632" s="220">
        <v>6</v>
      </c>
      <c r="G632" s="231" t="s">
        <v>509</v>
      </c>
      <c r="H632" s="220">
        <v>40</v>
      </c>
      <c r="I632" s="220"/>
      <c r="J632" s="224" t="s">
        <v>944</v>
      </c>
      <c r="K632" s="225" t="s">
        <v>945</v>
      </c>
    </row>
    <row r="633" spans="1:11" ht="15.75" x14ac:dyDescent="0.25">
      <c r="A633" s="220" t="s">
        <v>65</v>
      </c>
      <c r="B633" s="221" t="s">
        <v>26</v>
      </c>
      <c r="C633" s="220">
        <v>202</v>
      </c>
      <c r="D633" s="220" t="s">
        <v>1359</v>
      </c>
      <c r="E633" s="220" t="s">
        <v>75</v>
      </c>
      <c r="F633" s="220">
        <v>6</v>
      </c>
      <c r="G633" s="231" t="s">
        <v>509</v>
      </c>
      <c r="H633" s="220">
        <v>40</v>
      </c>
      <c r="I633" s="220"/>
      <c r="J633" s="224" t="s">
        <v>944</v>
      </c>
      <c r="K633" s="225" t="s">
        <v>945</v>
      </c>
    </row>
    <row r="634" spans="1:11" ht="15.75" x14ac:dyDescent="0.25">
      <c r="A634" s="220" t="s">
        <v>19</v>
      </c>
      <c r="B634" s="221" t="s">
        <v>1356</v>
      </c>
      <c r="C634" s="220">
        <v>202</v>
      </c>
      <c r="D634" s="220" t="s">
        <v>1365</v>
      </c>
      <c r="E634" s="220" t="s">
        <v>75</v>
      </c>
      <c r="F634" s="220">
        <v>6</v>
      </c>
      <c r="G634" s="231" t="s">
        <v>509</v>
      </c>
      <c r="H634" s="220">
        <v>40</v>
      </c>
      <c r="I634" s="220"/>
      <c r="J634" s="224" t="s">
        <v>944</v>
      </c>
      <c r="K634" s="225" t="s">
        <v>945</v>
      </c>
    </row>
    <row r="635" spans="1:11" ht="15.75" x14ac:dyDescent="0.25">
      <c r="A635" s="220" t="s">
        <v>65</v>
      </c>
      <c r="B635" s="221" t="s">
        <v>20</v>
      </c>
      <c r="C635" s="220">
        <v>202</v>
      </c>
      <c r="D635" s="220" t="s">
        <v>1360</v>
      </c>
      <c r="E635" s="220" t="s">
        <v>75</v>
      </c>
      <c r="F635" s="220">
        <v>6</v>
      </c>
      <c r="G635" s="231" t="s">
        <v>509</v>
      </c>
      <c r="H635" s="220">
        <v>40</v>
      </c>
      <c r="I635" s="220"/>
      <c r="J635" s="224" t="s">
        <v>944</v>
      </c>
      <c r="K635" s="225" t="s">
        <v>945</v>
      </c>
    </row>
    <row r="636" spans="1:11" ht="15.75" x14ac:dyDescent="0.25">
      <c r="A636" s="220" t="s">
        <v>19</v>
      </c>
      <c r="B636" s="221" t="s">
        <v>28</v>
      </c>
      <c r="C636" s="220">
        <v>202</v>
      </c>
      <c r="D636" s="220" t="s">
        <v>1366</v>
      </c>
      <c r="E636" s="220" t="s">
        <v>75</v>
      </c>
      <c r="F636" s="220">
        <v>6</v>
      </c>
      <c r="G636" s="231" t="s">
        <v>509</v>
      </c>
      <c r="H636" s="220">
        <v>40</v>
      </c>
      <c r="I636" s="220"/>
      <c r="J636" s="224" t="s">
        <v>944</v>
      </c>
      <c r="K636" s="225" t="s">
        <v>945</v>
      </c>
    </row>
    <row r="637" spans="1:11" ht="15.75" x14ac:dyDescent="0.25">
      <c r="A637" s="220" t="s">
        <v>19</v>
      </c>
      <c r="B637" s="221" t="s">
        <v>20</v>
      </c>
      <c r="C637" s="220">
        <v>202</v>
      </c>
      <c r="D637" s="220" t="s">
        <v>1364</v>
      </c>
      <c r="E637" s="220" t="s">
        <v>75</v>
      </c>
      <c r="F637" s="220">
        <v>6</v>
      </c>
      <c r="G637" s="231" t="s">
        <v>509</v>
      </c>
      <c r="H637" s="220">
        <v>40</v>
      </c>
      <c r="I637" s="220"/>
      <c r="J637" s="224" t="s">
        <v>944</v>
      </c>
      <c r="K637" s="225" t="s">
        <v>945</v>
      </c>
    </row>
    <row r="638" spans="1:11" ht="15.75" x14ac:dyDescent="0.25">
      <c r="A638" s="220" t="s">
        <v>65</v>
      </c>
      <c r="B638" s="221" t="s">
        <v>1356</v>
      </c>
      <c r="C638" s="220">
        <v>202</v>
      </c>
      <c r="D638" s="220" t="s">
        <v>1361</v>
      </c>
      <c r="E638" s="220" t="s">
        <v>75</v>
      </c>
      <c r="F638" s="220">
        <v>6</v>
      </c>
      <c r="G638" s="231" t="s">
        <v>509</v>
      </c>
      <c r="H638" s="220">
        <v>40</v>
      </c>
      <c r="I638" s="220"/>
      <c r="J638" s="224" t="s">
        <v>944</v>
      </c>
      <c r="K638" s="225" t="s">
        <v>945</v>
      </c>
    </row>
    <row r="639" spans="1:11" ht="15.75" x14ac:dyDescent="0.25">
      <c r="A639" s="220" t="s">
        <v>42</v>
      </c>
      <c r="B639" s="221" t="s">
        <v>1356</v>
      </c>
      <c r="C639" s="220">
        <v>304</v>
      </c>
      <c r="D639" s="220" t="s">
        <v>2006</v>
      </c>
      <c r="E639" s="220" t="s">
        <v>3</v>
      </c>
      <c r="F639" s="220">
        <v>2</v>
      </c>
      <c r="G639" s="231" t="s">
        <v>2007</v>
      </c>
      <c r="H639" s="220">
        <v>5</v>
      </c>
      <c r="I639" s="220"/>
      <c r="J639" s="224" t="s">
        <v>944</v>
      </c>
      <c r="K639" s="225" t="s">
        <v>945</v>
      </c>
    </row>
    <row r="640" spans="1:11" ht="15.75" x14ac:dyDescent="0.25">
      <c r="A640" s="279" t="s">
        <v>55</v>
      </c>
      <c r="B640" s="280" t="s">
        <v>56</v>
      </c>
      <c r="C640" s="279">
        <v>304</v>
      </c>
      <c r="D640" s="279" t="s">
        <v>2019</v>
      </c>
      <c r="E640" s="122" t="s">
        <v>1</v>
      </c>
      <c r="F640" s="122">
        <v>2</v>
      </c>
      <c r="G640" s="281" t="s">
        <v>2018</v>
      </c>
      <c r="H640" s="34">
        <v>0</v>
      </c>
      <c r="I640" s="34"/>
      <c r="J640" s="224" t="s">
        <v>944</v>
      </c>
      <c r="K640" s="225" t="s">
        <v>945</v>
      </c>
    </row>
    <row r="641" spans="1:11" ht="15.75" x14ac:dyDescent="0.25">
      <c r="A641" s="220" t="s">
        <v>55</v>
      </c>
      <c r="B641" s="221" t="s">
        <v>28</v>
      </c>
      <c r="C641" s="220">
        <v>304</v>
      </c>
      <c r="D641" s="220" t="s">
        <v>2017</v>
      </c>
      <c r="E641" s="222" t="s">
        <v>1</v>
      </c>
      <c r="F641" s="222">
        <v>2</v>
      </c>
      <c r="G641" s="240" t="s">
        <v>2018</v>
      </c>
      <c r="H641" s="220">
        <v>5</v>
      </c>
      <c r="I641" s="220"/>
      <c r="J641" s="224" t="s">
        <v>944</v>
      </c>
      <c r="K641" s="225" t="s">
        <v>945</v>
      </c>
    </row>
    <row r="642" spans="1:11" ht="15.75" x14ac:dyDescent="0.25">
      <c r="A642" s="220" t="s">
        <v>32</v>
      </c>
      <c r="B642" s="221" t="s">
        <v>1356</v>
      </c>
      <c r="C642" s="220">
        <v>303</v>
      </c>
      <c r="D642" s="222" t="s">
        <v>2044</v>
      </c>
      <c r="E642" s="220" t="s">
        <v>75</v>
      </c>
      <c r="F642" s="220">
        <v>2</v>
      </c>
      <c r="G642" s="227" t="s">
        <v>2043</v>
      </c>
      <c r="H642" s="220">
        <v>5</v>
      </c>
      <c r="I642" s="220"/>
      <c r="J642" s="224" t="s">
        <v>944</v>
      </c>
      <c r="K642" s="225" t="s">
        <v>945</v>
      </c>
    </row>
    <row r="643" spans="1:11" ht="15.75" x14ac:dyDescent="0.25">
      <c r="A643" s="220" t="s">
        <v>19</v>
      </c>
      <c r="B643" s="221" t="s">
        <v>26</v>
      </c>
      <c r="C643" s="220">
        <v>303</v>
      </c>
      <c r="D643" s="222" t="s">
        <v>2050</v>
      </c>
      <c r="E643" s="220" t="s">
        <v>75</v>
      </c>
      <c r="F643" s="220">
        <v>2</v>
      </c>
      <c r="G643" s="227" t="s">
        <v>2043</v>
      </c>
      <c r="H643" s="220">
        <v>5</v>
      </c>
      <c r="I643" s="220"/>
      <c r="J643" s="224" t="s">
        <v>944</v>
      </c>
      <c r="K643" s="225" t="s">
        <v>945</v>
      </c>
    </row>
    <row r="644" spans="1:11" ht="15.75" x14ac:dyDescent="0.25">
      <c r="A644" s="220" t="s">
        <v>32</v>
      </c>
      <c r="B644" s="221" t="s">
        <v>28</v>
      </c>
      <c r="C644" s="220">
        <v>303</v>
      </c>
      <c r="D644" s="222" t="s">
        <v>2045</v>
      </c>
      <c r="E644" s="220" t="s">
        <v>75</v>
      </c>
      <c r="F644" s="220">
        <v>2</v>
      </c>
      <c r="G644" s="227" t="s">
        <v>2043</v>
      </c>
      <c r="H644" s="220">
        <v>5</v>
      </c>
      <c r="I644" s="220"/>
      <c r="J644" s="224" t="s">
        <v>944</v>
      </c>
      <c r="K644" s="225" t="s">
        <v>945</v>
      </c>
    </row>
    <row r="645" spans="1:11" ht="15.75" x14ac:dyDescent="0.25">
      <c r="A645" s="153" t="s">
        <v>32</v>
      </c>
      <c r="B645" s="183" t="s">
        <v>20</v>
      </c>
      <c r="C645" s="153" t="s">
        <v>43</v>
      </c>
      <c r="D645" s="153" t="s">
        <v>1832</v>
      </c>
      <c r="E645" s="153" t="s">
        <v>1</v>
      </c>
      <c r="F645" s="153">
        <v>6</v>
      </c>
      <c r="G645" s="28" t="s">
        <v>223</v>
      </c>
      <c r="H645" s="34">
        <v>0</v>
      </c>
      <c r="I645" s="34"/>
      <c r="J645" s="250" t="s">
        <v>961</v>
      </c>
      <c r="K645" s="225" t="s">
        <v>962</v>
      </c>
    </row>
    <row r="646" spans="1:11" ht="15.75" x14ac:dyDescent="0.25">
      <c r="A646" s="230" t="s">
        <v>65</v>
      </c>
      <c r="B646" s="233" t="s">
        <v>20</v>
      </c>
      <c r="C646" s="230" t="s">
        <v>161</v>
      </c>
      <c r="D646" s="230" t="s">
        <v>1835</v>
      </c>
      <c r="E646" s="220" t="s">
        <v>1</v>
      </c>
      <c r="F646" s="220">
        <v>6</v>
      </c>
      <c r="G646" s="231" t="s">
        <v>223</v>
      </c>
      <c r="H646" s="220"/>
      <c r="I646" s="220"/>
      <c r="J646" s="250" t="s">
        <v>961</v>
      </c>
      <c r="K646" s="225" t="s">
        <v>962</v>
      </c>
    </row>
    <row r="647" spans="1:11" ht="15.75" x14ac:dyDescent="0.25">
      <c r="A647" s="230" t="s">
        <v>65</v>
      </c>
      <c r="B647" s="233" t="s">
        <v>1356</v>
      </c>
      <c r="C647" s="230" t="s">
        <v>161</v>
      </c>
      <c r="D647" s="230" t="s">
        <v>2438</v>
      </c>
      <c r="E647" s="220" t="s">
        <v>1</v>
      </c>
      <c r="F647" s="220">
        <v>6</v>
      </c>
      <c r="G647" s="231" t="s">
        <v>223</v>
      </c>
      <c r="H647" s="220"/>
      <c r="I647" s="220"/>
      <c r="J647" s="250" t="s">
        <v>961</v>
      </c>
      <c r="K647" s="225" t="s">
        <v>962</v>
      </c>
    </row>
    <row r="648" spans="1:11" ht="15.75" hidden="1" x14ac:dyDescent="0.25">
      <c r="A648" s="220" t="s">
        <v>65</v>
      </c>
      <c r="B648" s="221" t="s">
        <v>26</v>
      </c>
      <c r="C648" s="220" t="s">
        <v>453</v>
      </c>
      <c r="D648" s="220" t="s">
        <v>1623</v>
      </c>
      <c r="E648" s="220" t="s">
        <v>75</v>
      </c>
      <c r="F648" s="220">
        <v>4</v>
      </c>
      <c r="G648" s="231" t="s">
        <v>1612</v>
      </c>
      <c r="H648" s="220">
        <v>5</v>
      </c>
      <c r="I648" s="220" t="s">
        <v>234</v>
      </c>
      <c r="J648" s="262"/>
      <c r="K648" s="225"/>
    </row>
    <row r="649" spans="1:11" ht="15.75" x14ac:dyDescent="0.25">
      <c r="A649" s="153" t="s">
        <v>65</v>
      </c>
      <c r="B649" s="221" t="s">
        <v>28</v>
      </c>
      <c r="C649" s="153">
        <v>101</v>
      </c>
      <c r="D649" s="153" t="s">
        <v>1831</v>
      </c>
      <c r="E649" s="153" t="s">
        <v>1</v>
      </c>
      <c r="F649" s="153">
        <v>6</v>
      </c>
      <c r="G649" s="28" t="s">
        <v>223</v>
      </c>
      <c r="H649" s="34">
        <v>0</v>
      </c>
      <c r="I649" s="34"/>
      <c r="J649" s="250" t="s">
        <v>961</v>
      </c>
      <c r="K649" s="225" t="s">
        <v>962</v>
      </c>
    </row>
    <row r="650" spans="1:11" ht="15.75" x14ac:dyDescent="0.25">
      <c r="A650" s="220" t="s">
        <v>42</v>
      </c>
      <c r="B650" s="221" t="s">
        <v>26</v>
      </c>
      <c r="C650" s="220" t="s">
        <v>33</v>
      </c>
      <c r="D650" s="220" t="s">
        <v>1849</v>
      </c>
      <c r="E650" s="220" t="s">
        <v>3</v>
      </c>
      <c r="F650" s="220">
        <v>2</v>
      </c>
      <c r="G650" s="244" t="s">
        <v>657</v>
      </c>
      <c r="H650" s="220">
        <v>5</v>
      </c>
      <c r="I650" s="220"/>
      <c r="J650" s="250" t="s">
        <v>961</v>
      </c>
      <c r="K650" s="225" t="s">
        <v>962</v>
      </c>
    </row>
    <row r="651" spans="1:11" ht="15.75" x14ac:dyDescent="0.25">
      <c r="A651" s="220" t="s">
        <v>65</v>
      </c>
      <c r="B651" s="221" t="s">
        <v>26</v>
      </c>
      <c r="C651" s="220">
        <v>101</v>
      </c>
      <c r="D651" s="220" t="s">
        <v>1858</v>
      </c>
      <c r="E651" s="220" t="s">
        <v>75</v>
      </c>
      <c r="F651" s="220">
        <v>6</v>
      </c>
      <c r="G651" s="231" t="s">
        <v>657</v>
      </c>
      <c r="H651" s="220">
        <v>40</v>
      </c>
      <c r="I651" s="220"/>
      <c r="J651" s="250" t="s">
        <v>961</v>
      </c>
      <c r="K651" s="225" t="s">
        <v>962</v>
      </c>
    </row>
    <row r="652" spans="1:11" ht="15.75" x14ac:dyDescent="0.25">
      <c r="A652" s="220" t="s">
        <v>55</v>
      </c>
      <c r="B652" s="221" t="s">
        <v>20</v>
      </c>
      <c r="C652" s="220" t="s">
        <v>400</v>
      </c>
      <c r="D652" s="222" t="s">
        <v>1848</v>
      </c>
      <c r="E652" s="222" t="s">
        <v>3</v>
      </c>
      <c r="F652" s="222">
        <v>2</v>
      </c>
      <c r="G652" s="227" t="s">
        <v>657</v>
      </c>
      <c r="H652" s="220">
        <v>5</v>
      </c>
      <c r="I652" s="220"/>
      <c r="J652" s="250" t="s">
        <v>961</v>
      </c>
      <c r="K652" s="225" t="s">
        <v>962</v>
      </c>
    </row>
    <row r="653" spans="1:11" ht="15.75" x14ac:dyDescent="0.25">
      <c r="A653" s="220" t="s">
        <v>55</v>
      </c>
      <c r="B653" s="221" t="s">
        <v>26</v>
      </c>
      <c r="C653" s="220">
        <v>103</v>
      </c>
      <c r="D653" s="220" t="s">
        <v>1861</v>
      </c>
      <c r="E653" s="220" t="s">
        <v>75</v>
      </c>
      <c r="F653" s="220">
        <v>6</v>
      </c>
      <c r="G653" s="231" t="s">
        <v>657</v>
      </c>
      <c r="H653" s="220">
        <v>40</v>
      </c>
      <c r="I653" s="220"/>
      <c r="J653" s="250" t="s">
        <v>961</v>
      </c>
      <c r="K653" s="225" t="s">
        <v>962</v>
      </c>
    </row>
    <row r="654" spans="1:11" ht="15.75" x14ac:dyDescent="0.25">
      <c r="A654" s="220" t="s">
        <v>32</v>
      </c>
      <c r="B654" s="221" t="s">
        <v>1356</v>
      </c>
      <c r="C654" s="220">
        <v>301</v>
      </c>
      <c r="D654" s="220" t="s">
        <v>1963</v>
      </c>
      <c r="E654" s="220" t="s">
        <v>75</v>
      </c>
      <c r="F654" s="220">
        <v>6</v>
      </c>
      <c r="G654" s="223" t="s">
        <v>1961</v>
      </c>
      <c r="H654" s="220">
        <v>40</v>
      </c>
      <c r="I654" s="220"/>
      <c r="J654" s="250" t="s">
        <v>961</v>
      </c>
      <c r="K654" s="225" t="s">
        <v>962</v>
      </c>
    </row>
    <row r="655" spans="1:11" ht="15.75" x14ac:dyDescent="0.25">
      <c r="A655" s="220" t="s">
        <v>19</v>
      </c>
      <c r="B655" s="221" t="s">
        <v>1356</v>
      </c>
      <c r="C655" s="220">
        <v>302</v>
      </c>
      <c r="D655" s="220" t="s">
        <v>1965</v>
      </c>
      <c r="E655" s="220" t="s">
        <v>75</v>
      </c>
      <c r="F655" s="220">
        <v>6</v>
      </c>
      <c r="G655" s="223" t="s">
        <v>1961</v>
      </c>
      <c r="H655" s="220">
        <v>40</v>
      </c>
      <c r="I655" s="220"/>
      <c r="J655" s="250" t="s">
        <v>961</v>
      </c>
      <c r="K655" s="225" t="s">
        <v>962</v>
      </c>
    </row>
    <row r="656" spans="1:11" ht="15.75" x14ac:dyDescent="0.25">
      <c r="A656" s="220" t="s">
        <v>42</v>
      </c>
      <c r="B656" s="221" t="s">
        <v>28</v>
      </c>
      <c r="C656" s="220" t="s">
        <v>297</v>
      </c>
      <c r="D656" s="269" t="s">
        <v>2439</v>
      </c>
      <c r="E656" s="222" t="s">
        <v>3</v>
      </c>
      <c r="F656" s="222">
        <v>6</v>
      </c>
      <c r="G656" s="285" t="s">
        <v>2440</v>
      </c>
      <c r="H656" s="220">
        <v>40</v>
      </c>
      <c r="I656" s="220"/>
      <c r="J656" s="250" t="s">
        <v>961</v>
      </c>
      <c r="K656" s="225" t="s">
        <v>962</v>
      </c>
    </row>
    <row r="657" spans="1:11" ht="15.75" x14ac:dyDescent="0.25">
      <c r="A657" s="230" t="s">
        <v>19</v>
      </c>
      <c r="B657" s="233" t="s">
        <v>28</v>
      </c>
      <c r="C657" s="230" t="s">
        <v>204</v>
      </c>
      <c r="D657" s="286" t="s">
        <v>2441</v>
      </c>
      <c r="E657" s="230" t="s">
        <v>3</v>
      </c>
      <c r="F657" s="230">
        <v>6</v>
      </c>
      <c r="G657" s="277" t="s">
        <v>2440</v>
      </c>
      <c r="H657" s="220">
        <v>40</v>
      </c>
      <c r="I657" s="230"/>
      <c r="J657" s="235" t="s">
        <v>961</v>
      </c>
      <c r="K657" s="225" t="s">
        <v>962</v>
      </c>
    </row>
    <row r="658" spans="1:11" ht="15.75" x14ac:dyDescent="0.25">
      <c r="A658" s="220" t="s">
        <v>42</v>
      </c>
      <c r="B658" s="221" t="s">
        <v>20</v>
      </c>
      <c r="C658" s="220" t="s">
        <v>116</v>
      </c>
      <c r="D658" s="220" t="s">
        <v>2442</v>
      </c>
      <c r="E658" s="220" t="s">
        <v>3</v>
      </c>
      <c r="F658" s="220">
        <v>6</v>
      </c>
      <c r="G658" s="264" t="s">
        <v>2443</v>
      </c>
      <c r="H658" s="220">
        <v>40</v>
      </c>
      <c r="I658" s="220"/>
      <c r="J658" s="250" t="s">
        <v>961</v>
      </c>
      <c r="K658" s="225" t="s">
        <v>962</v>
      </c>
    </row>
    <row r="659" spans="1:11" ht="15.75" x14ac:dyDescent="0.25">
      <c r="A659" s="220" t="s">
        <v>19</v>
      </c>
      <c r="B659" s="221" t="s">
        <v>20</v>
      </c>
      <c r="C659" s="220" t="s">
        <v>285</v>
      </c>
      <c r="D659" s="220" t="s">
        <v>2444</v>
      </c>
      <c r="E659" s="220" t="s">
        <v>3</v>
      </c>
      <c r="F659" s="220">
        <v>6</v>
      </c>
      <c r="G659" s="264" t="s">
        <v>2443</v>
      </c>
      <c r="H659" s="220">
        <v>40</v>
      </c>
      <c r="I659" s="220"/>
      <c r="J659" s="250" t="s">
        <v>961</v>
      </c>
      <c r="K659" s="225" t="s">
        <v>962</v>
      </c>
    </row>
    <row r="660" spans="1:11" ht="15.75" x14ac:dyDescent="0.25">
      <c r="A660" s="220" t="s">
        <v>65</v>
      </c>
      <c r="B660" s="233" t="s">
        <v>26</v>
      </c>
      <c r="C660" s="220" t="s">
        <v>221</v>
      </c>
      <c r="D660" s="220" t="s">
        <v>2445</v>
      </c>
      <c r="E660" s="222" t="s">
        <v>1</v>
      </c>
      <c r="F660" s="222">
        <v>6</v>
      </c>
      <c r="G660" s="223" t="s">
        <v>443</v>
      </c>
      <c r="H660" s="220">
        <v>40</v>
      </c>
      <c r="I660" s="220"/>
      <c r="J660" s="224" t="s">
        <v>1010</v>
      </c>
      <c r="K660" s="225" t="s">
        <v>1011</v>
      </c>
    </row>
    <row r="661" spans="1:11" ht="15.75" x14ac:dyDescent="0.25">
      <c r="A661" s="220" t="s">
        <v>65</v>
      </c>
      <c r="B661" s="221" t="s">
        <v>20</v>
      </c>
      <c r="C661" s="220" t="s">
        <v>221</v>
      </c>
      <c r="D661" s="220" t="s">
        <v>2446</v>
      </c>
      <c r="E661" s="222" t="s">
        <v>1</v>
      </c>
      <c r="F661" s="222">
        <v>6</v>
      </c>
      <c r="G661" s="223" t="s">
        <v>443</v>
      </c>
      <c r="H661" s="220">
        <v>40</v>
      </c>
      <c r="I661" s="220"/>
      <c r="J661" s="224" t="s">
        <v>1010</v>
      </c>
      <c r="K661" s="225" t="s">
        <v>1011</v>
      </c>
    </row>
    <row r="662" spans="1:11" hidden="1" x14ac:dyDescent="0.25">
      <c r="A662" s="34" t="s">
        <v>19</v>
      </c>
      <c r="B662" s="35" t="s">
        <v>26</v>
      </c>
      <c r="C662" s="34">
        <v>306</v>
      </c>
      <c r="D662" s="21" t="s">
        <v>2447</v>
      </c>
      <c r="E662" s="34" t="s">
        <v>1</v>
      </c>
      <c r="F662" s="34">
        <v>4</v>
      </c>
      <c r="G662" s="37" t="s">
        <v>2324</v>
      </c>
      <c r="H662" s="34">
        <v>0</v>
      </c>
      <c r="I662" s="34" t="s">
        <v>39</v>
      </c>
      <c r="J662" s="34"/>
      <c r="K662" s="142"/>
    </row>
    <row r="663" spans="1:11" hidden="1" x14ac:dyDescent="0.25">
      <c r="A663" s="34" t="s">
        <v>19</v>
      </c>
      <c r="B663" s="35" t="s">
        <v>20</v>
      </c>
      <c r="C663" s="34">
        <v>306</v>
      </c>
      <c r="D663" s="21" t="s">
        <v>2059</v>
      </c>
      <c r="E663" s="34" t="s">
        <v>1</v>
      </c>
      <c r="F663" s="34">
        <v>4</v>
      </c>
      <c r="G663" s="37" t="s">
        <v>2324</v>
      </c>
      <c r="H663" s="34">
        <v>0</v>
      </c>
      <c r="I663" s="34" t="s">
        <v>39</v>
      </c>
      <c r="J663" s="34"/>
      <c r="K663" s="142"/>
    </row>
    <row r="664" spans="1:11" ht="15.75" x14ac:dyDescent="0.25">
      <c r="A664" s="220" t="s">
        <v>42</v>
      </c>
      <c r="B664" s="221" t="s">
        <v>26</v>
      </c>
      <c r="C664" s="220" t="s">
        <v>297</v>
      </c>
      <c r="D664" s="220" t="s">
        <v>2448</v>
      </c>
      <c r="E664" s="222" t="s">
        <v>1</v>
      </c>
      <c r="F664" s="222">
        <v>6</v>
      </c>
      <c r="G664" s="223" t="s">
        <v>443</v>
      </c>
      <c r="H664" s="220">
        <v>40</v>
      </c>
      <c r="I664" s="220"/>
      <c r="J664" s="224" t="s">
        <v>1010</v>
      </c>
      <c r="K664" s="225" t="s">
        <v>1011</v>
      </c>
    </row>
    <row r="665" spans="1:11" ht="15.75" x14ac:dyDescent="0.25">
      <c r="A665" s="220" t="s">
        <v>42</v>
      </c>
      <c r="B665" s="221" t="s">
        <v>20</v>
      </c>
      <c r="C665" s="220" t="s">
        <v>297</v>
      </c>
      <c r="D665" s="220" t="s">
        <v>2449</v>
      </c>
      <c r="E665" s="222" t="s">
        <v>1</v>
      </c>
      <c r="F665" s="222">
        <v>6</v>
      </c>
      <c r="G665" s="223" t="s">
        <v>443</v>
      </c>
      <c r="H665" s="220">
        <v>40</v>
      </c>
      <c r="I665" s="220"/>
      <c r="J665" s="224" t="s">
        <v>1010</v>
      </c>
      <c r="K665" s="225" t="s">
        <v>1011</v>
      </c>
    </row>
    <row r="666" spans="1:11" ht="15.75" x14ac:dyDescent="0.25">
      <c r="A666" s="226" t="s">
        <v>65</v>
      </c>
      <c r="B666" s="249" t="s">
        <v>28</v>
      </c>
      <c r="C666" s="226" t="s">
        <v>221</v>
      </c>
      <c r="D666" s="226" t="s">
        <v>2450</v>
      </c>
      <c r="E666" s="251" t="s">
        <v>1</v>
      </c>
      <c r="F666" s="251">
        <v>6</v>
      </c>
      <c r="G666" s="252" t="s">
        <v>443</v>
      </c>
      <c r="H666" s="226">
        <v>40</v>
      </c>
      <c r="I666" s="226"/>
      <c r="J666" s="224" t="s">
        <v>1010</v>
      </c>
      <c r="K666" s="225" t="s">
        <v>1011</v>
      </c>
    </row>
    <row r="667" spans="1:11" ht="15.75" x14ac:dyDescent="0.25">
      <c r="A667" s="220" t="s">
        <v>65</v>
      </c>
      <c r="B667" s="233" t="s">
        <v>1356</v>
      </c>
      <c r="C667" s="220" t="s">
        <v>221</v>
      </c>
      <c r="D667" s="220" t="s">
        <v>1714</v>
      </c>
      <c r="E667" s="222" t="s">
        <v>1</v>
      </c>
      <c r="F667" s="222">
        <v>6</v>
      </c>
      <c r="G667" s="223" t="s">
        <v>443</v>
      </c>
      <c r="H667" s="220">
        <v>40</v>
      </c>
      <c r="I667" s="220"/>
      <c r="J667" s="224" t="s">
        <v>1010</v>
      </c>
      <c r="K667" s="225" t="s">
        <v>1011</v>
      </c>
    </row>
    <row r="668" spans="1:11" ht="15.75" x14ac:dyDescent="0.25">
      <c r="A668" s="220" t="s">
        <v>19</v>
      </c>
      <c r="B668" s="221" t="s">
        <v>20</v>
      </c>
      <c r="C668" s="220" t="s">
        <v>204</v>
      </c>
      <c r="D668" s="220" t="s">
        <v>2221</v>
      </c>
      <c r="E668" s="220" t="s">
        <v>1</v>
      </c>
      <c r="F668" s="220">
        <v>6</v>
      </c>
      <c r="G668" s="231" t="s">
        <v>2217</v>
      </c>
      <c r="H668" s="220">
        <v>40</v>
      </c>
      <c r="I668" s="220"/>
      <c r="J668" s="224" t="s">
        <v>1010</v>
      </c>
      <c r="K668" s="225" t="s">
        <v>1011</v>
      </c>
    </row>
    <row r="669" spans="1:11" ht="15.75" x14ac:dyDescent="0.25">
      <c r="A669" s="220" t="s">
        <v>55</v>
      </c>
      <c r="B669" s="221" t="s">
        <v>26</v>
      </c>
      <c r="C669" s="220">
        <v>101</v>
      </c>
      <c r="D669" s="220" t="s">
        <v>1468</v>
      </c>
      <c r="E669" s="220" t="s">
        <v>2</v>
      </c>
      <c r="F669" s="287">
        <v>2</v>
      </c>
      <c r="G669" s="231" t="s">
        <v>1467</v>
      </c>
      <c r="H669" s="220">
        <v>5</v>
      </c>
      <c r="I669" s="220"/>
      <c r="J669" s="224" t="s">
        <v>1019</v>
      </c>
      <c r="K669" s="225" t="s">
        <v>1020</v>
      </c>
    </row>
    <row r="670" spans="1:11" ht="15.75" x14ac:dyDescent="0.25">
      <c r="A670" s="220" t="s">
        <v>55</v>
      </c>
      <c r="B670" s="221" t="s">
        <v>20</v>
      </c>
      <c r="C670" s="220">
        <v>101</v>
      </c>
      <c r="D670" s="220" t="s">
        <v>1466</v>
      </c>
      <c r="E670" s="220" t="s">
        <v>2</v>
      </c>
      <c r="F670" s="220">
        <v>2</v>
      </c>
      <c r="G670" s="231" t="s">
        <v>1467</v>
      </c>
      <c r="H670" s="220">
        <v>5</v>
      </c>
      <c r="I670" s="220"/>
      <c r="J670" s="224" t="s">
        <v>1019</v>
      </c>
      <c r="K670" s="225" t="s">
        <v>1020</v>
      </c>
    </row>
    <row r="671" spans="1:11" ht="15.75" x14ac:dyDescent="0.25">
      <c r="A671" s="220" t="s">
        <v>65</v>
      </c>
      <c r="B671" s="221" t="s">
        <v>28</v>
      </c>
      <c r="C671" s="220">
        <v>108</v>
      </c>
      <c r="D671" s="220" t="s">
        <v>1469</v>
      </c>
      <c r="E671" s="220" t="s">
        <v>2</v>
      </c>
      <c r="F671" s="220">
        <v>2</v>
      </c>
      <c r="G671" s="231" t="s">
        <v>1467</v>
      </c>
      <c r="H671" s="220">
        <v>5</v>
      </c>
      <c r="I671" s="220"/>
      <c r="J671" s="224" t="s">
        <v>1019</v>
      </c>
      <c r="K671" s="225" t="s">
        <v>1020</v>
      </c>
    </row>
    <row r="672" spans="1:11" ht="15.75" x14ac:dyDescent="0.25">
      <c r="A672" s="220" t="s">
        <v>65</v>
      </c>
      <c r="B672" s="221" t="s">
        <v>1356</v>
      </c>
      <c r="C672" s="220">
        <v>108</v>
      </c>
      <c r="D672" s="220" t="s">
        <v>1470</v>
      </c>
      <c r="E672" s="220" t="s">
        <v>2</v>
      </c>
      <c r="F672" s="287">
        <v>2</v>
      </c>
      <c r="G672" s="231" t="s">
        <v>1467</v>
      </c>
      <c r="H672" s="220">
        <v>5</v>
      </c>
      <c r="I672" s="220"/>
      <c r="J672" s="224" t="s">
        <v>1019</v>
      </c>
      <c r="K672" s="225" t="s">
        <v>1020</v>
      </c>
    </row>
    <row r="673" spans="1:11" ht="15.75" x14ac:dyDescent="0.25">
      <c r="A673" s="220" t="s">
        <v>42</v>
      </c>
      <c r="B673" s="221" t="s">
        <v>26</v>
      </c>
      <c r="C673" s="220" t="s">
        <v>68</v>
      </c>
      <c r="D673" s="220" t="s">
        <v>1471</v>
      </c>
      <c r="E673" s="220" t="s">
        <v>3</v>
      </c>
      <c r="F673" s="220">
        <v>4</v>
      </c>
      <c r="G673" s="227" t="s">
        <v>1467</v>
      </c>
      <c r="H673" s="220">
        <v>5</v>
      </c>
      <c r="I673" s="220"/>
      <c r="J673" s="224" t="s">
        <v>1019</v>
      </c>
      <c r="K673" s="225" t="s">
        <v>1020</v>
      </c>
    </row>
    <row r="674" spans="1:11" ht="15.75" x14ac:dyDescent="0.25">
      <c r="A674" s="230" t="s">
        <v>19</v>
      </c>
      <c r="B674" s="233" t="s">
        <v>1356</v>
      </c>
      <c r="C674" s="230" t="s">
        <v>124</v>
      </c>
      <c r="D674" s="238" t="s">
        <v>1662</v>
      </c>
      <c r="E674" s="230" t="s">
        <v>1</v>
      </c>
      <c r="F674" s="230">
        <v>6</v>
      </c>
      <c r="G674" s="234" t="s">
        <v>1656</v>
      </c>
      <c r="H674" s="226">
        <v>40</v>
      </c>
      <c r="I674" s="226"/>
      <c r="J674" s="224" t="s">
        <v>1019</v>
      </c>
      <c r="K674" s="225" t="s">
        <v>1020</v>
      </c>
    </row>
    <row r="675" spans="1:11" ht="15.75" x14ac:dyDescent="0.25">
      <c r="A675" s="220" t="s">
        <v>19</v>
      </c>
      <c r="B675" s="221" t="s">
        <v>26</v>
      </c>
      <c r="C675" s="220" t="s">
        <v>124</v>
      </c>
      <c r="D675" s="222" t="s">
        <v>1657</v>
      </c>
      <c r="E675" s="220" t="s">
        <v>1</v>
      </c>
      <c r="F675" s="220">
        <v>6</v>
      </c>
      <c r="G675" s="231" t="s">
        <v>1656</v>
      </c>
      <c r="H675" s="220">
        <v>40</v>
      </c>
      <c r="I675" s="220"/>
      <c r="J675" s="224" t="s">
        <v>1019</v>
      </c>
      <c r="K675" s="225" t="s">
        <v>1020</v>
      </c>
    </row>
    <row r="676" spans="1:11" ht="15.75" x14ac:dyDescent="0.25">
      <c r="A676" s="220" t="s">
        <v>19</v>
      </c>
      <c r="B676" s="221" t="s">
        <v>20</v>
      </c>
      <c r="C676" s="220" t="s">
        <v>124</v>
      </c>
      <c r="D676" s="222" t="s">
        <v>1655</v>
      </c>
      <c r="E676" s="220" t="s">
        <v>1</v>
      </c>
      <c r="F676" s="220">
        <v>6</v>
      </c>
      <c r="G676" s="231" t="s">
        <v>1656</v>
      </c>
      <c r="H676" s="220">
        <v>40</v>
      </c>
      <c r="I676" s="220"/>
      <c r="J676" s="224" t="s">
        <v>1019</v>
      </c>
      <c r="K676" s="225" t="s">
        <v>1020</v>
      </c>
    </row>
    <row r="677" spans="1:11" ht="15.75" x14ac:dyDescent="0.25">
      <c r="A677" s="220" t="s">
        <v>55</v>
      </c>
      <c r="B677" s="221" t="s">
        <v>28</v>
      </c>
      <c r="C677" s="220" t="s">
        <v>725</v>
      </c>
      <c r="D677" s="220" t="s">
        <v>1689</v>
      </c>
      <c r="E677" s="220" t="s">
        <v>1</v>
      </c>
      <c r="F677" s="220">
        <v>6</v>
      </c>
      <c r="G677" s="234" t="s">
        <v>1686</v>
      </c>
      <c r="H677" s="220">
        <v>40</v>
      </c>
      <c r="I677" s="220"/>
      <c r="J677" s="224" t="s">
        <v>1019</v>
      </c>
      <c r="K677" s="225" t="s">
        <v>1020</v>
      </c>
    </row>
    <row r="678" spans="1:11" ht="15.75" x14ac:dyDescent="0.25">
      <c r="A678" s="220" t="s">
        <v>42</v>
      </c>
      <c r="B678" s="221" t="s">
        <v>1356</v>
      </c>
      <c r="C678" s="220" t="s">
        <v>21</v>
      </c>
      <c r="D678" s="220" t="s">
        <v>2116</v>
      </c>
      <c r="E678" s="220" t="s">
        <v>1</v>
      </c>
      <c r="F678" s="220">
        <v>2</v>
      </c>
      <c r="G678" s="234" t="s">
        <v>569</v>
      </c>
      <c r="H678" s="220">
        <v>5</v>
      </c>
      <c r="I678" s="220"/>
      <c r="J678" s="224" t="s">
        <v>1019</v>
      </c>
      <c r="K678" s="225" t="s">
        <v>1020</v>
      </c>
    </row>
    <row r="679" spans="1:11" ht="15.75" x14ac:dyDescent="0.25">
      <c r="A679" s="220" t="s">
        <v>42</v>
      </c>
      <c r="B679" s="221" t="s">
        <v>28</v>
      </c>
      <c r="C679" s="220" t="s">
        <v>864</v>
      </c>
      <c r="D679" s="220" t="s">
        <v>2451</v>
      </c>
      <c r="E679" s="220" t="s">
        <v>75</v>
      </c>
      <c r="F679" s="220">
        <v>6</v>
      </c>
      <c r="G679" s="244" t="s">
        <v>2280</v>
      </c>
      <c r="H679" s="220">
        <v>40</v>
      </c>
      <c r="I679" s="220"/>
      <c r="J679" s="224" t="s">
        <v>1031</v>
      </c>
      <c r="K679" s="225" t="s">
        <v>1032</v>
      </c>
    </row>
    <row r="680" spans="1:11" ht="15.75" x14ac:dyDescent="0.25">
      <c r="A680" s="220" t="s">
        <v>65</v>
      </c>
      <c r="B680" s="221" t="s">
        <v>20</v>
      </c>
      <c r="C680" s="220" t="s">
        <v>269</v>
      </c>
      <c r="D680" s="220" t="s">
        <v>2452</v>
      </c>
      <c r="E680" s="220" t="s">
        <v>75</v>
      </c>
      <c r="F680" s="220">
        <v>6</v>
      </c>
      <c r="G680" s="244" t="s">
        <v>2280</v>
      </c>
      <c r="H680" s="220">
        <v>40</v>
      </c>
      <c r="I680" s="220"/>
      <c r="J680" s="224" t="s">
        <v>1031</v>
      </c>
      <c r="K680" s="225" t="s">
        <v>1032</v>
      </c>
    </row>
    <row r="681" spans="1:11" ht="15.75" x14ac:dyDescent="0.25">
      <c r="A681" s="220" t="s">
        <v>42</v>
      </c>
      <c r="B681" s="221" t="s">
        <v>20</v>
      </c>
      <c r="C681" s="220" t="s">
        <v>864</v>
      </c>
      <c r="D681" s="220" t="s">
        <v>2453</v>
      </c>
      <c r="E681" s="220" t="s">
        <v>75</v>
      </c>
      <c r="F681" s="220">
        <v>6</v>
      </c>
      <c r="G681" s="244" t="s">
        <v>2280</v>
      </c>
      <c r="H681" s="220">
        <v>40</v>
      </c>
      <c r="I681" s="220"/>
      <c r="J681" s="224" t="s">
        <v>1031</v>
      </c>
      <c r="K681" s="225" t="s">
        <v>1032</v>
      </c>
    </row>
    <row r="682" spans="1:11" ht="15.75" x14ac:dyDescent="0.25">
      <c r="A682" s="220" t="s">
        <v>42</v>
      </c>
      <c r="B682" s="221" t="s">
        <v>1356</v>
      </c>
      <c r="C682" s="220" t="s">
        <v>864</v>
      </c>
      <c r="D682" s="220" t="s">
        <v>2454</v>
      </c>
      <c r="E682" s="220" t="s">
        <v>75</v>
      </c>
      <c r="F682" s="220">
        <v>6</v>
      </c>
      <c r="G682" s="244" t="s">
        <v>2280</v>
      </c>
      <c r="H682" s="220">
        <v>40</v>
      </c>
      <c r="I682" s="220"/>
      <c r="J682" s="224" t="s">
        <v>1031</v>
      </c>
      <c r="K682" s="225" t="s">
        <v>1032</v>
      </c>
    </row>
    <row r="683" spans="1:11" ht="15.75" x14ac:dyDescent="0.25">
      <c r="A683" s="220" t="s">
        <v>65</v>
      </c>
      <c r="B683" s="221" t="s">
        <v>1356</v>
      </c>
      <c r="C683" s="220" t="s">
        <v>269</v>
      </c>
      <c r="D683" s="220" t="s">
        <v>2455</v>
      </c>
      <c r="E683" s="220" t="s">
        <v>75</v>
      </c>
      <c r="F683" s="220">
        <v>6</v>
      </c>
      <c r="G683" s="244" t="s">
        <v>2280</v>
      </c>
      <c r="H683" s="220">
        <v>40</v>
      </c>
      <c r="I683" s="220"/>
      <c r="J683" s="224" t="s">
        <v>1031</v>
      </c>
      <c r="K683" s="225" t="s">
        <v>1032</v>
      </c>
    </row>
    <row r="684" spans="1:11" hidden="1" x14ac:dyDescent="0.25">
      <c r="A684" s="34" t="s">
        <v>42</v>
      </c>
      <c r="B684" s="35" t="s">
        <v>20</v>
      </c>
      <c r="C684" s="34">
        <v>308</v>
      </c>
      <c r="D684" s="21" t="s">
        <v>2456</v>
      </c>
      <c r="E684" s="34" t="s">
        <v>75</v>
      </c>
      <c r="F684" s="34">
        <v>2</v>
      </c>
      <c r="G684" s="37" t="s">
        <v>2025</v>
      </c>
      <c r="H684" s="34">
        <v>0</v>
      </c>
      <c r="I684" s="34" t="s">
        <v>39</v>
      </c>
      <c r="J684" s="34"/>
      <c r="K684" s="142"/>
    </row>
    <row r="685" spans="1:11" ht="15.75" x14ac:dyDescent="0.25">
      <c r="A685" s="220" t="s">
        <v>65</v>
      </c>
      <c r="B685" s="221" t="s">
        <v>28</v>
      </c>
      <c r="C685" s="220" t="s">
        <v>269</v>
      </c>
      <c r="D685" s="220" t="s">
        <v>2457</v>
      </c>
      <c r="E685" s="220" t="s">
        <v>75</v>
      </c>
      <c r="F685" s="220">
        <v>6</v>
      </c>
      <c r="G685" s="244" t="s">
        <v>2280</v>
      </c>
      <c r="H685" s="220">
        <v>40</v>
      </c>
      <c r="I685" s="220"/>
      <c r="J685" s="224" t="s">
        <v>1031</v>
      </c>
      <c r="K685" s="225" t="s">
        <v>1032</v>
      </c>
    </row>
    <row r="686" spans="1:11" ht="15.75" x14ac:dyDescent="0.25">
      <c r="A686" s="220" t="s">
        <v>19</v>
      </c>
      <c r="B686" s="221" t="s">
        <v>1356</v>
      </c>
      <c r="C686" s="220">
        <v>203</v>
      </c>
      <c r="D686" s="220" t="s">
        <v>1369</v>
      </c>
      <c r="E686" s="222" t="s">
        <v>1</v>
      </c>
      <c r="F686" s="222">
        <v>4</v>
      </c>
      <c r="G686" s="227" t="s">
        <v>2251</v>
      </c>
      <c r="H686" s="220">
        <v>5</v>
      </c>
      <c r="I686" s="220"/>
      <c r="J686" s="228" t="s">
        <v>1041</v>
      </c>
      <c r="K686" s="236" t="s">
        <v>1042</v>
      </c>
    </row>
    <row r="687" spans="1:11" hidden="1" x14ac:dyDescent="0.25">
      <c r="A687" s="34" t="s">
        <v>65</v>
      </c>
      <c r="B687" s="35" t="s">
        <v>1356</v>
      </c>
      <c r="C687" s="34" t="s">
        <v>346</v>
      </c>
      <c r="D687" s="34" t="s">
        <v>2458</v>
      </c>
      <c r="E687" s="34" t="s">
        <v>75</v>
      </c>
      <c r="F687" s="34">
        <v>6</v>
      </c>
      <c r="G687" s="44" t="s">
        <v>1921</v>
      </c>
      <c r="H687" s="21">
        <v>0</v>
      </c>
      <c r="I687" s="21" t="s">
        <v>39</v>
      </c>
      <c r="J687" s="38"/>
      <c r="K687" s="38"/>
    </row>
    <row r="688" spans="1:11" hidden="1" x14ac:dyDescent="0.25">
      <c r="A688" s="34" t="s">
        <v>65</v>
      </c>
      <c r="B688" s="35" t="s">
        <v>28</v>
      </c>
      <c r="C688" s="34" t="s">
        <v>346</v>
      </c>
      <c r="D688" s="34" t="s">
        <v>2459</v>
      </c>
      <c r="E688" s="34" t="s">
        <v>75</v>
      </c>
      <c r="F688" s="34">
        <v>6</v>
      </c>
      <c r="G688" s="44" t="s">
        <v>1921</v>
      </c>
      <c r="H688" s="21">
        <v>0</v>
      </c>
      <c r="I688" s="21" t="s">
        <v>39</v>
      </c>
      <c r="J688" s="38"/>
      <c r="K688" s="38"/>
    </row>
    <row r="689" spans="1:11" hidden="1" x14ac:dyDescent="0.25">
      <c r="A689" s="34" t="s">
        <v>65</v>
      </c>
      <c r="B689" s="35" t="s">
        <v>26</v>
      </c>
      <c r="C689" s="34" t="s">
        <v>346</v>
      </c>
      <c r="D689" s="34" t="s">
        <v>2460</v>
      </c>
      <c r="E689" s="34" t="s">
        <v>75</v>
      </c>
      <c r="F689" s="34">
        <v>6</v>
      </c>
      <c r="G689" s="44" t="s">
        <v>1921</v>
      </c>
      <c r="H689" s="21">
        <v>0</v>
      </c>
      <c r="I689" s="21" t="s">
        <v>39</v>
      </c>
      <c r="J689" s="38"/>
      <c r="K689" s="38"/>
    </row>
    <row r="690" spans="1:11" hidden="1" x14ac:dyDescent="0.25">
      <c r="A690" s="34" t="s">
        <v>65</v>
      </c>
      <c r="B690" s="35" t="s">
        <v>20</v>
      </c>
      <c r="C690" s="34" t="s">
        <v>346</v>
      </c>
      <c r="D690" s="34" t="s">
        <v>2461</v>
      </c>
      <c r="E690" s="34" t="s">
        <v>75</v>
      </c>
      <c r="F690" s="34">
        <v>6</v>
      </c>
      <c r="G690" s="44" t="s">
        <v>1921</v>
      </c>
      <c r="H690" s="21">
        <v>0</v>
      </c>
      <c r="I690" s="21" t="s">
        <v>39</v>
      </c>
      <c r="J690" s="38"/>
      <c r="K690" s="38"/>
    </row>
    <row r="691" spans="1:11" ht="15.75" hidden="1" x14ac:dyDescent="0.25">
      <c r="A691" s="230" t="s">
        <v>19</v>
      </c>
      <c r="B691" s="233" t="s">
        <v>28</v>
      </c>
      <c r="C691" s="230" t="s">
        <v>124</v>
      </c>
      <c r="D691" s="238" t="s">
        <v>1663</v>
      </c>
      <c r="E691" s="230" t="s">
        <v>1</v>
      </c>
      <c r="F691" s="230">
        <v>6</v>
      </c>
      <c r="G691" s="234" t="s">
        <v>1656</v>
      </c>
      <c r="H691" s="226">
        <v>40</v>
      </c>
      <c r="I691" s="230" t="s">
        <v>234</v>
      </c>
      <c r="J691" s="256"/>
      <c r="K691" s="268"/>
    </row>
    <row r="692" spans="1:11" ht="15.75" x14ac:dyDescent="0.25">
      <c r="A692" s="220" t="s">
        <v>19</v>
      </c>
      <c r="B692" s="221" t="s">
        <v>26</v>
      </c>
      <c r="C692" s="220">
        <v>203</v>
      </c>
      <c r="D692" s="220" t="s">
        <v>1375</v>
      </c>
      <c r="E692" s="222" t="s">
        <v>1</v>
      </c>
      <c r="F692" s="222">
        <v>4</v>
      </c>
      <c r="G692" s="227" t="s">
        <v>2251</v>
      </c>
      <c r="H692" s="220">
        <v>5</v>
      </c>
      <c r="I692" s="220"/>
      <c r="J692" s="228" t="s">
        <v>1041</v>
      </c>
      <c r="K692" s="236" t="s">
        <v>1042</v>
      </c>
    </row>
    <row r="693" spans="1:11" hidden="1" x14ac:dyDescent="0.25">
      <c r="A693" s="34" t="s">
        <v>32</v>
      </c>
      <c r="B693" s="35" t="s">
        <v>28</v>
      </c>
      <c r="C693" s="34" t="s">
        <v>204</v>
      </c>
      <c r="D693" s="34" t="s">
        <v>2462</v>
      </c>
      <c r="E693" s="21" t="s">
        <v>1</v>
      </c>
      <c r="F693" s="21">
        <v>8</v>
      </c>
      <c r="G693" s="40" t="s">
        <v>2463</v>
      </c>
      <c r="H693" s="34">
        <v>0</v>
      </c>
      <c r="I693" s="34" t="s">
        <v>234</v>
      </c>
      <c r="J693" s="21"/>
      <c r="K693" s="21"/>
    </row>
    <row r="694" spans="1:11" ht="15.75" x14ac:dyDescent="0.25">
      <c r="A694" s="220" t="s">
        <v>19</v>
      </c>
      <c r="B694" s="221" t="s">
        <v>28</v>
      </c>
      <c r="C694" s="220">
        <v>203</v>
      </c>
      <c r="D694" s="220" t="s">
        <v>1370</v>
      </c>
      <c r="E694" s="222" t="s">
        <v>1</v>
      </c>
      <c r="F694" s="222">
        <v>4</v>
      </c>
      <c r="G694" s="227" t="s">
        <v>2251</v>
      </c>
      <c r="H694" s="220">
        <v>5</v>
      </c>
      <c r="I694" s="220"/>
      <c r="J694" s="228" t="s">
        <v>1041</v>
      </c>
      <c r="K694" s="236" t="s">
        <v>1042</v>
      </c>
    </row>
    <row r="695" spans="1:11" hidden="1" x14ac:dyDescent="0.25">
      <c r="A695" s="34" t="s">
        <v>42</v>
      </c>
      <c r="B695" s="35" t="s">
        <v>1356</v>
      </c>
      <c r="C695" s="34">
        <v>312</v>
      </c>
      <c r="D695" s="34" t="s">
        <v>1942</v>
      </c>
      <c r="E695" s="21" t="s">
        <v>1</v>
      </c>
      <c r="F695" s="21">
        <v>2</v>
      </c>
      <c r="G695" s="105" t="s">
        <v>2289</v>
      </c>
      <c r="H695" s="34">
        <v>0</v>
      </c>
      <c r="I695" s="34" t="s">
        <v>39</v>
      </c>
      <c r="J695" s="21"/>
      <c r="K695" s="132"/>
    </row>
    <row r="696" spans="1:11" ht="15.75" x14ac:dyDescent="0.25">
      <c r="A696" s="220" t="s">
        <v>55</v>
      </c>
      <c r="B696" s="221" t="s">
        <v>20</v>
      </c>
      <c r="C696" s="220">
        <v>203</v>
      </c>
      <c r="D696" s="220" t="s">
        <v>1372</v>
      </c>
      <c r="E696" s="222" t="s">
        <v>1</v>
      </c>
      <c r="F696" s="222">
        <v>4</v>
      </c>
      <c r="G696" s="227" t="s">
        <v>2251</v>
      </c>
      <c r="H696" s="220">
        <v>5</v>
      </c>
      <c r="I696" s="220"/>
      <c r="J696" s="228" t="s">
        <v>1041</v>
      </c>
      <c r="K696" s="236" t="s">
        <v>1042</v>
      </c>
    </row>
    <row r="697" spans="1:11" ht="15.75" hidden="1" x14ac:dyDescent="0.25">
      <c r="A697" s="220" t="s">
        <v>42</v>
      </c>
      <c r="B697" s="221" t="s">
        <v>28</v>
      </c>
      <c r="C697" s="220">
        <v>306</v>
      </c>
      <c r="D697" s="220" t="s">
        <v>2464</v>
      </c>
      <c r="E697" s="220" t="s">
        <v>1</v>
      </c>
      <c r="F697" s="220">
        <v>6</v>
      </c>
      <c r="G697" s="234" t="s">
        <v>2038</v>
      </c>
      <c r="H697" s="220">
        <v>40</v>
      </c>
      <c r="I697" s="220" t="s">
        <v>234</v>
      </c>
      <c r="J697" s="224"/>
      <c r="K697" s="225"/>
    </row>
    <row r="698" spans="1:11" ht="15.75" x14ac:dyDescent="0.25">
      <c r="A698" s="220" t="s">
        <v>55</v>
      </c>
      <c r="B698" s="221" t="s">
        <v>26</v>
      </c>
      <c r="C698" s="220">
        <v>203</v>
      </c>
      <c r="D698" s="220" t="s">
        <v>1371</v>
      </c>
      <c r="E698" s="222" t="s">
        <v>1</v>
      </c>
      <c r="F698" s="222">
        <v>4</v>
      </c>
      <c r="G698" s="227" t="s">
        <v>2251</v>
      </c>
      <c r="H698" s="220">
        <v>5</v>
      </c>
      <c r="I698" s="220"/>
      <c r="J698" s="228" t="s">
        <v>1041</v>
      </c>
      <c r="K698" s="236" t="s">
        <v>1042</v>
      </c>
    </row>
    <row r="699" spans="1:11" ht="15.75" x14ac:dyDescent="0.25">
      <c r="A699" s="220" t="s">
        <v>32</v>
      </c>
      <c r="B699" s="221" t="s">
        <v>20</v>
      </c>
      <c r="C699" s="220">
        <v>202</v>
      </c>
      <c r="D699" s="220" t="s">
        <v>1357</v>
      </c>
      <c r="E699" s="220" t="s">
        <v>75</v>
      </c>
      <c r="F699" s="220">
        <v>6</v>
      </c>
      <c r="G699" s="231" t="s">
        <v>509</v>
      </c>
      <c r="H699" s="220">
        <v>40</v>
      </c>
      <c r="I699" s="220"/>
      <c r="J699" s="228" t="s">
        <v>1041</v>
      </c>
      <c r="K699" s="236" t="s">
        <v>1042</v>
      </c>
    </row>
    <row r="700" spans="1:11" ht="15.75" x14ac:dyDescent="0.25">
      <c r="A700" s="220" t="s">
        <v>32</v>
      </c>
      <c r="B700" s="221" t="s">
        <v>26</v>
      </c>
      <c r="C700" s="220">
        <v>202</v>
      </c>
      <c r="D700" s="220" t="s">
        <v>1367</v>
      </c>
      <c r="E700" s="220" t="s">
        <v>75</v>
      </c>
      <c r="F700" s="220">
        <v>6</v>
      </c>
      <c r="G700" s="231" t="s">
        <v>509</v>
      </c>
      <c r="H700" s="220">
        <v>40</v>
      </c>
      <c r="I700" s="220"/>
      <c r="J700" s="228" t="s">
        <v>1041</v>
      </c>
      <c r="K700" s="236" t="s">
        <v>1042</v>
      </c>
    </row>
    <row r="701" spans="1:11" hidden="1" x14ac:dyDescent="0.25">
      <c r="A701" s="34" t="s">
        <v>42</v>
      </c>
      <c r="B701" s="35" t="s">
        <v>20</v>
      </c>
      <c r="C701" s="34">
        <v>306</v>
      </c>
      <c r="D701" s="34" t="s">
        <v>2465</v>
      </c>
      <c r="E701" s="34" t="s">
        <v>1</v>
      </c>
      <c r="F701" s="34">
        <v>6</v>
      </c>
      <c r="G701" s="37" t="s">
        <v>2038</v>
      </c>
      <c r="H701" s="34">
        <v>0</v>
      </c>
      <c r="I701" s="34" t="s">
        <v>39</v>
      </c>
      <c r="J701" s="21"/>
      <c r="K701" s="132"/>
    </row>
    <row r="702" spans="1:11" ht="15.75" x14ac:dyDescent="0.25">
      <c r="A702" s="220" t="s">
        <v>32</v>
      </c>
      <c r="B702" s="221" t="s">
        <v>28</v>
      </c>
      <c r="C702" s="220">
        <v>202</v>
      </c>
      <c r="D702" s="220" t="s">
        <v>1368</v>
      </c>
      <c r="E702" s="220" t="s">
        <v>75</v>
      </c>
      <c r="F702" s="220">
        <v>6</v>
      </c>
      <c r="G702" s="231" t="s">
        <v>509</v>
      </c>
      <c r="H702" s="220">
        <v>40</v>
      </c>
      <c r="I702" s="220"/>
      <c r="J702" s="228" t="s">
        <v>1041</v>
      </c>
      <c r="K702" s="236" t="s">
        <v>1042</v>
      </c>
    </row>
    <row r="703" spans="1:11" ht="15.75" x14ac:dyDescent="0.25">
      <c r="A703" s="220" t="s">
        <v>32</v>
      </c>
      <c r="B703" s="221" t="s">
        <v>1356</v>
      </c>
      <c r="C703" s="220">
        <v>202</v>
      </c>
      <c r="D703" s="220" t="s">
        <v>1358</v>
      </c>
      <c r="E703" s="220" t="s">
        <v>75</v>
      </c>
      <c r="F703" s="220">
        <v>6</v>
      </c>
      <c r="G703" s="231" t="s">
        <v>509</v>
      </c>
      <c r="H703" s="220">
        <v>40</v>
      </c>
      <c r="I703" s="220"/>
      <c r="J703" s="228" t="s">
        <v>1041</v>
      </c>
      <c r="K703" s="236" t="s">
        <v>1042</v>
      </c>
    </row>
    <row r="704" spans="1:11" hidden="1" x14ac:dyDescent="0.25">
      <c r="A704" s="34" t="s">
        <v>32</v>
      </c>
      <c r="B704" s="35" t="s">
        <v>26</v>
      </c>
      <c r="C704" s="34" t="s">
        <v>204</v>
      </c>
      <c r="D704" s="34" t="s">
        <v>2466</v>
      </c>
      <c r="E704" s="21" t="s">
        <v>1</v>
      </c>
      <c r="F704" s="21">
        <v>8</v>
      </c>
      <c r="G704" s="40" t="s">
        <v>2463</v>
      </c>
      <c r="H704" s="34">
        <v>0</v>
      </c>
      <c r="I704" s="34" t="s">
        <v>234</v>
      </c>
      <c r="J704" s="44"/>
      <c r="K704" s="44"/>
    </row>
    <row r="705" spans="1:11" hidden="1" x14ac:dyDescent="0.25">
      <c r="A705" s="34" t="s">
        <v>42</v>
      </c>
      <c r="B705" s="35" t="s">
        <v>1356</v>
      </c>
      <c r="C705" s="34" t="s">
        <v>346</v>
      </c>
      <c r="D705" s="34" t="s">
        <v>2467</v>
      </c>
      <c r="E705" s="34" t="s">
        <v>1</v>
      </c>
      <c r="F705" s="34">
        <v>8</v>
      </c>
      <c r="G705" s="37" t="s">
        <v>2463</v>
      </c>
      <c r="H705" s="34">
        <v>0</v>
      </c>
      <c r="I705" s="34" t="s">
        <v>39</v>
      </c>
      <c r="J705" s="69"/>
      <c r="K705" s="69"/>
    </row>
    <row r="706" spans="1:11" ht="15.75" x14ac:dyDescent="0.25">
      <c r="A706" s="220" t="s">
        <v>19</v>
      </c>
      <c r="B706" s="221" t="s">
        <v>20</v>
      </c>
      <c r="C706" s="220">
        <v>315</v>
      </c>
      <c r="D706" s="220" t="s">
        <v>2468</v>
      </c>
      <c r="E706" s="220" t="s">
        <v>2</v>
      </c>
      <c r="F706" s="220">
        <v>2</v>
      </c>
      <c r="G706" s="231" t="s">
        <v>179</v>
      </c>
      <c r="H706" s="220">
        <v>5</v>
      </c>
      <c r="I706" s="220"/>
      <c r="J706" s="228" t="s">
        <v>1041</v>
      </c>
      <c r="K706" s="236" t="s">
        <v>1042</v>
      </c>
    </row>
    <row r="707" spans="1:11" ht="15.75" x14ac:dyDescent="0.25">
      <c r="A707" s="220" t="s">
        <v>42</v>
      </c>
      <c r="B707" s="221" t="s">
        <v>20</v>
      </c>
      <c r="C707" s="220">
        <v>315</v>
      </c>
      <c r="D707" s="220" t="s">
        <v>2469</v>
      </c>
      <c r="E707" s="220" t="s">
        <v>2</v>
      </c>
      <c r="F707" s="220">
        <v>2</v>
      </c>
      <c r="G707" s="231" t="s">
        <v>179</v>
      </c>
      <c r="H707" s="220">
        <v>5</v>
      </c>
      <c r="I707" s="220"/>
      <c r="J707" s="228" t="s">
        <v>1041</v>
      </c>
      <c r="K707" s="236" t="s">
        <v>1042</v>
      </c>
    </row>
    <row r="708" spans="1:11" ht="15.75" x14ac:dyDescent="0.25">
      <c r="A708" s="230" t="s">
        <v>65</v>
      </c>
      <c r="B708" s="233" t="s">
        <v>28</v>
      </c>
      <c r="C708" s="230" t="s">
        <v>2470</v>
      </c>
      <c r="D708" s="220" t="s">
        <v>1867</v>
      </c>
      <c r="E708" s="220" t="s">
        <v>3</v>
      </c>
      <c r="F708" s="220">
        <v>4</v>
      </c>
      <c r="G708" s="288" t="s">
        <v>1868</v>
      </c>
      <c r="H708" s="220">
        <v>5</v>
      </c>
      <c r="I708" s="220"/>
      <c r="J708" s="224" t="s">
        <v>1058</v>
      </c>
      <c r="K708" s="225" t="s">
        <v>1059</v>
      </c>
    </row>
    <row r="709" spans="1:11" ht="15.75" x14ac:dyDescent="0.25">
      <c r="A709" s="220" t="s">
        <v>19</v>
      </c>
      <c r="B709" s="221" t="s">
        <v>28</v>
      </c>
      <c r="C709" s="220">
        <v>204</v>
      </c>
      <c r="D709" s="222" t="s">
        <v>2206</v>
      </c>
      <c r="E709" s="220" t="s">
        <v>75</v>
      </c>
      <c r="F709" s="220">
        <v>2</v>
      </c>
      <c r="G709" s="231" t="s">
        <v>2200</v>
      </c>
      <c r="H709" s="220">
        <v>5</v>
      </c>
      <c r="I709" s="220"/>
      <c r="J709" s="224" t="s">
        <v>1058</v>
      </c>
      <c r="K709" s="225" t="s">
        <v>1059</v>
      </c>
    </row>
    <row r="710" spans="1:11" ht="15.75" x14ac:dyDescent="0.25">
      <c r="A710" s="220" t="s">
        <v>19</v>
      </c>
      <c r="B710" s="221" t="s">
        <v>20</v>
      </c>
      <c r="C710" s="220">
        <v>204</v>
      </c>
      <c r="D710" s="222" t="s">
        <v>2215</v>
      </c>
      <c r="E710" s="220" t="s">
        <v>75</v>
      </c>
      <c r="F710" s="220">
        <v>2</v>
      </c>
      <c r="G710" s="231" t="s">
        <v>2200</v>
      </c>
      <c r="H710" s="220">
        <v>5</v>
      </c>
      <c r="I710" s="220"/>
      <c r="J710" s="224" t="s">
        <v>1058</v>
      </c>
      <c r="K710" s="225" t="s">
        <v>1059</v>
      </c>
    </row>
    <row r="711" spans="1:11" ht="15.75" x14ac:dyDescent="0.25">
      <c r="A711" s="220" t="s">
        <v>19</v>
      </c>
      <c r="B711" s="221" t="s">
        <v>1356</v>
      </c>
      <c r="C711" s="220">
        <v>204</v>
      </c>
      <c r="D711" s="222" t="s">
        <v>2205</v>
      </c>
      <c r="E711" s="220" t="s">
        <v>75</v>
      </c>
      <c r="F711" s="220">
        <v>2</v>
      </c>
      <c r="G711" s="231" t="s">
        <v>2200</v>
      </c>
      <c r="H711" s="220">
        <v>5</v>
      </c>
      <c r="I711" s="220"/>
      <c r="J711" s="224" t="s">
        <v>1058</v>
      </c>
      <c r="K711" s="225" t="s">
        <v>1059</v>
      </c>
    </row>
    <row r="712" spans="1:11" ht="15.75" x14ac:dyDescent="0.25">
      <c r="A712" s="220" t="s">
        <v>19</v>
      </c>
      <c r="B712" s="221" t="s">
        <v>26</v>
      </c>
      <c r="C712" s="220">
        <v>204</v>
      </c>
      <c r="D712" s="222" t="s">
        <v>2204</v>
      </c>
      <c r="E712" s="220" t="s">
        <v>75</v>
      </c>
      <c r="F712" s="220">
        <v>2</v>
      </c>
      <c r="G712" s="231" t="s">
        <v>2200</v>
      </c>
      <c r="H712" s="220">
        <v>5</v>
      </c>
      <c r="I712" s="220"/>
      <c r="J712" s="224" t="s">
        <v>1058</v>
      </c>
      <c r="K712" s="225" t="s">
        <v>1059</v>
      </c>
    </row>
    <row r="713" spans="1:11" ht="15.75" x14ac:dyDescent="0.25">
      <c r="A713" s="220" t="s">
        <v>19</v>
      </c>
      <c r="B713" s="221" t="s">
        <v>26</v>
      </c>
      <c r="C713" s="220" t="s">
        <v>350</v>
      </c>
      <c r="D713" s="220" t="s">
        <v>1680</v>
      </c>
      <c r="E713" s="220" t="s">
        <v>75</v>
      </c>
      <c r="F713" s="220">
        <v>2</v>
      </c>
      <c r="G713" s="254" t="s">
        <v>1673</v>
      </c>
      <c r="H713" s="220">
        <v>5</v>
      </c>
      <c r="I713" s="220"/>
      <c r="J713" s="224" t="s">
        <v>1068</v>
      </c>
      <c r="K713" s="225" t="s">
        <v>1069</v>
      </c>
    </row>
    <row r="714" spans="1:11" ht="15.75" x14ac:dyDescent="0.25">
      <c r="A714" s="220" t="s">
        <v>32</v>
      </c>
      <c r="B714" s="221" t="s">
        <v>28</v>
      </c>
      <c r="C714" s="220" t="s">
        <v>350</v>
      </c>
      <c r="D714" s="220" t="s">
        <v>1676</v>
      </c>
      <c r="E714" s="220" t="s">
        <v>75</v>
      </c>
      <c r="F714" s="220">
        <v>2</v>
      </c>
      <c r="G714" s="254" t="s">
        <v>1673</v>
      </c>
      <c r="H714" s="220">
        <v>5</v>
      </c>
      <c r="I714" s="220"/>
      <c r="J714" s="224" t="s">
        <v>1068</v>
      </c>
      <c r="K714" s="225" t="s">
        <v>1069</v>
      </c>
    </row>
    <row r="715" spans="1:11" ht="15.75" x14ac:dyDescent="0.25">
      <c r="A715" s="226" t="s">
        <v>65</v>
      </c>
      <c r="B715" s="249" t="s">
        <v>28</v>
      </c>
      <c r="C715" s="220">
        <v>309</v>
      </c>
      <c r="D715" s="220" t="s">
        <v>2004</v>
      </c>
      <c r="E715" s="220" t="s">
        <v>75</v>
      </c>
      <c r="F715" s="220">
        <v>4</v>
      </c>
      <c r="G715" s="231" t="s">
        <v>2038</v>
      </c>
      <c r="H715" s="220">
        <v>5</v>
      </c>
      <c r="I715" s="220"/>
      <c r="J715" s="224" t="s">
        <v>1068</v>
      </c>
      <c r="K715" s="225" t="s">
        <v>1069</v>
      </c>
    </row>
    <row r="716" spans="1:11" hidden="1" x14ac:dyDescent="0.25">
      <c r="A716" s="34" t="s">
        <v>65</v>
      </c>
      <c r="B716" s="35" t="s">
        <v>26</v>
      </c>
      <c r="C716" s="34">
        <v>309</v>
      </c>
      <c r="D716" s="34" t="s">
        <v>2005</v>
      </c>
      <c r="E716" s="34" t="s">
        <v>75</v>
      </c>
      <c r="F716" s="34">
        <v>4</v>
      </c>
      <c r="G716" s="37" t="s">
        <v>2038</v>
      </c>
      <c r="H716" s="34">
        <v>0</v>
      </c>
      <c r="I716" s="34" t="s">
        <v>39</v>
      </c>
      <c r="J716" s="38"/>
      <c r="K716" s="146"/>
    </row>
    <row r="717" spans="1:11" ht="15.75" hidden="1" x14ac:dyDescent="0.25">
      <c r="A717" s="220" t="s">
        <v>32</v>
      </c>
      <c r="B717" s="221" t="s">
        <v>26</v>
      </c>
      <c r="C717" s="220" t="s">
        <v>257</v>
      </c>
      <c r="D717" s="222" t="s">
        <v>2170</v>
      </c>
      <c r="E717" s="222" t="s">
        <v>75</v>
      </c>
      <c r="F717" s="222">
        <v>4</v>
      </c>
      <c r="G717" s="240" t="s">
        <v>2168</v>
      </c>
      <c r="H717" s="220">
        <v>5</v>
      </c>
      <c r="I717" s="220" t="s">
        <v>234</v>
      </c>
      <c r="J717" s="224"/>
      <c r="K717" s="225"/>
    </row>
    <row r="718" spans="1:11" ht="15.75" x14ac:dyDescent="0.25">
      <c r="A718" s="220" t="s">
        <v>42</v>
      </c>
      <c r="B718" s="221" t="s">
        <v>26</v>
      </c>
      <c r="C718" s="220">
        <v>309</v>
      </c>
      <c r="D718" s="220" t="s">
        <v>1997</v>
      </c>
      <c r="E718" s="220" t="s">
        <v>75</v>
      </c>
      <c r="F718" s="220">
        <v>4</v>
      </c>
      <c r="G718" s="231" t="s">
        <v>2038</v>
      </c>
      <c r="H718" s="220">
        <v>5</v>
      </c>
      <c r="I718" s="220"/>
      <c r="J718" s="224" t="s">
        <v>1068</v>
      </c>
      <c r="K718" s="225" t="s">
        <v>1069</v>
      </c>
    </row>
    <row r="719" spans="1:11" ht="15.75" x14ac:dyDescent="0.25">
      <c r="A719" s="220" t="s">
        <v>42</v>
      </c>
      <c r="B719" s="221" t="s">
        <v>28</v>
      </c>
      <c r="C719" s="220">
        <v>309</v>
      </c>
      <c r="D719" s="289" t="s">
        <v>1992</v>
      </c>
      <c r="E719" s="289" t="s">
        <v>75</v>
      </c>
      <c r="F719" s="289">
        <v>4</v>
      </c>
      <c r="G719" s="290" t="s">
        <v>2038</v>
      </c>
      <c r="H719" s="289">
        <v>5</v>
      </c>
      <c r="I719" s="289"/>
      <c r="J719" s="224" t="s">
        <v>1068</v>
      </c>
      <c r="K719" s="225" t="s">
        <v>1069</v>
      </c>
    </row>
    <row r="720" spans="1:11" ht="15.75" x14ac:dyDescent="0.25">
      <c r="A720" s="220" t="s">
        <v>32</v>
      </c>
      <c r="B720" s="221" t="s">
        <v>26</v>
      </c>
      <c r="C720" s="220">
        <v>309</v>
      </c>
      <c r="D720" s="220" t="s">
        <v>2001</v>
      </c>
      <c r="E720" s="220" t="s">
        <v>75</v>
      </c>
      <c r="F720" s="220">
        <v>4</v>
      </c>
      <c r="G720" s="231" t="s">
        <v>2038</v>
      </c>
      <c r="H720" s="220">
        <v>5</v>
      </c>
      <c r="I720" s="220"/>
      <c r="J720" s="224" t="s">
        <v>1068</v>
      </c>
      <c r="K720" s="225" t="s">
        <v>1069</v>
      </c>
    </row>
    <row r="721" spans="1:11" ht="15.75" hidden="1" x14ac:dyDescent="0.25">
      <c r="A721" s="220" t="s">
        <v>42</v>
      </c>
      <c r="B721" s="221" t="s">
        <v>1356</v>
      </c>
      <c r="C721" s="220">
        <v>306</v>
      </c>
      <c r="D721" s="220" t="s">
        <v>2471</v>
      </c>
      <c r="E721" s="220" t="s">
        <v>1</v>
      </c>
      <c r="F721" s="220">
        <v>6</v>
      </c>
      <c r="G721" s="234" t="s">
        <v>2038</v>
      </c>
      <c r="H721" s="220">
        <v>40</v>
      </c>
      <c r="I721" s="220" t="s">
        <v>234</v>
      </c>
      <c r="J721" s="224"/>
      <c r="K721" s="225"/>
    </row>
    <row r="722" spans="1:11" ht="15.75" x14ac:dyDescent="0.25">
      <c r="A722" s="220" t="s">
        <v>32</v>
      </c>
      <c r="B722" s="221" t="s">
        <v>20</v>
      </c>
      <c r="C722" s="220">
        <v>309</v>
      </c>
      <c r="D722" s="220" t="s">
        <v>1998</v>
      </c>
      <c r="E722" s="220" t="s">
        <v>75</v>
      </c>
      <c r="F722" s="220">
        <v>4</v>
      </c>
      <c r="G722" s="231" t="s">
        <v>2038</v>
      </c>
      <c r="H722" s="220">
        <v>5</v>
      </c>
      <c r="I722" s="220"/>
      <c r="J722" s="224" t="s">
        <v>1068</v>
      </c>
      <c r="K722" s="225" t="s">
        <v>1069</v>
      </c>
    </row>
    <row r="723" spans="1:11" ht="15.75" x14ac:dyDescent="0.25">
      <c r="A723" s="220" t="s">
        <v>65</v>
      </c>
      <c r="B723" s="221" t="s">
        <v>20</v>
      </c>
      <c r="C723" s="220">
        <v>309</v>
      </c>
      <c r="D723" s="220" t="s">
        <v>2002</v>
      </c>
      <c r="E723" s="220" t="s">
        <v>75</v>
      </c>
      <c r="F723" s="220">
        <v>4</v>
      </c>
      <c r="G723" s="231" t="s">
        <v>2038</v>
      </c>
      <c r="H723" s="220">
        <v>5</v>
      </c>
      <c r="I723" s="220"/>
      <c r="J723" s="224" t="s">
        <v>1068</v>
      </c>
      <c r="K723" s="225" t="s">
        <v>1069</v>
      </c>
    </row>
    <row r="724" spans="1:11" hidden="1" x14ac:dyDescent="0.25">
      <c r="A724" s="34" t="s">
        <v>32</v>
      </c>
      <c r="B724" s="35" t="s">
        <v>26</v>
      </c>
      <c r="C724" s="34">
        <v>303</v>
      </c>
      <c r="D724" s="21" t="s">
        <v>2046</v>
      </c>
      <c r="E724" s="34" t="s">
        <v>75</v>
      </c>
      <c r="F724" s="34">
        <v>2</v>
      </c>
      <c r="G724" s="65" t="s">
        <v>2043</v>
      </c>
      <c r="H724" s="34">
        <v>0</v>
      </c>
      <c r="I724" s="34" t="s">
        <v>39</v>
      </c>
      <c r="J724" s="40"/>
      <c r="K724" s="134"/>
    </row>
    <row r="725" spans="1:11" ht="15.75" x14ac:dyDescent="0.25">
      <c r="A725" s="220" t="s">
        <v>65</v>
      </c>
      <c r="B725" s="221" t="s">
        <v>26</v>
      </c>
      <c r="C725" s="220">
        <v>306</v>
      </c>
      <c r="D725" s="220" t="s">
        <v>2472</v>
      </c>
      <c r="E725" s="220" t="s">
        <v>1</v>
      </c>
      <c r="F725" s="220">
        <v>6</v>
      </c>
      <c r="G725" s="234" t="s">
        <v>2038</v>
      </c>
      <c r="H725" s="220">
        <v>40</v>
      </c>
      <c r="I725" s="220"/>
      <c r="J725" s="224" t="s">
        <v>1068</v>
      </c>
      <c r="K725" s="225" t="s">
        <v>1069</v>
      </c>
    </row>
    <row r="726" spans="1:11" ht="15.75" x14ac:dyDescent="0.25">
      <c r="A726" s="220" t="s">
        <v>55</v>
      </c>
      <c r="B726" s="221" t="s">
        <v>20</v>
      </c>
      <c r="C726" s="220" t="s">
        <v>89</v>
      </c>
      <c r="D726" s="220" t="s">
        <v>2159</v>
      </c>
      <c r="E726" s="220" t="s">
        <v>1</v>
      </c>
      <c r="F726" s="220">
        <v>4</v>
      </c>
      <c r="G726" s="231" t="s">
        <v>2158</v>
      </c>
      <c r="H726" s="220">
        <v>5</v>
      </c>
      <c r="I726" s="220"/>
      <c r="J726" s="224" t="s">
        <v>1068</v>
      </c>
      <c r="K726" s="225" t="s">
        <v>1069</v>
      </c>
    </row>
    <row r="727" spans="1:11" ht="15.75" x14ac:dyDescent="0.25">
      <c r="A727" s="220" t="s">
        <v>55</v>
      </c>
      <c r="B727" s="221" t="s">
        <v>26</v>
      </c>
      <c r="C727" s="220" t="s">
        <v>89</v>
      </c>
      <c r="D727" s="220" t="s">
        <v>2157</v>
      </c>
      <c r="E727" s="220" t="s">
        <v>1</v>
      </c>
      <c r="F727" s="220">
        <v>4</v>
      </c>
      <c r="G727" s="231" t="s">
        <v>2158</v>
      </c>
      <c r="H727" s="220">
        <v>5</v>
      </c>
      <c r="I727" s="220"/>
      <c r="J727" s="224" t="s">
        <v>1068</v>
      </c>
      <c r="K727" s="225" t="s">
        <v>1069</v>
      </c>
    </row>
    <row r="728" spans="1:11" ht="15.75" x14ac:dyDescent="0.25">
      <c r="A728" s="220" t="s">
        <v>55</v>
      </c>
      <c r="B728" s="221" t="s">
        <v>28</v>
      </c>
      <c r="C728" s="220" t="s">
        <v>89</v>
      </c>
      <c r="D728" s="220" t="s">
        <v>2160</v>
      </c>
      <c r="E728" s="220" t="s">
        <v>1</v>
      </c>
      <c r="F728" s="220">
        <v>4</v>
      </c>
      <c r="G728" s="231" t="s">
        <v>2158</v>
      </c>
      <c r="H728" s="220">
        <v>5</v>
      </c>
      <c r="I728" s="220"/>
      <c r="J728" s="224" t="s">
        <v>1068</v>
      </c>
      <c r="K728" s="225" t="s">
        <v>1069</v>
      </c>
    </row>
    <row r="729" spans="1:11" ht="15.75" x14ac:dyDescent="0.25">
      <c r="A729" s="220" t="s">
        <v>55</v>
      </c>
      <c r="B729" s="221" t="s">
        <v>56</v>
      </c>
      <c r="C729" s="220" t="s">
        <v>89</v>
      </c>
      <c r="D729" s="220" t="s">
        <v>2161</v>
      </c>
      <c r="E729" s="220" t="s">
        <v>1</v>
      </c>
      <c r="F729" s="220">
        <v>4</v>
      </c>
      <c r="G729" s="231" t="s">
        <v>2158</v>
      </c>
      <c r="H729" s="220">
        <v>5</v>
      </c>
      <c r="I729" s="220"/>
      <c r="J729" s="224" t="s">
        <v>1068</v>
      </c>
      <c r="K729" s="225" t="s">
        <v>1069</v>
      </c>
    </row>
    <row r="730" spans="1:11" ht="15.75" hidden="1" x14ac:dyDescent="0.25">
      <c r="A730" s="220" t="s">
        <v>55</v>
      </c>
      <c r="B730" s="221" t="s">
        <v>56</v>
      </c>
      <c r="C730" s="220" t="s">
        <v>310</v>
      </c>
      <c r="D730" s="220" t="s">
        <v>1892</v>
      </c>
      <c r="E730" s="220" t="s">
        <v>1</v>
      </c>
      <c r="F730" s="220">
        <v>2</v>
      </c>
      <c r="G730" s="231" t="s">
        <v>413</v>
      </c>
      <c r="H730" s="220">
        <v>5</v>
      </c>
      <c r="I730" s="220" t="s">
        <v>234</v>
      </c>
      <c r="J730" s="235"/>
      <c r="K730" s="237"/>
    </row>
    <row r="731" spans="1:11" ht="15.75" x14ac:dyDescent="0.25">
      <c r="A731" s="230" t="s">
        <v>19</v>
      </c>
      <c r="B731" s="233" t="s">
        <v>28</v>
      </c>
      <c r="C731" s="230" t="s">
        <v>257</v>
      </c>
      <c r="D731" s="238" t="s">
        <v>2182</v>
      </c>
      <c r="E731" s="238" t="s">
        <v>75</v>
      </c>
      <c r="F731" s="238">
        <v>4</v>
      </c>
      <c r="G731" s="253" t="s">
        <v>2168</v>
      </c>
      <c r="H731" s="220">
        <v>5</v>
      </c>
      <c r="I731" s="230"/>
      <c r="J731" s="256" t="s">
        <v>1068</v>
      </c>
      <c r="K731" s="225" t="s">
        <v>1069</v>
      </c>
    </row>
    <row r="732" spans="1:11" ht="15.75" x14ac:dyDescent="0.25">
      <c r="A732" s="220" t="s">
        <v>32</v>
      </c>
      <c r="B732" s="221" t="s">
        <v>1356</v>
      </c>
      <c r="C732" s="220">
        <v>102</v>
      </c>
      <c r="D732" s="220" t="s">
        <v>1879</v>
      </c>
      <c r="E732" s="220" t="s">
        <v>75</v>
      </c>
      <c r="F732" s="220">
        <v>4</v>
      </c>
      <c r="G732" s="231" t="s">
        <v>1870</v>
      </c>
      <c r="H732" s="220">
        <v>5</v>
      </c>
      <c r="I732" s="220"/>
      <c r="J732" s="224" t="s">
        <v>1080</v>
      </c>
      <c r="K732" s="225" t="s">
        <v>1081</v>
      </c>
    </row>
    <row r="733" spans="1:11" ht="15.75" x14ac:dyDescent="0.25">
      <c r="A733" s="220" t="s">
        <v>65</v>
      </c>
      <c r="B733" s="221" t="s">
        <v>28</v>
      </c>
      <c r="C733" s="220">
        <v>102</v>
      </c>
      <c r="D733" s="220" t="s">
        <v>1873</v>
      </c>
      <c r="E733" s="220" t="s">
        <v>75</v>
      </c>
      <c r="F733" s="220">
        <v>4</v>
      </c>
      <c r="G733" s="231" t="s">
        <v>1870</v>
      </c>
      <c r="H733" s="220">
        <v>5</v>
      </c>
      <c r="I733" s="220"/>
      <c r="J733" s="224" t="s">
        <v>1080</v>
      </c>
      <c r="K733" s="225" t="s">
        <v>1081</v>
      </c>
    </row>
    <row r="734" spans="1:11" ht="15.75" x14ac:dyDescent="0.25">
      <c r="A734" s="220" t="s">
        <v>65</v>
      </c>
      <c r="B734" s="221" t="s">
        <v>1356</v>
      </c>
      <c r="C734" s="220">
        <v>203</v>
      </c>
      <c r="D734" s="220" t="s">
        <v>2236</v>
      </c>
      <c r="E734" s="222" t="s">
        <v>1</v>
      </c>
      <c r="F734" s="222">
        <v>4</v>
      </c>
      <c r="G734" s="227" t="s">
        <v>1870</v>
      </c>
      <c r="H734" s="220">
        <v>5</v>
      </c>
      <c r="I734" s="220"/>
      <c r="J734" s="224" t="s">
        <v>1080</v>
      </c>
      <c r="K734" s="225" t="s">
        <v>1081</v>
      </c>
    </row>
    <row r="735" spans="1:11" ht="15.75" x14ac:dyDescent="0.25">
      <c r="A735" s="220" t="s">
        <v>32</v>
      </c>
      <c r="B735" s="221" t="s">
        <v>28</v>
      </c>
      <c r="C735" s="220">
        <v>102</v>
      </c>
      <c r="D735" s="220" t="s">
        <v>1880</v>
      </c>
      <c r="E735" s="220" t="s">
        <v>75</v>
      </c>
      <c r="F735" s="220">
        <v>4</v>
      </c>
      <c r="G735" s="231" t="s">
        <v>1870</v>
      </c>
      <c r="H735" s="220">
        <v>5</v>
      </c>
      <c r="I735" s="220"/>
      <c r="J735" s="224" t="s">
        <v>1080</v>
      </c>
      <c r="K735" s="225" t="s">
        <v>1081</v>
      </c>
    </row>
    <row r="736" spans="1:11" ht="15.75" x14ac:dyDescent="0.25">
      <c r="A736" s="220" t="s">
        <v>65</v>
      </c>
      <c r="B736" s="221" t="s">
        <v>20</v>
      </c>
      <c r="C736" s="220">
        <v>203</v>
      </c>
      <c r="D736" s="220" t="s">
        <v>2234</v>
      </c>
      <c r="E736" s="222" t="s">
        <v>1</v>
      </c>
      <c r="F736" s="222">
        <v>4</v>
      </c>
      <c r="G736" s="227" t="s">
        <v>1870</v>
      </c>
      <c r="H736" s="220">
        <v>5</v>
      </c>
      <c r="I736" s="220"/>
      <c r="J736" s="224" t="s">
        <v>1080</v>
      </c>
      <c r="K736" s="225" t="s">
        <v>1081</v>
      </c>
    </row>
    <row r="737" spans="1:11" ht="15.75" x14ac:dyDescent="0.25">
      <c r="A737" s="220" t="s">
        <v>42</v>
      </c>
      <c r="B737" s="221" t="s">
        <v>20</v>
      </c>
      <c r="C737" s="220" t="s">
        <v>204</v>
      </c>
      <c r="D737" s="220" t="s">
        <v>2137</v>
      </c>
      <c r="E737" s="222" t="s">
        <v>1</v>
      </c>
      <c r="F737" s="222">
        <v>4</v>
      </c>
      <c r="G737" s="240" t="s">
        <v>2135</v>
      </c>
      <c r="H737" s="220">
        <v>5</v>
      </c>
      <c r="I737" s="220"/>
      <c r="J737" s="228" t="s">
        <v>1095</v>
      </c>
      <c r="K737" s="225" t="s">
        <v>1096</v>
      </c>
    </row>
    <row r="738" spans="1:11" ht="15.75" x14ac:dyDescent="0.25">
      <c r="A738" s="220" t="s">
        <v>65</v>
      </c>
      <c r="B738" s="221" t="s">
        <v>28</v>
      </c>
      <c r="C738" s="220" t="s">
        <v>310</v>
      </c>
      <c r="D738" s="220" t="s">
        <v>2139</v>
      </c>
      <c r="E738" s="220" t="s">
        <v>1</v>
      </c>
      <c r="F738" s="222">
        <v>4</v>
      </c>
      <c r="G738" s="240" t="s">
        <v>2135</v>
      </c>
      <c r="H738" s="220">
        <v>5</v>
      </c>
      <c r="I738" s="220"/>
      <c r="J738" s="228" t="s">
        <v>1095</v>
      </c>
      <c r="K738" s="225" t="s">
        <v>1096</v>
      </c>
    </row>
    <row r="739" spans="1:11" ht="15.75" x14ac:dyDescent="0.25">
      <c r="A739" s="220" t="s">
        <v>42</v>
      </c>
      <c r="B739" s="221" t="s">
        <v>1356</v>
      </c>
      <c r="C739" s="220" t="s">
        <v>400</v>
      </c>
      <c r="D739" s="220" t="s">
        <v>2153</v>
      </c>
      <c r="E739" s="222" t="s">
        <v>75</v>
      </c>
      <c r="F739" s="222">
        <v>6</v>
      </c>
      <c r="G739" s="240" t="s">
        <v>2278</v>
      </c>
      <c r="H739" s="220">
        <v>40</v>
      </c>
      <c r="I739" s="220"/>
      <c r="J739" s="228" t="s">
        <v>1095</v>
      </c>
      <c r="K739" s="225" t="s">
        <v>1096</v>
      </c>
    </row>
    <row r="740" spans="1:11" ht="15.75" x14ac:dyDescent="0.25">
      <c r="A740" s="220" t="s">
        <v>42</v>
      </c>
      <c r="B740" s="221" t="s">
        <v>28</v>
      </c>
      <c r="C740" s="220" t="s">
        <v>400</v>
      </c>
      <c r="D740" s="220" t="s">
        <v>2154</v>
      </c>
      <c r="E740" s="222" t="s">
        <v>75</v>
      </c>
      <c r="F740" s="222">
        <v>6</v>
      </c>
      <c r="G740" s="240" t="s">
        <v>2278</v>
      </c>
      <c r="H740" s="220">
        <v>40</v>
      </c>
      <c r="I740" s="220"/>
      <c r="J740" s="228" t="s">
        <v>1095</v>
      </c>
      <c r="K740" s="225" t="s">
        <v>1096</v>
      </c>
    </row>
    <row r="741" spans="1:11" ht="15.75" x14ac:dyDescent="0.25">
      <c r="A741" s="220" t="s">
        <v>32</v>
      </c>
      <c r="B741" s="221" t="s">
        <v>1356</v>
      </c>
      <c r="C741" s="220" t="s">
        <v>124</v>
      </c>
      <c r="D741" s="220" t="s">
        <v>2152</v>
      </c>
      <c r="E741" s="222" t="s">
        <v>75</v>
      </c>
      <c r="F741" s="222">
        <v>6</v>
      </c>
      <c r="G741" s="240" t="s">
        <v>2278</v>
      </c>
      <c r="H741" s="220">
        <v>40</v>
      </c>
      <c r="I741" s="220"/>
      <c r="J741" s="228" t="s">
        <v>1095</v>
      </c>
      <c r="K741" s="225" t="s">
        <v>1096</v>
      </c>
    </row>
    <row r="742" spans="1:11" hidden="1" x14ac:dyDescent="0.25">
      <c r="A742" s="34" t="s">
        <v>55</v>
      </c>
      <c r="B742" s="35" t="s">
        <v>20</v>
      </c>
      <c r="C742" s="34">
        <v>305</v>
      </c>
      <c r="D742" s="34" t="s">
        <v>2073</v>
      </c>
      <c r="E742" s="21" t="s">
        <v>75</v>
      </c>
      <c r="F742" s="21">
        <v>4</v>
      </c>
      <c r="G742" s="37" t="s">
        <v>2058</v>
      </c>
      <c r="H742" s="34">
        <v>0</v>
      </c>
      <c r="I742" s="34" t="s">
        <v>39</v>
      </c>
      <c r="J742" s="34"/>
      <c r="K742" s="142"/>
    </row>
    <row r="743" spans="1:11" ht="15.75" x14ac:dyDescent="0.25">
      <c r="A743" s="220" t="s">
        <v>32</v>
      </c>
      <c r="B743" s="221" t="s">
        <v>28</v>
      </c>
      <c r="C743" s="220" t="s">
        <v>124</v>
      </c>
      <c r="D743" s="220" t="s">
        <v>2473</v>
      </c>
      <c r="E743" s="222" t="s">
        <v>75</v>
      </c>
      <c r="F743" s="222">
        <v>6</v>
      </c>
      <c r="G743" s="240" t="s">
        <v>2278</v>
      </c>
      <c r="H743" s="220">
        <v>40</v>
      </c>
      <c r="I743" s="220"/>
      <c r="J743" s="228" t="s">
        <v>1095</v>
      </c>
      <c r="K743" s="225" t="s">
        <v>1096</v>
      </c>
    </row>
    <row r="744" spans="1:11" ht="15.75" x14ac:dyDescent="0.25">
      <c r="A744" s="230" t="s">
        <v>19</v>
      </c>
      <c r="B744" s="233" t="s">
        <v>28</v>
      </c>
      <c r="C744" s="230" t="s">
        <v>453</v>
      </c>
      <c r="D744" s="230" t="s">
        <v>2147</v>
      </c>
      <c r="E744" s="238" t="s">
        <v>75</v>
      </c>
      <c r="F744" s="238">
        <v>6</v>
      </c>
      <c r="G744" s="253" t="s">
        <v>2278</v>
      </c>
      <c r="H744" s="220">
        <v>40</v>
      </c>
      <c r="I744" s="230"/>
      <c r="J744" s="241" t="s">
        <v>1095</v>
      </c>
      <c r="K744" s="225" t="s">
        <v>1096</v>
      </c>
    </row>
    <row r="745" spans="1:11" ht="15.75" x14ac:dyDescent="0.25">
      <c r="A745" s="230" t="s">
        <v>19</v>
      </c>
      <c r="B745" s="233" t="s">
        <v>1356</v>
      </c>
      <c r="C745" s="230" t="s">
        <v>453</v>
      </c>
      <c r="D745" s="230" t="s">
        <v>2146</v>
      </c>
      <c r="E745" s="238" t="s">
        <v>75</v>
      </c>
      <c r="F745" s="238">
        <v>6</v>
      </c>
      <c r="G745" s="253" t="s">
        <v>2278</v>
      </c>
      <c r="H745" s="226">
        <v>40</v>
      </c>
      <c r="I745" s="226"/>
      <c r="J745" s="228" t="s">
        <v>1095</v>
      </c>
      <c r="K745" s="225" t="s">
        <v>1096</v>
      </c>
    </row>
    <row r="746" spans="1:11" ht="15.75" x14ac:dyDescent="0.25">
      <c r="A746" s="220" t="s">
        <v>19</v>
      </c>
      <c r="B746" s="221" t="s">
        <v>26</v>
      </c>
      <c r="C746" s="220" t="s">
        <v>310</v>
      </c>
      <c r="D746" s="220" t="s">
        <v>2145</v>
      </c>
      <c r="E746" s="222" t="s">
        <v>75</v>
      </c>
      <c r="F746" s="222">
        <v>6</v>
      </c>
      <c r="G746" s="240" t="s">
        <v>2278</v>
      </c>
      <c r="H746" s="220">
        <v>40</v>
      </c>
      <c r="I746" s="220"/>
      <c r="J746" s="228" t="s">
        <v>1095</v>
      </c>
      <c r="K746" s="225" t="s">
        <v>1096</v>
      </c>
    </row>
    <row r="747" spans="1:11" ht="15.75" x14ac:dyDescent="0.25">
      <c r="A747" s="220" t="s">
        <v>19</v>
      </c>
      <c r="B747" s="221" t="s">
        <v>20</v>
      </c>
      <c r="C747" s="220" t="s">
        <v>453</v>
      </c>
      <c r="D747" s="220" t="s">
        <v>2144</v>
      </c>
      <c r="E747" s="222" t="s">
        <v>75</v>
      </c>
      <c r="F747" s="222">
        <v>6</v>
      </c>
      <c r="G747" s="240" t="s">
        <v>2278</v>
      </c>
      <c r="H747" s="220">
        <v>40</v>
      </c>
      <c r="I747" s="220"/>
      <c r="J747" s="228" t="s">
        <v>1095</v>
      </c>
      <c r="K747" s="225" t="s">
        <v>1096</v>
      </c>
    </row>
    <row r="748" spans="1:11" ht="15.75" x14ac:dyDescent="0.25">
      <c r="A748" s="226" t="s">
        <v>55</v>
      </c>
      <c r="B748" s="249" t="s">
        <v>28</v>
      </c>
      <c r="C748" s="226">
        <v>204</v>
      </c>
      <c r="D748" s="220" t="s">
        <v>2474</v>
      </c>
      <c r="E748" s="222" t="s">
        <v>75</v>
      </c>
      <c r="F748" s="222">
        <v>6</v>
      </c>
      <c r="G748" s="240" t="s">
        <v>2278</v>
      </c>
      <c r="H748" s="220"/>
      <c r="I748" s="220"/>
      <c r="J748" s="228" t="s">
        <v>1095</v>
      </c>
      <c r="K748" s="225" t="s">
        <v>1096</v>
      </c>
    </row>
    <row r="749" spans="1:11" ht="15.75" x14ac:dyDescent="0.25">
      <c r="A749" s="220" t="s">
        <v>19</v>
      </c>
      <c r="B749" s="221" t="s">
        <v>20</v>
      </c>
      <c r="C749" s="220">
        <v>203</v>
      </c>
      <c r="D749" s="220" t="s">
        <v>1376</v>
      </c>
      <c r="E749" s="222" t="s">
        <v>1</v>
      </c>
      <c r="F749" s="222">
        <v>4</v>
      </c>
      <c r="G749" s="227" t="s">
        <v>2251</v>
      </c>
      <c r="H749" s="220">
        <v>5</v>
      </c>
      <c r="I749" s="220"/>
      <c r="J749" s="224" t="s">
        <v>202</v>
      </c>
      <c r="K749" s="236" t="s">
        <v>203</v>
      </c>
    </row>
    <row r="750" spans="1:11" ht="15.75" x14ac:dyDescent="0.25">
      <c r="A750" s="220" t="s">
        <v>19</v>
      </c>
      <c r="B750" s="221" t="s">
        <v>26</v>
      </c>
      <c r="C750" s="220">
        <v>202</v>
      </c>
      <c r="D750" s="220" t="s">
        <v>1363</v>
      </c>
      <c r="E750" s="220" t="s">
        <v>75</v>
      </c>
      <c r="F750" s="220">
        <v>6</v>
      </c>
      <c r="G750" s="231" t="s">
        <v>509</v>
      </c>
      <c r="H750" s="220">
        <v>40</v>
      </c>
      <c r="I750" s="220"/>
      <c r="J750" s="224" t="s">
        <v>202</v>
      </c>
      <c r="K750" s="236" t="s">
        <v>203</v>
      </c>
    </row>
    <row r="751" spans="1:11" ht="15.75" x14ac:dyDescent="0.25">
      <c r="A751" s="220" t="s">
        <v>65</v>
      </c>
      <c r="B751" s="221" t="s">
        <v>28</v>
      </c>
      <c r="C751" s="220">
        <v>202</v>
      </c>
      <c r="D751" s="220" t="s">
        <v>1362</v>
      </c>
      <c r="E751" s="220" t="s">
        <v>75</v>
      </c>
      <c r="F751" s="220">
        <v>6</v>
      </c>
      <c r="G751" s="231" t="s">
        <v>509</v>
      </c>
      <c r="H751" s="220">
        <v>40</v>
      </c>
      <c r="I751" s="220"/>
      <c r="J751" s="224" t="s">
        <v>202</v>
      </c>
      <c r="K751" s="236" t="s">
        <v>203</v>
      </c>
    </row>
    <row r="752" spans="1:11" ht="15.75" x14ac:dyDescent="0.25">
      <c r="A752" s="220" t="s">
        <v>32</v>
      </c>
      <c r="B752" s="221" t="s">
        <v>20</v>
      </c>
      <c r="C752" s="220">
        <v>203</v>
      </c>
      <c r="D752" s="220" t="s">
        <v>1665</v>
      </c>
      <c r="E752" s="222" t="s">
        <v>1</v>
      </c>
      <c r="F752" s="222">
        <v>2</v>
      </c>
      <c r="G752" s="227" t="s">
        <v>246</v>
      </c>
      <c r="H752" s="220">
        <v>5</v>
      </c>
      <c r="I752" s="220"/>
      <c r="J752" s="224" t="s">
        <v>202</v>
      </c>
      <c r="K752" s="236" t="s">
        <v>203</v>
      </c>
    </row>
    <row r="753" spans="1:11" ht="15.75" x14ac:dyDescent="0.25">
      <c r="A753" s="220" t="s">
        <v>55</v>
      </c>
      <c r="B753" s="221" t="s">
        <v>56</v>
      </c>
      <c r="C753" s="220">
        <v>109</v>
      </c>
      <c r="D753" s="222" t="s">
        <v>1906</v>
      </c>
      <c r="E753" s="220" t="s">
        <v>75</v>
      </c>
      <c r="F753" s="220">
        <v>2</v>
      </c>
      <c r="G753" s="223" t="s">
        <v>1897</v>
      </c>
      <c r="H753" s="220">
        <v>5</v>
      </c>
      <c r="I753" s="220"/>
      <c r="J753" s="224" t="s">
        <v>202</v>
      </c>
      <c r="K753" s="236" t="s">
        <v>203</v>
      </c>
    </row>
    <row r="754" spans="1:11" ht="15.75" x14ac:dyDescent="0.25">
      <c r="A754" s="220" t="s">
        <v>55</v>
      </c>
      <c r="B754" s="221" t="s">
        <v>20</v>
      </c>
      <c r="C754" s="220">
        <v>109</v>
      </c>
      <c r="D754" s="222" t="s">
        <v>1901</v>
      </c>
      <c r="E754" s="220" t="s">
        <v>75</v>
      </c>
      <c r="F754" s="220">
        <v>2</v>
      </c>
      <c r="G754" s="223" t="s">
        <v>1897</v>
      </c>
      <c r="H754" s="220">
        <v>5</v>
      </c>
      <c r="I754" s="220"/>
      <c r="J754" s="224" t="s">
        <v>202</v>
      </c>
      <c r="K754" s="236" t="s">
        <v>203</v>
      </c>
    </row>
    <row r="755" spans="1:11" ht="15.75" x14ac:dyDescent="0.25">
      <c r="A755" s="220" t="s">
        <v>55</v>
      </c>
      <c r="B755" s="221" t="s">
        <v>26</v>
      </c>
      <c r="C755" s="220">
        <v>109</v>
      </c>
      <c r="D755" s="222" t="s">
        <v>1902</v>
      </c>
      <c r="E755" s="220" t="s">
        <v>75</v>
      </c>
      <c r="F755" s="220">
        <v>2</v>
      </c>
      <c r="G755" s="223" t="s">
        <v>1897</v>
      </c>
      <c r="H755" s="220">
        <v>5</v>
      </c>
      <c r="I755" s="220"/>
      <c r="J755" s="224" t="s">
        <v>202</v>
      </c>
      <c r="K755" s="236" t="s">
        <v>203</v>
      </c>
    </row>
    <row r="756" spans="1:11" ht="15.75" x14ac:dyDescent="0.25">
      <c r="A756" s="220" t="s">
        <v>55</v>
      </c>
      <c r="B756" s="221" t="s">
        <v>28</v>
      </c>
      <c r="C756" s="220">
        <v>109</v>
      </c>
      <c r="D756" s="222" t="s">
        <v>1905</v>
      </c>
      <c r="E756" s="220" t="s">
        <v>75</v>
      </c>
      <c r="F756" s="220">
        <v>2</v>
      </c>
      <c r="G756" s="223" t="s">
        <v>1897</v>
      </c>
      <c r="H756" s="220">
        <v>5</v>
      </c>
      <c r="I756" s="220"/>
      <c r="J756" s="224" t="s">
        <v>202</v>
      </c>
      <c r="K756" s="236" t="s">
        <v>203</v>
      </c>
    </row>
    <row r="757" spans="1:11" ht="15.75" x14ac:dyDescent="0.25">
      <c r="A757" s="220" t="s">
        <v>42</v>
      </c>
      <c r="B757" s="221" t="s">
        <v>1356</v>
      </c>
      <c r="C757" s="220" t="s">
        <v>68</v>
      </c>
      <c r="D757" s="220" t="s">
        <v>1916</v>
      </c>
      <c r="E757" s="220" t="s">
        <v>3</v>
      </c>
      <c r="F757" s="220">
        <v>4</v>
      </c>
      <c r="G757" s="227" t="s">
        <v>1917</v>
      </c>
      <c r="H757" s="220">
        <v>5</v>
      </c>
      <c r="I757" s="220"/>
      <c r="J757" s="224" t="s">
        <v>202</v>
      </c>
      <c r="K757" s="236" t="s">
        <v>203</v>
      </c>
    </row>
    <row r="758" spans="1:11" ht="15.75" x14ac:dyDescent="0.25">
      <c r="A758" s="220" t="s">
        <v>65</v>
      </c>
      <c r="B758" s="221" t="s">
        <v>1356</v>
      </c>
      <c r="C758" s="220">
        <v>312</v>
      </c>
      <c r="D758" s="220" t="s">
        <v>1943</v>
      </c>
      <c r="E758" s="222" t="s">
        <v>1</v>
      </c>
      <c r="F758" s="222">
        <v>2</v>
      </c>
      <c r="G758" s="247" t="s">
        <v>2289</v>
      </c>
      <c r="H758" s="220">
        <v>5</v>
      </c>
      <c r="I758" s="220"/>
      <c r="J758" s="224" t="s">
        <v>202</v>
      </c>
      <c r="K758" s="236" t="s">
        <v>203</v>
      </c>
    </row>
    <row r="759" spans="1:11" ht="15.75" x14ac:dyDescent="0.25">
      <c r="A759" s="220" t="s">
        <v>65</v>
      </c>
      <c r="B759" s="221" t="s">
        <v>20</v>
      </c>
      <c r="C759" s="220">
        <v>312</v>
      </c>
      <c r="D759" s="220" t="s">
        <v>1938</v>
      </c>
      <c r="E759" s="222" t="s">
        <v>1</v>
      </c>
      <c r="F759" s="222">
        <v>2</v>
      </c>
      <c r="G759" s="247" t="s">
        <v>2289</v>
      </c>
      <c r="H759" s="220">
        <v>5</v>
      </c>
      <c r="I759" s="220"/>
      <c r="J759" s="224" t="s">
        <v>202</v>
      </c>
      <c r="K759" s="236" t="s">
        <v>203</v>
      </c>
    </row>
    <row r="760" spans="1:11" ht="15.75" x14ac:dyDescent="0.25">
      <c r="A760" s="220" t="s">
        <v>42</v>
      </c>
      <c r="B760" s="221" t="s">
        <v>28</v>
      </c>
      <c r="C760" s="220">
        <v>312</v>
      </c>
      <c r="D760" s="220" t="s">
        <v>1941</v>
      </c>
      <c r="E760" s="222" t="s">
        <v>1</v>
      </c>
      <c r="F760" s="222">
        <v>2</v>
      </c>
      <c r="G760" s="247" t="s">
        <v>2289</v>
      </c>
      <c r="H760" s="220">
        <v>5</v>
      </c>
      <c r="I760" s="220"/>
      <c r="J760" s="224" t="s">
        <v>202</v>
      </c>
      <c r="K760" s="236" t="s">
        <v>203</v>
      </c>
    </row>
    <row r="761" spans="1:11" ht="15.75" x14ac:dyDescent="0.25">
      <c r="A761" s="220" t="s">
        <v>19</v>
      </c>
      <c r="B761" s="221" t="s">
        <v>28</v>
      </c>
      <c r="C761" s="220">
        <v>305</v>
      </c>
      <c r="D761" s="220" t="s">
        <v>2070</v>
      </c>
      <c r="E761" s="222" t="s">
        <v>75</v>
      </c>
      <c r="F761" s="222">
        <v>4</v>
      </c>
      <c r="G761" s="231" t="s">
        <v>2058</v>
      </c>
      <c r="H761" s="220">
        <v>5</v>
      </c>
      <c r="I761" s="220"/>
      <c r="J761" s="224" t="s">
        <v>202</v>
      </c>
      <c r="K761" s="236" t="s">
        <v>203</v>
      </c>
    </row>
    <row r="762" spans="1:11" ht="15.75" x14ac:dyDescent="0.25">
      <c r="A762" s="220" t="s">
        <v>19</v>
      </c>
      <c r="B762" s="221" t="s">
        <v>1356</v>
      </c>
      <c r="C762" s="220">
        <v>305</v>
      </c>
      <c r="D762" s="220" t="s">
        <v>2069</v>
      </c>
      <c r="E762" s="222" t="s">
        <v>75</v>
      </c>
      <c r="F762" s="222">
        <v>4</v>
      </c>
      <c r="G762" s="231" t="s">
        <v>2058</v>
      </c>
      <c r="H762" s="220">
        <v>5</v>
      </c>
      <c r="I762" s="220"/>
      <c r="J762" s="224" t="s">
        <v>202</v>
      </c>
      <c r="K762" s="236" t="s">
        <v>203</v>
      </c>
    </row>
    <row r="763" spans="1:11" hidden="1" x14ac:dyDescent="0.25">
      <c r="A763" s="34" t="s">
        <v>42</v>
      </c>
      <c r="B763" s="35" t="s">
        <v>28</v>
      </c>
      <c r="C763" s="34">
        <v>104</v>
      </c>
      <c r="D763" s="34" t="s">
        <v>2475</v>
      </c>
      <c r="E763" s="34" t="s">
        <v>75</v>
      </c>
      <c r="F763" s="34">
        <v>2</v>
      </c>
      <c r="G763" s="37" t="s">
        <v>1160</v>
      </c>
      <c r="H763" s="34">
        <v>0</v>
      </c>
      <c r="I763" s="34" t="s">
        <v>39</v>
      </c>
      <c r="J763" s="38"/>
      <c r="K763" s="146"/>
    </row>
    <row r="764" spans="1:11" ht="15.75" x14ac:dyDescent="0.25">
      <c r="A764" s="220" t="s">
        <v>19</v>
      </c>
      <c r="B764" s="221" t="s">
        <v>28</v>
      </c>
      <c r="C764" s="220">
        <v>109</v>
      </c>
      <c r="D764" s="220" t="s">
        <v>1522</v>
      </c>
      <c r="E764" s="220" t="s">
        <v>2</v>
      </c>
      <c r="F764" s="220">
        <v>4</v>
      </c>
      <c r="G764" s="231" t="s">
        <v>1521</v>
      </c>
      <c r="H764" s="220">
        <v>5</v>
      </c>
      <c r="I764" s="220"/>
      <c r="J764" s="224" t="s">
        <v>199</v>
      </c>
      <c r="K764" s="246" t="s">
        <v>200</v>
      </c>
    </row>
    <row r="765" spans="1:11" ht="15.75" x14ac:dyDescent="0.25">
      <c r="A765" s="220" t="s">
        <v>19</v>
      </c>
      <c r="B765" s="221" t="s">
        <v>1356</v>
      </c>
      <c r="C765" s="220">
        <v>109</v>
      </c>
      <c r="D765" s="220" t="s">
        <v>1520</v>
      </c>
      <c r="E765" s="220" t="s">
        <v>2</v>
      </c>
      <c r="F765" s="220">
        <v>4</v>
      </c>
      <c r="G765" s="231" t="s">
        <v>1521</v>
      </c>
      <c r="H765" s="220">
        <v>5</v>
      </c>
      <c r="I765" s="220"/>
      <c r="J765" s="224" t="s">
        <v>199</v>
      </c>
      <c r="K765" s="246" t="s">
        <v>200</v>
      </c>
    </row>
    <row r="766" spans="1:11" ht="15.75" x14ac:dyDescent="0.25">
      <c r="A766" s="220" t="s">
        <v>42</v>
      </c>
      <c r="B766" s="221" t="s">
        <v>1356</v>
      </c>
      <c r="C766" s="220">
        <v>111</v>
      </c>
      <c r="D766" s="220" t="s">
        <v>1523</v>
      </c>
      <c r="E766" s="220" t="s">
        <v>2</v>
      </c>
      <c r="F766" s="220">
        <v>4</v>
      </c>
      <c r="G766" s="231" t="s">
        <v>1521</v>
      </c>
      <c r="H766" s="220">
        <v>5</v>
      </c>
      <c r="I766" s="220"/>
      <c r="J766" s="224" t="s">
        <v>199</v>
      </c>
      <c r="K766" s="246" t="s">
        <v>200</v>
      </c>
    </row>
    <row r="767" spans="1:11" ht="15.75" x14ac:dyDescent="0.25">
      <c r="A767" s="220" t="s">
        <v>42</v>
      </c>
      <c r="B767" s="221" t="s">
        <v>28</v>
      </c>
      <c r="C767" s="220">
        <v>111</v>
      </c>
      <c r="D767" s="220" t="s">
        <v>1524</v>
      </c>
      <c r="E767" s="220" t="s">
        <v>2</v>
      </c>
      <c r="F767" s="220">
        <v>4</v>
      </c>
      <c r="G767" s="231" t="s">
        <v>1521</v>
      </c>
      <c r="H767" s="220">
        <v>5</v>
      </c>
      <c r="I767" s="220"/>
      <c r="J767" s="224" t="s">
        <v>199</v>
      </c>
      <c r="K767" s="246" t="s">
        <v>200</v>
      </c>
    </row>
    <row r="768" spans="1:11" ht="15.75" x14ac:dyDescent="0.25">
      <c r="A768" s="230" t="s">
        <v>65</v>
      </c>
      <c r="B768" s="233" t="s">
        <v>20</v>
      </c>
      <c r="C768" s="230" t="s">
        <v>89</v>
      </c>
      <c r="D768" s="220" t="s">
        <v>1826</v>
      </c>
      <c r="E768" s="220" t="s">
        <v>3</v>
      </c>
      <c r="F768" s="220">
        <v>4</v>
      </c>
      <c r="G768" s="227" t="s">
        <v>1827</v>
      </c>
      <c r="H768" s="220">
        <v>5</v>
      </c>
      <c r="I768" s="220"/>
      <c r="J768" s="224" t="s">
        <v>199</v>
      </c>
      <c r="K768" s="246" t="s">
        <v>200</v>
      </c>
    </row>
    <row r="769" spans="1:11" ht="15.75" x14ac:dyDescent="0.25">
      <c r="A769" s="220" t="s">
        <v>42</v>
      </c>
      <c r="B769" s="221" t="s">
        <v>20</v>
      </c>
      <c r="C769" s="220">
        <v>203</v>
      </c>
      <c r="D769" s="220" t="s">
        <v>2240</v>
      </c>
      <c r="E769" s="222" t="s">
        <v>1</v>
      </c>
      <c r="F769" s="222">
        <v>4</v>
      </c>
      <c r="G769" s="227" t="s">
        <v>1870</v>
      </c>
      <c r="H769" s="220">
        <v>5</v>
      </c>
      <c r="I769" s="220"/>
      <c r="J769" s="224" t="s">
        <v>199</v>
      </c>
      <c r="K769" s="246" t="s">
        <v>200</v>
      </c>
    </row>
    <row r="770" spans="1:11" ht="15.75" x14ac:dyDescent="0.25">
      <c r="A770" s="220" t="s">
        <v>42</v>
      </c>
      <c r="B770" s="221" t="s">
        <v>26</v>
      </c>
      <c r="C770" s="220">
        <v>203</v>
      </c>
      <c r="D770" s="220" t="s">
        <v>2241</v>
      </c>
      <c r="E770" s="222" t="s">
        <v>1</v>
      </c>
      <c r="F770" s="222">
        <v>4</v>
      </c>
      <c r="G770" s="227" t="s">
        <v>1870</v>
      </c>
      <c r="H770" s="220">
        <v>5</v>
      </c>
      <c r="I770" s="220"/>
      <c r="J770" s="224" t="s">
        <v>199</v>
      </c>
      <c r="K770" s="246" t="s">
        <v>200</v>
      </c>
    </row>
    <row r="771" spans="1:11" ht="15.75" x14ac:dyDescent="0.25">
      <c r="A771" s="220" t="s">
        <v>55</v>
      </c>
      <c r="B771" s="221" t="s">
        <v>56</v>
      </c>
      <c r="C771" s="220">
        <v>306</v>
      </c>
      <c r="D771" s="222" t="s">
        <v>2060</v>
      </c>
      <c r="E771" s="220" t="s">
        <v>1</v>
      </c>
      <c r="F771" s="220">
        <v>4</v>
      </c>
      <c r="G771" s="231" t="s">
        <v>2324</v>
      </c>
      <c r="H771" s="220">
        <v>5</v>
      </c>
      <c r="I771" s="220"/>
      <c r="J771" s="224" t="s">
        <v>199</v>
      </c>
      <c r="K771" s="246" t="s">
        <v>200</v>
      </c>
    </row>
    <row r="772" spans="1:11" ht="15.75" x14ac:dyDescent="0.25">
      <c r="A772" s="220" t="s">
        <v>19</v>
      </c>
      <c r="B772" s="221" t="s">
        <v>20</v>
      </c>
      <c r="C772" s="220">
        <v>305</v>
      </c>
      <c r="D772" s="220" t="s">
        <v>2066</v>
      </c>
      <c r="E772" s="222" t="s">
        <v>75</v>
      </c>
      <c r="F772" s="222">
        <v>4</v>
      </c>
      <c r="G772" s="231" t="s">
        <v>2058</v>
      </c>
      <c r="H772" s="220">
        <v>5</v>
      </c>
      <c r="I772" s="220"/>
      <c r="J772" s="224" t="s">
        <v>199</v>
      </c>
      <c r="K772" s="246" t="s">
        <v>200</v>
      </c>
    </row>
    <row r="773" spans="1:11" ht="15.75" x14ac:dyDescent="0.25">
      <c r="A773" s="220" t="s">
        <v>65</v>
      </c>
      <c r="B773" s="221" t="s">
        <v>1356</v>
      </c>
      <c r="C773" s="220">
        <v>305</v>
      </c>
      <c r="D773" s="220" t="s">
        <v>2068</v>
      </c>
      <c r="E773" s="222" t="s">
        <v>75</v>
      </c>
      <c r="F773" s="222">
        <v>4</v>
      </c>
      <c r="G773" s="231" t="s">
        <v>2058</v>
      </c>
      <c r="H773" s="220">
        <v>5</v>
      </c>
      <c r="I773" s="220"/>
      <c r="J773" s="224" t="s">
        <v>199</v>
      </c>
      <c r="K773" s="246" t="s">
        <v>200</v>
      </c>
    </row>
    <row r="774" spans="1:11" ht="15.75" x14ac:dyDescent="0.25">
      <c r="A774" s="220" t="s">
        <v>65</v>
      </c>
      <c r="B774" s="221" t="s">
        <v>26</v>
      </c>
      <c r="C774" s="220">
        <v>305</v>
      </c>
      <c r="D774" s="220" t="s">
        <v>2074</v>
      </c>
      <c r="E774" s="222" t="s">
        <v>75</v>
      </c>
      <c r="F774" s="222">
        <v>4</v>
      </c>
      <c r="G774" s="231" t="s">
        <v>2058</v>
      </c>
      <c r="H774" s="220">
        <v>5</v>
      </c>
      <c r="I774" s="220"/>
      <c r="J774" s="224" t="s">
        <v>199</v>
      </c>
      <c r="K774" s="246" t="s">
        <v>200</v>
      </c>
    </row>
    <row r="775" spans="1:11" ht="15.75" x14ac:dyDescent="0.25">
      <c r="A775" s="220" t="s">
        <v>32</v>
      </c>
      <c r="B775" s="221" t="s">
        <v>26</v>
      </c>
      <c r="C775" s="220">
        <v>104</v>
      </c>
      <c r="D775" s="220" t="s">
        <v>2081</v>
      </c>
      <c r="E775" s="220" t="s">
        <v>3</v>
      </c>
      <c r="F775" s="220">
        <v>2</v>
      </c>
      <c r="G775" s="231" t="s">
        <v>727</v>
      </c>
      <c r="H775" s="220">
        <v>5</v>
      </c>
      <c r="I775" s="220"/>
      <c r="J775" s="224" t="s">
        <v>199</v>
      </c>
      <c r="K775" s="246" t="s">
        <v>200</v>
      </c>
    </row>
    <row r="776" spans="1:11" ht="15.75" x14ac:dyDescent="0.25">
      <c r="A776" s="220" t="s">
        <v>55</v>
      </c>
      <c r="B776" s="221" t="s">
        <v>28</v>
      </c>
      <c r="C776" s="220" t="s">
        <v>400</v>
      </c>
      <c r="D776" s="222" t="s">
        <v>2080</v>
      </c>
      <c r="E776" s="222" t="s">
        <v>3</v>
      </c>
      <c r="F776" s="222">
        <v>2</v>
      </c>
      <c r="G776" s="223" t="s">
        <v>727</v>
      </c>
      <c r="H776" s="220">
        <v>5</v>
      </c>
      <c r="I776" s="220"/>
      <c r="J776" s="224" t="s">
        <v>199</v>
      </c>
      <c r="K776" s="246" t="s">
        <v>200</v>
      </c>
    </row>
    <row r="777" spans="1:11" ht="15.75" x14ac:dyDescent="0.25">
      <c r="A777" s="220" t="s">
        <v>19</v>
      </c>
      <c r="B777" s="221" t="s">
        <v>28</v>
      </c>
      <c r="C777" s="220" t="s">
        <v>469</v>
      </c>
      <c r="D777" s="220" t="s">
        <v>1654</v>
      </c>
      <c r="E777" s="220" t="s">
        <v>1</v>
      </c>
      <c r="F777" s="220">
        <v>2</v>
      </c>
      <c r="G777" s="231" t="s">
        <v>1649</v>
      </c>
      <c r="H777" s="220">
        <v>5</v>
      </c>
      <c r="I777" s="220"/>
      <c r="J777" s="224" t="s">
        <v>1129</v>
      </c>
      <c r="K777" s="225" t="s">
        <v>1130</v>
      </c>
    </row>
    <row r="778" spans="1:11" ht="15.75" x14ac:dyDescent="0.25">
      <c r="A778" s="220" t="s">
        <v>19</v>
      </c>
      <c r="B778" s="221" t="s">
        <v>1356</v>
      </c>
      <c r="C778" s="220" t="s">
        <v>469</v>
      </c>
      <c r="D778" s="220" t="s">
        <v>1653</v>
      </c>
      <c r="E778" s="220" t="s">
        <v>1</v>
      </c>
      <c r="F778" s="220">
        <v>2</v>
      </c>
      <c r="G778" s="231" t="s">
        <v>1649</v>
      </c>
      <c r="H778" s="220">
        <v>5</v>
      </c>
      <c r="I778" s="220"/>
      <c r="J778" s="224" t="s">
        <v>1129</v>
      </c>
      <c r="K778" s="225" t="s">
        <v>1130</v>
      </c>
    </row>
    <row r="779" spans="1:11" ht="15.75" x14ac:dyDescent="0.25">
      <c r="A779" s="220" t="s">
        <v>42</v>
      </c>
      <c r="B779" s="221" t="s">
        <v>26</v>
      </c>
      <c r="C779" s="220" t="s">
        <v>310</v>
      </c>
      <c r="D779" s="220" t="s">
        <v>1645</v>
      </c>
      <c r="E779" s="220" t="s">
        <v>75</v>
      </c>
      <c r="F779" s="220">
        <v>2</v>
      </c>
      <c r="G779" s="232" t="s">
        <v>1637</v>
      </c>
      <c r="H779" s="220">
        <v>5</v>
      </c>
      <c r="I779" s="220"/>
      <c r="J779" s="224" t="s">
        <v>1129</v>
      </c>
      <c r="K779" s="225" t="s">
        <v>1130</v>
      </c>
    </row>
    <row r="780" spans="1:11" ht="15.75" x14ac:dyDescent="0.25">
      <c r="A780" s="220" t="s">
        <v>19</v>
      </c>
      <c r="B780" s="221" t="s">
        <v>26</v>
      </c>
      <c r="C780" s="220" t="s">
        <v>310</v>
      </c>
      <c r="D780" s="220" t="s">
        <v>1636</v>
      </c>
      <c r="E780" s="220" t="s">
        <v>75</v>
      </c>
      <c r="F780" s="220">
        <v>2</v>
      </c>
      <c r="G780" s="232" t="s">
        <v>1637</v>
      </c>
      <c r="H780" s="220">
        <v>5</v>
      </c>
      <c r="I780" s="220"/>
      <c r="J780" s="224" t="s">
        <v>1129</v>
      </c>
      <c r="K780" s="225" t="s">
        <v>1130</v>
      </c>
    </row>
    <row r="781" spans="1:11" hidden="1" x14ac:dyDescent="0.25">
      <c r="A781" s="34" t="s">
        <v>55</v>
      </c>
      <c r="B781" s="35" t="s">
        <v>28</v>
      </c>
      <c r="C781" s="34" t="s">
        <v>285</v>
      </c>
      <c r="D781" s="34" t="s">
        <v>2476</v>
      </c>
      <c r="E781" s="21" t="s">
        <v>1</v>
      </c>
      <c r="F781" s="21">
        <v>6</v>
      </c>
      <c r="G781" s="37" t="s">
        <v>2096</v>
      </c>
      <c r="H781" s="34">
        <v>0</v>
      </c>
      <c r="I781" s="34" t="s">
        <v>39</v>
      </c>
      <c r="J781" s="34"/>
      <c r="K781" s="142"/>
    </row>
    <row r="782" spans="1:11" ht="15.75" x14ac:dyDescent="0.25">
      <c r="A782" s="220" t="s">
        <v>19</v>
      </c>
      <c r="B782" s="221" t="s">
        <v>20</v>
      </c>
      <c r="C782" s="220" t="s">
        <v>310</v>
      </c>
      <c r="D782" s="220" t="s">
        <v>1647</v>
      </c>
      <c r="E782" s="220" t="s">
        <v>75</v>
      </c>
      <c r="F782" s="220">
        <v>2</v>
      </c>
      <c r="G782" s="232" t="s">
        <v>1637</v>
      </c>
      <c r="H782" s="220">
        <v>5</v>
      </c>
      <c r="I782" s="220"/>
      <c r="J782" s="224" t="s">
        <v>1129</v>
      </c>
      <c r="K782" s="225" t="s">
        <v>1130</v>
      </c>
    </row>
    <row r="783" spans="1:11" ht="15.75" x14ac:dyDescent="0.25">
      <c r="A783" s="220" t="s">
        <v>42</v>
      </c>
      <c r="B783" s="221" t="s">
        <v>20</v>
      </c>
      <c r="C783" s="220" t="s">
        <v>310</v>
      </c>
      <c r="D783" s="220" t="s">
        <v>1646</v>
      </c>
      <c r="E783" s="220" t="s">
        <v>75</v>
      </c>
      <c r="F783" s="220">
        <v>2</v>
      </c>
      <c r="G783" s="232" t="s">
        <v>1637</v>
      </c>
      <c r="H783" s="220">
        <v>5</v>
      </c>
      <c r="I783" s="220"/>
      <c r="J783" s="224" t="s">
        <v>1129</v>
      </c>
      <c r="K783" s="225" t="s">
        <v>1130</v>
      </c>
    </row>
    <row r="784" spans="1:11" ht="15.75" hidden="1" x14ac:dyDescent="0.25">
      <c r="A784" s="220" t="s">
        <v>55</v>
      </c>
      <c r="B784" s="221" t="s">
        <v>20</v>
      </c>
      <c r="C784" s="220" t="s">
        <v>285</v>
      </c>
      <c r="D784" s="230" t="s">
        <v>2477</v>
      </c>
      <c r="E784" s="238" t="s">
        <v>1</v>
      </c>
      <c r="F784" s="238">
        <v>6</v>
      </c>
      <c r="G784" s="234" t="s">
        <v>2096</v>
      </c>
      <c r="H784" s="220">
        <v>40</v>
      </c>
      <c r="I784" s="220" t="s">
        <v>234</v>
      </c>
      <c r="J784" s="224"/>
      <c r="K784" s="225"/>
    </row>
    <row r="785" spans="1:11" ht="15.75" x14ac:dyDescent="0.25">
      <c r="A785" s="220" t="s">
        <v>42</v>
      </c>
      <c r="B785" s="221" t="s">
        <v>1356</v>
      </c>
      <c r="C785" s="220">
        <v>303</v>
      </c>
      <c r="D785" s="222" t="s">
        <v>2052</v>
      </c>
      <c r="E785" s="220" t="s">
        <v>75</v>
      </c>
      <c r="F785" s="220">
        <v>2</v>
      </c>
      <c r="G785" s="227" t="s">
        <v>2043</v>
      </c>
      <c r="H785" s="220">
        <v>5</v>
      </c>
      <c r="I785" s="220"/>
      <c r="J785" s="224" t="s">
        <v>1129</v>
      </c>
      <c r="K785" s="225" t="s">
        <v>1130</v>
      </c>
    </row>
    <row r="786" spans="1:11" ht="15.75" x14ac:dyDescent="0.25">
      <c r="A786" s="220" t="s">
        <v>32</v>
      </c>
      <c r="B786" s="221" t="s">
        <v>20</v>
      </c>
      <c r="C786" s="220">
        <v>303</v>
      </c>
      <c r="D786" s="222" t="s">
        <v>2042</v>
      </c>
      <c r="E786" s="220" t="s">
        <v>75</v>
      </c>
      <c r="F786" s="220">
        <v>2</v>
      </c>
      <c r="G786" s="227" t="s">
        <v>2043</v>
      </c>
      <c r="H786" s="220">
        <v>5</v>
      </c>
      <c r="I786" s="220"/>
      <c r="J786" s="224" t="s">
        <v>1129</v>
      </c>
      <c r="K786" s="225" t="s">
        <v>1130</v>
      </c>
    </row>
    <row r="787" spans="1:11" ht="15.75" x14ac:dyDescent="0.25">
      <c r="A787" s="220" t="s">
        <v>42</v>
      </c>
      <c r="B787" s="221" t="s">
        <v>28</v>
      </c>
      <c r="C787" s="220">
        <v>303</v>
      </c>
      <c r="D787" s="222" t="s">
        <v>2053</v>
      </c>
      <c r="E787" s="220" t="s">
        <v>75</v>
      </c>
      <c r="F787" s="220">
        <v>2</v>
      </c>
      <c r="G787" s="227" t="s">
        <v>2043</v>
      </c>
      <c r="H787" s="220">
        <v>5</v>
      </c>
      <c r="I787" s="220"/>
      <c r="J787" s="224" t="s">
        <v>1129</v>
      </c>
      <c r="K787" s="225" t="s">
        <v>1130</v>
      </c>
    </row>
    <row r="788" spans="1:11" ht="15.75" x14ac:dyDescent="0.25">
      <c r="A788" s="220" t="s">
        <v>32</v>
      </c>
      <c r="B788" s="221" t="s">
        <v>26</v>
      </c>
      <c r="C788" s="220" t="s">
        <v>437</v>
      </c>
      <c r="D788" s="220" t="s">
        <v>1705</v>
      </c>
      <c r="E788" s="220" t="s">
        <v>75</v>
      </c>
      <c r="F788" s="220">
        <v>6</v>
      </c>
      <c r="G788" s="231" t="s">
        <v>1695</v>
      </c>
      <c r="H788" s="220">
        <v>40</v>
      </c>
      <c r="I788" s="220"/>
      <c r="J788" s="250" t="s">
        <v>1151</v>
      </c>
      <c r="K788" s="225" t="s">
        <v>1152</v>
      </c>
    </row>
    <row r="789" spans="1:11" ht="15.75" x14ac:dyDescent="0.25">
      <c r="A789" s="220" t="s">
        <v>32</v>
      </c>
      <c r="B789" s="221" t="s">
        <v>20</v>
      </c>
      <c r="C789" s="220" t="s">
        <v>437</v>
      </c>
      <c r="D789" s="220" t="s">
        <v>2478</v>
      </c>
      <c r="E789" s="220" t="s">
        <v>75</v>
      </c>
      <c r="F789" s="220">
        <v>6</v>
      </c>
      <c r="G789" s="231" t="s">
        <v>1695</v>
      </c>
      <c r="H789" s="220">
        <v>40</v>
      </c>
      <c r="I789" s="220"/>
      <c r="J789" s="250" t="s">
        <v>1151</v>
      </c>
      <c r="K789" s="225" t="s">
        <v>1152</v>
      </c>
    </row>
    <row r="790" spans="1:11" hidden="1" x14ac:dyDescent="0.25">
      <c r="A790" s="34" t="s">
        <v>19</v>
      </c>
      <c r="B790" s="35" t="s">
        <v>26</v>
      </c>
      <c r="C790" s="34" t="s">
        <v>168</v>
      </c>
      <c r="D790" s="34" t="s">
        <v>2103</v>
      </c>
      <c r="E790" s="21" t="s">
        <v>75</v>
      </c>
      <c r="F790" s="21">
        <v>4</v>
      </c>
      <c r="G790" s="37" t="s">
        <v>2112</v>
      </c>
      <c r="H790" s="34">
        <v>0</v>
      </c>
      <c r="I790" s="34" t="s">
        <v>39</v>
      </c>
      <c r="J790" s="34"/>
      <c r="K790" s="142"/>
    </row>
    <row r="791" spans="1:11" ht="15.75" x14ac:dyDescent="0.25">
      <c r="A791" s="220" t="s">
        <v>19</v>
      </c>
      <c r="B791" s="221" t="s">
        <v>26</v>
      </c>
      <c r="C791" s="220" t="s">
        <v>437</v>
      </c>
      <c r="D791" s="220" t="s">
        <v>1694</v>
      </c>
      <c r="E791" s="220" t="s">
        <v>75</v>
      </c>
      <c r="F791" s="220">
        <v>6</v>
      </c>
      <c r="G791" s="231" t="s">
        <v>1695</v>
      </c>
      <c r="H791" s="220">
        <v>40</v>
      </c>
      <c r="I791" s="220"/>
      <c r="J791" s="250" t="s">
        <v>1151</v>
      </c>
      <c r="K791" s="225" t="s">
        <v>1152</v>
      </c>
    </row>
    <row r="792" spans="1:11" ht="15.75" x14ac:dyDescent="0.25">
      <c r="A792" s="226" t="s">
        <v>55</v>
      </c>
      <c r="B792" s="249" t="s">
        <v>20</v>
      </c>
      <c r="C792" s="226">
        <v>201</v>
      </c>
      <c r="D792" s="220" t="s">
        <v>2479</v>
      </c>
      <c r="E792" s="222" t="s">
        <v>75</v>
      </c>
      <c r="F792" s="222">
        <v>6</v>
      </c>
      <c r="G792" s="223" t="s">
        <v>1695</v>
      </c>
      <c r="H792" s="220"/>
      <c r="I792" s="220"/>
      <c r="J792" s="250" t="s">
        <v>1151</v>
      </c>
      <c r="K792" s="225" t="s">
        <v>1152</v>
      </c>
    </row>
    <row r="793" spans="1:11" ht="15.75" x14ac:dyDescent="0.25">
      <c r="A793" s="220" t="s">
        <v>65</v>
      </c>
      <c r="B793" s="221" t="s">
        <v>26</v>
      </c>
      <c r="C793" s="220" t="s">
        <v>437</v>
      </c>
      <c r="D793" s="220" t="s">
        <v>1706</v>
      </c>
      <c r="E793" s="222" t="s">
        <v>1</v>
      </c>
      <c r="F793" s="222">
        <v>4</v>
      </c>
      <c r="G793" s="223" t="s">
        <v>1695</v>
      </c>
      <c r="H793" s="220">
        <v>5</v>
      </c>
      <c r="I793" s="220"/>
      <c r="J793" s="250" t="s">
        <v>1151</v>
      </c>
      <c r="K793" s="225" t="s">
        <v>1152</v>
      </c>
    </row>
    <row r="794" spans="1:11" ht="15.75" x14ac:dyDescent="0.25">
      <c r="A794" s="220" t="s">
        <v>65</v>
      </c>
      <c r="B794" s="221" t="s">
        <v>20</v>
      </c>
      <c r="C794" s="220" t="s">
        <v>437</v>
      </c>
      <c r="D794" s="220" t="s">
        <v>1707</v>
      </c>
      <c r="E794" s="222" t="s">
        <v>1</v>
      </c>
      <c r="F794" s="222">
        <v>4</v>
      </c>
      <c r="G794" s="223" t="s">
        <v>1695</v>
      </c>
      <c r="H794" s="220">
        <v>5</v>
      </c>
      <c r="I794" s="220"/>
      <c r="J794" s="250" t="s">
        <v>1151</v>
      </c>
      <c r="K794" s="225" t="s">
        <v>1152</v>
      </c>
    </row>
    <row r="795" spans="1:11" hidden="1" x14ac:dyDescent="0.25">
      <c r="A795" s="34" t="s">
        <v>42</v>
      </c>
      <c r="B795" s="35" t="s">
        <v>28</v>
      </c>
      <c r="C795" s="34" t="s">
        <v>21</v>
      </c>
      <c r="D795" s="34" t="s">
        <v>2117</v>
      </c>
      <c r="E795" s="34" t="s">
        <v>1</v>
      </c>
      <c r="F795" s="34">
        <v>2</v>
      </c>
      <c r="G795" s="37" t="s">
        <v>569</v>
      </c>
      <c r="H795" s="34">
        <v>0</v>
      </c>
      <c r="I795" s="34" t="s">
        <v>39</v>
      </c>
      <c r="J795" s="21"/>
      <c r="K795" s="132"/>
    </row>
    <row r="796" spans="1:11" ht="15.75" hidden="1" x14ac:dyDescent="0.25">
      <c r="A796" s="220" t="s">
        <v>55</v>
      </c>
      <c r="B796" s="221" t="s">
        <v>56</v>
      </c>
      <c r="C796" s="220">
        <v>201</v>
      </c>
      <c r="D796" s="220" t="s">
        <v>2480</v>
      </c>
      <c r="E796" s="220" t="s">
        <v>2</v>
      </c>
      <c r="F796" s="220">
        <v>4</v>
      </c>
      <c r="G796" s="231" t="s">
        <v>2132</v>
      </c>
      <c r="H796" s="220">
        <v>5</v>
      </c>
      <c r="I796" s="220" t="s">
        <v>234</v>
      </c>
      <c r="J796" s="224"/>
      <c r="K796" s="236"/>
    </row>
    <row r="797" spans="1:11" ht="15.75" x14ac:dyDescent="0.25">
      <c r="A797" s="220" t="s">
        <v>42</v>
      </c>
      <c r="B797" s="221" t="s">
        <v>26</v>
      </c>
      <c r="C797" s="220" t="s">
        <v>437</v>
      </c>
      <c r="D797" s="220" t="s">
        <v>1712</v>
      </c>
      <c r="E797" s="222" t="s">
        <v>1</v>
      </c>
      <c r="F797" s="222">
        <v>4</v>
      </c>
      <c r="G797" s="223" t="s">
        <v>1695</v>
      </c>
      <c r="H797" s="220">
        <v>5</v>
      </c>
      <c r="I797" s="220"/>
      <c r="J797" s="250" t="s">
        <v>1151</v>
      </c>
      <c r="K797" s="225" t="s">
        <v>1152</v>
      </c>
    </row>
    <row r="798" spans="1:11" ht="15.75" x14ac:dyDescent="0.25">
      <c r="A798" s="220" t="s">
        <v>42</v>
      </c>
      <c r="B798" s="221" t="s">
        <v>20</v>
      </c>
      <c r="C798" s="220" t="s">
        <v>437</v>
      </c>
      <c r="D798" s="220" t="s">
        <v>1713</v>
      </c>
      <c r="E798" s="222" t="s">
        <v>1</v>
      </c>
      <c r="F798" s="222">
        <v>4</v>
      </c>
      <c r="G798" s="223" t="s">
        <v>1695</v>
      </c>
      <c r="H798" s="220">
        <v>5</v>
      </c>
      <c r="I798" s="220"/>
      <c r="J798" s="250" t="s">
        <v>1151</v>
      </c>
      <c r="K798" s="225" t="s">
        <v>1152</v>
      </c>
    </row>
    <row r="799" spans="1:11" ht="15.75" customHeight="1" x14ac:dyDescent="0.25">
      <c r="A799" s="220" t="s">
        <v>65</v>
      </c>
      <c r="B799" s="221" t="s">
        <v>28</v>
      </c>
      <c r="C799" s="220" t="s">
        <v>437</v>
      </c>
      <c r="D799" s="220" t="s">
        <v>1711</v>
      </c>
      <c r="E799" s="222" t="s">
        <v>1</v>
      </c>
      <c r="F799" s="222">
        <v>4</v>
      </c>
      <c r="G799" s="223" t="s">
        <v>1695</v>
      </c>
      <c r="H799" s="220">
        <v>5</v>
      </c>
      <c r="I799" s="220"/>
      <c r="J799" s="250" t="s">
        <v>1151</v>
      </c>
      <c r="K799" s="225" t="s">
        <v>1152</v>
      </c>
    </row>
    <row r="800" spans="1:11" ht="15.75" x14ac:dyDescent="0.25">
      <c r="A800" s="220" t="s">
        <v>65</v>
      </c>
      <c r="B800" s="221" t="s">
        <v>1356</v>
      </c>
      <c r="C800" s="220" t="s">
        <v>437</v>
      </c>
      <c r="D800" s="220" t="s">
        <v>1710</v>
      </c>
      <c r="E800" s="222" t="s">
        <v>1</v>
      </c>
      <c r="F800" s="222">
        <v>4</v>
      </c>
      <c r="G800" s="223" t="s">
        <v>1695</v>
      </c>
      <c r="H800" s="220">
        <v>5</v>
      </c>
      <c r="I800" s="220"/>
      <c r="J800" s="250" t="s">
        <v>1151</v>
      </c>
      <c r="K800" s="225" t="s">
        <v>1152</v>
      </c>
    </row>
    <row r="801" spans="1:11" ht="15.75" x14ac:dyDescent="0.25">
      <c r="A801" s="230" t="s">
        <v>19</v>
      </c>
      <c r="B801" s="233" t="s">
        <v>28</v>
      </c>
      <c r="C801" s="230" t="s">
        <v>437</v>
      </c>
      <c r="D801" s="230" t="s">
        <v>1698</v>
      </c>
      <c r="E801" s="230" t="s">
        <v>75</v>
      </c>
      <c r="F801" s="230">
        <v>6</v>
      </c>
      <c r="G801" s="234" t="s">
        <v>1695</v>
      </c>
      <c r="H801" s="226">
        <v>40</v>
      </c>
      <c r="I801" s="230"/>
      <c r="J801" s="235" t="s">
        <v>1151</v>
      </c>
      <c r="K801" s="225" t="s">
        <v>1152</v>
      </c>
    </row>
    <row r="802" spans="1:11" ht="15.75" x14ac:dyDescent="0.25">
      <c r="A802" s="153" t="s">
        <v>42</v>
      </c>
      <c r="B802" s="183" t="s">
        <v>1356</v>
      </c>
      <c r="C802" s="153" t="s">
        <v>437</v>
      </c>
      <c r="D802" s="153" t="s">
        <v>1708</v>
      </c>
      <c r="E802" s="23" t="s">
        <v>1</v>
      </c>
      <c r="F802" s="23">
        <v>4</v>
      </c>
      <c r="G802" s="116" t="s">
        <v>1695</v>
      </c>
      <c r="H802" s="34">
        <v>0</v>
      </c>
      <c r="I802" s="153"/>
      <c r="J802" s="235" t="s">
        <v>1151</v>
      </c>
      <c r="K802" s="291" t="s">
        <v>1152</v>
      </c>
    </row>
    <row r="803" spans="1:11" ht="15.75" x14ac:dyDescent="0.25">
      <c r="A803" s="220" t="s">
        <v>19</v>
      </c>
      <c r="B803" s="221" t="s">
        <v>20</v>
      </c>
      <c r="C803" s="220" t="s">
        <v>437</v>
      </c>
      <c r="D803" s="220" t="s">
        <v>1696</v>
      </c>
      <c r="E803" s="220" t="s">
        <v>75</v>
      </c>
      <c r="F803" s="220">
        <v>6</v>
      </c>
      <c r="G803" s="231" t="s">
        <v>1695</v>
      </c>
      <c r="H803" s="220">
        <v>40</v>
      </c>
      <c r="I803" s="220"/>
      <c r="J803" s="250" t="s">
        <v>1151</v>
      </c>
      <c r="K803" s="225" t="s">
        <v>1152</v>
      </c>
    </row>
    <row r="804" spans="1:11" ht="15.75" x14ac:dyDescent="0.25">
      <c r="A804" s="226" t="s">
        <v>55</v>
      </c>
      <c r="B804" s="249" t="s">
        <v>28</v>
      </c>
      <c r="C804" s="226">
        <v>112</v>
      </c>
      <c r="D804" s="251" t="s">
        <v>2481</v>
      </c>
      <c r="E804" s="226" t="s">
        <v>75</v>
      </c>
      <c r="F804" s="226">
        <v>6</v>
      </c>
      <c r="G804" s="263" t="s">
        <v>1380</v>
      </c>
      <c r="H804" s="226">
        <v>40</v>
      </c>
      <c r="I804" s="226"/>
      <c r="J804" s="224" t="s">
        <v>1166</v>
      </c>
      <c r="K804" s="292" t="s">
        <v>2482</v>
      </c>
    </row>
    <row r="805" spans="1:11" hidden="1" x14ac:dyDescent="0.25">
      <c r="A805" s="34" t="s">
        <v>19</v>
      </c>
      <c r="B805" s="35" t="s">
        <v>28</v>
      </c>
      <c r="C805" s="34">
        <v>301</v>
      </c>
      <c r="D805" s="34" t="s">
        <v>2422</v>
      </c>
      <c r="E805" s="34" t="s">
        <v>75</v>
      </c>
      <c r="F805" s="34">
        <v>6</v>
      </c>
      <c r="G805" s="30" t="s">
        <v>2483</v>
      </c>
      <c r="H805" s="34">
        <v>0</v>
      </c>
      <c r="I805" s="34" t="s">
        <v>39</v>
      </c>
      <c r="J805" s="34"/>
      <c r="K805" s="34"/>
    </row>
    <row r="806" spans="1:11" hidden="1" x14ac:dyDescent="0.25">
      <c r="A806" s="34" t="s">
        <v>19</v>
      </c>
      <c r="B806" s="35" t="s">
        <v>1356</v>
      </c>
      <c r="C806" s="34">
        <v>301</v>
      </c>
      <c r="D806" s="34" t="s">
        <v>2484</v>
      </c>
      <c r="E806" s="34" t="s">
        <v>75</v>
      </c>
      <c r="F806" s="34">
        <v>6</v>
      </c>
      <c r="G806" s="30" t="s">
        <v>2483</v>
      </c>
      <c r="H806" s="34">
        <v>0</v>
      </c>
      <c r="I806" s="34" t="s">
        <v>39</v>
      </c>
      <c r="J806" s="34"/>
      <c r="K806" s="34"/>
    </row>
    <row r="807" spans="1:11" ht="15.75" x14ac:dyDescent="0.25">
      <c r="A807" s="220" t="s">
        <v>65</v>
      </c>
      <c r="B807" s="221" t="s">
        <v>26</v>
      </c>
      <c r="C807" s="220">
        <v>112</v>
      </c>
      <c r="D807" s="222" t="s">
        <v>1391</v>
      </c>
      <c r="E807" s="220" t="s">
        <v>75</v>
      </c>
      <c r="F807" s="220">
        <v>6</v>
      </c>
      <c r="G807" s="231" t="s">
        <v>1380</v>
      </c>
      <c r="H807" s="220">
        <v>40</v>
      </c>
      <c r="I807" s="220"/>
      <c r="J807" s="224" t="s">
        <v>1166</v>
      </c>
      <c r="K807" s="292" t="s">
        <v>2482</v>
      </c>
    </row>
    <row r="808" spans="1:11" hidden="1" x14ac:dyDescent="0.25">
      <c r="A808" s="34" t="s">
        <v>65</v>
      </c>
      <c r="B808" s="35" t="s">
        <v>26</v>
      </c>
      <c r="C808" s="34" t="s">
        <v>204</v>
      </c>
      <c r="D808" s="34" t="s">
        <v>2140</v>
      </c>
      <c r="E808" s="34" t="s">
        <v>1</v>
      </c>
      <c r="F808" s="21">
        <v>4</v>
      </c>
      <c r="G808" s="40" t="s">
        <v>2135</v>
      </c>
      <c r="H808" s="34">
        <v>0</v>
      </c>
      <c r="I808" s="34" t="s">
        <v>39</v>
      </c>
      <c r="J808" s="34"/>
      <c r="K808" s="142"/>
    </row>
    <row r="809" spans="1:11" hidden="1" x14ac:dyDescent="0.25">
      <c r="A809" s="34" t="s">
        <v>65</v>
      </c>
      <c r="B809" s="35" t="s">
        <v>20</v>
      </c>
      <c r="C809" s="34" t="s">
        <v>204</v>
      </c>
      <c r="D809" s="34" t="s">
        <v>2141</v>
      </c>
      <c r="E809" s="34" t="s">
        <v>1</v>
      </c>
      <c r="F809" s="21">
        <v>4</v>
      </c>
      <c r="G809" s="40" t="s">
        <v>2135</v>
      </c>
      <c r="H809" s="34">
        <v>0</v>
      </c>
      <c r="I809" s="34" t="s">
        <v>39</v>
      </c>
      <c r="J809" s="34"/>
      <c r="K809" s="142"/>
    </row>
    <row r="810" spans="1:11" ht="15.75" x14ac:dyDescent="0.25">
      <c r="A810" s="220" t="s">
        <v>19</v>
      </c>
      <c r="B810" s="221" t="s">
        <v>1356</v>
      </c>
      <c r="C810" s="220">
        <v>112</v>
      </c>
      <c r="D810" s="222" t="s">
        <v>1379</v>
      </c>
      <c r="E810" s="220" t="s">
        <v>75</v>
      </c>
      <c r="F810" s="220">
        <v>6</v>
      </c>
      <c r="G810" s="231" t="s">
        <v>1380</v>
      </c>
      <c r="H810" s="220">
        <v>40</v>
      </c>
      <c r="I810" s="220"/>
      <c r="J810" s="224" t="s">
        <v>1166</v>
      </c>
      <c r="K810" s="292" t="s">
        <v>2482</v>
      </c>
    </row>
    <row r="811" spans="1:11" ht="15.75" x14ac:dyDescent="0.25">
      <c r="A811" s="220" t="s">
        <v>19</v>
      </c>
      <c r="B811" s="221" t="s">
        <v>26</v>
      </c>
      <c r="C811" s="220">
        <v>112</v>
      </c>
      <c r="D811" s="222" t="s">
        <v>1384</v>
      </c>
      <c r="E811" s="220" t="s">
        <v>75</v>
      </c>
      <c r="F811" s="220">
        <v>6</v>
      </c>
      <c r="G811" s="231" t="s">
        <v>1380</v>
      </c>
      <c r="H811" s="220">
        <v>40</v>
      </c>
      <c r="I811" s="220"/>
      <c r="J811" s="224" t="s">
        <v>1166</v>
      </c>
      <c r="K811" s="292" t="s">
        <v>2482</v>
      </c>
    </row>
    <row r="812" spans="1:11" ht="15.75" x14ac:dyDescent="0.25">
      <c r="A812" s="220" t="s">
        <v>19</v>
      </c>
      <c r="B812" s="221" t="s">
        <v>28</v>
      </c>
      <c r="C812" s="220">
        <v>112</v>
      </c>
      <c r="D812" s="222" t="s">
        <v>1381</v>
      </c>
      <c r="E812" s="220" t="s">
        <v>75</v>
      </c>
      <c r="F812" s="220">
        <v>6</v>
      </c>
      <c r="G812" s="231" t="s">
        <v>1380</v>
      </c>
      <c r="H812" s="220">
        <v>40</v>
      </c>
      <c r="I812" s="220"/>
      <c r="J812" s="224" t="s">
        <v>1166</v>
      </c>
      <c r="K812" s="292" t="s">
        <v>2482</v>
      </c>
    </row>
    <row r="813" spans="1:11" ht="15.75" x14ac:dyDescent="0.25">
      <c r="A813" s="220" t="s">
        <v>65</v>
      </c>
      <c r="B813" s="221" t="s">
        <v>1356</v>
      </c>
      <c r="C813" s="220">
        <v>112</v>
      </c>
      <c r="D813" s="222" t="s">
        <v>1382</v>
      </c>
      <c r="E813" s="220" t="s">
        <v>75</v>
      </c>
      <c r="F813" s="220">
        <v>6</v>
      </c>
      <c r="G813" s="231" t="s">
        <v>1380</v>
      </c>
      <c r="H813" s="220">
        <v>40</v>
      </c>
      <c r="I813" s="220"/>
      <c r="J813" s="224" t="s">
        <v>1166</v>
      </c>
      <c r="K813" s="292" t="s">
        <v>2482</v>
      </c>
    </row>
    <row r="814" spans="1:11" ht="15.75" x14ac:dyDescent="0.25">
      <c r="A814" s="230" t="s">
        <v>19</v>
      </c>
      <c r="B814" s="233" t="s">
        <v>26</v>
      </c>
      <c r="C814" s="230" t="s">
        <v>43</v>
      </c>
      <c r="D814" s="230" t="s">
        <v>1492</v>
      </c>
      <c r="E814" s="238" t="s">
        <v>75</v>
      </c>
      <c r="F814" s="238">
        <v>6</v>
      </c>
      <c r="G814" s="253" t="s">
        <v>1489</v>
      </c>
      <c r="H814" s="226">
        <v>40</v>
      </c>
      <c r="I814" s="230"/>
      <c r="J814" s="224" t="s">
        <v>1166</v>
      </c>
      <c r="K814" s="292" t="s">
        <v>2482</v>
      </c>
    </row>
    <row r="815" spans="1:11" hidden="1" x14ac:dyDescent="0.25">
      <c r="A815" s="34" t="s">
        <v>42</v>
      </c>
      <c r="B815" s="35" t="s">
        <v>26</v>
      </c>
      <c r="C815" s="34">
        <v>302</v>
      </c>
      <c r="D815" s="34" t="s">
        <v>2417</v>
      </c>
      <c r="E815" s="34" t="s">
        <v>75</v>
      </c>
      <c r="F815" s="34">
        <v>6</v>
      </c>
      <c r="G815" s="30" t="s">
        <v>2483</v>
      </c>
      <c r="H815" s="34">
        <v>0</v>
      </c>
      <c r="I815" s="34" t="s">
        <v>39</v>
      </c>
      <c r="J815" s="38"/>
      <c r="K815" s="38"/>
    </row>
    <row r="816" spans="1:11" hidden="1" x14ac:dyDescent="0.25">
      <c r="A816" s="34" t="s">
        <v>42</v>
      </c>
      <c r="B816" s="35" t="s">
        <v>20</v>
      </c>
      <c r="C816" s="34">
        <v>302</v>
      </c>
      <c r="D816" s="34" t="s">
        <v>2485</v>
      </c>
      <c r="E816" s="34" t="s">
        <v>75</v>
      </c>
      <c r="F816" s="34">
        <v>6</v>
      </c>
      <c r="G816" s="30" t="s">
        <v>2483</v>
      </c>
      <c r="H816" s="34">
        <v>0</v>
      </c>
      <c r="I816" s="34" t="s">
        <v>39</v>
      </c>
      <c r="J816" s="38"/>
      <c r="K816" s="38"/>
    </row>
    <row r="817" spans="1:11" ht="15.75" x14ac:dyDescent="0.25">
      <c r="A817" s="220" t="s">
        <v>42</v>
      </c>
      <c r="B817" s="221" t="s">
        <v>1356</v>
      </c>
      <c r="C817" s="220" t="s">
        <v>161</v>
      </c>
      <c r="D817" s="220" t="s">
        <v>1497</v>
      </c>
      <c r="E817" s="222" t="s">
        <v>75</v>
      </c>
      <c r="F817" s="222">
        <v>6</v>
      </c>
      <c r="G817" s="240" t="s">
        <v>1489</v>
      </c>
      <c r="H817" s="220">
        <v>40</v>
      </c>
      <c r="I817" s="220"/>
      <c r="J817" s="224" t="s">
        <v>1166</v>
      </c>
      <c r="K817" s="292" t="s">
        <v>2482</v>
      </c>
    </row>
    <row r="818" spans="1:11" ht="15.75" x14ac:dyDescent="0.25">
      <c r="A818" s="220" t="s">
        <v>42</v>
      </c>
      <c r="B818" s="221" t="s">
        <v>28</v>
      </c>
      <c r="C818" s="220" t="s">
        <v>161</v>
      </c>
      <c r="D818" s="220" t="s">
        <v>1499</v>
      </c>
      <c r="E818" s="222" t="s">
        <v>75</v>
      </c>
      <c r="F818" s="222">
        <v>6</v>
      </c>
      <c r="G818" s="240" t="s">
        <v>1489</v>
      </c>
      <c r="H818" s="220">
        <v>40</v>
      </c>
      <c r="I818" s="220"/>
      <c r="J818" s="224" t="s">
        <v>1166</v>
      </c>
      <c r="K818" s="292" t="s">
        <v>2482</v>
      </c>
    </row>
    <row r="819" spans="1:11" ht="15.75" x14ac:dyDescent="0.25">
      <c r="A819" s="220" t="s">
        <v>32</v>
      </c>
      <c r="B819" s="221" t="s">
        <v>1356</v>
      </c>
      <c r="C819" s="220" t="s">
        <v>161</v>
      </c>
      <c r="D819" s="220" t="s">
        <v>1494</v>
      </c>
      <c r="E819" s="222" t="s">
        <v>75</v>
      </c>
      <c r="F819" s="222">
        <v>6</v>
      </c>
      <c r="G819" s="240" t="s">
        <v>1489</v>
      </c>
      <c r="H819" s="220">
        <v>40</v>
      </c>
      <c r="I819" s="220"/>
      <c r="J819" s="224" t="s">
        <v>1166</v>
      </c>
      <c r="K819" s="292" t="s">
        <v>2482</v>
      </c>
    </row>
    <row r="820" spans="1:11" ht="15.75" x14ac:dyDescent="0.25">
      <c r="A820" s="220" t="s">
        <v>32</v>
      </c>
      <c r="B820" s="221" t="s">
        <v>26</v>
      </c>
      <c r="C820" s="220" t="s">
        <v>161</v>
      </c>
      <c r="D820" s="220" t="s">
        <v>2486</v>
      </c>
      <c r="E820" s="222" t="s">
        <v>75</v>
      </c>
      <c r="F820" s="222">
        <v>6</v>
      </c>
      <c r="G820" s="240" t="s">
        <v>1489</v>
      </c>
      <c r="H820" s="220">
        <v>40</v>
      </c>
      <c r="I820" s="220"/>
      <c r="J820" s="224" t="s">
        <v>1166</v>
      </c>
      <c r="K820" s="292" t="s">
        <v>2482</v>
      </c>
    </row>
    <row r="821" spans="1:11" ht="15.75" x14ac:dyDescent="0.25">
      <c r="A821" s="220" t="s">
        <v>42</v>
      </c>
      <c r="B821" s="221" t="s">
        <v>26</v>
      </c>
      <c r="C821" s="220">
        <v>102</v>
      </c>
      <c r="D821" s="269" t="s">
        <v>2487</v>
      </c>
      <c r="E821" s="269" t="s">
        <v>1</v>
      </c>
      <c r="F821" s="269">
        <v>6</v>
      </c>
      <c r="G821" s="270" t="s">
        <v>2280</v>
      </c>
      <c r="H821" s="220">
        <v>40</v>
      </c>
      <c r="I821" s="220"/>
      <c r="J821" s="228" t="s">
        <v>1183</v>
      </c>
      <c r="K821" s="225" t="s">
        <v>1184</v>
      </c>
    </row>
    <row r="822" spans="1:11" ht="15.75" x14ac:dyDescent="0.25">
      <c r="A822" s="153" t="s">
        <v>42</v>
      </c>
      <c r="B822" s="233" t="s">
        <v>1356</v>
      </c>
      <c r="C822" s="153" t="s">
        <v>346</v>
      </c>
      <c r="D822" s="23" t="s">
        <v>2488</v>
      </c>
      <c r="E822" s="23" t="s">
        <v>1</v>
      </c>
      <c r="F822" s="23">
        <v>6</v>
      </c>
      <c r="G822" s="19" t="s">
        <v>2280</v>
      </c>
      <c r="H822" s="34">
        <v>0</v>
      </c>
      <c r="I822" s="34"/>
      <c r="J822" s="228" t="s">
        <v>1183</v>
      </c>
      <c r="K822" s="225" t="s">
        <v>1184</v>
      </c>
    </row>
    <row r="823" spans="1:11" ht="15.75" x14ac:dyDescent="0.25">
      <c r="A823" s="220" t="s">
        <v>65</v>
      </c>
      <c r="B823" s="233" t="s">
        <v>20</v>
      </c>
      <c r="C823" s="230" t="s">
        <v>257</v>
      </c>
      <c r="D823" s="230" t="s">
        <v>2489</v>
      </c>
      <c r="E823" s="230" t="s">
        <v>75</v>
      </c>
      <c r="F823" s="230">
        <v>6</v>
      </c>
      <c r="G823" s="266" t="s">
        <v>2280</v>
      </c>
      <c r="H823" s="220">
        <v>40</v>
      </c>
      <c r="I823" s="220"/>
      <c r="J823" s="228" t="s">
        <v>1183</v>
      </c>
      <c r="K823" s="225" t="s">
        <v>1184</v>
      </c>
    </row>
    <row r="824" spans="1:11" ht="15.75" x14ac:dyDescent="0.25">
      <c r="A824" s="230" t="s">
        <v>65</v>
      </c>
      <c r="B824" s="233" t="s">
        <v>26</v>
      </c>
      <c r="C824" s="230">
        <v>201</v>
      </c>
      <c r="D824" s="238" t="s">
        <v>2490</v>
      </c>
      <c r="E824" s="238" t="s">
        <v>1</v>
      </c>
      <c r="F824" s="238">
        <v>6</v>
      </c>
      <c r="G824" s="253" t="s">
        <v>2280</v>
      </c>
      <c r="H824" s="220">
        <v>40</v>
      </c>
      <c r="I824" s="220"/>
      <c r="J824" s="228" t="s">
        <v>1183</v>
      </c>
      <c r="K824" s="225" t="s">
        <v>1184</v>
      </c>
    </row>
    <row r="825" spans="1:11" hidden="1" x14ac:dyDescent="0.25">
      <c r="A825" s="34" t="s">
        <v>42</v>
      </c>
      <c r="B825" s="35" t="s">
        <v>20</v>
      </c>
      <c r="C825" s="34" t="s">
        <v>346</v>
      </c>
      <c r="D825" s="34" t="s">
        <v>2491</v>
      </c>
      <c r="E825" s="34" t="s">
        <v>1</v>
      </c>
      <c r="F825" s="34">
        <v>8</v>
      </c>
      <c r="G825" s="37" t="s">
        <v>2463</v>
      </c>
      <c r="H825" s="34">
        <v>0</v>
      </c>
      <c r="I825" s="34" t="s">
        <v>39</v>
      </c>
      <c r="J825" s="34"/>
      <c r="K825" s="34"/>
    </row>
    <row r="826" spans="1:11" ht="15.75" x14ac:dyDescent="0.25">
      <c r="A826" s="153" t="s">
        <v>65</v>
      </c>
      <c r="B826" s="233" t="s">
        <v>1356</v>
      </c>
      <c r="C826" s="153" t="s">
        <v>43</v>
      </c>
      <c r="D826" s="23" t="s">
        <v>2492</v>
      </c>
      <c r="E826" s="23" t="s">
        <v>1</v>
      </c>
      <c r="F826" s="23">
        <v>6</v>
      </c>
      <c r="G826" s="19" t="s">
        <v>2280</v>
      </c>
      <c r="H826" s="34">
        <v>0</v>
      </c>
      <c r="I826" s="34"/>
      <c r="J826" s="228" t="s">
        <v>1183</v>
      </c>
      <c r="K826" s="225" t="s">
        <v>1184</v>
      </c>
    </row>
    <row r="827" spans="1:11" ht="15.75" x14ac:dyDescent="0.25">
      <c r="A827" s="230" t="s">
        <v>19</v>
      </c>
      <c r="B827" s="233" t="s">
        <v>1356</v>
      </c>
      <c r="C827" s="230" t="s">
        <v>204</v>
      </c>
      <c r="D827" s="230" t="s">
        <v>2493</v>
      </c>
      <c r="E827" s="230" t="s">
        <v>75</v>
      </c>
      <c r="F827" s="230">
        <v>6</v>
      </c>
      <c r="G827" s="266" t="s">
        <v>2280</v>
      </c>
      <c r="H827" s="220">
        <v>40</v>
      </c>
      <c r="I827" s="220"/>
      <c r="J827" s="228" t="s">
        <v>1183</v>
      </c>
      <c r="K827" s="225" t="s">
        <v>1184</v>
      </c>
    </row>
    <row r="828" spans="1:11" ht="15.75" x14ac:dyDescent="0.25">
      <c r="A828" s="153" t="s">
        <v>32</v>
      </c>
      <c r="B828" s="233" t="s">
        <v>28</v>
      </c>
      <c r="C828" s="153" t="s">
        <v>95</v>
      </c>
      <c r="D828" s="153" t="s">
        <v>1834</v>
      </c>
      <c r="E828" s="153" t="s">
        <v>1</v>
      </c>
      <c r="F828" s="153">
        <v>6</v>
      </c>
      <c r="G828" s="28" t="s">
        <v>223</v>
      </c>
      <c r="H828" s="34">
        <v>0</v>
      </c>
      <c r="I828" s="34"/>
      <c r="J828" s="228" t="s">
        <v>1183</v>
      </c>
      <c r="K828" s="225" t="s">
        <v>1184</v>
      </c>
    </row>
    <row r="829" spans="1:11" ht="15.75" x14ac:dyDescent="0.25">
      <c r="A829" s="153" t="s">
        <v>32</v>
      </c>
      <c r="B829" s="233" t="s">
        <v>1356</v>
      </c>
      <c r="C829" s="153" t="s">
        <v>437</v>
      </c>
      <c r="D829" s="153" t="s">
        <v>1833</v>
      </c>
      <c r="E829" s="153" t="s">
        <v>1</v>
      </c>
      <c r="F829" s="153">
        <v>6</v>
      </c>
      <c r="G829" s="28" t="s">
        <v>223</v>
      </c>
      <c r="H829" s="34">
        <v>0</v>
      </c>
      <c r="I829" s="34"/>
      <c r="J829" s="228" t="s">
        <v>1183</v>
      </c>
      <c r="K829" s="225" t="s">
        <v>1184</v>
      </c>
    </row>
    <row r="830" spans="1:11" hidden="1" x14ac:dyDescent="0.25">
      <c r="A830" s="34" t="s">
        <v>19</v>
      </c>
      <c r="B830" s="35" t="s">
        <v>1356</v>
      </c>
      <c r="C830" s="34" t="s">
        <v>89</v>
      </c>
      <c r="D830" s="34" t="s">
        <v>2165</v>
      </c>
      <c r="E830" s="34" t="s">
        <v>1</v>
      </c>
      <c r="F830" s="34">
        <v>4</v>
      </c>
      <c r="G830" s="37" t="s">
        <v>2158</v>
      </c>
      <c r="H830" s="34">
        <v>0</v>
      </c>
      <c r="I830" s="34" t="s">
        <v>39</v>
      </c>
      <c r="J830" s="21"/>
      <c r="K830" s="132"/>
    </row>
    <row r="831" spans="1:11" hidden="1" x14ac:dyDescent="0.25">
      <c r="A831" s="34" t="s">
        <v>19</v>
      </c>
      <c r="B831" s="35" t="s">
        <v>28</v>
      </c>
      <c r="C831" s="34" t="s">
        <v>89</v>
      </c>
      <c r="D831" s="34" t="s">
        <v>2163</v>
      </c>
      <c r="E831" s="34" t="s">
        <v>1</v>
      </c>
      <c r="F831" s="34">
        <v>4</v>
      </c>
      <c r="G831" s="37" t="s">
        <v>2158</v>
      </c>
      <c r="H831" s="34">
        <v>0</v>
      </c>
      <c r="I831" s="34" t="s">
        <v>39</v>
      </c>
      <c r="J831" s="21"/>
      <c r="K831" s="132"/>
    </row>
    <row r="832" spans="1:11" ht="15.75" x14ac:dyDescent="0.25">
      <c r="A832" s="220" t="s">
        <v>32</v>
      </c>
      <c r="B832" s="221" t="s">
        <v>20</v>
      </c>
      <c r="C832" s="220">
        <v>101</v>
      </c>
      <c r="D832" s="220" t="s">
        <v>1852</v>
      </c>
      <c r="E832" s="220" t="s">
        <v>75</v>
      </c>
      <c r="F832" s="220">
        <v>6</v>
      </c>
      <c r="G832" s="231" t="s">
        <v>657</v>
      </c>
      <c r="H832" s="220">
        <v>40</v>
      </c>
      <c r="I832" s="220"/>
      <c r="J832" s="228" t="s">
        <v>1183</v>
      </c>
      <c r="K832" s="225" t="s">
        <v>1184</v>
      </c>
    </row>
    <row r="833" spans="1:11" ht="15.75" x14ac:dyDescent="0.25">
      <c r="A833" s="220" t="s">
        <v>19</v>
      </c>
      <c r="B833" s="233" t="s">
        <v>20</v>
      </c>
      <c r="C833" s="230">
        <v>101</v>
      </c>
      <c r="D833" s="230" t="s">
        <v>1850</v>
      </c>
      <c r="E833" s="230" t="s">
        <v>75</v>
      </c>
      <c r="F833" s="230">
        <v>6</v>
      </c>
      <c r="G833" s="234" t="s">
        <v>657</v>
      </c>
      <c r="H833" s="220">
        <v>40</v>
      </c>
      <c r="I833" s="220"/>
      <c r="J833" s="228" t="s">
        <v>1183</v>
      </c>
      <c r="K833" s="225" t="s">
        <v>1184</v>
      </c>
    </row>
    <row r="834" spans="1:11" ht="15.75" x14ac:dyDescent="0.25">
      <c r="A834" s="34" t="s">
        <v>42</v>
      </c>
      <c r="B834" s="183" t="s">
        <v>20</v>
      </c>
      <c r="C834" s="153" t="s">
        <v>346</v>
      </c>
      <c r="D834" s="153" t="s">
        <v>2494</v>
      </c>
      <c r="E834" s="23" t="s">
        <v>1</v>
      </c>
      <c r="F834" s="23">
        <v>8</v>
      </c>
      <c r="G834" s="19" t="s">
        <v>2463</v>
      </c>
      <c r="H834" s="34">
        <v>40</v>
      </c>
      <c r="I834" s="34"/>
      <c r="J834" s="293" t="s">
        <v>1183</v>
      </c>
      <c r="K834" s="225" t="s">
        <v>1184</v>
      </c>
    </row>
    <row r="835" spans="1:11" ht="15.75" x14ac:dyDescent="0.25">
      <c r="A835" s="153" t="s">
        <v>65</v>
      </c>
      <c r="B835" s="183" t="s">
        <v>56</v>
      </c>
      <c r="C835" s="153" t="s">
        <v>2495</v>
      </c>
      <c r="D835" s="153" t="s">
        <v>2496</v>
      </c>
      <c r="E835" s="23" t="s">
        <v>1</v>
      </c>
      <c r="F835" s="23">
        <v>8</v>
      </c>
      <c r="G835" s="19" t="s">
        <v>2463</v>
      </c>
      <c r="H835" s="34">
        <v>40</v>
      </c>
      <c r="I835" s="34"/>
      <c r="J835" s="241" t="s">
        <v>1183</v>
      </c>
      <c r="K835" s="291" t="s">
        <v>1184</v>
      </c>
    </row>
    <row r="836" spans="1:11" ht="15.75" x14ac:dyDescent="0.25">
      <c r="A836" s="220" t="s">
        <v>42</v>
      </c>
      <c r="B836" s="221" t="s">
        <v>28</v>
      </c>
      <c r="C836" s="220">
        <v>301</v>
      </c>
      <c r="D836" s="220" t="s">
        <v>1975</v>
      </c>
      <c r="E836" s="220" t="s">
        <v>75</v>
      </c>
      <c r="F836" s="220">
        <v>6</v>
      </c>
      <c r="G836" s="223" t="s">
        <v>1961</v>
      </c>
      <c r="H836" s="220">
        <v>40</v>
      </c>
      <c r="I836" s="220"/>
      <c r="J836" s="228" t="s">
        <v>1183</v>
      </c>
      <c r="K836" s="225" t="s">
        <v>1184</v>
      </c>
    </row>
    <row r="837" spans="1:11" ht="15.75" x14ac:dyDescent="0.25">
      <c r="A837" s="220" t="s">
        <v>32</v>
      </c>
      <c r="B837" s="233" t="s">
        <v>28</v>
      </c>
      <c r="C837" s="230">
        <v>301</v>
      </c>
      <c r="D837" s="230" t="s">
        <v>1983</v>
      </c>
      <c r="E837" s="230" t="s">
        <v>75</v>
      </c>
      <c r="F837" s="230">
        <v>6</v>
      </c>
      <c r="G837" s="239" t="s">
        <v>1961</v>
      </c>
      <c r="H837" s="220">
        <v>40</v>
      </c>
      <c r="I837" s="220"/>
      <c r="J837" s="228" t="s">
        <v>1183</v>
      </c>
      <c r="K837" s="225" t="s">
        <v>1184</v>
      </c>
    </row>
    <row r="838" spans="1:11" ht="15.75" x14ac:dyDescent="0.25">
      <c r="A838" s="220" t="s">
        <v>65</v>
      </c>
      <c r="B838" s="233" t="s">
        <v>28</v>
      </c>
      <c r="C838" s="230">
        <v>302</v>
      </c>
      <c r="D838" s="230" t="s">
        <v>1974</v>
      </c>
      <c r="E838" s="230" t="s">
        <v>75</v>
      </c>
      <c r="F838" s="230">
        <v>6</v>
      </c>
      <c r="G838" s="239" t="s">
        <v>1961</v>
      </c>
      <c r="H838" s="220">
        <v>40</v>
      </c>
      <c r="I838" s="220"/>
      <c r="J838" s="228" t="s">
        <v>1183</v>
      </c>
      <c r="K838" s="225" t="s">
        <v>1184</v>
      </c>
    </row>
    <row r="839" spans="1:11" ht="15.75" x14ac:dyDescent="0.25">
      <c r="A839" s="220" t="s">
        <v>19</v>
      </c>
      <c r="B839" s="233" t="s">
        <v>28</v>
      </c>
      <c r="C839" s="230">
        <v>302</v>
      </c>
      <c r="D839" s="230" t="s">
        <v>1981</v>
      </c>
      <c r="E839" s="230" t="s">
        <v>75</v>
      </c>
      <c r="F839" s="230">
        <v>6</v>
      </c>
      <c r="G839" s="239" t="s">
        <v>1961</v>
      </c>
      <c r="H839" s="220">
        <v>40</v>
      </c>
      <c r="I839" s="220"/>
      <c r="J839" s="228" t="s">
        <v>1183</v>
      </c>
      <c r="K839" s="225" t="s">
        <v>1184</v>
      </c>
    </row>
    <row r="840" spans="1:11" ht="15.75" x14ac:dyDescent="0.25">
      <c r="A840" s="230" t="s">
        <v>55</v>
      </c>
      <c r="B840" s="233" t="s">
        <v>20</v>
      </c>
      <c r="C840" s="230" t="s">
        <v>43</v>
      </c>
      <c r="D840" s="230" t="s">
        <v>1607</v>
      </c>
      <c r="E840" s="238" t="s">
        <v>75</v>
      </c>
      <c r="F840" s="238">
        <v>6</v>
      </c>
      <c r="G840" s="239" t="s">
        <v>1606</v>
      </c>
      <c r="H840" s="226">
        <v>40</v>
      </c>
      <c r="I840" s="226"/>
      <c r="J840" s="224" t="s">
        <v>1199</v>
      </c>
      <c r="K840" s="225" t="s">
        <v>1200</v>
      </c>
    </row>
    <row r="841" spans="1:11" ht="15.75" x14ac:dyDescent="0.25">
      <c r="A841" s="230" t="s">
        <v>55</v>
      </c>
      <c r="B841" s="233" t="s">
        <v>28</v>
      </c>
      <c r="C841" s="230" t="s">
        <v>43</v>
      </c>
      <c r="D841" s="230" t="s">
        <v>1605</v>
      </c>
      <c r="E841" s="238" t="s">
        <v>75</v>
      </c>
      <c r="F841" s="238">
        <v>6</v>
      </c>
      <c r="G841" s="239" t="s">
        <v>1606</v>
      </c>
      <c r="H841" s="226">
        <v>40</v>
      </c>
      <c r="I841" s="226"/>
      <c r="J841" s="224" t="s">
        <v>1199</v>
      </c>
      <c r="K841" s="225" t="s">
        <v>1200</v>
      </c>
    </row>
    <row r="842" spans="1:11" ht="15.75" x14ac:dyDescent="0.25">
      <c r="A842" s="220" t="s">
        <v>42</v>
      </c>
      <c r="B842" s="221" t="s">
        <v>28</v>
      </c>
      <c r="C842" s="220" t="s">
        <v>725</v>
      </c>
      <c r="D842" s="222" t="s">
        <v>1726</v>
      </c>
      <c r="E842" s="222" t="s">
        <v>75</v>
      </c>
      <c r="F842" s="222">
        <v>4</v>
      </c>
      <c r="G842" s="240" t="s">
        <v>1716</v>
      </c>
      <c r="H842" s="220">
        <v>5</v>
      </c>
      <c r="I842" s="220"/>
      <c r="J842" s="224" t="s">
        <v>1199</v>
      </c>
      <c r="K842" s="225" t="s">
        <v>1200</v>
      </c>
    </row>
    <row r="843" spans="1:11" ht="15.75" x14ac:dyDescent="0.25">
      <c r="A843" s="220" t="s">
        <v>42</v>
      </c>
      <c r="B843" s="221" t="s">
        <v>26</v>
      </c>
      <c r="C843" s="220" t="s">
        <v>725</v>
      </c>
      <c r="D843" s="222" t="s">
        <v>1723</v>
      </c>
      <c r="E843" s="222" t="s">
        <v>75</v>
      </c>
      <c r="F843" s="222">
        <v>4</v>
      </c>
      <c r="G843" s="240" t="s">
        <v>1716</v>
      </c>
      <c r="H843" s="220">
        <v>5</v>
      </c>
      <c r="I843" s="220"/>
      <c r="J843" s="224" t="s">
        <v>1199</v>
      </c>
      <c r="K843" s="225" t="s">
        <v>1200</v>
      </c>
    </row>
    <row r="844" spans="1:11" ht="15.75" x14ac:dyDescent="0.25">
      <c r="A844" s="220" t="s">
        <v>42</v>
      </c>
      <c r="B844" s="221" t="s">
        <v>20</v>
      </c>
      <c r="C844" s="220" t="s">
        <v>725</v>
      </c>
      <c r="D844" s="222" t="s">
        <v>1724</v>
      </c>
      <c r="E844" s="222" t="s">
        <v>75</v>
      </c>
      <c r="F844" s="222">
        <v>4</v>
      </c>
      <c r="G844" s="240" t="s">
        <v>1716</v>
      </c>
      <c r="H844" s="220">
        <v>5</v>
      </c>
      <c r="I844" s="220"/>
      <c r="J844" s="224" t="s">
        <v>1199</v>
      </c>
      <c r="K844" s="225" t="s">
        <v>1200</v>
      </c>
    </row>
    <row r="845" spans="1:11" hidden="1" x14ac:dyDescent="0.25">
      <c r="A845" s="34" t="s">
        <v>32</v>
      </c>
      <c r="B845" s="35" t="s">
        <v>20</v>
      </c>
      <c r="C845" s="34" t="s">
        <v>257</v>
      </c>
      <c r="D845" s="21" t="s">
        <v>2173</v>
      </c>
      <c r="E845" s="21" t="s">
        <v>75</v>
      </c>
      <c r="F845" s="21">
        <v>4</v>
      </c>
      <c r="G845" s="40" t="s">
        <v>2168</v>
      </c>
      <c r="H845" s="34">
        <v>0</v>
      </c>
      <c r="I845" s="34" t="s">
        <v>39</v>
      </c>
      <c r="J845" s="30"/>
      <c r="K845" s="145"/>
    </row>
    <row r="846" spans="1:11" ht="15.75" x14ac:dyDescent="0.25">
      <c r="A846" s="220" t="s">
        <v>42</v>
      </c>
      <c r="B846" s="221" t="s">
        <v>1356</v>
      </c>
      <c r="C846" s="220" t="s">
        <v>725</v>
      </c>
      <c r="D846" s="222" t="s">
        <v>1725</v>
      </c>
      <c r="E846" s="222" t="s">
        <v>75</v>
      </c>
      <c r="F846" s="222">
        <v>4</v>
      </c>
      <c r="G846" s="240" t="s">
        <v>1716</v>
      </c>
      <c r="H846" s="220">
        <v>5</v>
      </c>
      <c r="I846" s="220"/>
      <c r="J846" s="224" t="s">
        <v>1199</v>
      </c>
      <c r="K846" s="225" t="s">
        <v>1200</v>
      </c>
    </row>
    <row r="847" spans="1:11" ht="15.75" x14ac:dyDescent="0.25">
      <c r="A847" s="220" t="s">
        <v>32</v>
      </c>
      <c r="B847" s="221" t="s">
        <v>26</v>
      </c>
      <c r="C847" s="220" t="s">
        <v>346</v>
      </c>
      <c r="D847" s="222" t="s">
        <v>1727</v>
      </c>
      <c r="E847" s="222" t="s">
        <v>75</v>
      </c>
      <c r="F847" s="222">
        <v>4</v>
      </c>
      <c r="G847" s="240" t="s">
        <v>1716</v>
      </c>
      <c r="H847" s="220">
        <v>5</v>
      </c>
      <c r="I847" s="220"/>
      <c r="J847" s="224" t="s">
        <v>1199</v>
      </c>
      <c r="K847" s="225" t="s">
        <v>1200</v>
      </c>
    </row>
    <row r="848" spans="1:11" ht="15.75" x14ac:dyDescent="0.25">
      <c r="A848" s="220" t="s">
        <v>32</v>
      </c>
      <c r="B848" s="221" t="s">
        <v>20</v>
      </c>
      <c r="C848" s="220" t="s">
        <v>346</v>
      </c>
      <c r="D848" s="222" t="s">
        <v>1728</v>
      </c>
      <c r="E848" s="222" t="s">
        <v>75</v>
      </c>
      <c r="F848" s="222">
        <v>4</v>
      </c>
      <c r="G848" s="240" t="s">
        <v>1716</v>
      </c>
      <c r="H848" s="220">
        <v>5</v>
      </c>
      <c r="I848" s="220"/>
      <c r="J848" s="224" t="s">
        <v>1199</v>
      </c>
      <c r="K848" s="225" t="s">
        <v>1200</v>
      </c>
    </row>
    <row r="849" spans="1:11" ht="15.75" x14ac:dyDescent="0.25">
      <c r="A849" s="34" t="s">
        <v>32</v>
      </c>
      <c r="B849" s="35" t="s">
        <v>1356</v>
      </c>
      <c r="C849" s="34" t="s">
        <v>346</v>
      </c>
      <c r="D849" s="34" t="s">
        <v>1913</v>
      </c>
      <c r="E849" s="34" t="s">
        <v>1</v>
      </c>
      <c r="F849" s="34">
        <v>2</v>
      </c>
      <c r="G849" s="28" t="s">
        <v>1909</v>
      </c>
      <c r="H849" s="34">
        <v>0</v>
      </c>
      <c r="I849" s="34"/>
      <c r="J849" s="224" t="s">
        <v>1199</v>
      </c>
      <c r="K849" s="225" t="s">
        <v>1200</v>
      </c>
    </row>
    <row r="850" spans="1:11" ht="15.75" x14ac:dyDescent="0.25">
      <c r="A850" s="230" t="s">
        <v>19</v>
      </c>
      <c r="B850" s="233" t="s">
        <v>20</v>
      </c>
      <c r="C850" s="230" t="s">
        <v>346</v>
      </c>
      <c r="D850" s="220" t="s">
        <v>1925</v>
      </c>
      <c r="E850" s="220" t="s">
        <v>3</v>
      </c>
      <c r="F850" s="220">
        <v>4</v>
      </c>
      <c r="G850" s="288" t="s">
        <v>1926</v>
      </c>
      <c r="H850" s="220">
        <v>5</v>
      </c>
      <c r="I850" s="220"/>
      <c r="J850" s="224" t="s">
        <v>1199</v>
      </c>
      <c r="K850" s="225" t="s">
        <v>1200</v>
      </c>
    </row>
    <row r="851" spans="1:11" ht="15.75" x14ac:dyDescent="0.25">
      <c r="A851" s="220" t="s">
        <v>19</v>
      </c>
      <c r="B851" s="221" t="s">
        <v>28</v>
      </c>
      <c r="C851" s="220">
        <v>303</v>
      </c>
      <c r="D851" s="222" t="s">
        <v>2049</v>
      </c>
      <c r="E851" s="220" t="s">
        <v>75</v>
      </c>
      <c r="F851" s="220">
        <v>2</v>
      </c>
      <c r="G851" s="227" t="s">
        <v>2043</v>
      </c>
      <c r="H851" s="220">
        <v>5</v>
      </c>
      <c r="I851" s="220"/>
      <c r="J851" s="224" t="s">
        <v>1199</v>
      </c>
      <c r="K851" s="225" t="s">
        <v>1200</v>
      </c>
    </row>
    <row r="852" spans="1:11" ht="15.75" x14ac:dyDescent="0.25">
      <c r="A852" s="220" t="s">
        <v>19</v>
      </c>
      <c r="B852" s="221" t="s">
        <v>1356</v>
      </c>
      <c r="C852" s="220">
        <v>303</v>
      </c>
      <c r="D852" s="222" t="s">
        <v>2048</v>
      </c>
      <c r="E852" s="220" t="s">
        <v>75</v>
      </c>
      <c r="F852" s="220">
        <v>2</v>
      </c>
      <c r="G852" s="227" t="s">
        <v>2043</v>
      </c>
      <c r="H852" s="220">
        <v>5</v>
      </c>
      <c r="I852" s="220"/>
      <c r="J852" s="224" t="s">
        <v>1199</v>
      </c>
      <c r="K852" s="225" t="s">
        <v>1200</v>
      </c>
    </row>
    <row r="853" spans="1:11" ht="15.75" x14ac:dyDescent="0.25">
      <c r="A853" s="220" t="s">
        <v>42</v>
      </c>
      <c r="B853" s="221" t="s">
        <v>1356</v>
      </c>
      <c r="C853" s="220">
        <v>102</v>
      </c>
      <c r="D853" s="269" t="s">
        <v>2497</v>
      </c>
      <c r="E853" s="269" t="s">
        <v>1</v>
      </c>
      <c r="F853" s="269">
        <v>6</v>
      </c>
      <c r="G853" s="270" t="s">
        <v>2280</v>
      </c>
      <c r="H853" s="220">
        <v>40</v>
      </c>
      <c r="I853" s="220"/>
      <c r="J853" s="265" t="s">
        <v>1230</v>
      </c>
      <c r="K853" s="225" t="s">
        <v>1231</v>
      </c>
    </row>
    <row r="854" spans="1:11" ht="15.75" x14ac:dyDescent="0.25">
      <c r="A854" s="220" t="s">
        <v>42</v>
      </c>
      <c r="B854" s="221" t="s">
        <v>26</v>
      </c>
      <c r="C854" s="220" t="s">
        <v>2498</v>
      </c>
      <c r="D854" s="220" t="s">
        <v>2499</v>
      </c>
      <c r="E854" s="220" t="s">
        <v>75</v>
      </c>
      <c r="F854" s="220">
        <v>6</v>
      </c>
      <c r="G854" s="244" t="s">
        <v>2280</v>
      </c>
      <c r="H854" s="220">
        <v>40</v>
      </c>
      <c r="I854" s="220"/>
      <c r="J854" s="265" t="s">
        <v>1230</v>
      </c>
      <c r="K854" s="225" t="s">
        <v>1231</v>
      </c>
    </row>
    <row r="855" spans="1:11" ht="15.75" x14ac:dyDescent="0.25">
      <c r="A855" s="220" t="s">
        <v>65</v>
      </c>
      <c r="B855" s="221" t="s">
        <v>1356</v>
      </c>
      <c r="C855" s="220">
        <v>201</v>
      </c>
      <c r="D855" s="269" t="s">
        <v>2500</v>
      </c>
      <c r="E855" s="269" t="s">
        <v>1</v>
      </c>
      <c r="F855" s="269">
        <v>6</v>
      </c>
      <c r="G855" s="270" t="s">
        <v>2280</v>
      </c>
      <c r="H855" s="220">
        <v>40</v>
      </c>
      <c r="I855" s="220"/>
      <c r="J855" s="265" t="s">
        <v>1230</v>
      </c>
      <c r="K855" s="225" t="s">
        <v>1231</v>
      </c>
    </row>
    <row r="856" spans="1:11" ht="15.75" x14ac:dyDescent="0.25">
      <c r="A856" s="220" t="s">
        <v>65</v>
      </c>
      <c r="B856" s="221" t="s">
        <v>20</v>
      </c>
      <c r="C856" s="220" t="s">
        <v>2501</v>
      </c>
      <c r="D856" s="220" t="s">
        <v>2502</v>
      </c>
      <c r="E856" s="220" t="s">
        <v>75</v>
      </c>
      <c r="F856" s="220">
        <v>6</v>
      </c>
      <c r="G856" s="244" t="s">
        <v>2280</v>
      </c>
      <c r="H856" s="220">
        <v>40</v>
      </c>
      <c r="I856" s="220"/>
      <c r="J856" s="265" t="s">
        <v>1230</v>
      </c>
      <c r="K856" s="225" t="s">
        <v>1231</v>
      </c>
    </row>
    <row r="857" spans="1:11" ht="15.75" x14ac:dyDescent="0.25">
      <c r="A857" s="230" t="s">
        <v>19</v>
      </c>
      <c r="B857" s="233" t="s">
        <v>1356</v>
      </c>
      <c r="C857" s="230">
        <v>102</v>
      </c>
      <c r="D857" s="220" t="s">
        <v>1881</v>
      </c>
      <c r="E857" s="220" t="s">
        <v>75</v>
      </c>
      <c r="F857" s="220">
        <v>4</v>
      </c>
      <c r="G857" s="231" t="s">
        <v>1870</v>
      </c>
      <c r="H857" s="220">
        <v>5</v>
      </c>
      <c r="I857" s="220"/>
      <c r="J857" s="265" t="s">
        <v>1230</v>
      </c>
      <c r="K857" s="225" t="s">
        <v>1231</v>
      </c>
    </row>
    <row r="858" spans="1:11" ht="15.75" x14ac:dyDescent="0.25">
      <c r="A858" s="220" t="s">
        <v>19</v>
      </c>
      <c r="B858" s="221" t="s">
        <v>26</v>
      </c>
      <c r="C858" s="220">
        <v>102</v>
      </c>
      <c r="D858" s="220" t="s">
        <v>1874</v>
      </c>
      <c r="E858" s="220" t="s">
        <v>75</v>
      </c>
      <c r="F858" s="220">
        <v>4</v>
      </c>
      <c r="G858" s="231" t="s">
        <v>1870</v>
      </c>
      <c r="H858" s="220">
        <v>5</v>
      </c>
      <c r="I858" s="220"/>
      <c r="J858" s="265" t="s">
        <v>1230</v>
      </c>
      <c r="K858" s="225" t="s">
        <v>1231</v>
      </c>
    </row>
    <row r="859" spans="1:11" ht="15.75" x14ac:dyDescent="0.25">
      <c r="A859" s="220" t="s">
        <v>19</v>
      </c>
      <c r="B859" s="221" t="s">
        <v>28</v>
      </c>
      <c r="C859" s="220">
        <v>306</v>
      </c>
      <c r="D859" s="222" t="s">
        <v>2064</v>
      </c>
      <c r="E859" s="220" t="s">
        <v>1</v>
      </c>
      <c r="F859" s="220">
        <v>4</v>
      </c>
      <c r="G859" s="231" t="s">
        <v>2324</v>
      </c>
      <c r="H859" s="220">
        <v>5</v>
      </c>
      <c r="I859" s="220"/>
      <c r="J859" s="265" t="s">
        <v>1230</v>
      </c>
      <c r="K859" s="225" t="s">
        <v>1231</v>
      </c>
    </row>
    <row r="860" spans="1:11" ht="15.75" x14ac:dyDescent="0.25">
      <c r="A860" s="220" t="s">
        <v>55</v>
      </c>
      <c r="B860" s="221" t="s">
        <v>26</v>
      </c>
      <c r="C860" s="220">
        <v>306</v>
      </c>
      <c r="D860" s="222" t="s">
        <v>2061</v>
      </c>
      <c r="E860" s="220" t="s">
        <v>1</v>
      </c>
      <c r="F860" s="220">
        <v>4</v>
      </c>
      <c r="G860" s="231" t="s">
        <v>2324</v>
      </c>
      <c r="H860" s="220">
        <v>5</v>
      </c>
      <c r="I860" s="220"/>
      <c r="J860" s="265" t="s">
        <v>1230</v>
      </c>
      <c r="K860" s="225" t="s">
        <v>1231</v>
      </c>
    </row>
    <row r="861" spans="1:11" ht="15.75" x14ac:dyDescent="0.25">
      <c r="A861" s="220" t="s">
        <v>65</v>
      </c>
      <c r="B861" s="221" t="s">
        <v>28</v>
      </c>
      <c r="C861" s="220">
        <v>305</v>
      </c>
      <c r="D861" s="220" t="s">
        <v>2067</v>
      </c>
      <c r="E861" s="222" t="s">
        <v>75</v>
      </c>
      <c r="F861" s="222">
        <v>4</v>
      </c>
      <c r="G861" s="231" t="s">
        <v>2058</v>
      </c>
      <c r="H861" s="220">
        <v>5</v>
      </c>
      <c r="I861" s="220"/>
      <c r="J861" s="265" t="s">
        <v>1230</v>
      </c>
      <c r="K861" s="225" t="s">
        <v>1231</v>
      </c>
    </row>
    <row r="862" spans="1:11" ht="15.75" x14ac:dyDescent="0.25">
      <c r="A862" s="220" t="s">
        <v>42</v>
      </c>
      <c r="B862" s="221" t="s">
        <v>20</v>
      </c>
      <c r="C862" s="220">
        <v>305</v>
      </c>
      <c r="D862" s="222" t="s">
        <v>1944</v>
      </c>
      <c r="E862" s="220" t="s">
        <v>75</v>
      </c>
      <c r="F862" s="220">
        <v>4</v>
      </c>
      <c r="G862" s="231" t="s">
        <v>2275</v>
      </c>
      <c r="H862" s="220">
        <v>5</v>
      </c>
      <c r="I862" s="220"/>
      <c r="J862" s="235" t="s">
        <v>1238</v>
      </c>
      <c r="K862" s="225" t="s">
        <v>1239</v>
      </c>
    </row>
    <row r="863" spans="1:11" hidden="1" x14ac:dyDescent="0.25">
      <c r="A863" s="34" t="s">
        <v>19</v>
      </c>
      <c r="B863" s="35" t="s">
        <v>1356</v>
      </c>
      <c r="C863" s="34">
        <v>105</v>
      </c>
      <c r="D863" s="34" t="s">
        <v>2503</v>
      </c>
      <c r="E863" s="34" t="s">
        <v>75</v>
      </c>
      <c r="F863" s="34">
        <v>2</v>
      </c>
      <c r="G863" s="37" t="s">
        <v>163</v>
      </c>
      <c r="H863" s="34">
        <v>0</v>
      </c>
      <c r="I863" s="34" t="s">
        <v>39</v>
      </c>
      <c r="J863" s="179"/>
      <c r="K863" s="294"/>
    </row>
    <row r="864" spans="1:11" ht="15.75" x14ac:dyDescent="0.25">
      <c r="A864" s="220" t="s">
        <v>19</v>
      </c>
      <c r="B864" s="221" t="s">
        <v>26</v>
      </c>
      <c r="C864" s="220">
        <v>309</v>
      </c>
      <c r="D864" s="222" t="s">
        <v>1959</v>
      </c>
      <c r="E864" s="220" t="s">
        <v>75</v>
      </c>
      <c r="F864" s="220">
        <v>4</v>
      </c>
      <c r="G864" s="231" t="s">
        <v>2275</v>
      </c>
      <c r="H864" s="220">
        <v>5</v>
      </c>
      <c r="I864" s="220"/>
      <c r="J864" s="235" t="s">
        <v>1238</v>
      </c>
      <c r="K864" s="225" t="s">
        <v>1239</v>
      </c>
    </row>
    <row r="865" spans="1:11" ht="15.75" x14ac:dyDescent="0.25">
      <c r="A865" s="220" t="s">
        <v>32</v>
      </c>
      <c r="B865" s="221" t="s">
        <v>1356</v>
      </c>
      <c r="C865" s="220" t="s">
        <v>168</v>
      </c>
      <c r="D865" s="220" t="s">
        <v>2095</v>
      </c>
      <c r="E865" s="222" t="s">
        <v>75</v>
      </c>
      <c r="F865" s="222">
        <v>4</v>
      </c>
      <c r="G865" s="231" t="s">
        <v>2112</v>
      </c>
      <c r="H865" s="220">
        <v>5</v>
      </c>
      <c r="I865" s="220"/>
      <c r="J865" s="235" t="s">
        <v>1238</v>
      </c>
      <c r="K865" s="225" t="s">
        <v>1239</v>
      </c>
    </row>
    <row r="866" spans="1:11" ht="15.75" x14ac:dyDescent="0.25">
      <c r="A866" s="220" t="s">
        <v>32</v>
      </c>
      <c r="B866" s="221" t="s">
        <v>28</v>
      </c>
      <c r="C866" s="220" t="s">
        <v>168</v>
      </c>
      <c r="D866" s="220" t="s">
        <v>2097</v>
      </c>
      <c r="E866" s="222" t="s">
        <v>75</v>
      </c>
      <c r="F866" s="222">
        <v>4</v>
      </c>
      <c r="G866" s="231" t="s">
        <v>2112</v>
      </c>
      <c r="H866" s="220">
        <v>5</v>
      </c>
      <c r="I866" s="220"/>
      <c r="J866" s="235" t="s">
        <v>1238</v>
      </c>
      <c r="K866" s="225" t="s">
        <v>1239</v>
      </c>
    </row>
    <row r="867" spans="1:11" ht="15.75" x14ac:dyDescent="0.25">
      <c r="A867" s="220" t="s">
        <v>32</v>
      </c>
      <c r="B867" s="221" t="s">
        <v>26</v>
      </c>
      <c r="C867" s="220" t="s">
        <v>168</v>
      </c>
      <c r="D867" s="220" t="s">
        <v>2108</v>
      </c>
      <c r="E867" s="222" t="s">
        <v>75</v>
      </c>
      <c r="F867" s="222">
        <v>4</v>
      </c>
      <c r="G867" s="231" t="s">
        <v>2112</v>
      </c>
      <c r="H867" s="220">
        <v>5</v>
      </c>
      <c r="I867" s="220"/>
      <c r="J867" s="235" t="s">
        <v>1238</v>
      </c>
      <c r="K867" s="225" t="s">
        <v>1239</v>
      </c>
    </row>
    <row r="868" spans="1:11" ht="15.75" x14ac:dyDescent="0.25">
      <c r="A868" s="220" t="s">
        <v>32</v>
      </c>
      <c r="B868" s="221" t="s">
        <v>20</v>
      </c>
      <c r="C868" s="220" t="s">
        <v>168</v>
      </c>
      <c r="D868" s="220" t="s">
        <v>2107</v>
      </c>
      <c r="E868" s="222" t="s">
        <v>75</v>
      </c>
      <c r="F868" s="222">
        <v>4</v>
      </c>
      <c r="G868" s="231" t="s">
        <v>2112</v>
      </c>
      <c r="H868" s="220">
        <v>5</v>
      </c>
      <c r="I868" s="220"/>
      <c r="J868" s="235" t="s">
        <v>1238</v>
      </c>
      <c r="K868" s="225" t="s">
        <v>1239</v>
      </c>
    </row>
    <row r="869" spans="1:11" ht="15.75" x14ac:dyDescent="0.25">
      <c r="A869" s="220" t="s">
        <v>65</v>
      </c>
      <c r="B869" s="221" t="s">
        <v>1356</v>
      </c>
      <c r="C869" s="220" t="s">
        <v>204</v>
      </c>
      <c r="D869" s="220" t="s">
        <v>2138</v>
      </c>
      <c r="E869" s="220" t="s">
        <v>1</v>
      </c>
      <c r="F869" s="222">
        <v>4</v>
      </c>
      <c r="G869" s="240" t="s">
        <v>2135</v>
      </c>
      <c r="H869" s="220">
        <v>5</v>
      </c>
      <c r="I869" s="220"/>
      <c r="J869" s="235" t="s">
        <v>1238</v>
      </c>
      <c r="K869" s="225" t="s">
        <v>1239</v>
      </c>
    </row>
    <row r="870" spans="1:11" ht="15.75" x14ac:dyDescent="0.25">
      <c r="A870" s="220" t="s">
        <v>42</v>
      </c>
      <c r="B870" s="221" t="s">
        <v>1356</v>
      </c>
      <c r="C870" s="220" t="s">
        <v>204</v>
      </c>
      <c r="D870" s="220" t="s">
        <v>2142</v>
      </c>
      <c r="E870" s="222" t="s">
        <v>1</v>
      </c>
      <c r="F870" s="222">
        <v>4</v>
      </c>
      <c r="G870" s="240" t="s">
        <v>2135</v>
      </c>
      <c r="H870" s="220">
        <v>5</v>
      </c>
      <c r="I870" s="220"/>
      <c r="J870" s="235" t="s">
        <v>1238</v>
      </c>
      <c r="K870" s="225" t="s">
        <v>1239</v>
      </c>
    </row>
    <row r="871" spans="1:11" ht="15.75" x14ac:dyDescent="0.25">
      <c r="A871" s="220" t="s">
        <v>42</v>
      </c>
      <c r="B871" s="221" t="s">
        <v>26</v>
      </c>
      <c r="C871" s="220" t="s">
        <v>204</v>
      </c>
      <c r="D871" s="220" t="s">
        <v>2136</v>
      </c>
      <c r="E871" s="222" t="s">
        <v>1</v>
      </c>
      <c r="F871" s="222">
        <v>4</v>
      </c>
      <c r="G871" s="240" t="s">
        <v>2135</v>
      </c>
      <c r="H871" s="220">
        <v>5</v>
      </c>
      <c r="I871" s="220"/>
      <c r="J871" s="235" t="s">
        <v>1238</v>
      </c>
      <c r="K871" s="225" t="s">
        <v>1239</v>
      </c>
    </row>
    <row r="872" spans="1:11" ht="15.75" x14ac:dyDescent="0.25">
      <c r="A872" s="220" t="s">
        <v>42</v>
      </c>
      <c r="B872" s="221" t="s">
        <v>28</v>
      </c>
      <c r="C872" s="220" t="s">
        <v>204</v>
      </c>
      <c r="D872" s="220" t="s">
        <v>2134</v>
      </c>
      <c r="E872" s="222" t="s">
        <v>1</v>
      </c>
      <c r="F872" s="222">
        <v>4</v>
      </c>
      <c r="G872" s="240" t="s">
        <v>2135</v>
      </c>
      <c r="H872" s="220">
        <v>5</v>
      </c>
      <c r="I872" s="220"/>
      <c r="J872" s="235" t="s">
        <v>1238</v>
      </c>
      <c r="K872" s="225" t="s">
        <v>1239</v>
      </c>
    </row>
    <row r="873" spans="1:11" ht="15.75" x14ac:dyDescent="0.25">
      <c r="A873" s="220" t="s">
        <v>55</v>
      </c>
      <c r="B873" s="221" t="s">
        <v>26</v>
      </c>
      <c r="C873" s="220" t="s">
        <v>346</v>
      </c>
      <c r="D873" s="220" t="s">
        <v>2504</v>
      </c>
      <c r="E873" s="222" t="s">
        <v>3</v>
      </c>
      <c r="F873" s="220">
        <v>6</v>
      </c>
      <c r="G873" s="278" t="s">
        <v>2505</v>
      </c>
      <c r="H873" s="220">
        <v>40</v>
      </c>
      <c r="I873" s="220"/>
      <c r="J873" s="235" t="s">
        <v>1601</v>
      </c>
      <c r="K873" s="229" t="s">
        <v>1267</v>
      </c>
    </row>
    <row r="874" spans="1:11" ht="15.75" x14ac:dyDescent="0.25">
      <c r="A874" s="220" t="s">
        <v>19</v>
      </c>
      <c r="B874" s="221" t="s">
        <v>20</v>
      </c>
      <c r="C874" s="220">
        <v>110</v>
      </c>
      <c r="D874" s="220" t="s">
        <v>1511</v>
      </c>
      <c r="E874" s="222" t="s">
        <v>1</v>
      </c>
      <c r="F874" s="222">
        <v>4</v>
      </c>
      <c r="G874" s="223" t="s">
        <v>1512</v>
      </c>
      <c r="H874" s="220">
        <v>5</v>
      </c>
      <c r="I874" s="220"/>
      <c r="J874" s="235" t="s">
        <v>1601</v>
      </c>
      <c r="K874" s="229" t="s">
        <v>1267</v>
      </c>
    </row>
    <row r="875" spans="1:11" ht="15.75" x14ac:dyDescent="0.25">
      <c r="A875" s="220" t="s">
        <v>19</v>
      </c>
      <c r="B875" s="221" t="s">
        <v>1356</v>
      </c>
      <c r="C875" s="220">
        <v>110</v>
      </c>
      <c r="D875" s="220" t="s">
        <v>1513</v>
      </c>
      <c r="E875" s="222" t="s">
        <v>1</v>
      </c>
      <c r="F875" s="222">
        <v>4</v>
      </c>
      <c r="G875" s="223" t="s">
        <v>1512</v>
      </c>
      <c r="H875" s="220">
        <v>5</v>
      </c>
      <c r="I875" s="220"/>
      <c r="J875" s="235" t="s">
        <v>1601</v>
      </c>
      <c r="K875" s="229" t="s">
        <v>1267</v>
      </c>
    </row>
    <row r="876" spans="1:11" ht="15.75" x14ac:dyDescent="0.25">
      <c r="A876" s="220" t="s">
        <v>55</v>
      </c>
      <c r="B876" s="221" t="s">
        <v>28</v>
      </c>
      <c r="C876" s="220">
        <v>110</v>
      </c>
      <c r="D876" s="220" t="s">
        <v>1517</v>
      </c>
      <c r="E876" s="222" t="s">
        <v>1</v>
      </c>
      <c r="F876" s="222">
        <v>4</v>
      </c>
      <c r="G876" s="223" t="s">
        <v>1512</v>
      </c>
      <c r="H876" s="220">
        <v>5</v>
      </c>
      <c r="I876" s="220"/>
      <c r="J876" s="235" t="s">
        <v>1601</v>
      </c>
      <c r="K876" s="229" t="s">
        <v>1267</v>
      </c>
    </row>
    <row r="877" spans="1:11" ht="15.75" x14ac:dyDescent="0.25">
      <c r="A877" s="220" t="s">
        <v>55</v>
      </c>
      <c r="B877" s="221" t="s">
        <v>20</v>
      </c>
      <c r="C877" s="220" t="s">
        <v>346</v>
      </c>
      <c r="D877" s="220" t="s">
        <v>2506</v>
      </c>
      <c r="E877" s="222" t="s">
        <v>3</v>
      </c>
      <c r="F877" s="220">
        <v>6</v>
      </c>
      <c r="G877" s="278" t="s">
        <v>2507</v>
      </c>
      <c r="H877" s="220">
        <v>40</v>
      </c>
      <c r="I877" s="220"/>
      <c r="J877" s="235" t="s">
        <v>1601</v>
      </c>
      <c r="K877" s="229" t="s">
        <v>1267</v>
      </c>
    </row>
    <row r="878" spans="1:11" ht="15.75" x14ac:dyDescent="0.25">
      <c r="A878" s="220" t="s">
        <v>65</v>
      </c>
      <c r="B878" s="221" t="s">
        <v>20</v>
      </c>
      <c r="C878" s="220" t="s">
        <v>124</v>
      </c>
      <c r="D878" s="220" t="s">
        <v>1743</v>
      </c>
      <c r="E878" s="220" t="s">
        <v>1</v>
      </c>
      <c r="F878" s="222">
        <v>4</v>
      </c>
      <c r="G878" s="231" t="s">
        <v>1744</v>
      </c>
      <c r="H878" s="220">
        <v>5</v>
      </c>
      <c r="I878" s="220"/>
      <c r="J878" s="235" t="s">
        <v>1284</v>
      </c>
      <c r="K878" s="225" t="s">
        <v>1285</v>
      </c>
    </row>
    <row r="879" spans="1:11" ht="15.75" x14ac:dyDescent="0.25">
      <c r="A879" s="295" t="s">
        <v>65</v>
      </c>
      <c r="B879" s="296" t="s">
        <v>28</v>
      </c>
      <c r="C879" s="295" t="s">
        <v>124</v>
      </c>
      <c r="D879" s="220" t="s">
        <v>1746</v>
      </c>
      <c r="E879" s="220" t="s">
        <v>1</v>
      </c>
      <c r="F879" s="222">
        <v>4</v>
      </c>
      <c r="G879" s="231" t="s">
        <v>1744</v>
      </c>
      <c r="H879" s="220">
        <v>5</v>
      </c>
      <c r="I879" s="220"/>
      <c r="J879" s="235" t="s">
        <v>1284</v>
      </c>
      <c r="K879" s="225" t="s">
        <v>1285</v>
      </c>
    </row>
    <row r="880" spans="1:11" ht="15.75" x14ac:dyDescent="0.25">
      <c r="A880" s="220" t="s">
        <v>42</v>
      </c>
      <c r="B880" s="221" t="s">
        <v>20</v>
      </c>
      <c r="C880" s="220" t="s">
        <v>221</v>
      </c>
      <c r="D880" s="222" t="s">
        <v>2508</v>
      </c>
      <c r="E880" s="222" t="s">
        <v>2353</v>
      </c>
      <c r="F880" s="222">
        <v>2</v>
      </c>
      <c r="G880" s="271" t="s">
        <v>2509</v>
      </c>
      <c r="H880" s="220">
        <v>5</v>
      </c>
      <c r="I880" s="220"/>
      <c r="J880" s="235" t="s">
        <v>1294</v>
      </c>
      <c r="K880" s="229" t="s">
        <v>1295</v>
      </c>
    </row>
    <row r="881" spans="1:11" ht="15.75" x14ac:dyDescent="0.25">
      <c r="A881" s="220" t="s">
        <v>19</v>
      </c>
      <c r="B881" s="221" t="s">
        <v>20</v>
      </c>
      <c r="C881" s="220" t="s">
        <v>221</v>
      </c>
      <c r="D881" s="222" t="s">
        <v>2510</v>
      </c>
      <c r="E881" s="222" t="s">
        <v>2353</v>
      </c>
      <c r="F881" s="222">
        <v>2</v>
      </c>
      <c r="G881" s="271" t="s">
        <v>2509</v>
      </c>
      <c r="H881" s="220">
        <v>5</v>
      </c>
      <c r="I881" s="220"/>
      <c r="J881" s="235" t="s">
        <v>1294</v>
      </c>
      <c r="K881" s="229" t="s">
        <v>1295</v>
      </c>
    </row>
    <row r="882" spans="1:11" hidden="1" x14ac:dyDescent="0.25">
      <c r="A882" s="34" t="s">
        <v>19</v>
      </c>
      <c r="B882" s="35" t="s">
        <v>1356</v>
      </c>
      <c r="C882" s="34" t="s">
        <v>204</v>
      </c>
      <c r="D882" s="34" t="s">
        <v>2222</v>
      </c>
      <c r="E882" s="34" t="s">
        <v>1</v>
      </c>
      <c r="F882" s="34">
        <v>6</v>
      </c>
      <c r="G882" s="37" t="s">
        <v>2217</v>
      </c>
      <c r="H882" s="34">
        <v>0</v>
      </c>
      <c r="I882" s="34" t="s">
        <v>39</v>
      </c>
      <c r="J882" s="34"/>
      <c r="K882" s="142"/>
    </row>
    <row r="883" spans="1:11" ht="15.75" x14ac:dyDescent="0.25">
      <c r="A883" s="220" t="s">
        <v>65</v>
      </c>
      <c r="B883" s="221" t="s">
        <v>20</v>
      </c>
      <c r="C883" s="220" t="s">
        <v>350</v>
      </c>
      <c r="D883" s="220" t="s">
        <v>2511</v>
      </c>
      <c r="E883" s="220" t="s">
        <v>3</v>
      </c>
      <c r="F883" s="220">
        <v>6</v>
      </c>
      <c r="G883" s="278" t="s">
        <v>2512</v>
      </c>
      <c r="H883" s="220">
        <v>40</v>
      </c>
      <c r="I883" s="220"/>
      <c r="J883" s="235" t="s">
        <v>1294</v>
      </c>
      <c r="K883" s="229" t="s">
        <v>1295</v>
      </c>
    </row>
    <row r="884" spans="1:11" ht="15.75" x14ac:dyDescent="0.25">
      <c r="A884" s="220" t="s">
        <v>42</v>
      </c>
      <c r="B884" s="221" t="s">
        <v>1356</v>
      </c>
      <c r="C884" s="220" t="s">
        <v>221</v>
      </c>
      <c r="D884" s="222" t="s">
        <v>2513</v>
      </c>
      <c r="E884" s="222" t="s">
        <v>2353</v>
      </c>
      <c r="F884" s="222">
        <v>2</v>
      </c>
      <c r="G884" s="271" t="s">
        <v>2094</v>
      </c>
      <c r="H884" s="220">
        <v>5</v>
      </c>
      <c r="I884" s="220"/>
      <c r="J884" s="235" t="s">
        <v>1294</v>
      </c>
      <c r="K884" s="229" t="s">
        <v>1295</v>
      </c>
    </row>
    <row r="885" spans="1:11" ht="15.75" x14ac:dyDescent="0.25">
      <c r="A885" s="220" t="s">
        <v>19</v>
      </c>
      <c r="B885" s="221" t="s">
        <v>1356</v>
      </c>
      <c r="C885" s="220" t="s">
        <v>221</v>
      </c>
      <c r="D885" s="222" t="s">
        <v>2514</v>
      </c>
      <c r="E885" s="222" t="s">
        <v>2353</v>
      </c>
      <c r="F885" s="222">
        <v>2</v>
      </c>
      <c r="G885" s="271" t="s">
        <v>2094</v>
      </c>
      <c r="H885" s="220">
        <v>5</v>
      </c>
      <c r="I885" s="220"/>
      <c r="J885" s="235" t="s">
        <v>1294</v>
      </c>
      <c r="K885" s="229" t="s">
        <v>1295</v>
      </c>
    </row>
    <row r="886" spans="1:11" ht="15.75" x14ac:dyDescent="0.25">
      <c r="A886" s="220" t="s">
        <v>55</v>
      </c>
      <c r="B886" s="221" t="s">
        <v>20</v>
      </c>
      <c r="C886" s="220" t="s">
        <v>68</v>
      </c>
      <c r="D886" s="220" t="s">
        <v>1893</v>
      </c>
      <c r="E886" s="222" t="s">
        <v>1</v>
      </c>
      <c r="F886" s="222">
        <v>2</v>
      </c>
      <c r="G886" s="227" t="s">
        <v>1310</v>
      </c>
      <c r="H886" s="220">
        <v>5</v>
      </c>
      <c r="I886" s="220"/>
      <c r="J886" s="235" t="s">
        <v>1311</v>
      </c>
      <c r="K886" s="183" t="s">
        <v>2515</v>
      </c>
    </row>
    <row r="887" spans="1:11" ht="15.75" x14ac:dyDescent="0.25">
      <c r="A887" s="220" t="s">
        <v>55</v>
      </c>
      <c r="B887" s="233" t="s">
        <v>26</v>
      </c>
      <c r="C887" s="220" t="s">
        <v>68</v>
      </c>
      <c r="D887" s="220" t="s">
        <v>2516</v>
      </c>
      <c r="E887" s="220" t="s">
        <v>2256</v>
      </c>
      <c r="F887" s="220">
        <v>2</v>
      </c>
      <c r="G887" s="227" t="s">
        <v>1310</v>
      </c>
      <c r="H887" s="220">
        <v>5</v>
      </c>
      <c r="I887" s="220"/>
      <c r="J887" s="235" t="s">
        <v>1311</v>
      </c>
      <c r="K887" s="183" t="s">
        <v>2515</v>
      </c>
    </row>
    <row r="888" spans="1:11" ht="15.75" x14ac:dyDescent="0.25">
      <c r="A888" s="220" t="s">
        <v>55</v>
      </c>
      <c r="B888" s="233" t="s">
        <v>26</v>
      </c>
      <c r="C888" s="220" t="s">
        <v>68</v>
      </c>
      <c r="D888" s="220" t="s">
        <v>2517</v>
      </c>
      <c r="E888" s="220" t="s">
        <v>2353</v>
      </c>
      <c r="F888" s="220">
        <v>2</v>
      </c>
      <c r="G888" s="297" t="s">
        <v>1310</v>
      </c>
      <c r="H888" s="220">
        <v>5</v>
      </c>
      <c r="I888" s="220"/>
      <c r="J888" s="235" t="s">
        <v>1311</v>
      </c>
      <c r="K888" s="183" t="s">
        <v>2515</v>
      </c>
    </row>
    <row r="889" spans="1:11" hidden="1" x14ac:dyDescent="0.25">
      <c r="A889" s="34" t="s">
        <v>19</v>
      </c>
      <c r="B889" s="35" t="s">
        <v>28</v>
      </c>
      <c r="C889" s="34" t="s">
        <v>346</v>
      </c>
      <c r="D889" s="34" t="s">
        <v>2231</v>
      </c>
      <c r="E889" s="34" t="s">
        <v>1</v>
      </c>
      <c r="F889" s="34">
        <v>6</v>
      </c>
      <c r="G889" s="37" t="s">
        <v>2226</v>
      </c>
      <c r="H889" s="34">
        <v>0</v>
      </c>
      <c r="I889" s="34" t="s">
        <v>39</v>
      </c>
      <c r="J889" s="34"/>
      <c r="K889" s="34"/>
    </row>
    <row r="890" spans="1:11" x14ac:dyDescent="0.25">
      <c r="B890" s="298"/>
    </row>
  </sheetData>
  <autoFilter ref="A11:K889" xr:uid="{00000000-0009-0000-0000-000000000000}">
    <filterColumn colId="8">
      <filters blank="1"/>
    </filterColumn>
    <sortState xmlns:xlrd2="http://schemas.microsoft.com/office/spreadsheetml/2017/richdata2" ref="A491:K506">
      <sortCondition ref="G11:G889"/>
    </sortState>
  </autoFilter>
  <mergeCells count="3">
    <mergeCell ref="A7:K7"/>
    <mergeCell ref="A8:K8"/>
    <mergeCell ref="A9:K9"/>
  </mergeCells>
  <pageMargins left="0.36" right="0.14000000000000001" top="0.75" bottom="0.75" header="0.3" footer="0.3"/>
  <pageSetup paperSize="5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87C5-1E8D-41B2-8BA0-E31F9FACF578}">
  <dimension ref="A1:J860"/>
  <sheetViews>
    <sheetView topLeftCell="C818" workbookViewId="0">
      <selection activeCell="H829" sqref="H829"/>
    </sheetView>
  </sheetViews>
  <sheetFormatPr defaultRowHeight="15" x14ac:dyDescent="0.25"/>
  <cols>
    <col min="2" max="2" width="13.5703125" customWidth="1"/>
    <col min="4" max="4" width="11.42578125" customWidth="1"/>
    <col min="7" max="7" width="47.5703125" bestFit="1" customWidth="1"/>
    <col min="8" max="8" width="32.5703125" customWidth="1"/>
    <col min="9" max="9" width="13.42578125" customWidth="1"/>
  </cols>
  <sheetData>
    <row r="1" spans="1:9" ht="26.25" x14ac:dyDescent="0.4">
      <c r="A1" s="405"/>
      <c r="B1" s="484" t="s">
        <v>2714</v>
      </c>
      <c r="C1" s="484"/>
      <c r="D1" s="485"/>
      <c r="E1" s="484"/>
      <c r="F1" s="484"/>
      <c r="G1" s="484"/>
      <c r="H1" s="484"/>
      <c r="I1" s="484"/>
    </row>
    <row r="2" spans="1:9" ht="15.75" x14ac:dyDescent="0.25">
      <c r="A2" s="405"/>
      <c r="B2" s="486" t="s">
        <v>5</v>
      </c>
      <c r="C2" s="486"/>
      <c r="D2" s="487"/>
      <c r="E2" s="486"/>
      <c r="F2" s="486"/>
      <c r="G2" s="486"/>
      <c r="H2" s="486"/>
      <c r="I2" s="486"/>
    </row>
    <row r="3" spans="1:9" ht="20.25" x14ac:dyDescent="0.25">
      <c r="A3" s="488" t="s">
        <v>2715</v>
      </c>
      <c r="B3" s="488"/>
      <c r="C3" s="488"/>
      <c r="D3" s="489"/>
      <c r="E3" s="488"/>
      <c r="F3" s="488"/>
      <c r="G3" s="488"/>
      <c r="H3" s="488"/>
      <c r="I3" s="488"/>
    </row>
    <row r="4" spans="1:9" ht="15.75" x14ac:dyDescent="0.25">
      <c r="A4" s="406"/>
      <c r="B4" s="406"/>
      <c r="C4" s="406"/>
      <c r="D4" s="407"/>
      <c r="E4" s="408"/>
      <c r="F4" s="170"/>
      <c r="G4" s="406" t="s">
        <v>7</v>
      </c>
      <c r="H4" s="422"/>
      <c r="I4" s="422"/>
    </row>
    <row r="5" spans="1:9" ht="16.5" x14ac:dyDescent="0.25">
      <c r="A5" s="423" t="s">
        <v>8</v>
      </c>
      <c r="B5" s="423" t="s">
        <v>9</v>
      </c>
      <c r="C5" s="424" t="s">
        <v>2717</v>
      </c>
      <c r="D5" s="425" t="s">
        <v>2718</v>
      </c>
      <c r="E5" s="423" t="s">
        <v>12</v>
      </c>
      <c r="F5" s="423" t="s">
        <v>13</v>
      </c>
      <c r="G5" s="426" t="s">
        <v>15</v>
      </c>
      <c r="H5" s="426" t="s">
        <v>16</v>
      </c>
      <c r="I5" s="426" t="s">
        <v>17</v>
      </c>
    </row>
    <row r="6" spans="1:9" x14ac:dyDescent="0.25">
      <c r="A6" s="34" t="s">
        <v>32</v>
      </c>
      <c r="B6" s="35" t="s">
        <v>1356</v>
      </c>
      <c r="C6" s="34" t="s">
        <v>161</v>
      </c>
      <c r="D6" s="427" t="s">
        <v>508</v>
      </c>
      <c r="E6" s="34" t="s">
        <v>2</v>
      </c>
      <c r="F6" s="34">
        <v>5</v>
      </c>
      <c r="G6" s="37" t="s">
        <v>2873</v>
      </c>
      <c r="H6" s="38" t="s">
        <v>1041</v>
      </c>
      <c r="I6" s="38" t="str">
        <f>VLOOKUP(H6,'[3]Dosen Edit'!$B$2:$C$97,2,FALSE)</f>
        <v>0025027801</v>
      </c>
    </row>
    <row r="7" spans="1:9" x14ac:dyDescent="0.25">
      <c r="A7" s="34" t="s">
        <v>19</v>
      </c>
      <c r="B7" s="35" t="s">
        <v>1356</v>
      </c>
      <c r="C7" s="34">
        <v>105</v>
      </c>
      <c r="D7" s="428" t="s">
        <v>2874</v>
      </c>
      <c r="E7" s="21" t="s">
        <v>2353</v>
      </c>
      <c r="F7" s="21">
        <v>1</v>
      </c>
      <c r="G7" s="30" t="s">
        <v>2523</v>
      </c>
      <c r="H7" s="193" t="s">
        <v>288</v>
      </c>
      <c r="I7" s="38" t="str">
        <f>VLOOKUP(H7,'[3]Dosen Edit'!$B$2:$C$97,2,FALSE)</f>
        <v>0915046902</v>
      </c>
    </row>
    <row r="8" spans="1:9" x14ac:dyDescent="0.25">
      <c r="A8" s="34" t="s">
        <v>42</v>
      </c>
      <c r="B8" s="35" t="s">
        <v>1356</v>
      </c>
      <c r="C8" s="34">
        <v>110</v>
      </c>
      <c r="D8" s="428" t="s">
        <v>2875</v>
      </c>
      <c r="E8" s="21" t="s">
        <v>2353</v>
      </c>
      <c r="F8" s="21">
        <v>1</v>
      </c>
      <c r="G8" s="30" t="s">
        <v>2523</v>
      </c>
      <c r="H8" s="38" t="s">
        <v>288</v>
      </c>
      <c r="I8" s="38" t="str">
        <f>VLOOKUP(H8,'[3]Dosen Edit'!$B$2:$C$97,2,FALSE)</f>
        <v>0915046902</v>
      </c>
    </row>
    <row r="9" spans="1:9" x14ac:dyDescent="0.25">
      <c r="A9" s="34" t="s">
        <v>19</v>
      </c>
      <c r="B9" s="35" t="s">
        <v>1356</v>
      </c>
      <c r="C9" s="34">
        <v>204</v>
      </c>
      <c r="D9" s="429" t="s">
        <v>2522</v>
      </c>
      <c r="E9" s="34" t="s">
        <v>2353</v>
      </c>
      <c r="F9" s="34">
        <v>1</v>
      </c>
      <c r="G9" s="28" t="s">
        <v>2523</v>
      </c>
      <c r="H9" s="433" t="s">
        <v>418</v>
      </c>
      <c r="I9" s="38" t="str">
        <f>VLOOKUP(H9,'[3]Dosen Edit'!$B$2:$C$97,2,FALSE)</f>
        <v>0904066801</v>
      </c>
    </row>
    <row r="10" spans="1:9" x14ac:dyDescent="0.25">
      <c r="A10" s="34" t="s">
        <v>42</v>
      </c>
      <c r="B10" s="35" t="s">
        <v>1356</v>
      </c>
      <c r="C10" s="34" t="s">
        <v>204</v>
      </c>
      <c r="D10" s="429" t="s">
        <v>2524</v>
      </c>
      <c r="E10" s="153" t="s">
        <v>2353</v>
      </c>
      <c r="F10" s="34">
        <v>1</v>
      </c>
      <c r="G10" s="28" t="s">
        <v>2523</v>
      </c>
      <c r="H10" s="38" t="s">
        <v>418</v>
      </c>
      <c r="I10" s="38" t="str">
        <f>VLOOKUP(H10,'[3]Dosen Edit'!$B$2:$C$97,2,FALSE)</f>
        <v>0904066801</v>
      </c>
    </row>
    <row r="11" spans="1:9" x14ac:dyDescent="0.25">
      <c r="A11" s="34" t="s">
        <v>65</v>
      </c>
      <c r="B11" s="35" t="s">
        <v>20</v>
      </c>
      <c r="C11" s="34">
        <v>101</v>
      </c>
      <c r="D11" s="427" t="s">
        <v>2876</v>
      </c>
      <c r="E11" s="153" t="s">
        <v>2</v>
      </c>
      <c r="F11" s="34">
        <v>5</v>
      </c>
      <c r="G11" s="28" t="s">
        <v>2595</v>
      </c>
      <c r="H11" s="38" t="s">
        <v>1478</v>
      </c>
      <c r="I11" s="38" t="str">
        <f>VLOOKUP(H11,'[3]Dosen Edit'!$B$2:$C$97,2,FALSE)</f>
        <v>0903049801</v>
      </c>
    </row>
    <row r="12" spans="1:9" x14ac:dyDescent="0.25">
      <c r="A12" s="34" t="s">
        <v>19</v>
      </c>
      <c r="B12" s="35" t="s">
        <v>26</v>
      </c>
      <c r="C12" s="34">
        <v>202</v>
      </c>
      <c r="D12" s="429" t="s">
        <v>2877</v>
      </c>
      <c r="E12" s="34" t="s">
        <v>2256</v>
      </c>
      <c r="F12" s="34">
        <v>1</v>
      </c>
      <c r="G12" s="37" t="s">
        <v>2878</v>
      </c>
      <c r="H12" s="477" t="s">
        <v>418</v>
      </c>
      <c r="I12" s="38" t="str">
        <f>VLOOKUP(H12,'[3]Dosen Edit'!$B$2:$C$97,2,FALSE)</f>
        <v>0904066801</v>
      </c>
    </row>
    <row r="13" spans="1:9" x14ac:dyDescent="0.25">
      <c r="A13" s="34" t="s">
        <v>42</v>
      </c>
      <c r="B13" s="35" t="s">
        <v>26</v>
      </c>
      <c r="C13" s="34">
        <v>201</v>
      </c>
      <c r="D13" s="429" t="s">
        <v>2545</v>
      </c>
      <c r="E13" s="34" t="s">
        <v>2256</v>
      </c>
      <c r="F13" s="34">
        <v>1</v>
      </c>
      <c r="G13" s="37" t="s">
        <v>2878</v>
      </c>
      <c r="H13" s="70" t="s">
        <v>418</v>
      </c>
      <c r="I13" s="38" t="str">
        <f>VLOOKUP(H13,'[3]Dosen Edit'!$B$2:$C$97,2,FALSE)</f>
        <v>0904066801</v>
      </c>
    </row>
    <row r="14" spans="1:9" x14ac:dyDescent="0.25">
      <c r="A14" s="34" t="s">
        <v>19</v>
      </c>
      <c r="B14" s="35" t="s">
        <v>26</v>
      </c>
      <c r="C14" s="34" t="s">
        <v>161</v>
      </c>
      <c r="D14" s="428" t="s">
        <v>701</v>
      </c>
      <c r="E14" s="34" t="s">
        <v>2</v>
      </c>
      <c r="F14" s="34">
        <v>1</v>
      </c>
      <c r="G14" s="37" t="s">
        <v>935</v>
      </c>
      <c r="H14" s="38" t="s">
        <v>24</v>
      </c>
      <c r="I14" s="38" t="str">
        <f>VLOOKUP(H14,'[3]Dosen Edit'!$B$2:$C$97,2,FALSE)</f>
        <v>0923037002</v>
      </c>
    </row>
    <row r="15" spans="1:9" x14ac:dyDescent="0.25">
      <c r="A15" s="34" t="s">
        <v>42</v>
      </c>
      <c r="B15" s="35" t="s">
        <v>26</v>
      </c>
      <c r="C15" s="34" t="s">
        <v>161</v>
      </c>
      <c r="D15" s="428" t="s">
        <v>698</v>
      </c>
      <c r="E15" s="34" t="s">
        <v>2</v>
      </c>
      <c r="F15" s="34">
        <v>1</v>
      </c>
      <c r="G15" s="37" t="s">
        <v>935</v>
      </c>
      <c r="H15" s="38" t="s">
        <v>24</v>
      </c>
      <c r="I15" s="38" t="str">
        <f>VLOOKUP(H15,'[3]Dosen Edit'!$B$2:$C$97,2,FALSE)</f>
        <v>0923037002</v>
      </c>
    </row>
    <row r="16" spans="1:9" x14ac:dyDescent="0.25">
      <c r="A16" s="34" t="s">
        <v>19</v>
      </c>
      <c r="B16" s="35" t="s">
        <v>26</v>
      </c>
      <c r="C16" s="34" t="s">
        <v>168</v>
      </c>
      <c r="D16" s="30" t="s">
        <v>1085</v>
      </c>
      <c r="E16" s="21" t="s">
        <v>1</v>
      </c>
      <c r="F16" s="21">
        <v>1</v>
      </c>
      <c r="G16" s="30" t="s">
        <v>935</v>
      </c>
      <c r="H16" s="38" t="s">
        <v>695</v>
      </c>
      <c r="I16" s="38" t="str">
        <f>VLOOKUP(H16,'[3]Dosen Edit'!$B$2:$C$97,2,FALSE)</f>
        <v>0028017401</v>
      </c>
    </row>
    <row r="17" spans="1:9" x14ac:dyDescent="0.25">
      <c r="A17" s="34" t="s">
        <v>32</v>
      </c>
      <c r="B17" s="35" t="s">
        <v>20</v>
      </c>
      <c r="C17" s="34" t="s">
        <v>168</v>
      </c>
      <c r="D17" s="30" t="s">
        <v>1089</v>
      </c>
      <c r="E17" s="21" t="s">
        <v>1</v>
      </c>
      <c r="F17" s="21">
        <v>1</v>
      </c>
      <c r="G17" s="30" t="s">
        <v>935</v>
      </c>
      <c r="H17" s="70" t="s">
        <v>695</v>
      </c>
      <c r="I17" s="38" t="str">
        <f>VLOOKUP(H17,'[3]Dosen Edit'!$B$2:$C$97,2,FALSE)</f>
        <v>0028017401</v>
      </c>
    </row>
    <row r="18" spans="1:9" x14ac:dyDescent="0.25">
      <c r="A18" s="34" t="s">
        <v>42</v>
      </c>
      <c r="B18" s="35" t="s">
        <v>26</v>
      </c>
      <c r="C18" s="34" t="s">
        <v>168</v>
      </c>
      <c r="D18" s="30" t="s">
        <v>940</v>
      </c>
      <c r="E18" s="21" t="s">
        <v>1</v>
      </c>
      <c r="F18" s="21">
        <v>1</v>
      </c>
      <c r="G18" s="30" t="s">
        <v>935</v>
      </c>
      <c r="H18" s="30" t="s">
        <v>695</v>
      </c>
      <c r="I18" s="38" t="str">
        <f>VLOOKUP(H18,'[3]Dosen Edit'!$B$2:$C$97,2,FALSE)</f>
        <v>0028017401</v>
      </c>
    </row>
    <row r="19" spans="1:9" x14ac:dyDescent="0.25">
      <c r="A19" s="34" t="s">
        <v>65</v>
      </c>
      <c r="B19" s="35" t="s">
        <v>26</v>
      </c>
      <c r="C19" s="34" t="s">
        <v>168</v>
      </c>
      <c r="D19" s="30" t="s">
        <v>934</v>
      </c>
      <c r="E19" s="21" t="s">
        <v>1</v>
      </c>
      <c r="F19" s="21">
        <v>1</v>
      </c>
      <c r="G19" s="30" t="s">
        <v>935</v>
      </c>
      <c r="H19" s="38" t="s">
        <v>695</v>
      </c>
      <c r="I19" s="38" t="str">
        <f>VLOOKUP(H19,'[3]Dosen Edit'!$B$2:$C$97,2,FALSE)</f>
        <v>0028017401</v>
      </c>
    </row>
    <row r="20" spans="1:9" x14ac:dyDescent="0.25">
      <c r="A20" s="34" t="s">
        <v>65</v>
      </c>
      <c r="B20" s="35" t="s">
        <v>20</v>
      </c>
      <c r="C20" s="34" t="s">
        <v>168</v>
      </c>
      <c r="D20" s="30" t="s">
        <v>938</v>
      </c>
      <c r="E20" s="21" t="s">
        <v>1</v>
      </c>
      <c r="F20" s="21">
        <v>1</v>
      </c>
      <c r="G20" s="30" t="s">
        <v>935</v>
      </c>
      <c r="H20" s="38" t="s">
        <v>695</v>
      </c>
      <c r="I20" s="38" t="str">
        <f>VLOOKUP(H20,'[3]Dosen Edit'!$B$2:$C$97,2,FALSE)</f>
        <v>0028017401</v>
      </c>
    </row>
    <row r="21" spans="1:9" x14ac:dyDescent="0.25">
      <c r="A21" s="34" t="s">
        <v>32</v>
      </c>
      <c r="B21" s="35" t="s">
        <v>26</v>
      </c>
      <c r="C21" s="34" t="s">
        <v>168</v>
      </c>
      <c r="D21" s="30" t="s">
        <v>1088</v>
      </c>
      <c r="E21" s="21" t="s">
        <v>1</v>
      </c>
      <c r="F21" s="21">
        <v>1</v>
      </c>
      <c r="G21" s="30" t="s">
        <v>935</v>
      </c>
      <c r="H21" s="70" t="s">
        <v>695</v>
      </c>
      <c r="I21" s="38" t="str">
        <f>VLOOKUP(H21,'[3]Dosen Edit'!$B$2:$C$97,2,FALSE)</f>
        <v>0028017401</v>
      </c>
    </row>
    <row r="22" spans="1:9" x14ac:dyDescent="0.25">
      <c r="A22" s="34" t="s">
        <v>42</v>
      </c>
      <c r="B22" s="35" t="s">
        <v>20</v>
      </c>
      <c r="C22" s="34" t="s">
        <v>168</v>
      </c>
      <c r="D22" s="30" t="s">
        <v>941</v>
      </c>
      <c r="E22" s="21" t="s">
        <v>1</v>
      </c>
      <c r="F22" s="21">
        <v>1</v>
      </c>
      <c r="G22" s="30" t="s">
        <v>935</v>
      </c>
      <c r="H22" s="30" t="s">
        <v>695</v>
      </c>
      <c r="I22" s="38" t="str">
        <f>VLOOKUP(H22,'[3]Dosen Edit'!$B$2:$C$97,2,FALSE)</f>
        <v>0028017401</v>
      </c>
    </row>
    <row r="23" spans="1:9" x14ac:dyDescent="0.25">
      <c r="A23" s="34" t="s">
        <v>19</v>
      </c>
      <c r="B23" s="35" t="s">
        <v>20</v>
      </c>
      <c r="C23" s="34" t="s">
        <v>168</v>
      </c>
      <c r="D23" s="30" t="s">
        <v>1086</v>
      </c>
      <c r="E23" s="21" t="s">
        <v>1</v>
      </c>
      <c r="F23" s="21">
        <v>1</v>
      </c>
      <c r="G23" s="30" t="s">
        <v>935</v>
      </c>
      <c r="H23" s="38" t="s">
        <v>695</v>
      </c>
      <c r="I23" s="38" t="str">
        <f>VLOOKUP(H23,'[3]Dosen Edit'!$B$2:$C$97,2,FALSE)</f>
        <v>0028017401</v>
      </c>
    </row>
    <row r="24" spans="1:9" x14ac:dyDescent="0.25">
      <c r="A24" s="34" t="s">
        <v>19</v>
      </c>
      <c r="B24" s="35" t="s">
        <v>20</v>
      </c>
      <c r="C24" s="34" t="s">
        <v>43</v>
      </c>
      <c r="D24" s="428" t="s">
        <v>2879</v>
      </c>
      <c r="E24" s="153" t="s">
        <v>3</v>
      </c>
      <c r="F24" s="34">
        <v>1</v>
      </c>
      <c r="G24" s="28" t="s">
        <v>935</v>
      </c>
      <c r="H24" s="433" t="s">
        <v>728</v>
      </c>
      <c r="I24" s="38" t="str">
        <f>VLOOKUP(H24,'[3]Dosen Edit'!$B$2:$C$97,2,FALSE)</f>
        <v>0915108101</v>
      </c>
    </row>
    <row r="25" spans="1:9" x14ac:dyDescent="0.25">
      <c r="A25" s="21" t="s">
        <v>42</v>
      </c>
      <c r="B25" s="35" t="s">
        <v>20</v>
      </c>
      <c r="C25" s="34" t="s">
        <v>161</v>
      </c>
      <c r="D25" s="428" t="s">
        <v>2880</v>
      </c>
      <c r="E25" s="153" t="s">
        <v>3</v>
      </c>
      <c r="F25" s="34">
        <v>1</v>
      </c>
      <c r="G25" s="28" t="s">
        <v>935</v>
      </c>
      <c r="H25" s="414" t="s">
        <v>728</v>
      </c>
      <c r="I25" s="38" t="str">
        <f>VLOOKUP(H25,'[3]Dosen Edit'!$B$2:$C$97,2,FALSE)</f>
        <v>0915108101</v>
      </c>
    </row>
    <row r="26" spans="1:9" x14ac:dyDescent="0.25">
      <c r="A26" s="34" t="s">
        <v>42</v>
      </c>
      <c r="B26" s="35" t="s">
        <v>26</v>
      </c>
      <c r="C26" s="34" t="s">
        <v>204</v>
      </c>
      <c r="D26" s="428" t="s">
        <v>992</v>
      </c>
      <c r="E26" s="153" t="s">
        <v>3</v>
      </c>
      <c r="F26" s="34">
        <v>1</v>
      </c>
      <c r="G26" s="28" t="s">
        <v>935</v>
      </c>
      <c r="H26" s="38" t="s">
        <v>890</v>
      </c>
      <c r="I26" s="38" t="str">
        <f>VLOOKUP(H26,'[3]Dosen Edit'!$B$2:$C$97,2,FALSE)</f>
        <v>0930077801</v>
      </c>
    </row>
    <row r="27" spans="1:9" x14ac:dyDescent="0.25">
      <c r="A27" s="34" t="s">
        <v>19</v>
      </c>
      <c r="B27" s="35" t="s">
        <v>26</v>
      </c>
      <c r="C27" s="34" t="s">
        <v>43</v>
      </c>
      <c r="D27" s="428" t="s">
        <v>996</v>
      </c>
      <c r="E27" s="153" t="s">
        <v>3</v>
      </c>
      <c r="F27" s="34">
        <v>1</v>
      </c>
      <c r="G27" s="28" t="s">
        <v>935</v>
      </c>
      <c r="H27" s="38" t="s">
        <v>890</v>
      </c>
      <c r="I27" s="38" t="str">
        <f>VLOOKUP(H27,'[3]Dosen Edit'!$B$2:$C$97,2,FALSE)</f>
        <v>0930077801</v>
      </c>
    </row>
    <row r="28" spans="1:9" x14ac:dyDescent="0.25">
      <c r="A28" s="34" t="s">
        <v>65</v>
      </c>
      <c r="B28" s="35" t="s">
        <v>28</v>
      </c>
      <c r="C28" s="34" t="s">
        <v>168</v>
      </c>
      <c r="D28" s="30" t="s">
        <v>1229</v>
      </c>
      <c r="E28" s="21" t="s">
        <v>1</v>
      </c>
      <c r="F28" s="21">
        <v>1</v>
      </c>
      <c r="G28" s="30" t="s">
        <v>935</v>
      </c>
      <c r="H28" s="70" t="s">
        <v>890</v>
      </c>
      <c r="I28" s="38" t="str">
        <f>VLOOKUP(H28,'[3]Dosen Edit'!$B$2:$C$97,2,FALSE)</f>
        <v>0930077801</v>
      </c>
    </row>
    <row r="29" spans="1:9" x14ac:dyDescent="0.25">
      <c r="A29" s="34" t="s">
        <v>42</v>
      </c>
      <c r="B29" s="35" t="s">
        <v>28</v>
      </c>
      <c r="C29" s="34" t="s">
        <v>168</v>
      </c>
      <c r="D29" s="30" t="s">
        <v>1232</v>
      </c>
      <c r="E29" s="21" t="s">
        <v>1</v>
      </c>
      <c r="F29" s="21">
        <v>1</v>
      </c>
      <c r="G29" s="30" t="s">
        <v>935</v>
      </c>
      <c r="H29" s="70" t="s">
        <v>890</v>
      </c>
      <c r="I29" s="38" t="str">
        <f>VLOOKUP(H29,'[3]Dosen Edit'!$B$2:$C$97,2,FALSE)</f>
        <v>0930077801</v>
      </c>
    </row>
    <row r="30" spans="1:9" x14ac:dyDescent="0.25">
      <c r="A30" s="34" t="s">
        <v>65</v>
      </c>
      <c r="B30" s="35" t="s">
        <v>20</v>
      </c>
      <c r="C30" s="153" t="s">
        <v>297</v>
      </c>
      <c r="D30" s="30" t="s">
        <v>939</v>
      </c>
      <c r="E30" s="21" t="s">
        <v>1</v>
      </c>
      <c r="F30" s="21">
        <v>1</v>
      </c>
      <c r="G30" s="30" t="s">
        <v>935</v>
      </c>
      <c r="H30" s="70" t="s">
        <v>1058</v>
      </c>
      <c r="I30" s="38" t="str">
        <f>VLOOKUP(H30,'[3]Dosen Edit'!$B$2:$C$97,2,FALSE)</f>
        <v>0902057805</v>
      </c>
    </row>
    <row r="31" spans="1:9" x14ac:dyDescent="0.25">
      <c r="A31" s="34" t="s">
        <v>42</v>
      </c>
      <c r="B31" s="35" t="s">
        <v>20</v>
      </c>
      <c r="C31" s="153" t="s">
        <v>116</v>
      </c>
      <c r="D31" s="30" t="s">
        <v>942</v>
      </c>
      <c r="E31" s="21" t="s">
        <v>1</v>
      </c>
      <c r="F31" s="21">
        <v>1</v>
      </c>
      <c r="G31" s="30" t="s">
        <v>935</v>
      </c>
      <c r="H31" s="70" t="s">
        <v>1058</v>
      </c>
      <c r="I31" s="38" t="str">
        <f>VLOOKUP(H31,'[3]Dosen Edit'!$B$2:$C$97,2,FALSE)</f>
        <v>0902057805</v>
      </c>
    </row>
    <row r="32" spans="1:9" x14ac:dyDescent="0.25">
      <c r="A32" s="34" t="s">
        <v>32</v>
      </c>
      <c r="B32" s="35" t="s">
        <v>1356</v>
      </c>
      <c r="C32" s="34">
        <v>101</v>
      </c>
      <c r="D32" s="116" t="s">
        <v>1158</v>
      </c>
      <c r="E32" s="34" t="s">
        <v>75</v>
      </c>
      <c r="F32" s="34">
        <v>1</v>
      </c>
      <c r="G32" s="37" t="s">
        <v>2881</v>
      </c>
      <c r="H32" s="430" t="s">
        <v>24</v>
      </c>
      <c r="I32" s="38" t="str">
        <f>VLOOKUP(H32,'[3]Dosen Edit'!$B$2:$C$97,2,FALSE)</f>
        <v>0923037002</v>
      </c>
    </row>
    <row r="33" spans="1:9" x14ac:dyDescent="0.25">
      <c r="A33" s="34" t="s">
        <v>19</v>
      </c>
      <c r="B33" s="35" t="s">
        <v>28</v>
      </c>
      <c r="C33" s="34">
        <v>101</v>
      </c>
      <c r="D33" s="116" t="s">
        <v>955</v>
      </c>
      <c r="E33" s="34" t="s">
        <v>75</v>
      </c>
      <c r="F33" s="34">
        <v>1</v>
      </c>
      <c r="G33" s="37" t="s">
        <v>2881</v>
      </c>
      <c r="H33" s="38" t="s">
        <v>24</v>
      </c>
      <c r="I33" s="38" t="str">
        <f>VLOOKUP(H33,'[3]Dosen Edit'!$B$2:$C$97,2,FALSE)</f>
        <v>0923037002</v>
      </c>
    </row>
    <row r="34" spans="1:9" x14ac:dyDescent="0.25">
      <c r="A34" s="34" t="s">
        <v>55</v>
      </c>
      <c r="B34" s="35" t="s">
        <v>28</v>
      </c>
      <c r="C34" s="34">
        <v>102</v>
      </c>
      <c r="D34" s="116" t="s">
        <v>1164</v>
      </c>
      <c r="E34" s="34" t="s">
        <v>75</v>
      </c>
      <c r="F34" s="34">
        <v>1</v>
      </c>
      <c r="G34" s="37" t="s">
        <v>2881</v>
      </c>
      <c r="H34" s="38" t="s">
        <v>24</v>
      </c>
      <c r="I34" s="38" t="str">
        <f>VLOOKUP(H34,'[3]Dosen Edit'!$B$2:$C$97,2,FALSE)</f>
        <v>0923037002</v>
      </c>
    </row>
    <row r="35" spans="1:9" x14ac:dyDescent="0.25">
      <c r="A35" s="34" t="s">
        <v>55</v>
      </c>
      <c r="B35" s="35" t="s">
        <v>56</v>
      </c>
      <c r="C35" s="34">
        <v>102</v>
      </c>
      <c r="D35" s="116" t="s">
        <v>1091</v>
      </c>
      <c r="E35" s="34" t="s">
        <v>75</v>
      </c>
      <c r="F35" s="34">
        <v>1</v>
      </c>
      <c r="G35" s="37" t="s">
        <v>2881</v>
      </c>
      <c r="H35" s="38" t="s">
        <v>24</v>
      </c>
      <c r="I35" s="38" t="str">
        <f>VLOOKUP(H35,'[3]Dosen Edit'!$B$2:$C$97,2,FALSE)</f>
        <v>0923037002</v>
      </c>
    </row>
    <row r="36" spans="1:9" x14ac:dyDescent="0.25">
      <c r="A36" s="34" t="s">
        <v>19</v>
      </c>
      <c r="B36" s="35" t="s">
        <v>1356</v>
      </c>
      <c r="C36" s="34">
        <v>101</v>
      </c>
      <c r="D36" s="116" t="s">
        <v>818</v>
      </c>
      <c r="E36" s="34" t="s">
        <v>75</v>
      </c>
      <c r="F36" s="34">
        <v>1</v>
      </c>
      <c r="G36" s="37" t="s">
        <v>2881</v>
      </c>
      <c r="H36" s="38" t="s">
        <v>24</v>
      </c>
      <c r="I36" s="38" t="str">
        <f>VLOOKUP(H36,'[3]Dosen Edit'!$B$2:$C$97,2,FALSE)</f>
        <v>0923037002</v>
      </c>
    </row>
    <row r="37" spans="1:9" x14ac:dyDescent="0.25">
      <c r="A37" s="34" t="s">
        <v>32</v>
      </c>
      <c r="B37" s="35" t="s">
        <v>28</v>
      </c>
      <c r="C37" s="34">
        <v>101</v>
      </c>
      <c r="D37" s="116" t="s">
        <v>1092</v>
      </c>
      <c r="E37" s="34" t="s">
        <v>75</v>
      </c>
      <c r="F37" s="34">
        <v>1</v>
      </c>
      <c r="G37" s="37" t="s">
        <v>2881</v>
      </c>
      <c r="H37" s="38" t="s">
        <v>24</v>
      </c>
      <c r="I37" s="38" t="str">
        <f>VLOOKUP(H37,'[3]Dosen Edit'!$B$2:$C$97,2,FALSE)</f>
        <v>0923037002</v>
      </c>
    </row>
    <row r="38" spans="1:9" x14ac:dyDescent="0.25">
      <c r="A38" s="34" t="s">
        <v>42</v>
      </c>
      <c r="B38" s="35" t="s">
        <v>1356</v>
      </c>
      <c r="C38" s="34">
        <v>102</v>
      </c>
      <c r="D38" s="116" t="s">
        <v>823</v>
      </c>
      <c r="E38" s="34" t="s">
        <v>75</v>
      </c>
      <c r="F38" s="34">
        <v>1</v>
      </c>
      <c r="G38" s="37" t="s">
        <v>2881</v>
      </c>
      <c r="H38" s="38" t="s">
        <v>24</v>
      </c>
      <c r="I38" s="38" t="str">
        <f>VLOOKUP(H38,'[3]Dosen Edit'!$B$2:$C$97,2,FALSE)</f>
        <v>0923037002</v>
      </c>
    </row>
    <row r="39" spans="1:9" x14ac:dyDescent="0.25">
      <c r="A39" s="34" t="s">
        <v>42</v>
      </c>
      <c r="B39" s="35" t="s">
        <v>28</v>
      </c>
      <c r="C39" s="34">
        <v>102</v>
      </c>
      <c r="D39" s="116" t="s">
        <v>952</v>
      </c>
      <c r="E39" s="34" t="s">
        <v>75</v>
      </c>
      <c r="F39" s="34">
        <v>1</v>
      </c>
      <c r="G39" s="37" t="s">
        <v>2881</v>
      </c>
      <c r="H39" s="38" t="s">
        <v>24</v>
      </c>
      <c r="I39" s="38" t="str">
        <f>VLOOKUP(H39,'[3]Dosen Edit'!$B$2:$C$97,2,FALSE)</f>
        <v>0923037002</v>
      </c>
    </row>
    <row r="40" spans="1:9" x14ac:dyDescent="0.25">
      <c r="A40" s="34" t="s">
        <v>19</v>
      </c>
      <c r="B40" s="35" t="s">
        <v>28</v>
      </c>
      <c r="C40" s="34">
        <v>102</v>
      </c>
      <c r="D40" s="116" t="s">
        <v>821</v>
      </c>
      <c r="E40" s="34" t="s">
        <v>75</v>
      </c>
      <c r="F40" s="34">
        <v>1</v>
      </c>
      <c r="G40" s="37" t="s">
        <v>2881</v>
      </c>
      <c r="H40" s="70" t="s">
        <v>695</v>
      </c>
      <c r="I40" s="38" t="str">
        <f>VLOOKUP(H40,'[3]Dosen Edit'!$B$2:$C$97,2,FALSE)</f>
        <v>0028017401</v>
      </c>
    </row>
    <row r="41" spans="1:9" x14ac:dyDescent="0.25">
      <c r="A41" s="34" t="s">
        <v>42</v>
      </c>
      <c r="B41" s="35" t="s">
        <v>28</v>
      </c>
      <c r="C41" s="34">
        <v>101</v>
      </c>
      <c r="D41" s="116" t="s">
        <v>822</v>
      </c>
      <c r="E41" s="34" t="s">
        <v>75</v>
      </c>
      <c r="F41" s="34">
        <v>1</v>
      </c>
      <c r="G41" s="37" t="s">
        <v>2881</v>
      </c>
      <c r="H41" s="70" t="s">
        <v>695</v>
      </c>
      <c r="I41" s="38" t="str">
        <f>VLOOKUP(H41,'[3]Dosen Edit'!$B$2:$C$97,2,FALSE)</f>
        <v>0028017401</v>
      </c>
    </row>
    <row r="42" spans="1:9" x14ac:dyDescent="0.25">
      <c r="A42" s="34" t="s">
        <v>55</v>
      </c>
      <c r="B42" s="35" t="s">
        <v>26</v>
      </c>
      <c r="C42" s="34">
        <v>102</v>
      </c>
      <c r="D42" s="116" t="s">
        <v>1162</v>
      </c>
      <c r="E42" s="34" t="s">
        <v>75</v>
      </c>
      <c r="F42" s="34">
        <v>1</v>
      </c>
      <c r="G42" s="37" t="s">
        <v>2881</v>
      </c>
      <c r="H42" s="38" t="s">
        <v>890</v>
      </c>
      <c r="I42" s="38" t="str">
        <f>VLOOKUP(H42,'[3]Dosen Edit'!$B$2:$C$97,2,FALSE)</f>
        <v>0930077801</v>
      </c>
    </row>
    <row r="43" spans="1:9" ht="15.75" x14ac:dyDescent="0.25">
      <c r="A43" s="34" t="s">
        <v>32</v>
      </c>
      <c r="B43" s="35" t="s">
        <v>20</v>
      </c>
      <c r="C43" s="34">
        <v>101</v>
      </c>
      <c r="D43" s="116" t="s">
        <v>1157</v>
      </c>
      <c r="E43" s="34" t="s">
        <v>75</v>
      </c>
      <c r="F43" s="34">
        <v>1</v>
      </c>
      <c r="G43" s="37" t="s">
        <v>2881</v>
      </c>
      <c r="H43" s="431" t="s">
        <v>890</v>
      </c>
      <c r="I43" s="38" t="str">
        <f>VLOOKUP(H43,'[3]Dosen Edit'!$B$2:$C$97,2,FALSE)</f>
        <v>0930077801</v>
      </c>
    </row>
    <row r="44" spans="1:9" ht="15.75" x14ac:dyDescent="0.25">
      <c r="A44" s="34" t="s">
        <v>55</v>
      </c>
      <c r="B44" s="35" t="s">
        <v>20</v>
      </c>
      <c r="C44" s="34">
        <v>102</v>
      </c>
      <c r="D44" s="116" t="s">
        <v>1163</v>
      </c>
      <c r="E44" s="34" t="s">
        <v>75</v>
      </c>
      <c r="F44" s="34">
        <v>1</v>
      </c>
      <c r="G44" s="37" t="s">
        <v>2881</v>
      </c>
      <c r="H44" s="431" t="s">
        <v>890</v>
      </c>
      <c r="I44" s="38" t="str">
        <f>VLOOKUP(H44,'[3]Dosen Edit'!$B$2:$C$97,2,FALSE)</f>
        <v>0930077801</v>
      </c>
    </row>
    <row r="45" spans="1:9" x14ac:dyDescent="0.25">
      <c r="A45" s="34" t="s">
        <v>32</v>
      </c>
      <c r="B45" s="35" t="s">
        <v>26</v>
      </c>
      <c r="C45" s="34">
        <v>101</v>
      </c>
      <c r="D45" s="116" t="s">
        <v>1156</v>
      </c>
      <c r="E45" s="34" t="s">
        <v>75</v>
      </c>
      <c r="F45" s="34">
        <v>1</v>
      </c>
      <c r="G45" s="37" t="s">
        <v>2881</v>
      </c>
      <c r="H45" s="38" t="s">
        <v>890</v>
      </c>
      <c r="I45" s="38" t="str">
        <f>VLOOKUP(H45,'[3]Dosen Edit'!$B$2:$C$97,2,FALSE)</f>
        <v>0930077801</v>
      </c>
    </row>
    <row r="46" spans="1:9" x14ac:dyDescent="0.25">
      <c r="A46" s="34" t="s">
        <v>19</v>
      </c>
      <c r="B46" s="35" t="s">
        <v>20</v>
      </c>
      <c r="C46" s="34">
        <v>101</v>
      </c>
      <c r="D46" s="116" t="s">
        <v>1233</v>
      </c>
      <c r="E46" s="34" t="s">
        <v>75</v>
      </c>
      <c r="F46" s="34">
        <v>1</v>
      </c>
      <c r="G46" s="37" t="s">
        <v>2881</v>
      </c>
      <c r="H46" s="38" t="s">
        <v>909</v>
      </c>
      <c r="I46" s="38" t="str">
        <f>VLOOKUP(H46,'[3]Dosen Edit'!$B$2:$C$97,2,FALSE)</f>
        <v>0921038602</v>
      </c>
    </row>
    <row r="47" spans="1:9" x14ac:dyDescent="0.25">
      <c r="A47" s="34" t="s">
        <v>42</v>
      </c>
      <c r="B47" s="35" t="s">
        <v>20</v>
      </c>
      <c r="C47" s="34">
        <v>102</v>
      </c>
      <c r="D47" s="116" t="s">
        <v>1236</v>
      </c>
      <c r="E47" s="34" t="s">
        <v>75</v>
      </c>
      <c r="F47" s="34">
        <v>1</v>
      </c>
      <c r="G47" s="37" t="s">
        <v>2881</v>
      </c>
      <c r="H47" s="28" t="s">
        <v>909</v>
      </c>
      <c r="I47" s="38" t="str">
        <f>VLOOKUP(H47,'[3]Dosen Edit'!$B$2:$C$97,2,FALSE)</f>
        <v>0921038602</v>
      </c>
    </row>
    <row r="48" spans="1:9" x14ac:dyDescent="0.25">
      <c r="A48" s="34" t="s">
        <v>42</v>
      </c>
      <c r="B48" s="35" t="s">
        <v>26</v>
      </c>
      <c r="C48" s="34">
        <v>101</v>
      </c>
      <c r="D48" s="116" t="s">
        <v>153</v>
      </c>
      <c r="E48" s="34" t="s">
        <v>75</v>
      </c>
      <c r="F48" s="34">
        <v>1</v>
      </c>
      <c r="G48" s="37" t="s">
        <v>2881</v>
      </c>
      <c r="H48" s="38" t="s">
        <v>936</v>
      </c>
      <c r="I48" s="38" t="str">
        <f>VLOOKUP(H48,'[3]Dosen Edit'!$B$2:$C$97,2,FALSE)</f>
        <v>0929027601</v>
      </c>
    </row>
    <row r="49" spans="1:9" x14ac:dyDescent="0.25">
      <c r="A49" s="34" t="s">
        <v>19</v>
      </c>
      <c r="B49" s="35" t="s">
        <v>26</v>
      </c>
      <c r="C49" s="34">
        <v>102</v>
      </c>
      <c r="D49" s="116" t="s">
        <v>167</v>
      </c>
      <c r="E49" s="34" t="s">
        <v>75</v>
      </c>
      <c r="F49" s="34">
        <v>1</v>
      </c>
      <c r="G49" s="37" t="s">
        <v>2881</v>
      </c>
      <c r="H49" s="38" t="s">
        <v>936</v>
      </c>
      <c r="I49" s="38" t="str">
        <f>VLOOKUP(H49,'[3]Dosen Edit'!$B$2:$C$97,2,FALSE)</f>
        <v>0929027601</v>
      </c>
    </row>
    <row r="50" spans="1:9" x14ac:dyDescent="0.25">
      <c r="A50" s="34" t="s">
        <v>42</v>
      </c>
      <c r="B50" s="35" t="s">
        <v>26</v>
      </c>
      <c r="C50" s="34">
        <v>102</v>
      </c>
      <c r="D50" s="116" t="s">
        <v>1235</v>
      </c>
      <c r="E50" s="34" t="s">
        <v>75</v>
      </c>
      <c r="F50" s="34">
        <v>1</v>
      </c>
      <c r="G50" s="37" t="s">
        <v>2881</v>
      </c>
      <c r="H50" s="38" t="s">
        <v>1058</v>
      </c>
      <c r="I50" s="38" t="str">
        <f>VLOOKUP(H50,'[3]Dosen Edit'!$B$2:$C$97,2,FALSE)</f>
        <v>0902057805</v>
      </c>
    </row>
    <row r="51" spans="1:9" x14ac:dyDescent="0.25">
      <c r="A51" s="34" t="s">
        <v>19</v>
      </c>
      <c r="B51" s="35" t="s">
        <v>26</v>
      </c>
      <c r="C51" s="34">
        <v>101</v>
      </c>
      <c r="D51" s="116" t="s">
        <v>1234</v>
      </c>
      <c r="E51" s="34" t="s">
        <v>75</v>
      </c>
      <c r="F51" s="34">
        <v>1</v>
      </c>
      <c r="G51" s="37" t="s">
        <v>2881</v>
      </c>
      <c r="H51" s="38" t="s">
        <v>1058</v>
      </c>
      <c r="I51" s="38" t="str">
        <f>VLOOKUP(H51,'[3]Dosen Edit'!$B$2:$C$97,2,FALSE)</f>
        <v>0902057805</v>
      </c>
    </row>
    <row r="52" spans="1:9" x14ac:dyDescent="0.25">
      <c r="A52" s="34" t="s">
        <v>42</v>
      </c>
      <c r="B52" s="35" t="s">
        <v>20</v>
      </c>
      <c r="C52" s="34">
        <v>101</v>
      </c>
      <c r="D52" s="116" t="s">
        <v>159</v>
      </c>
      <c r="E52" s="34" t="s">
        <v>75</v>
      </c>
      <c r="F52" s="34">
        <v>1</v>
      </c>
      <c r="G52" s="37" t="s">
        <v>2881</v>
      </c>
      <c r="H52" s="38" t="s">
        <v>1142</v>
      </c>
      <c r="I52" s="38" t="str">
        <f>VLOOKUP(H52,'[3]Dosen Edit'!$B$2:$C$97,2,FALSE)</f>
        <v>007024901</v>
      </c>
    </row>
    <row r="53" spans="1:9" x14ac:dyDescent="0.25">
      <c r="A53" s="34" t="s">
        <v>19</v>
      </c>
      <c r="B53" s="35" t="s">
        <v>20</v>
      </c>
      <c r="C53" s="34">
        <v>102</v>
      </c>
      <c r="D53" s="116" t="s">
        <v>157</v>
      </c>
      <c r="E53" s="34" t="s">
        <v>75</v>
      </c>
      <c r="F53" s="34">
        <v>1</v>
      </c>
      <c r="G53" s="37" t="s">
        <v>2881</v>
      </c>
      <c r="H53" s="38" t="s">
        <v>1142</v>
      </c>
      <c r="I53" s="38" t="str">
        <f>VLOOKUP(H53,'[3]Dosen Edit'!$B$2:$C$97,2,FALSE)</f>
        <v>007024901</v>
      </c>
    </row>
    <row r="54" spans="1:9" x14ac:dyDescent="0.25">
      <c r="A54" s="34" t="s">
        <v>19</v>
      </c>
      <c r="B54" s="35" t="s">
        <v>1356</v>
      </c>
      <c r="C54" s="34">
        <v>102</v>
      </c>
      <c r="D54" s="116" t="s">
        <v>158</v>
      </c>
      <c r="E54" s="34" t="s">
        <v>75</v>
      </c>
      <c r="F54" s="34">
        <v>1</v>
      </c>
      <c r="G54" s="37" t="s">
        <v>2881</v>
      </c>
      <c r="H54" s="38" t="s">
        <v>1142</v>
      </c>
      <c r="I54" s="38" t="str">
        <f>VLOOKUP(H54,'[3]Dosen Edit'!$B$2:$C$97,2,FALSE)</f>
        <v>007024901</v>
      </c>
    </row>
    <row r="55" spans="1:9" x14ac:dyDescent="0.25">
      <c r="A55" s="34" t="s">
        <v>42</v>
      </c>
      <c r="B55" s="35" t="s">
        <v>1356</v>
      </c>
      <c r="C55" s="34">
        <v>101</v>
      </c>
      <c r="D55" s="116" t="s">
        <v>160</v>
      </c>
      <c r="E55" s="34" t="s">
        <v>75</v>
      </c>
      <c r="F55" s="34">
        <v>1</v>
      </c>
      <c r="G55" s="37" t="s">
        <v>2881</v>
      </c>
      <c r="H55" s="38" t="s">
        <v>1142</v>
      </c>
      <c r="I55" s="38" t="str">
        <f>VLOOKUP(H55,'[3]Dosen Edit'!$B$2:$C$97,2,FALSE)</f>
        <v>007024901</v>
      </c>
    </row>
    <row r="56" spans="1:9" x14ac:dyDescent="0.25">
      <c r="A56" s="34" t="s">
        <v>42</v>
      </c>
      <c r="B56" s="35" t="s">
        <v>28</v>
      </c>
      <c r="C56" s="34" t="s">
        <v>297</v>
      </c>
      <c r="D56" s="432" t="s">
        <v>2882</v>
      </c>
      <c r="E56" s="21" t="s">
        <v>2256</v>
      </c>
      <c r="F56" s="21">
        <v>3</v>
      </c>
      <c r="G56" s="30" t="s">
        <v>2883</v>
      </c>
      <c r="H56" s="433" t="s">
        <v>440</v>
      </c>
      <c r="I56" s="38" t="str">
        <f>VLOOKUP(H56,'[3]Dosen Edit'!$B$2:$C$97,2,FALSE)</f>
        <v>0931127701</v>
      </c>
    </row>
    <row r="57" spans="1:9" x14ac:dyDescent="0.25">
      <c r="A57" s="34" t="s">
        <v>65</v>
      </c>
      <c r="B57" s="35" t="s">
        <v>1356</v>
      </c>
      <c r="C57" s="34" t="s">
        <v>346</v>
      </c>
      <c r="D57" s="429" t="s">
        <v>2884</v>
      </c>
      <c r="E57" s="21" t="s">
        <v>2353</v>
      </c>
      <c r="F57" s="21">
        <v>3</v>
      </c>
      <c r="G57" s="37" t="s">
        <v>2885</v>
      </c>
      <c r="H57" s="433" t="s">
        <v>2263</v>
      </c>
      <c r="I57" s="38" t="str">
        <f>VLOOKUP(H57,'[3]Dosen Edit'!$B$2:$C$97,2,FALSE)</f>
        <v>0928087503</v>
      </c>
    </row>
    <row r="58" spans="1:9" x14ac:dyDescent="0.25">
      <c r="A58" s="34" t="s">
        <v>19</v>
      </c>
      <c r="B58" s="35" t="s">
        <v>1356</v>
      </c>
      <c r="C58" s="34" t="s">
        <v>346</v>
      </c>
      <c r="D58" s="432" t="s">
        <v>2886</v>
      </c>
      <c r="E58" s="21" t="s">
        <v>2353</v>
      </c>
      <c r="F58" s="21">
        <v>3</v>
      </c>
      <c r="G58" s="40" t="s">
        <v>2887</v>
      </c>
      <c r="H58" s="38" t="s">
        <v>1294</v>
      </c>
      <c r="I58" s="38" t="str">
        <f>VLOOKUP(H58,'[3]Dosen Edit'!$B$2:$C$97,2,FALSE)</f>
        <v>0926117401</v>
      </c>
    </row>
    <row r="59" spans="1:9" x14ac:dyDescent="0.25">
      <c r="A59" s="34" t="s">
        <v>42</v>
      </c>
      <c r="B59" s="35" t="s">
        <v>1356</v>
      </c>
      <c r="C59" s="34" t="s">
        <v>346</v>
      </c>
      <c r="D59" s="432" t="s">
        <v>2888</v>
      </c>
      <c r="E59" s="21" t="s">
        <v>2353</v>
      </c>
      <c r="F59" s="21">
        <v>3</v>
      </c>
      <c r="G59" s="40" t="s">
        <v>2887</v>
      </c>
      <c r="H59" s="38" t="s">
        <v>1294</v>
      </c>
      <c r="I59" s="38" t="str">
        <f>VLOOKUP(H59,'[3]Dosen Edit'!$B$2:$C$97,2,FALSE)</f>
        <v>0926117401</v>
      </c>
    </row>
    <row r="60" spans="1:9" x14ac:dyDescent="0.25">
      <c r="A60" s="34" t="s">
        <v>42</v>
      </c>
      <c r="B60" s="35" t="s">
        <v>26</v>
      </c>
      <c r="C60" s="34" t="s">
        <v>43</v>
      </c>
      <c r="D60" s="429" t="s">
        <v>2605</v>
      </c>
      <c r="E60" s="21" t="s">
        <v>3</v>
      </c>
      <c r="F60" s="21">
        <v>5</v>
      </c>
      <c r="G60" s="30" t="s">
        <v>1393</v>
      </c>
      <c r="H60" s="38" t="s">
        <v>676</v>
      </c>
      <c r="I60" s="38" t="str">
        <f>VLOOKUP(H60,'[3]Dosen Edit'!$B$2:$C$97,2,FALSE)</f>
        <v>0928107901</v>
      </c>
    </row>
    <row r="61" spans="1:9" x14ac:dyDescent="0.25">
      <c r="A61" s="34" t="s">
        <v>65</v>
      </c>
      <c r="B61" s="35" t="s">
        <v>26</v>
      </c>
      <c r="C61" s="34" t="s">
        <v>43</v>
      </c>
      <c r="D61" s="429" t="s">
        <v>2603</v>
      </c>
      <c r="E61" s="21" t="s">
        <v>3</v>
      </c>
      <c r="F61" s="21">
        <v>5</v>
      </c>
      <c r="G61" s="30" t="s">
        <v>1393</v>
      </c>
      <c r="H61" s="38" t="s">
        <v>676</v>
      </c>
      <c r="I61" s="38" t="str">
        <f>VLOOKUP(H61,'[3]Dosen Edit'!$B$2:$C$97,2,FALSE)</f>
        <v>0928107901</v>
      </c>
    </row>
    <row r="62" spans="1:9" x14ac:dyDescent="0.25">
      <c r="A62" s="34" t="s">
        <v>19</v>
      </c>
      <c r="B62" s="35" t="s">
        <v>26</v>
      </c>
      <c r="C62" s="34" t="s">
        <v>453</v>
      </c>
      <c r="D62" s="38" t="s">
        <v>22</v>
      </c>
      <c r="E62" s="34" t="s">
        <v>1</v>
      </c>
      <c r="F62" s="34">
        <v>3</v>
      </c>
      <c r="G62" s="37" t="s">
        <v>2723</v>
      </c>
      <c r="H62" s="433" t="s">
        <v>46</v>
      </c>
      <c r="I62" s="38" t="str">
        <f>VLOOKUP(H62,'[3]Dosen Edit'!$B$2:$C$97,2,FALSE)</f>
        <v>0025067501</v>
      </c>
    </row>
    <row r="63" spans="1:9" x14ac:dyDescent="0.25">
      <c r="A63" s="34" t="s">
        <v>42</v>
      </c>
      <c r="B63" s="35" t="s">
        <v>26</v>
      </c>
      <c r="C63" s="34" t="s">
        <v>453</v>
      </c>
      <c r="D63" s="38" t="s">
        <v>34</v>
      </c>
      <c r="E63" s="34" t="s">
        <v>1</v>
      </c>
      <c r="F63" s="34">
        <v>3</v>
      </c>
      <c r="G63" s="37" t="s">
        <v>2723</v>
      </c>
      <c r="H63" s="38" t="s">
        <v>46</v>
      </c>
      <c r="I63" s="38" t="str">
        <f>VLOOKUP(H63,'[3]Dosen Edit'!$B$2:$C$97,2,FALSE)</f>
        <v>0025067501</v>
      </c>
    </row>
    <row r="64" spans="1:9" x14ac:dyDescent="0.25">
      <c r="A64" s="34" t="s">
        <v>42</v>
      </c>
      <c r="B64" s="35" t="s">
        <v>20</v>
      </c>
      <c r="C64" s="34" t="s">
        <v>453</v>
      </c>
      <c r="D64" s="38" t="s">
        <v>36</v>
      </c>
      <c r="E64" s="34" t="s">
        <v>1</v>
      </c>
      <c r="F64" s="34">
        <v>3</v>
      </c>
      <c r="G64" s="37" t="s">
        <v>2723</v>
      </c>
      <c r="H64" s="38" t="s">
        <v>46</v>
      </c>
      <c r="I64" s="38" t="str">
        <f>VLOOKUP(H64,'[3]Dosen Edit'!$B$2:$C$97,2,FALSE)</f>
        <v>0025067501</v>
      </c>
    </row>
    <row r="65" spans="1:9" x14ac:dyDescent="0.25">
      <c r="A65" s="34" t="s">
        <v>19</v>
      </c>
      <c r="B65" s="35" t="s">
        <v>20</v>
      </c>
      <c r="C65" s="34" t="s">
        <v>453</v>
      </c>
      <c r="D65" s="38" t="s">
        <v>27</v>
      </c>
      <c r="E65" s="34" t="s">
        <v>1</v>
      </c>
      <c r="F65" s="34">
        <v>3</v>
      </c>
      <c r="G65" s="37" t="s">
        <v>2723</v>
      </c>
      <c r="H65" s="38" t="s">
        <v>46</v>
      </c>
      <c r="I65" s="38" t="str">
        <f>VLOOKUP(H65,'[3]Dosen Edit'!$B$2:$C$97,2,FALSE)</f>
        <v>0025067501</v>
      </c>
    </row>
    <row r="66" spans="1:9" x14ac:dyDescent="0.25">
      <c r="A66" s="34" t="s">
        <v>32</v>
      </c>
      <c r="B66" s="35" t="s">
        <v>26</v>
      </c>
      <c r="C66" s="34" t="s">
        <v>453</v>
      </c>
      <c r="D66" s="38" t="s">
        <v>680</v>
      </c>
      <c r="E66" s="34" t="s">
        <v>1</v>
      </c>
      <c r="F66" s="34">
        <v>3</v>
      </c>
      <c r="G66" s="37" t="s">
        <v>2723</v>
      </c>
      <c r="H66" s="28" t="s">
        <v>676</v>
      </c>
      <c r="I66" s="38" t="str">
        <f>VLOOKUP(H66,'[3]Dosen Edit'!$B$2:$C$97,2,FALSE)</f>
        <v>0928107901</v>
      </c>
    </row>
    <row r="67" spans="1:9" x14ac:dyDescent="0.25">
      <c r="A67" s="34" t="s">
        <v>55</v>
      </c>
      <c r="B67" s="35" t="s">
        <v>26</v>
      </c>
      <c r="C67" s="34" t="s">
        <v>453</v>
      </c>
      <c r="D67" s="38" t="s">
        <v>675</v>
      </c>
      <c r="E67" s="34" t="s">
        <v>1</v>
      </c>
      <c r="F67" s="34">
        <v>3</v>
      </c>
      <c r="G67" s="37" t="s">
        <v>2723</v>
      </c>
      <c r="H67" s="30" t="s">
        <v>676</v>
      </c>
      <c r="I67" s="38" t="str">
        <f>VLOOKUP(H67,'[3]Dosen Edit'!$B$2:$C$97,2,FALSE)</f>
        <v>0928107901</v>
      </c>
    </row>
    <row r="68" spans="1:9" x14ac:dyDescent="0.25">
      <c r="A68" s="34" t="s">
        <v>42</v>
      </c>
      <c r="B68" s="35" t="s">
        <v>1356</v>
      </c>
      <c r="C68" s="34" t="s">
        <v>453</v>
      </c>
      <c r="D68" s="38" t="s">
        <v>38</v>
      </c>
      <c r="E68" s="34" t="s">
        <v>1</v>
      </c>
      <c r="F68" s="34">
        <v>3</v>
      </c>
      <c r="G68" s="37" t="s">
        <v>2723</v>
      </c>
      <c r="H68" s="28" t="s">
        <v>961</v>
      </c>
      <c r="I68" s="38" t="str">
        <f>VLOOKUP(H68,'[3]Dosen Edit'!$B$2:$C$97,2,FALSE)</f>
        <v>0906128601</v>
      </c>
    </row>
    <row r="69" spans="1:9" x14ac:dyDescent="0.25">
      <c r="A69" s="34" t="s">
        <v>42</v>
      </c>
      <c r="B69" s="35" t="s">
        <v>28</v>
      </c>
      <c r="C69" s="34" t="s">
        <v>453</v>
      </c>
      <c r="D69" s="38" t="s">
        <v>40</v>
      </c>
      <c r="E69" s="34" t="s">
        <v>1</v>
      </c>
      <c r="F69" s="34">
        <v>3</v>
      </c>
      <c r="G69" s="37" t="s">
        <v>2723</v>
      </c>
      <c r="H69" s="28" t="s">
        <v>961</v>
      </c>
      <c r="I69" s="38" t="str">
        <f>VLOOKUP(H69,'[3]Dosen Edit'!$B$2:$C$97,2,FALSE)</f>
        <v>0906128601</v>
      </c>
    </row>
    <row r="70" spans="1:9" x14ac:dyDescent="0.25">
      <c r="A70" s="34" t="s">
        <v>19</v>
      </c>
      <c r="B70" s="35" t="s">
        <v>1356</v>
      </c>
      <c r="C70" s="34" t="s">
        <v>453</v>
      </c>
      <c r="D70" s="38" t="s">
        <v>29</v>
      </c>
      <c r="E70" s="34" t="s">
        <v>1</v>
      </c>
      <c r="F70" s="34">
        <v>3</v>
      </c>
      <c r="G70" s="37" t="s">
        <v>2723</v>
      </c>
      <c r="H70" s="28" t="s">
        <v>961</v>
      </c>
      <c r="I70" s="38" t="str">
        <f>VLOOKUP(H70,'[3]Dosen Edit'!$B$2:$C$97,2,FALSE)</f>
        <v>0906128601</v>
      </c>
    </row>
    <row r="71" spans="1:9" x14ac:dyDescent="0.25">
      <c r="A71" s="34" t="s">
        <v>19</v>
      </c>
      <c r="B71" s="35" t="s">
        <v>28</v>
      </c>
      <c r="C71" s="34" t="s">
        <v>453</v>
      </c>
      <c r="D71" s="38" t="s">
        <v>31</v>
      </c>
      <c r="E71" s="34" t="s">
        <v>1</v>
      </c>
      <c r="F71" s="34">
        <v>3</v>
      </c>
      <c r="G71" s="37" t="s">
        <v>2723</v>
      </c>
      <c r="H71" s="38" t="s">
        <v>961</v>
      </c>
      <c r="I71" s="38" t="str">
        <f>VLOOKUP(H71,'[3]Dosen Edit'!$B$2:$C$97,2,FALSE)</f>
        <v>0906128601</v>
      </c>
    </row>
    <row r="72" spans="1:9" x14ac:dyDescent="0.25">
      <c r="A72" s="34" t="s">
        <v>32</v>
      </c>
      <c r="B72" s="35" t="s">
        <v>20</v>
      </c>
      <c r="C72" s="34" t="s">
        <v>453</v>
      </c>
      <c r="D72" s="38" t="s">
        <v>954</v>
      </c>
      <c r="E72" s="34" t="s">
        <v>1</v>
      </c>
      <c r="F72" s="34">
        <v>3</v>
      </c>
      <c r="G72" s="37" t="s">
        <v>2723</v>
      </c>
      <c r="H72" s="433"/>
      <c r="I72" s="38" t="e">
        <f>VLOOKUP(H72,'[3]Dosen Edit'!$B$2:$C$97,2,FALSE)</f>
        <v>#N/A</v>
      </c>
    </row>
    <row r="73" spans="1:9" x14ac:dyDescent="0.25">
      <c r="A73" s="34" t="s">
        <v>55</v>
      </c>
      <c r="B73" s="35" t="s">
        <v>20</v>
      </c>
      <c r="C73" s="204" t="s">
        <v>453</v>
      </c>
      <c r="D73" s="38" t="s">
        <v>957</v>
      </c>
      <c r="E73" s="34" t="s">
        <v>1</v>
      </c>
      <c r="F73" s="34">
        <v>3</v>
      </c>
      <c r="G73" s="37" t="s">
        <v>2723</v>
      </c>
      <c r="H73" s="433"/>
      <c r="I73" s="38" t="e">
        <f>VLOOKUP(H73,'[3]Dosen Edit'!$B$2:$C$97,2,FALSE)</f>
        <v>#N/A</v>
      </c>
    </row>
    <row r="74" spans="1:9" x14ac:dyDescent="0.25">
      <c r="A74" s="34" t="s">
        <v>42</v>
      </c>
      <c r="B74" s="35" t="s">
        <v>26</v>
      </c>
      <c r="C74" s="34">
        <v>202</v>
      </c>
      <c r="D74" s="38" t="s">
        <v>2869</v>
      </c>
      <c r="E74" s="153" t="s">
        <v>1</v>
      </c>
      <c r="F74" s="34">
        <v>5</v>
      </c>
      <c r="G74" s="28" t="s">
        <v>2870</v>
      </c>
      <c r="H74" s="38" t="s">
        <v>1601</v>
      </c>
      <c r="I74" s="38" t="str">
        <f>VLOOKUP(H74,'[3]Dosen Edit'!$B$2:$C$97,2,FALSE)</f>
        <v>0907087202</v>
      </c>
    </row>
    <row r="75" spans="1:9" x14ac:dyDescent="0.25">
      <c r="A75" s="34" t="s">
        <v>19</v>
      </c>
      <c r="B75" s="35" t="s">
        <v>26</v>
      </c>
      <c r="C75" s="204" t="s">
        <v>89</v>
      </c>
      <c r="D75" s="427" t="s">
        <v>531</v>
      </c>
      <c r="E75" s="153" t="s">
        <v>2</v>
      </c>
      <c r="F75" s="34">
        <v>5</v>
      </c>
      <c r="G75" s="28" t="s">
        <v>532</v>
      </c>
      <c r="H75" s="38" t="s">
        <v>780</v>
      </c>
      <c r="I75" s="38" t="str">
        <f>VLOOKUP(H75,'[3]Dosen Edit'!$B$2:$C$97,2,FALSE)</f>
        <v>0909118301</v>
      </c>
    </row>
    <row r="76" spans="1:9" x14ac:dyDescent="0.25">
      <c r="A76" s="34" t="s">
        <v>42</v>
      </c>
      <c r="B76" s="35" t="s">
        <v>26</v>
      </c>
      <c r="C76" s="34" t="s">
        <v>257</v>
      </c>
      <c r="D76" s="427" t="s">
        <v>537</v>
      </c>
      <c r="E76" s="153" t="s">
        <v>2</v>
      </c>
      <c r="F76" s="34">
        <v>5</v>
      </c>
      <c r="G76" s="28" t="s">
        <v>532</v>
      </c>
      <c r="H76" s="38" t="s">
        <v>780</v>
      </c>
      <c r="I76" s="38" t="str">
        <f>VLOOKUP(H76,'[3]Dosen Edit'!$B$2:$C$97,2,FALSE)</f>
        <v>0909118301</v>
      </c>
    </row>
    <row r="77" spans="1:9" x14ac:dyDescent="0.25">
      <c r="A77" s="34" t="s">
        <v>19</v>
      </c>
      <c r="B77" s="35" t="s">
        <v>20</v>
      </c>
      <c r="C77" s="34" t="s">
        <v>89</v>
      </c>
      <c r="D77" s="427" t="s">
        <v>536</v>
      </c>
      <c r="E77" s="153" t="s">
        <v>2</v>
      </c>
      <c r="F77" s="34">
        <v>5</v>
      </c>
      <c r="G77" s="28" t="s">
        <v>532</v>
      </c>
      <c r="H77" s="38" t="s">
        <v>780</v>
      </c>
      <c r="I77" s="38" t="str">
        <f>VLOOKUP(H77,'[3]Dosen Edit'!$B$2:$C$97,2,FALSE)</f>
        <v>0909118301</v>
      </c>
    </row>
    <row r="78" spans="1:9" x14ac:dyDescent="0.25">
      <c r="A78" s="34" t="s">
        <v>42</v>
      </c>
      <c r="B78" s="35" t="s">
        <v>20</v>
      </c>
      <c r="C78" s="34" t="s">
        <v>257</v>
      </c>
      <c r="D78" s="427" t="s">
        <v>538</v>
      </c>
      <c r="E78" s="153" t="s">
        <v>2</v>
      </c>
      <c r="F78" s="34">
        <v>5</v>
      </c>
      <c r="G78" s="28" t="s">
        <v>532</v>
      </c>
      <c r="H78" s="38" t="s">
        <v>780</v>
      </c>
      <c r="I78" s="38" t="str">
        <f>VLOOKUP(H78,'[3]Dosen Edit'!$B$2:$C$97,2,FALSE)</f>
        <v>0909118301</v>
      </c>
    </row>
    <row r="79" spans="1:9" x14ac:dyDescent="0.25">
      <c r="A79" s="34" t="s">
        <v>65</v>
      </c>
      <c r="B79" s="35" t="s">
        <v>20</v>
      </c>
      <c r="C79" s="34">
        <v>204</v>
      </c>
      <c r="D79" s="30" t="s">
        <v>2889</v>
      </c>
      <c r="E79" s="34" t="s">
        <v>75</v>
      </c>
      <c r="F79" s="34">
        <v>5</v>
      </c>
      <c r="G79" s="37" t="s">
        <v>2890</v>
      </c>
      <c r="H79" s="433" t="s">
        <v>2258</v>
      </c>
      <c r="I79" s="38" t="str">
        <f>VLOOKUP(H79,'[3]Dosen Edit'!$B$2:$C$97,2,FALSE)</f>
        <v>0903069501</v>
      </c>
    </row>
    <row r="80" spans="1:9" x14ac:dyDescent="0.25">
      <c r="A80" s="34" t="s">
        <v>65</v>
      </c>
      <c r="B80" s="35" t="s">
        <v>28</v>
      </c>
      <c r="C80" s="34">
        <v>204</v>
      </c>
      <c r="D80" s="30" t="s">
        <v>2891</v>
      </c>
      <c r="E80" s="34" t="s">
        <v>75</v>
      </c>
      <c r="F80" s="34">
        <v>5</v>
      </c>
      <c r="G80" s="37" t="s">
        <v>2890</v>
      </c>
      <c r="H80" s="38" t="s">
        <v>2258</v>
      </c>
      <c r="I80" s="38" t="str">
        <f>VLOOKUP(H80,'[3]Dosen Edit'!$B$2:$C$97,2,FALSE)</f>
        <v>0903069501</v>
      </c>
    </row>
    <row r="81" spans="1:9" x14ac:dyDescent="0.25">
      <c r="A81" s="34" t="s">
        <v>65</v>
      </c>
      <c r="B81" s="35" t="s">
        <v>1356</v>
      </c>
      <c r="C81" s="34">
        <v>204</v>
      </c>
      <c r="D81" s="30" t="s">
        <v>2892</v>
      </c>
      <c r="E81" s="34" t="s">
        <v>75</v>
      </c>
      <c r="F81" s="34">
        <v>5</v>
      </c>
      <c r="G81" s="37" t="s">
        <v>2890</v>
      </c>
      <c r="H81" s="28" t="s">
        <v>819</v>
      </c>
      <c r="I81" s="38" t="str">
        <f>VLOOKUP(H81,'[3]Dosen Edit'!$B$2:$C$97,2,FALSE)</f>
        <v>0907107101</v>
      </c>
    </row>
    <row r="82" spans="1:9" x14ac:dyDescent="0.25">
      <c r="A82" s="34" t="s">
        <v>65</v>
      </c>
      <c r="B82" s="35" t="s">
        <v>26</v>
      </c>
      <c r="C82" s="34">
        <v>204</v>
      </c>
      <c r="D82" s="30" t="s">
        <v>2893</v>
      </c>
      <c r="E82" s="34" t="s">
        <v>75</v>
      </c>
      <c r="F82" s="34">
        <v>5</v>
      </c>
      <c r="G82" s="37" t="s">
        <v>2890</v>
      </c>
      <c r="H82" s="30" t="s">
        <v>909</v>
      </c>
      <c r="I82" s="38" t="str">
        <f>VLOOKUP(H82,'[3]Dosen Edit'!$B$2:$C$97,2,FALSE)</f>
        <v>0921038602</v>
      </c>
    </row>
    <row r="83" spans="1:9" x14ac:dyDescent="0.25">
      <c r="A83" s="34" t="s">
        <v>55</v>
      </c>
      <c r="B83" s="35" t="s">
        <v>28</v>
      </c>
      <c r="C83" s="204">
        <v>204</v>
      </c>
      <c r="D83" s="30" t="s">
        <v>2894</v>
      </c>
      <c r="E83" s="34" t="s">
        <v>75</v>
      </c>
      <c r="F83" s="34">
        <v>5</v>
      </c>
      <c r="G83" s="37" t="s">
        <v>2890</v>
      </c>
      <c r="H83" s="38" t="s">
        <v>909</v>
      </c>
      <c r="I83" s="38" t="str">
        <f>VLOOKUP(H83,'[3]Dosen Edit'!$B$2:$C$97,2,FALSE)</f>
        <v>0921038602</v>
      </c>
    </row>
    <row r="84" spans="1:9" x14ac:dyDescent="0.25">
      <c r="A84" s="34" t="s">
        <v>55</v>
      </c>
      <c r="B84" s="35" t="s">
        <v>56</v>
      </c>
      <c r="C84" s="204">
        <v>204</v>
      </c>
      <c r="D84" s="30" t="s">
        <v>2895</v>
      </c>
      <c r="E84" s="34" t="s">
        <v>75</v>
      </c>
      <c r="F84" s="34">
        <v>5</v>
      </c>
      <c r="G84" s="37" t="s">
        <v>2890</v>
      </c>
      <c r="H84" s="30" t="s">
        <v>909</v>
      </c>
      <c r="I84" s="38" t="str">
        <f>VLOOKUP(H84,'[3]Dosen Edit'!$B$2:$C$97,2,FALSE)</f>
        <v>0921038602</v>
      </c>
    </row>
    <row r="85" spans="1:9" x14ac:dyDescent="0.25">
      <c r="A85" s="34" t="s">
        <v>65</v>
      </c>
      <c r="B85" s="35" t="s">
        <v>1356</v>
      </c>
      <c r="C85" s="204" t="s">
        <v>116</v>
      </c>
      <c r="D85" s="432" t="s">
        <v>2606</v>
      </c>
      <c r="E85" s="21" t="s">
        <v>3</v>
      </c>
      <c r="F85" s="21">
        <v>5</v>
      </c>
      <c r="G85" s="37" t="s">
        <v>2607</v>
      </c>
      <c r="H85" s="433" t="s">
        <v>2258</v>
      </c>
      <c r="I85" s="38" t="str">
        <f>VLOOKUP(H85,'[3]Dosen Edit'!$B$2:$C$97,2,FALSE)</f>
        <v>0903069501</v>
      </c>
    </row>
    <row r="86" spans="1:9" x14ac:dyDescent="0.25">
      <c r="A86" s="34" t="s">
        <v>55</v>
      </c>
      <c r="B86" s="35" t="s">
        <v>20</v>
      </c>
      <c r="C86" s="204" t="s">
        <v>168</v>
      </c>
      <c r="D86" s="38" t="s">
        <v>2584</v>
      </c>
      <c r="E86" s="34" t="s">
        <v>1</v>
      </c>
      <c r="F86" s="34">
        <v>3</v>
      </c>
      <c r="G86" s="37" t="s">
        <v>287</v>
      </c>
      <c r="H86" s="433" t="s">
        <v>207</v>
      </c>
      <c r="I86" s="38" t="str">
        <f>VLOOKUP(H86,'[3]Dosen Edit'!$B$2:$C$97,2,FALSE)</f>
        <v>0905038601</v>
      </c>
    </row>
    <row r="87" spans="1:9" x14ac:dyDescent="0.25">
      <c r="A87" s="34" t="s">
        <v>55</v>
      </c>
      <c r="B87" s="35" t="s">
        <v>26</v>
      </c>
      <c r="C87" s="34" t="s">
        <v>168</v>
      </c>
      <c r="D87" s="38" t="s">
        <v>2583</v>
      </c>
      <c r="E87" s="34" t="s">
        <v>1</v>
      </c>
      <c r="F87" s="34">
        <v>3</v>
      </c>
      <c r="G87" s="37" t="s">
        <v>287</v>
      </c>
      <c r="H87" s="38" t="s">
        <v>207</v>
      </c>
      <c r="I87" s="38" t="str">
        <f>VLOOKUP(H87,'[3]Dosen Edit'!$B$2:$C$97,2,FALSE)</f>
        <v>0905038601</v>
      </c>
    </row>
    <row r="88" spans="1:9" x14ac:dyDescent="0.25">
      <c r="A88" s="34" t="s">
        <v>19</v>
      </c>
      <c r="B88" s="35" t="s">
        <v>1356</v>
      </c>
      <c r="C88" s="34" t="s">
        <v>168</v>
      </c>
      <c r="D88" s="38" t="s">
        <v>2585</v>
      </c>
      <c r="E88" s="34" t="s">
        <v>1</v>
      </c>
      <c r="F88" s="34">
        <v>3</v>
      </c>
      <c r="G88" s="37" t="s">
        <v>287</v>
      </c>
      <c r="H88" s="433" t="s">
        <v>288</v>
      </c>
      <c r="I88" s="38" t="str">
        <f>VLOOKUP(H88,'[3]Dosen Edit'!$B$2:$C$97,2,FALSE)</f>
        <v>0915046902</v>
      </c>
    </row>
    <row r="89" spans="1:9" x14ac:dyDescent="0.25">
      <c r="A89" s="34" t="s">
        <v>55</v>
      </c>
      <c r="B89" s="35" t="s">
        <v>28</v>
      </c>
      <c r="C89" s="34" t="s">
        <v>168</v>
      </c>
      <c r="D89" s="38" t="s">
        <v>2581</v>
      </c>
      <c r="E89" s="34" t="s">
        <v>1</v>
      </c>
      <c r="F89" s="34">
        <v>3</v>
      </c>
      <c r="G89" s="37" t="s">
        <v>287</v>
      </c>
      <c r="H89" s="38" t="s">
        <v>288</v>
      </c>
      <c r="I89" s="38" t="str">
        <f>VLOOKUP(H89,'[3]Dosen Edit'!$B$2:$C$97,2,FALSE)</f>
        <v>0915046902</v>
      </c>
    </row>
    <row r="90" spans="1:9" x14ac:dyDescent="0.25">
      <c r="A90" s="34" t="s">
        <v>55</v>
      </c>
      <c r="B90" s="35" t="s">
        <v>56</v>
      </c>
      <c r="C90" s="34" t="s">
        <v>168</v>
      </c>
      <c r="D90" s="38" t="s">
        <v>2582</v>
      </c>
      <c r="E90" s="34" t="s">
        <v>1</v>
      </c>
      <c r="F90" s="34">
        <v>3</v>
      </c>
      <c r="G90" s="37" t="s">
        <v>287</v>
      </c>
      <c r="H90" s="38" t="s">
        <v>288</v>
      </c>
      <c r="I90" s="38" t="str">
        <f>VLOOKUP(H90,'[3]Dosen Edit'!$B$2:$C$97,2,FALSE)</f>
        <v>0915046902</v>
      </c>
    </row>
    <row r="91" spans="1:9" x14ac:dyDescent="0.25">
      <c r="A91" s="34" t="s">
        <v>42</v>
      </c>
      <c r="B91" s="35" t="s">
        <v>28</v>
      </c>
      <c r="C91" s="34">
        <v>104</v>
      </c>
      <c r="D91" s="428" t="s">
        <v>1296</v>
      </c>
      <c r="E91" s="21" t="s">
        <v>3</v>
      </c>
      <c r="F91" s="21">
        <v>3</v>
      </c>
      <c r="G91" s="37" t="s">
        <v>1297</v>
      </c>
      <c r="H91" s="433" t="s">
        <v>2258</v>
      </c>
      <c r="I91" s="38" t="str">
        <f>VLOOKUP(H91,'[3]Dosen Edit'!$B$2:$C$97,2,FALSE)</f>
        <v>0903069501</v>
      </c>
    </row>
    <row r="92" spans="1:9" x14ac:dyDescent="0.25">
      <c r="A92" s="34" t="s">
        <v>42</v>
      </c>
      <c r="B92" s="35" t="s">
        <v>28</v>
      </c>
      <c r="C92" s="34">
        <v>108</v>
      </c>
      <c r="D92" s="34" t="s">
        <v>2774</v>
      </c>
      <c r="E92" s="34" t="s">
        <v>1</v>
      </c>
      <c r="F92" s="153">
        <v>3</v>
      </c>
      <c r="G92" s="26" t="s">
        <v>58</v>
      </c>
      <c r="H92" s="154" t="s">
        <v>1597</v>
      </c>
      <c r="I92" s="38" t="str">
        <f>VLOOKUP(H92,'[3]Dosen Edit'!$B$2:$C$97,2,FALSE)</f>
        <v>0924069201</v>
      </c>
    </row>
    <row r="93" spans="1:9" x14ac:dyDescent="0.25">
      <c r="A93" s="34" t="s">
        <v>42</v>
      </c>
      <c r="B93" s="35" t="s">
        <v>1356</v>
      </c>
      <c r="C93" s="34">
        <v>108</v>
      </c>
      <c r="D93" s="34" t="s">
        <v>2775</v>
      </c>
      <c r="E93" s="34" t="s">
        <v>1</v>
      </c>
      <c r="F93" s="153">
        <v>3</v>
      </c>
      <c r="G93" s="26" t="s">
        <v>58</v>
      </c>
      <c r="H93" s="28" t="s">
        <v>1597</v>
      </c>
      <c r="I93" s="38" t="str">
        <f>VLOOKUP(H93,'[3]Dosen Edit'!$B$2:$C$97,2,FALSE)</f>
        <v>0924069201</v>
      </c>
    </row>
    <row r="94" spans="1:9" x14ac:dyDescent="0.25">
      <c r="A94" s="34" t="s">
        <v>42</v>
      </c>
      <c r="B94" s="35" t="s">
        <v>28</v>
      </c>
      <c r="C94" s="34">
        <v>110</v>
      </c>
      <c r="D94" s="434" t="s">
        <v>2896</v>
      </c>
      <c r="E94" s="21" t="s">
        <v>2353</v>
      </c>
      <c r="F94" s="21">
        <v>1</v>
      </c>
      <c r="G94" s="30" t="s">
        <v>58</v>
      </c>
      <c r="H94" s="70" t="s">
        <v>1478</v>
      </c>
      <c r="I94" s="38" t="str">
        <f>VLOOKUP(H94,'[3]Dosen Edit'!$B$2:$C$97,2,FALSE)</f>
        <v>0903049801</v>
      </c>
    </row>
    <row r="95" spans="1:9" x14ac:dyDescent="0.25">
      <c r="A95" s="34" t="s">
        <v>32</v>
      </c>
      <c r="B95" s="35" t="s">
        <v>20</v>
      </c>
      <c r="C95" s="34">
        <v>110</v>
      </c>
      <c r="D95" s="34" t="s">
        <v>2783</v>
      </c>
      <c r="E95" s="21" t="s">
        <v>1</v>
      </c>
      <c r="F95" s="23">
        <v>3</v>
      </c>
      <c r="G95" s="26" t="s">
        <v>58</v>
      </c>
      <c r="H95" s="28" t="s">
        <v>1478</v>
      </c>
      <c r="I95" s="38" t="str">
        <f>VLOOKUP(H95,'[3]Dosen Edit'!$B$2:$C$97,2,FALSE)</f>
        <v>0903049801</v>
      </c>
    </row>
    <row r="96" spans="1:9" x14ac:dyDescent="0.25">
      <c r="A96" s="34" t="s">
        <v>55</v>
      </c>
      <c r="B96" s="35" t="s">
        <v>28</v>
      </c>
      <c r="C96" s="34" t="s">
        <v>43</v>
      </c>
      <c r="D96" s="427" t="s">
        <v>2897</v>
      </c>
      <c r="E96" s="21" t="s">
        <v>2</v>
      </c>
      <c r="F96" s="21">
        <v>1</v>
      </c>
      <c r="G96" s="37" t="s">
        <v>58</v>
      </c>
      <c r="H96" s="70" t="s">
        <v>1478</v>
      </c>
      <c r="I96" s="38" t="str">
        <f>VLOOKUP(H96,'[3]Dosen Edit'!$B$2:$C$97,2,FALSE)</f>
        <v>0903049801</v>
      </c>
    </row>
    <row r="97" spans="1:9" x14ac:dyDescent="0.25">
      <c r="A97" s="34" t="s">
        <v>32</v>
      </c>
      <c r="B97" s="35" t="s">
        <v>26</v>
      </c>
      <c r="C97" s="34">
        <v>110</v>
      </c>
      <c r="D97" s="34" t="s">
        <v>2784</v>
      </c>
      <c r="E97" s="21" t="s">
        <v>1</v>
      </c>
      <c r="F97" s="23">
        <v>3</v>
      </c>
      <c r="G97" s="26" t="s">
        <v>58</v>
      </c>
      <c r="H97" s="28" t="s">
        <v>1478</v>
      </c>
      <c r="I97" s="38" t="str">
        <f>VLOOKUP(H97,'[3]Dosen Edit'!$B$2:$C$97,2,FALSE)</f>
        <v>0903049801</v>
      </c>
    </row>
    <row r="98" spans="1:9" x14ac:dyDescent="0.25">
      <c r="A98" s="34" t="s">
        <v>42</v>
      </c>
      <c r="B98" s="35" t="s">
        <v>28</v>
      </c>
      <c r="C98" s="34" t="s">
        <v>204</v>
      </c>
      <c r="D98" s="432" t="s">
        <v>2525</v>
      </c>
      <c r="E98" s="153" t="s">
        <v>2353</v>
      </c>
      <c r="F98" s="34">
        <v>1</v>
      </c>
      <c r="G98" s="28" t="s">
        <v>58</v>
      </c>
      <c r="H98" s="38" t="s">
        <v>765</v>
      </c>
      <c r="I98" s="38" t="str">
        <f>VLOOKUP(H98,'[3]Dosen Edit'!$B$2:$C$97,2,FALSE)</f>
        <v>0902026402</v>
      </c>
    </row>
    <row r="99" spans="1:9" x14ac:dyDescent="0.25">
      <c r="A99" s="34" t="s">
        <v>65</v>
      </c>
      <c r="B99" s="35" t="s">
        <v>26</v>
      </c>
      <c r="C99" s="34" t="s">
        <v>453</v>
      </c>
      <c r="D99" s="427" t="s">
        <v>777</v>
      </c>
      <c r="E99" s="153" t="s">
        <v>3</v>
      </c>
      <c r="F99" s="34">
        <v>1</v>
      </c>
      <c r="G99" s="28" t="s">
        <v>58</v>
      </c>
      <c r="H99" s="38" t="s">
        <v>765</v>
      </c>
      <c r="I99" s="38" t="str">
        <f>VLOOKUP(H99,'[3]Dosen Edit'!$B$2:$C$97,2,FALSE)</f>
        <v>0902026402</v>
      </c>
    </row>
    <row r="100" spans="1:9" x14ac:dyDescent="0.25">
      <c r="A100" s="34" t="s">
        <v>42</v>
      </c>
      <c r="B100" s="35" t="s">
        <v>20</v>
      </c>
      <c r="C100" s="34">
        <v>201</v>
      </c>
      <c r="D100" s="435" t="s">
        <v>2556</v>
      </c>
      <c r="E100" s="34" t="s">
        <v>2256</v>
      </c>
      <c r="F100" s="34">
        <v>1</v>
      </c>
      <c r="G100" s="37" t="s">
        <v>58</v>
      </c>
      <c r="H100" s="38" t="s">
        <v>765</v>
      </c>
      <c r="I100" s="38" t="str">
        <f>VLOOKUP(H100,'[3]Dosen Edit'!$B$2:$C$97,2,FALSE)</f>
        <v>0902026402</v>
      </c>
    </row>
    <row r="101" spans="1:9" x14ac:dyDescent="0.25">
      <c r="A101" s="34" t="s">
        <v>65</v>
      </c>
      <c r="B101" s="35" t="s">
        <v>20</v>
      </c>
      <c r="C101" s="34" t="s">
        <v>310</v>
      </c>
      <c r="D101" s="38" t="s">
        <v>2794</v>
      </c>
      <c r="E101" s="34" t="s">
        <v>1</v>
      </c>
      <c r="F101" s="34">
        <v>1</v>
      </c>
      <c r="G101" s="37" t="s">
        <v>58</v>
      </c>
      <c r="H101" s="38" t="s">
        <v>765</v>
      </c>
      <c r="I101" s="38" t="str">
        <f>VLOOKUP(H101,'[3]Dosen Edit'!$B$2:$C$97,2,FALSE)</f>
        <v>0902026402</v>
      </c>
    </row>
    <row r="102" spans="1:9" x14ac:dyDescent="0.25">
      <c r="A102" s="34" t="s">
        <v>65</v>
      </c>
      <c r="B102" s="35" t="s">
        <v>28</v>
      </c>
      <c r="C102" s="34" t="s">
        <v>310</v>
      </c>
      <c r="D102" s="38" t="s">
        <v>2796</v>
      </c>
      <c r="E102" s="34" t="s">
        <v>1</v>
      </c>
      <c r="F102" s="34">
        <v>1</v>
      </c>
      <c r="G102" s="37" t="s">
        <v>58</v>
      </c>
      <c r="H102" s="38" t="s">
        <v>765</v>
      </c>
      <c r="I102" s="38" t="str">
        <f>VLOOKUP(H102,'[3]Dosen Edit'!$B$2:$C$97,2,FALSE)</f>
        <v>0902026402</v>
      </c>
    </row>
    <row r="103" spans="1:9" x14ac:dyDescent="0.25">
      <c r="A103" s="34" t="s">
        <v>65</v>
      </c>
      <c r="B103" s="35" t="s">
        <v>1356</v>
      </c>
      <c r="C103" s="34" t="s">
        <v>310</v>
      </c>
      <c r="D103" s="38" t="s">
        <v>2795</v>
      </c>
      <c r="E103" s="34" t="s">
        <v>1</v>
      </c>
      <c r="F103" s="34">
        <v>1</v>
      </c>
      <c r="G103" s="37" t="s">
        <v>58</v>
      </c>
      <c r="H103" s="38" t="s">
        <v>765</v>
      </c>
      <c r="I103" s="38" t="str">
        <f>VLOOKUP(H103,'[3]Dosen Edit'!$B$2:$C$97,2,FALSE)</f>
        <v>0902026402</v>
      </c>
    </row>
    <row r="104" spans="1:9" x14ac:dyDescent="0.25">
      <c r="A104" s="34" t="s">
        <v>19</v>
      </c>
      <c r="B104" s="35" t="s">
        <v>20</v>
      </c>
      <c r="C104" s="34" t="s">
        <v>725</v>
      </c>
      <c r="D104" s="38" t="s">
        <v>2832</v>
      </c>
      <c r="E104" s="34" t="s">
        <v>1</v>
      </c>
      <c r="F104" s="34">
        <v>1</v>
      </c>
      <c r="G104" s="37" t="s">
        <v>58</v>
      </c>
      <c r="H104" s="38" t="s">
        <v>1481</v>
      </c>
      <c r="I104" s="38" t="str">
        <f>VLOOKUP(H104,'[3]Dosen Edit'!$B$2:$C$97,2,FALSE)</f>
        <v>0921037502</v>
      </c>
    </row>
    <row r="105" spans="1:9" x14ac:dyDescent="0.25">
      <c r="A105" s="34" t="s">
        <v>42</v>
      </c>
      <c r="B105" s="35" t="s">
        <v>26</v>
      </c>
      <c r="C105" s="34">
        <v>204</v>
      </c>
      <c r="D105" s="34" t="s">
        <v>2831</v>
      </c>
      <c r="E105" s="21" t="s">
        <v>1</v>
      </c>
      <c r="F105" s="23">
        <v>3</v>
      </c>
      <c r="G105" s="26" t="s">
        <v>58</v>
      </c>
      <c r="H105" s="28" t="s">
        <v>1481</v>
      </c>
      <c r="I105" s="38" t="str">
        <f>VLOOKUP(H105,'[3]Dosen Edit'!$B$2:$C$97,2,FALSE)</f>
        <v>0921037502</v>
      </c>
    </row>
    <row r="106" spans="1:9" x14ac:dyDescent="0.25">
      <c r="A106" s="34" t="s">
        <v>19</v>
      </c>
      <c r="B106" s="35" t="s">
        <v>26</v>
      </c>
      <c r="C106" s="34" t="s">
        <v>725</v>
      </c>
      <c r="D106" s="34" t="s">
        <v>2833</v>
      </c>
      <c r="E106" s="34" t="s">
        <v>1</v>
      </c>
      <c r="F106" s="34">
        <v>1</v>
      </c>
      <c r="G106" s="37" t="s">
        <v>58</v>
      </c>
      <c r="H106" s="38" t="s">
        <v>1481</v>
      </c>
      <c r="I106" s="38" t="str">
        <f>VLOOKUP(H106,'[3]Dosen Edit'!$B$2:$C$97,2,FALSE)</f>
        <v>0921037502</v>
      </c>
    </row>
    <row r="107" spans="1:9" x14ac:dyDescent="0.25">
      <c r="A107" s="34" t="s">
        <v>65</v>
      </c>
      <c r="B107" s="35" t="s">
        <v>20</v>
      </c>
      <c r="C107" s="34" t="s">
        <v>116</v>
      </c>
      <c r="D107" s="427" t="s">
        <v>2898</v>
      </c>
      <c r="E107" s="153" t="s">
        <v>3</v>
      </c>
      <c r="F107" s="34">
        <v>1</v>
      </c>
      <c r="G107" s="28" t="s">
        <v>58</v>
      </c>
      <c r="H107" s="38" t="s">
        <v>2899</v>
      </c>
      <c r="I107" s="38" t="e">
        <f>VLOOKUP(H107,'[3]Dosen Edit'!$B$2:$C$97,2,FALSE)</f>
        <v>#N/A</v>
      </c>
    </row>
    <row r="108" spans="1:9" x14ac:dyDescent="0.25">
      <c r="A108" s="34" t="s">
        <v>65</v>
      </c>
      <c r="B108" s="35" t="s">
        <v>26</v>
      </c>
      <c r="C108" s="34" t="s">
        <v>310</v>
      </c>
      <c r="D108" s="38" t="s">
        <v>2867</v>
      </c>
      <c r="E108" s="34" t="s">
        <v>1</v>
      </c>
      <c r="F108" s="34">
        <v>1</v>
      </c>
      <c r="G108" s="37" t="s">
        <v>58</v>
      </c>
      <c r="H108" s="38" t="s">
        <v>2899</v>
      </c>
      <c r="I108" s="38" t="e">
        <f>VLOOKUP(H108,'[3]Dosen Edit'!$B$2:$C$97,2,FALSE)</f>
        <v>#N/A</v>
      </c>
    </row>
    <row r="109" spans="1:9" x14ac:dyDescent="0.25">
      <c r="A109" s="34" t="s">
        <v>65</v>
      </c>
      <c r="B109" s="35" t="s">
        <v>1356</v>
      </c>
      <c r="C109" s="34" t="s">
        <v>21</v>
      </c>
      <c r="D109" s="30" t="s">
        <v>617</v>
      </c>
      <c r="E109" s="21" t="s">
        <v>1</v>
      </c>
      <c r="F109" s="21">
        <v>1</v>
      </c>
      <c r="G109" s="30" t="s">
        <v>2756</v>
      </c>
      <c r="H109" s="433" t="s">
        <v>323</v>
      </c>
      <c r="I109" s="38" t="str">
        <f>VLOOKUP(H109,'[3]Dosen Edit'!$B$2:$C$97,2,FALSE)</f>
        <v>0911036101</v>
      </c>
    </row>
    <row r="110" spans="1:9" x14ac:dyDescent="0.25">
      <c r="A110" s="34" t="s">
        <v>32</v>
      </c>
      <c r="B110" s="35" t="s">
        <v>26</v>
      </c>
      <c r="C110" s="34" t="s">
        <v>62</v>
      </c>
      <c r="D110" s="38" t="s">
        <v>525</v>
      </c>
      <c r="E110" s="21" t="s">
        <v>1</v>
      </c>
      <c r="F110" s="21">
        <v>1</v>
      </c>
      <c r="G110" s="65" t="s">
        <v>2756</v>
      </c>
      <c r="H110" s="433" t="s">
        <v>1445</v>
      </c>
      <c r="I110" s="38" t="str">
        <f>VLOOKUP(H110,'[3]Dosen Edit'!$B$2:$C$97,2,FALSE)</f>
        <v>0912109201</v>
      </c>
    </row>
    <row r="111" spans="1:9" x14ac:dyDescent="0.25">
      <c r="A111" s="34" t="s">
        <v>32</v>
      </c>
      <c r="B111" s="35" t="s">
        <v>20</v>
      </c>
      <c r="C111" s="34" t="s">
        <v>62</v>
      </c>
      <c r="D111" s="38" t="s">
        <v>526</v>
      </c>
      <c r="E111" s="21" t="s">
        <v>1</v>
      </c>
      <c r="F111" s="21">
        <v>1</v>
      </c>
      <c r="G111" s="65" t="s">
        <v>2756</v>
      </c>
      <c r="H111" s="38" t="s">
        <v>1445</v>
      </c>
      <c r="I111" s="38" t="str">
        <f>VLOOKUP(H111,'[3]Dosen Edit'!$B$2:$C$97,2,FALSE)</f>
        <v>0912109201</v>
      </c>
    </row>
    <row r="112" spans="1:9" x14ac:dyDescent="0.25">
      <c r="A112" s="34" t="s">
        <v>65</v>
      </c>
      <c r="B112" s="35" t="s">
        <v>28</v>
      </c>
      <c r="C112" s="34" t="s">
        <v>21</v>
      </c>
      <c r="D112" s="30" t="s">
        <v>618</v>
      </c>
      <c r="E112" s="21" t="s">
        <v>1</v>
      </c>
      <c r="F112" s="21">
        <v>1</v>
      </c>
      <c r="G112" s="30" t="s">
        <v>2756</v>
      </c>
      <c r="H112" s="38" t="s">
        <v>1445</v>
      </c>
      <c r="I112" s="38" t="str">
        <f>VLOOKUP(H112,'[3]Dosen Edit'!$B$2:$C$97,2,FALSE)</f>
        <v>0912109201</v>
      </c>
    </row>
    <row r="113" spans="1:10" x14ac:dyDescent="0.25">
      <c r="A113" s="34" t="s">
        <v>32</v>
      </c>
      <c r="B113" s="35" t="s">
        <v>28</v>
      </c>
      <c r="C113" s="34" t="s">
        <v>62</v>
      </c>
      <c r="D113" s="38" t="s">
        <v>524</v>
      </c>
      <c r="E113" s="21" t="s">
        <v>1</v>
      </c>
      <c r="F113" s="21">
        <v>1</v>
      </c>
      <c r="G113" s="65" t="s">
        <v>2756</v>
      </c>
      <c r="H113" s="477" t="s">
        <v>615</v>
      </c>
      <c r="I113" s="38" t="str">
        <f>VLOOKUP(H113,'[3]Dosen Edit'!$B$2:$C$97,2,FALSE)</f>
        <v>0920037103</v>
      </c>
    </row>
    <row r="114" spans="1:10" x14ac:dyDescent="0.25">
      <c r="A114" s="34" t="s">
        <v>32</v>
      </c>
      <c r="B114" s="35" t="s">
        <v>1356</v>
      </c>
      <c r="C114" s="34" t="s">
        <v>62</v>
      </c>
      <c r="D114" s="38" t="s">
        <v>520</v>
      </c>
      <c r="E114" s="21" t="s">
        <v>1</v>
      </c>
      <c r="F114" s="21">
        <v>1</v>
      </c>
      <c r="G114" s="65" t="s">
        <v>2756</v>
      </c>
      <c r="H114" s="70" t="s">
        <v>615</v>
      </c>
      <c r="I114" s="38" t="str">
        <f>VLOOKUP(H114,'[3]Dosen Edit'!$B$2:$C$97,2,FALSE)</f>
        <v>0920037103</v>
      </c>
    </row>
    <row r="115" spans="1:10" x14ac:dyDescent="0.25">
      <c r="A115" s="34" t="s">
        <v>32</v>
      </c>
      <c r="B115" s="35" t="s">
        <v>28</v>
      </c>
      <c r="C115" s="34" t="s">
        <v>346</v>
      </c>
      <c r="D115" s="429" t="s">
        <v>2526</v>
      </c>
      <c r="E115" s="21" t="s">
        <v>2353</v>
      </c>
      <c r="F115" s="21">
        <v>1</v>
      </c>
      <c r="G115" s="40" t="s">
        <v>2527</v>
      </c>
      <c r="H115" s="433" t="s">
        <v>1445</v>
      </c>
      <c r="I115" s="38" t="str">
        <f>VLOOKUP(H115,'[3]Dosen Edit'!$B$2:$C$97,2,FALSE)</f>
        <v>0912109201</v>
      </c>
    </row>
    <row r="116" spans="1:10" x14ac:dyDescent="0.25">
      <c r="A116" s="34" t="s">
        <v>32</v>
      </c>
      <c r="B116" s="35" t="s">
        <v>1356</v>
      </c>
      <c r="C116" s="34" t="s">
        <v>346</v>
      </c>
      <c r="D116" s="428" t="s">
        <v>2900</v>
      </c>
      <c r="E116" s="21" t="s">
        <v>2353</v>
      </c>
      <c r="F116" s="34">
        <v>1</v>
      </c>
      <c r="G116" s="40" t="s">
        <v>2527</v>
      </c>
      <c r="H116" s="38" t="s">
        <v>1445</v>
      </c>
      <c r="I116" s="38" t="str">
        <f>VLOOKUP(H116,'[3]Dosen Edit'!$B$2:$C$97,2,FALSE)</f>
        <v>0912109201</v>
      </c>
    </row>
    <row r="117" spans="1:10" x14ac:dyDescent="0.25">
      <c r="A117" s="34" t="s">
        <v>55</v>
      </c>
      <c r="B117" s="35" t="s">
        <v>20</v>
      </c>
      <c r="C117" s="34" t="s">
        <v>95</v>
      </c>
      <c r="D117" s="427" t="s">
        <v>529</v>
      </c>
      <c r="E117" s="21" t="s">
        <v>3</v>
      </c>
      <c r="F117" s="21">
        <v>3</v>
      </c>
      <c r="G117" s="40" t="s">
        <v>530</v>
      </c>
      <c r="H117" s="433" t="s">
        <v>615</v>
      </c>
      <c r="I117" s="38" t="str">
        <f>VLOOKUP(H117,'[3]Dosen Edit'!$B$2:$C$97,2,FALSE)</f>
        <v>0920037103</v>
      </c>
    </row>
    <row r="118" spans="1:10" x14ac:dyDescent="0.25">
      <c r="A118" s="34" t="s">
        <v>19</v>
      </c>
      <c r="B118" s="35" t="s">
        <v>28</v>
      </c>
      <c r="C118" s="34">
        <v>109</v>
      </c>
      <c r="D118" s="116" t="s">
        <v>624</v>
      </c>
      <c r="E118" s="34" t="s">
        <v>75</v>
      </c>
      <c r="F118" s="187">
        <v>1</v>
      </c>
      <c r="G118" s="30" t="s">
        <v>334</v>
      </c>
      <c r="H118" s="433" t="s">
        <v>323</v>
      </c>
      <c r="I118" s="38" t="str">
        <f>VLOOKUP(H118,'[3]Dosen Edit'!$B$2:$C$97,2,FALSE)</f>
        <v>0911036101</v>
      </c>
    </row>
    <row r="119" spans="1:10" x14ac:dyDescent="0.25">
      <c r="A119" s="34" t="s">
        <v>42</v>
      </c>
      <c r="B119" s="35" t="s">
        <v>20</v>
      </c>
      <c r="C119" s="34">
        <v>109</v>
      </c>
      <c r="D119" s="116" t="s">
        <v>622</v>
      </c>
      <c r="E119" s="34" t="s">
        <v>75</v>
      </c>
      <c r="F119" s="34">
        <v>1</v>
      </c>
      <c r="G119" s="30" t="s">
        <v>334</v>
      </c>
      <c r="H119" s="38" t="s">
        <v>323</v>
      </c>
      <c r="I119" s="38" t="str">
        <f>VLOOKUP(H119,'[3]Dosen Edit'!$B$2:$C$97,2,FALSE)</f>
        <v>0911036101</v>
      </c>
    </row>
    <row r="120" spans="1:10" x14ac:dyDescent="0.25">
      <c r="A120" s="34" t="s">
        <v>32</v>
      </c>
      <c r="B120" s="35" t="s">
        <v>1356</v>
      </c>
      <c r="C120" s="34">
        <v>109</v>
      </c>
      <c r="D120" s="116" t="s">
        <v>336</v>
      </c>
      <c r="E120" s="34" t="s">
        <v>75</v>
      </c>
      <c r="F120" s="34">
        <v>1</v>
      </c>
      <c r="G120" s="30" t="s">
        <v>334</v>
      </c>
      <c r="H120" s="38" t="s">
        <v>323</v>
      </c>
      <c r="I120" s="38" t="str">
        <f>VLOOKUP(H120,'[3]Dosen Edit'!$B$2:$C$97,2,FALSE)</f>
        <v>0911036101</v>
      </c>
      <c r="J120" s="28"/>
    </row>
    <row r="121" spans="1:10" x14ac:dyDescent="0.25">
      <c r="A121" s="34" t="s">
        <v>42</v>
      </c>
      <c r="B121" s="35" t="s">
        <v>26</v>
      </c>
      <c r="C121" s="34">
        <v>109</v>
      </c>
      <c r="D121" s="116" t="s">
        <v>335</v>
      </c>
      <c r="E121" s="34" t="s">
        <v>75</v>
      </c>
      <c r="F121" s="34">
        <v>1</v>
      </c>
      <c r="G121" s="30" t="s">
        <v>334</v>
      </c>
      <c r="H121" s="38" t="s">
        <v>323</v>
      </c>
      <c r="I121" s="38" t="str">
        <f>VLOOKUP(H121,'[3]Dosen Edit'!$B$2:$C$97,2,FALSE)</f>
        <v>0911036101</v>
      </c>
      <c r="J121" s="28"/>
    </row>
    <row r="122" spans="1:10" x14ac:dyDescent="0.25">
      <c r="A122" s="34" t="s">
        <v>32</v>
      </c>
      <c r="B122" s="35" t="s">
        <v>28</v>
      </c>
      <c r="C122" s="34">
        <v>109</v>
      </c>
      <c r="D122" s="116" t="s">
        <v>337</v>
      </c>
      <c r="E122" s="34" t="s">
        <v>75</v>
      </c>
      <c r="F122" s="34">
        <v>1</v>
      </c>
      <c r="G122" s="30" t="s">
        <v>334</v>
      </c>
      <c r="H122" s="38" t="s">
        <v>323</v>
      </c>
      <c r="I122" s="38" t="str">
        <f>VLOOKUP(H122,'[3]Dosen Edit'!$B$2:$C$97,2,FALSE)</f>
        <v>0911036101</v>
      </c>
    </row>
    <row r="123" spans="1:10" x14ac:dyDescent="0.25">
      <c r="A123" s="34" t="s">
        <v>19</v>
      </c>
      <c r="B123" s="35" t="s">
        <v>1356</v>
      </c>
      <c r="C123" s="34">
        <v>109</v>
      </c>
      <c r="D123" s="116" t="s">
        <v>623</v>
      </c>
      <c r="E123" s="34" t="s">
        <v>75</v>
      </c>
      <c r="F123" s="187">
        <v>1</v>
      </c>
      <c r="G123" s="30" t="s">
        <v>334</v>
      </c>
      <c r="H123" s="38" t="s">
        <v>323</v>
      </c>
      <c r="I123" s="38" t="str">
        <f>VLOOKUP(H123,'[3]Dosen Edit'!$B$2:$C$97,2,FALSE)</f>
        <v>0911036101</v>
      </c>
    </row>
    <row r="124" spans="1:10" x14ac:dyDescent="0.25">
      <c r="A124" s="34" t="s">
        <v>55</v>
      </c>
      <c r="B124" s="35" t="s">
        <v>28</v>
      </c>
      <c r="C124" s="34" t="s">
        <v>453</v>
      </c>
      <c r="D124" s="428" t="s">
        <v>2901</v>
      </c>
      <c r="E124" s="153" t="s">
        <v>3</v>
      </c>
      <c r="F124" s="34">
        <v>1</v>
      </c>
      <c r="G124" s="28" t="s">
        <v>334</v>
      </c>
      <c r="H124" s="433" t="s">
        <v>615</v>
      </c>
      <c r="I124" s="38" t="str">
        <f>VLOOKUP(H124,'[3]Dosen Edit'!$B$2:$C$97,2,FALSE)</f>
        <v>0920037103</v>
      </c>
    </row>
    <row r="125" spans="1:10" x14ac:dyDescent="0.25">
      <c r="A125" s="34" t="s">
        <v>55</v>
      </c>
      <c r="B125" s="35" t="s">
        <v>20</v>
      </c>
      <c r="C125" s="34" t="s">
        <v>204</v>
      </c>
      <c r="D125" s="428" t="s">
        <v>626</v>
      </c>
      <c r="E125" s="153" t="s">
        <v>3</v>
      </c>
      <c r="F125" s="34">
        <v>1</v>
      </c>
      <c r="G125" s="28" t="s">
        <v>334</v>
      </c>
      <c r="H125" s="70" t="s">
        <v>615</v>
      </c>
      <c r="I125" s="38" t="str">
        <f>VLOOKUP(H125,'[3]Dosen Edit'!$B$2:$C$97,2,FALSE)</f>
        <v>0920037103</v>
      </c>
    </row>
    <row r="126" spans="1:10" x14ac:dyDescent="0.25">
      <c r="A126" s="34" t="s">
        <v>19</v>
      </c>
      <c r="B126" s="35" t="s">
        <v>20</v>
      </c>
      <c r="C126" s="34">
        <v>109</v>
      </c>
      <c r="D126" s="116" t="s">
        <v>625</v>
      </c>
      <c r="E126" s="34" t="s">
        <v>75</v>
      </c>
      <c r="F126" s="34">
        <v>1</v>
      </c>
      <c r="G126" s="30" t="s">
        <v>334</v>
      </c>
      <c r="H126" s="433" t="s">
        <v>615</v>
      </c>
      <c r="I126" s="38" t="str">
        <f>VLOOKUP(H126,'[3]Dosen Edit'!$B$2:$C$97,2,FALSE)</f>
        <v>0920037103</v>
      </c>
    </row>
    <row r="127" spans="1:10" x14ac:dyDescent="0.25">
      <c r="A127" s="34" t="s">
        <v>19</v>
      </c>
      <c r="B127" s="35" t="s">
        <v>26</v>
      </c>
      <c r="C127" s="34">
        <v>109</v>
      </c>
      <c r="D127" s="116" t="s">
        <v>527</v>
      </c>
      <c r="E127" s="34" t="s">
        <v>75</v>
      </c>
      <c r="F127" s="34">
        <v>1</v>
      </c>
      <c r="G127" s="30" t="s">
        <v>334</v>
      </c>
      <c r="H127" s="433" t="s">
        <v>615</v>
      </c>
      <c r="I127" s="38" t="str">
        <f>VLOOKUP(H127,'[3]Dosen Edit'!$B$2:$C$97,2,FALSE)</f>
        <v>0920037103</v>
      </c>
    </row>
    <row r="128" spans="1:10" x14ac:dyDescent="0.25">
      <c r="A128" s="34" t="s">
        <v>32</v>
      </c>
      <c r="B128" s="35" t="s">
        <v>20</v>
      </c>
      <c r="C128" s="34">
        <v>109</v>
      </c>
      <c r="D128" s="116" t="s">
        <v>339</v>
      </c>
      <c r="E128" s="34" t="s">
        <v>75</v>
      </c>
      <c r="F128" s="34">
        <v>1</v>
      </c>
      <c r="G128" s="30" t="s">
        <v>334</v>
      </c>
      <c r="H128" s="70" t="s">
        <v>615</v>
      </c>
      <c r="I128" s="38" t="str">
        <f>VLOOKUP(H128,'[3]Dosen Edit'!$B$2:$C$97,2,FALSE)</f>
        <v>0920037103</v>
      </c>
    </row>
    <row r="129" spans="1:9" x14ac:dyDescent="0.25">
      <c r="A129" s="34" t="s">
        <v>42</v>
      </c>
      <c r="B129" s="35" t="s">
        <v>1356</v>
      </c>
      <c r="C129" s="34">
        <v>109</v>
      </c>
      <c r="D129" s="116" t="s">
        <v>614</v>
      </c>
      <c r="E129" s="34" t="s">
        <v>75</v>
      </c>
      <c r="F129" s="34">
        <v>1</v>
      </c>
      <c r="G129" s="30" t="s">
        <v>334</v>
      </c>
      <c r="H129" s="70" t="s">
        <v>615</v>
      </c>
      <c r="I129" s="38" t="str">
        <f>VLOOKUP(H129,'[3]Dosen Edit'!$B$2:$C$97,2,FALSE)</f>
        <v>0920037103</v>
      </c>
    </row>
    <row r="130" spans="1:9" x14ac:dyDescent="0.25">
      <c r="A130" s="34" t="s">
        <v>42</v>
      </c>
      <c r="B130" s="35" t="s">
        <v>28</v>
      </c>
      <c r="C130" s="34">
        <v>109</v>
      </c>
      <c r="D130" s="116" t="s">
        <v>333</v>
      </c>
      <c r="E130" s="34" t="s">
        <v>75</v>
      </c>
      <c r="F130" s="34">
        <v>1</v>
      </c>
      <c r="G130" s="30" t="s">
        <v>334</v>
      </c>
      <c r="H130" s="70" t="s">
        <v>615</v>
      </c>
      <c r="I130" s="38" t="str">
        <f>VLOOKUP(H130,'[3]Dosen Edit'!$B$2:$C$97,2,FALSE)</f>
        <v>0920037103</v>
      </c>
    </row>
    <row r="131" spans="1:9" x14ac:dyDescent="0.25">
      <c r="A131" s="34" t="s">
        <v>32</v>
      </c>
      <c r="B131" s="35" t="s">
        <v>26</v>
      </c>
      <c r="C131" s="34">
        <v>109</v>
      </c>
      <c r="D131" s="116" t="s">
        <v>338</v>
      </c>
      <c r="E131" s="34" t="s">
        <v>75</v>
      </c>
      <c r="F131" s="34">
        <v>1</v>
      </c>
      <c r="G131" s="30" t="s">
        <v>334</v>
      </c>
      <c r="H131" s="70" t="s">
        <v>615</v>
      </c>
      <c r="I131" s="38" t="str">
        <f>VLOOKUP(H131,'[3]Dosen Edit'!$B$2:$C$97,2,FALSE)</f>
        <v>0920037103</v>
      </c>
    </row>
    <row r="132" spans="1:9" x14ac:dyDescent="0.25">
      <c r="A132" s="34" t="s">
        <v>65</v>
      </c>
      <c r="B132" s="35" t="s">
        <v>26</v>
      </c>
      <c r="C132" s="34">
        <v>103</v>
      </c>
      <c r="D132" s="434" t="s">
        <v>321</v>
      </c>
      <c r="E132" s="21" t="s">
        <v>2</v>
      </c>
      <c r="F132" s="21">
        <v>1</v>
      </c>
      <c r="G132" s="30" t="s">
        <v>322</v>
      </c>
      <c r="H132" s="433" t="s">
        <v>323</v>
      </c>
      <c r="I132" s="38" t="str">
        <f>VLOOKUP(H132,'[3]Dosen Edit'!$B$2:$C$97,2,FALSE)</f>
        <v>0911036101</v>
      </c>
    </row>
    <row r="133" spans="1:9" x14ac:dyDescent="0.25">
      <c r="A133" s="34" t="s">
        <v>42</v>
      </c>
      <c r="B133" s="35" t="s">
        <v>20</v>
      </c>
      <c r="C133" s="34">
        <v>204</v>
      </c>
      <c r="D133" s="38" t="s">
        <v>2806</v>
      </c>
      <c r="E133" s="153" t="s">
        <v>1</v>
      </c>
      <c r="F133" s="34">
        <v>5</v>
      </c>
      <c r="G133" s="37" t="s">
        <v>2609</v>
      </c>
      <c r="H133" s="38" t="s">
        <v>819</v>
      </c>
      <c r="I133" s="38" t="str">
        <f>VLOOKUP(H133,'[3]Dosen Edit'!$B$2:$C$97,2,FALSE)</f>
        <v>0907107101</v>
      </c>
    </row>
    <row r="134" spans="1:9" x14ac:dyDescent="0.25">
      <c r="A134" s="34" t="s">
        <v>55</v>
      </c>
      <c r="B134" s="35" t="s">
        <v>28</v>
      </c>
      <c r="C134" s="34" t="s">
        <v>469</v>
      </c>
      <c r="D134" s="432" t="s">
        <v>2608</v>
      </c>
      <c r="E134" s="153" t="s">
        <v>3</v>
      </c>
      <c r="F134" s="34">
        <v>5</v>
      </c>
      <c r="G134" s="28" t="s">
        <v>2609</v>
      </c>
      <c r="H134" s="38" t="s">
        <v>819</v>
      </c>
      <c r="I134" s="38" t="str">
        <f>VLOOKUP(H134,'[3]Dosen Edit'!$B$2:$C$97,2,FALSE)</f>
        <v>0907107101</v>
      </c>
    </row>
    <row r="135" spans="1:9" x14ac:dyDescent="0.25">
      <c r="A135" s="34" t="s">
        <v>65</v>
      </c>
      <c r="B135" s="35" t="s">
        <v>26</v>
      </c>
      <c r="C135" s="34">
        <v>105</v>
      </c>
      <c r="D135" s="38" t="s">
        <v>2751</v>
      </c>
      <c r="E135" s="21" t="s">
        <v>1</v>
      </c>
      <c r="F135" s="21">
        <v>5</v>
      </c>
      <c r="G135" s="65" t="s">
        <v>1489</v>
      </c>
      <c r="H135" s="433" t="s">
        <v>260</v>
      </c>
      <c r="I135" s="38" t="str">
        <f>VLOOKUP(H135,'[3]Dosen Edit'!$B$2:$C$97,2,FALSE)</f>
        <v>0904098604</v>
      </c>
    </row>
    <row r="136" spans="1:9" x14ac:dyDescent="0.25">
      <c r="A136" s="34" t="s">
        <v>65</v>
      </c>
      <c r="B136" s="35" t="s">
        <v>20</v>
      </c>
      <c r="C136" s="279" t="s">
        <v>320</v>
      </c>
      <c r="D136" s="38" t="s">
        <v>2754</v>
      </c>
      <c r="E136" s="21" t="s">
        <v>1</v>
      </c>
      <c r="F136" s="21">
        <v>5</v>
      </c>
      <c r="G136" s="65" t="s">
        <v>1489</v>
      </c>
      <c r="H136" s="38" t="s">
        <v>260</v>
      </c>
      <c r="I136" s="38" t="str">
        <f>VLOOKUP(H136,'[3]Dosen Edit'!$B$2:$C$97,2,FALSE)</f>
        <v>0904098604</v>
      </c>
    </row>
    <row r="137" spans="1:9" x14ac:dyDescent="0.25">
      <c r="A137" s="34" t="s">
        <v>19</v>
      </c>
      <c r="B137" s="35" t="s">
        <v>20</v>
      </c>
      <c r="C137" s="34">
        <v>108</v>
      </c>
      <c r="D137" s="38" t="s">
        <v>2752</v>
      </c>
      <c r="E137" s="21" t="s">
        <v>1</v>
      </c>
      <c r="F137" s="21">
        <v>5</v>
      </c>
      <c r="G137" s="65" t="s">
        <v>1489</v>
      </c>
      <c r="H137" s="38" t="s">
        <v>260</v>
      </c>
      <c r="I137" s="38" t="str">
        <f>VLOOKUP(H137,'[3]Dosen Edit'!$B$2:$C$97,2,FALSE)</f>
        <v>0904098604</v>
      </c>
    </row>
    <row r="138" spans="1:9" x14ac:dyDescent="0.25">
      <c r="A138" s="34" t="s">
        <v>19</v>
      </c>
      <c r="B138" s="35" t="s">
        <v>26</v>
      </c>
      <c r="C138" s="34">
        <v>108</v>
      </c>
      <c r="D138" s="38" t="s">
        <v>2753</v>
      </c>
      <c r="E138" s="21" t="s">
        <v>1</v>
      </c>
      <c r="F138" s="21">
        <v>5</v>
      </c>
      <c r="G138" s="65" t="s">
        <v>1489</v>
      </c>
      <c r="H138" s="38" t="s">
        <v>260</v>
      </c>
      <c r="I138" s="38" t="str">
        <f>VLOOKUP(H138,'[3]Dosen Edit'!$B$2:$C$97,2,FALSE)</f>
        <v>0904098604</v>
      </c>
    </row>
    <row r="139" spans="1:9" x14ac:dyDescent="0.25">
      <c r="A139" s="34" t="s">
        <v>65</v>
      </c>
      <c r="B139" s="35" t="s">
        <v>28</v>
      </c>
      <c r="C139" s="34">
        <v>105</v>
      </c>
      <c r="D139" s="38" t="s">
        <v>2757</v>
      </c>
      <c r="E139" s="21" t="s">
        <v>1</v>
      </c>
      <c r="F139" s="21">
        <v>5</v>
      </c>
      <c r="G139" s="65" t="s">
        <v>1489</v>
      </c>
      <c r="H139" s="433" t="s">
        <v>376</v>
      </c>
      <c r="I139" s="38" t="str">
        <f>VLOOKUP(H139,'[3]Dosen Edit'!$B$2:$C$97,2,FALSE)</f>
        <v>0914037501</v>
      </c>
    </row>
    <row r="140" spans="1:9" x14ac:dyDescent="0.25">
      <c r="A140" s="34" t="s">
        <v>65</v>
      </c>
      <c r="B140" s="35" t="s">
        <v>1356</v>
      </c>
      <c r="C140" s="34" t="s">
        <v>320</v>
      </c>
      <c r="D140" s="38" t="s">
        <v>2758</v>
      </c>
      <c r="E140" s="21" t="s">
        <v>1</v>
      </c>
      <c r="F140" s="21">
        <v>5</v>
      </c>
      <c r="G140" s="65" t="s">
        <v>1489</v>
      </c>
      <c r="H140" s="38" t="s">
        <v>376</v>
      </c>
      <c r="I140" s="38" t="str">
        <f>VLOOKUP(H140,'[3]Dosen Edit'!$B$2:$C$97,2,FALSE)</f>
        <v>0914037501</v>
      </c>
    </row>
    <row r="141" spans="1:9" x14ac:dyDescent="0.25">
      <c r="A141" s="34" t="s">
        <v>2761</v>
      </c>
      <c r="B141" s="35" t="s">
        <v>1356</v>
      </c>
      <c r="C141" s="34">
        <v>111</v>
      </c>
      <c r="D141" s="38" t="s">
        <v>2762</v>
      </c>
      <c r="E141" s="21" t="s">
        <v>1</v>
      </c>
      <c r="F141" s="21">
        <v>5</v>
      </c>
      <c r="G141" s="65" t="s">
        <v>1489</v>
      </c>
      <c r="H141" s="38" t="s">
        <v>376</v>
      </c>
      <c r="I141" s="38" t="str">
        <f>VLOOKUP(H141,'[3]Dosen Edit'!$B$2:$C$97,2,FALSE)</f>
        <v>0914037501</v>
      </c>
    </row>
    <row r="142" spans="1:9" x14ac:dyDescent="0.25">
      <c r="A142" s="34" t="s">
        <v>42</v>
      </c>
      <c r="B142" s="35" t="s">
        <v>1356</v>
      </c>
      <c r="C142" s="34" t="s">
        <v>43</v>
      </c>
      <c r="D142" s="429" t="s">
        <v>2610</v>
      </c>
      <c r="E142" s="21" t="s">
        <v>3</v>
      </c>
      <c r="F142" s="21">
        <v>5</v>
      </c>
      <c r="G142" s="30" t="s">
        <v>1489</v>
      </c>
      <c r="H142" s="38" t="s">
        <v>1601</v>
      </c>
      <c r="I142" s="38" t="str">
        <f>VLOOKUP(H142,'[3]Dosen Edit'!$B$2:$C$97,2,FALSE)</f>
        <v>0907087202</v>
      </c>
    </row>
    <row r="143" spans="1:9" x14ac:dyDescent="0.25">
      <c r="A143" s="34" t="s">
        <v>42</v>
      </c>
      <c r="B143" s="35" t="s">
        <v>1356</v>
      </c>
      <c r="C143" s="34" t="s">
        <v>33</v>
      </c>
      <c r="D143" s="414" t="s">
        <v>2759</v>
      </c>
      <c r="E143" s="21" t="s">
        <v>1</v>
      </c>
      <c r="F143" s="21">
        <v>5</v>
      </c>
      <c r="G143" s="30" t="s">
        <v>2760</v>
      </c>
      <c r="H143" s="433" t="s">
        <v>376</v>
      </c>
      <c r="I143" s="38" t="str">
        <f>VLOOKUP(H143,'[3]Dosen Edit'!$B$2:$C$97,2,FALSE)</f>
        <v>0914037501</v>
      </c>
    </row>
    <row r="144" spans="1:9" x14ac:dyDescent="0.25">
      <c r="A144" s="34" t="s">
        <v>32</v>
      </c>
      <c r="B144" s="35" t="s">
        <v>26</v>
      </c>
      <c r="C144" s="34" t="s">
        <v>297</v>
      </c>
      <c r="D144" s="433" t="s">
        <v>2797</v>
      </c>
      <c r="E144" s="21" t="s">
        <v>1</v>
      </c>
      <c r="F144" s="21">
        <v>5</v>
      </c>
      <c r="G144" s="30" t="s">
        <v>2798</v>
      </c>
      <c r="H144" s="38" t="s">
        <v>780</v>
      </c>
      <c r="I144" s="38" t="str">
        <f>VLOOKUP(H144,'[3]Dosen Edit'!$B$2:$C$97,2,FALSE)</f>
        <v>0909118301</v>
      </c>
    </row>
    <row r="145" spans="1:9" x14ac:dyDescent="0.25">
      <c r="A145" s="34" t="s">
        <v>32</v>
      </c>
      <c r="B145" s="35" t="s">
        <v>20</v>
      </c>
      <c r="C145" s="34" t="s">
        <v>297</v>
      </c>
      <c r="D145" s="433" t="s">
        <v>2799</v>
      </c>
      <c r="E145" s="21" t="s">
        <v>1</v>
      </c>
      <c r="F145" s="21">
        <v>5</v>
      </c>
      <c r="G145" s="30" t="s">
        <v>2798</v>
      </c>
      <c r="H145" s="38" t="s">
        <v>780</v>
      </c>
      <c r="I145" s="38" t="str">
        <f>VLOOKUP(H145,'[3]Dosen Edit'!$B$2:$C$97,2,FALSE)</f>
        <v>0909118301</v>
      </c>
    </row>
    <row r="146" spans="1:9" x14ac:dyDescent="0.25">
      <c r="A146" s="436" t="s">
        <v>19</v>
      </c>
      <c r="B146" s="437" t="s">
        <v>28</v>
      </c>
      <c r="C146" s="436" t="s">
        <v>725</v>
      </c>
      <c r="D146" s="438" t="s">
        <v>2902</v>
      </c>
      <c r="E146" s="21" t="s">
        <v>75</v>
      </c>
      <c r="F146" s="21">
        <v>3</v>
      </c>
      <c r="G146" s="65" t="s">
        <v>2798</v>
      </c>
      <c r="H146" s="38" t="s">
        <v>780</v>
      </c>
      <c r="I146" s="38" t="str">
        <f>VLOOKUP(H146,'[3]Dosen Edit'!$B$2:$C$97,2,FALSE)</f>
        <v>0909118301</v>
      </c>
    </row>
    <row r="147" spans="1:9" x14ac:dyDescent="0.25">
      <c r="A147" s="34" t="s">
        <v>42</v>
      </c>
      <c r="B147" s="35" t="s">
        <v>1356</v>
      </c>
      <c r="C147" s="34">
        <v>105</v>
      </c>
      <c r="D147" s="438" t="s">
        <v>2903</v>
      </c>
      <c r="E147" s="21" t="s">
        <v>75</v>
      </c>
      <c r="F147" s="21">
        <v>3</v>
      </c>
      <c r="G147" s="65" t="s">
        <v>2798</v>
      </c>
      <c r="H147" s="38" t="s">
        <v>780</v>
      </c>
      <c r="I147" s="38" t="str">
        <f>VLOOKUP(H147,'[3]Dosen Edit'!$B$2:$C$97,2,FALSE)</f>
        <v>0909118301</v>
      </c>
    </row>
    <row r="148" spans="1:9" x14ac:dyDescent="0.25">
      <c r="A148" s="34" t="s">
        <v>32</v>
      </c>
      <c r="B148" s="35" t="s">
        <v>20</v>
      </c>
      <c r="C148" s="34">
        <v>105</v>
      </c>
      <c r="D148" s="438" t="s">
        <v>2904</v>
      </c>
      <c r="E148" s="21" t="s">
        <v>75</v>
      </c>
      <c r="F148" s="21">
        <v>3</v>
      </c>
      <c r="G148" s="65" t="s">
        <v>2798</v>
      </c>
      <c r="H148" s="38" t="s">
        <v>944</v>
      </c>
      <c r="I148" s="38" t="str">
        <f>VLOOKUP(H148,'[3]Dosen Edit'!$B$2:$C$97,2,FALSE)</f>
        <v>0920038502</v>
      </c>
    </row>
    <row r="149" spans="1:9" x14ac:dyDescent="0.25">
      <c r="A149" s="34" t="s">
        <v>42</v>
      </c>
      <c r="B149" s="35" t="s">
        <v>26</v>
      </c>
      <c r="C149" s="34">
        <v>105</v>
      </c>
      <c r="D149" s="438" t="s">
        <v>2905</v>
      </c>
      <c r="E149" s="21" t="s">
        <v>75</v>
      </c>
      <c r="F149" s="21">
        <v>3</v>
      </c>
      <c r="G149" s="65" t="s">
        <v>2798</v>
      </c>
      <c r="H149" s="38" t="s">
        <v>944</v>
      </c>
      <c r="I149" s="38" t="str">
        <f>VLOOKUP(H149,'[3]Dosen Edit'!$B$2:$C$97,2,FALSE)</f>
        <v>0920038502</v>
      </c>
    </row>
    <row r="150" spans="1:9" x14ac:dyDescent="0.25">
      <c r="A150" s="34" t="s">
        <v>32</v>
      </c>
      <c r="B150" s="35" t="s">
        <v>26</v>
      </c>
      <c r="C150" s="34">
        <v>105</v>
      </c>
      <c r="D150" s="438" t="s">
        <v>2906</v>
      </c>
      <c r="E150" s="21" t="s">
        <v>75</v>
      </c>
      <c r="F150" s="21">
        <v>3</v>
      </c>
      <c r="G150" s="65" t="s">
        <v>2798</v>
      </c>
      <c r="H150" s="38" t="s">
        <v>944</v>
      </c>
      <c r="I150" s="38" t="str">
        <f>VLOOKUP(H150,'[3]Dosen Edit'!$B$2:$C$97,2,FALSE)</f>
        <v>0920038502</v>
      </c>
    </row>
    <row r="151" spans="1:9" x14ac:dyDescent="0.25">
      <c r="A151" s="34" t="s">
        <v>32</v>
      </c>
      <c r="B151" s="35" t="s">
        <v>1356</v>
      </c>
      <c r="C151" s="34">
        <v>105</v>
      </c>
      <c r="D151" s="438" t="s">
        <v>2907</v>
      </c>
      <c r="E151" s="21" t="s">
        <v>75</v>
      </c>
      <c r="F151" s="21">
        <v>3</v>
      </c>
      <c r="G151" s="65" t="s">
        <v>2798</v>
      </c>
      <c r="H151" s="30" t="s">
        <v>961</v>
      </c>
      <c r="I151" s="38" t="str">
        <f>VLOOKUP(H151,'[3]Dosen Edit'!$B$2:$C$97,2,FALSE)</f>
        <v>0906128601</v>
      </c>
    </row>
    <row r="152" spans="1:9" x14ac:dyDescent="0.25">
      <c r="A152" s="279" t="s">
        <v>55</v>
      </c>
      <c r="B152" s="280" t="s">
        <v>28</v>
      </c>
      <c r="C152" s="279">
        <v>203</v>
      </c>
      <c r="D152" s="439" t="s">
        <v>2908</v>
      </c>
      <c r="E152" s="122" t="s">
        <v>75</v>
      </c>
      <c r="F152" s="122">
        <v>3</v>
      </c>
      <c r="G152" s="440" t="s">
        <v>2798</v>
      </c>
      <c r="H152" s="441" t="s">
        <v>961</v>
      </c>
      <c r="I152" s="38" t="str">
        <f>VLOOKUP(H152,'[3]Dosen Edit'!$B$2:$C$97,2,FALSE)</f>
        <v>0906128601</v>
      </c>
    </row>
    <row r="153" spans="1:9" x14ac:dyDescent="0.25">
      <c r="A153" s="34" t="s">
        <v>19</v>
      </c>
      <c r="B153" s="35" t="s">
        <v>26</v>
      </c>
      <c r="C153" s="34">
        <v>105</v>
      </c>
      <c r="D153" s="438" t="s">
        <v>2909</v>
      </c>
      <c r="E153" s="21" t="s">
        <v>75</v>
      </c>
      <c r="F153" s="21">
        <v>3</v>
      </c>
      <c r="G153" s="65" t="s">
        <v>2798</v>
      </c>
      <c r="H153" s="30" t="s">
        <v>961</v>
      </c>
      <c r="I153" s="38" t="str">
        <f>VLOOKUP(H153,'[3]Dosen Edit'!$B$2:$C$97,2,FALSE)</f>
        <v>0906128601</v>
      </c>
    </row>
    <row r="154" spans="1:9" x14ac:dyDescent="0.25">
      <c r="A154" s="34" t="s">
        <v>32</v>
      </c>
      <c r="B154" s="35" t="s">
        <v>28</v>
      </c>
      <c r="C154" s="34">
        <v>105</v>
      </c>
      <c r="D154" s="438" t="s">
        <v>2910</v>
      </c>
      <c r="E154" s="21" t="s">
        <v>75</v>
      </c>
      <c r="F154" s="21">
        <v>3</v>
      </c>
      <c r="G154" s="65" t="s">
        <v>2798</v>
      </c>
      <c r="H154" s="30" t="s">
        <v>961</v>
      </c>
      <c r="I154" s="38" t="str">
        <f>VLOOKUP(H154,'[3]Dosen Edit'!$B$2:$C$97,2,FALSE)</f>
        <v>0906128601</v>
      </c>
    </row>
    <row r="155" spans="1:9" x14ac:dyDescent="0.25">
      <c r="A155" s="34" t="s">
        <v>42</v>
      </c>
      <c r="B155" s="35" t="s">
        <v>20</v>
      </c>
      <c r="C155" s="34">
        <v>105</v>
      </c>
      <c r="D155" s="438" t="s">
        <v>2911</v>
      </c>
      <c r="E155" s="21" t="s">
        <v>75</v>
      </c>
      <c r="F155" s="21">
        <v>3</v>
      </c>
      <c r="G155" s="65" t="s">
        <v>2798</v>
      </c>
      <c r="H155" s="38" t="s">
        <v>1601</v>
      </c>
      <c r="I155" s="38" t="str">
        <f>VLOOKUP(H155,'[3]Dosen Edit'!$B$2:$C$97,2,FALSE)</f>
        <v>0907087202</v>
      </c>
    </row>
    <row r="156" spans="1:9" x14ac:dyDescent="0.25">
      <c r="A156" s="34" t="s">
        <v>55</v>
      </c>
      <c r="B156" s="35" t="s">
        <v>26</v>
      </c>
      <c r="C156" s="34">
        <v>105</v>
      </c>
      <c r="D156" s="38" t="s">
        <v>2912</v>
      </c>
      <c r="E156" s="153" t="s">
        <v>75</v>
      </c>
      <c r="F156" s="34">
        <v>5</v>
      </c>
      <c r="G156" s="28" t="s">
        <v>2913</v>
      </c>
      <c r="H156" s="146" t="s">
        <v>993</v>
      </c>
      <c r="I156" s="38" t="str">
        <f>VLOOKUP(H156,'[3]Dosen Edit'!$B$2:$C$97,2,FALSE)</f>
        <v>0908048702</v>
      </c>
    </row>
    <row r="157" spans="1:9" x14ac:dyDescent="0.25">
      <c r="A157" s="34" t="s">
        <v>55</v>
      </c>
      <c r="B157" s="35" t="s">
        <v>56</v>
      </c>
      <c r="C157" s="34">
        <v>105</v>
      </c>
      <c r="D157" s="38" t="s">
        <v>2914</v>
      </c>
      <c r="E157" s="153" t="s">
        <v>75</v>
      </c>
      <c r="F157" s="34">
        <v>5</v>
      </c>
      <c r="G157" s="28" t="s">
        <v>2913</v>
      </c>
      <c r="H157" s="38" t="s">
        <v>993</v>
      </c>
      <c r="I157" s="38" t="str">
        <f>VLOOKUP(H157,'[3]Dosen Edit'!$B$2:$C$97,2,FALSE)</f>
        <v>0908048702</v>
      </c>
    </row>
    <row r="158" spans="1:9" x14ac:dyDescent="0.25">
      <c r="A158" s="34" t="s">
        <v>55</v>
      </c>
      <c r="B158" s="35" t="s">
        <v>28</v>
      </c>
      <c r="C158" s="34">
        <v>105</v>
      </c>
      <c r="D158" s="38" t="s">
        <v>2915</v>
      </c>
      <c r="E158" s="153" t="s">
        <v>75</v>
      </c>
      <c r="F158" s="34">
        <v>5</v>
      </c>
      <c r="G158" s="28" t="s">
        <v>2913</v>
      </c>
      <c r="H158" s="38" t="s">
        <v>993</v>
      </c>
      <c r="I158" s="38" t="str">
        <f>VLOOKUP(H158,'[3]Dosen Edit'!$B$2:$C$97,2,FALSE)</f>
        <v>0908048702</v>
      </c>
    </row>
    <row r="159" spans="1:9" x14ac:dyDescent="0.25">
      <c r="A159" s="34" t="s">
        <v>55</v>
      </c>
      <c r="B159" s="35" t="s">
        <v>20</v>
      </c>
      <c r="C159" s="34" t="s">
        <v>453</v>
      </c>
      <c r="D159" s="414" t="s">
        <v>2781</v>
      </c>
      <c r="E159" s="153" t="s">
        <v>1</v>
      </c>
      <c r="F159" s="153">
        <v>3</v>
      </c>
      <c r="G159" s="28" t="s">
        <v>2777</v>
      </c>
      <c r="H159" s="38" t="s">
        <v>533</v>
      </c>
      <c r="I159" s="38" t="str">
        <f>VLOOKUP(H159,'[3]Dosen Edit'!$B$2:$C$97,2,FALSE)</f>
        <v>0908097601</v>
      </c>
    </row>
    <row r="160" spans="1:9" x14ac:dyDescent="0.25">
      <c r="A160" s="34" t="s">
        <v>55</v>
      </c>
      <c r="B160" s="35" t="s">
        <v>28</v>
      </c>
      <c r="C160" s="34" t="s">
        <v>453</v>
      </c>
      <c r="D160" s="414" t="s">
        <v>2776</v>
      </c>
      <c r="E160" s="153" t="s">
        <v>1</v>
      </c>
      <c r="F160" s="153">
        <v>3</v>
      </c>
      <c r="G160" s="28" t="s">
        <v>2777</v>
      </c>
      <c r="H160" s="38" t="s">
        <v>533</v>
      </c>
      <c r="I160" s="38" t="str">
        <f>VLOOKUP(H160,'[3]Dosen Edit'!$B$2:$C$97,2,FALSE)</f>
        <v>0908097601</v>
      </c>
    </row>
    <row r="161" spans="1:9" x14ac:dyDescent="0.25">
      <c r="A161" s="153" t="s">
        <v>55</v>
      </c>
      <c r="B161" s="183" t="s">
        <v>26</v>
      </c>
      <c r="C161" s="153" t="s">
        <v>124</v>
      </c>
      <c r="D161" s="414" t="s">
        <v>2778</v>
      </c>
      <c r="E161" s="153" t="s">
        <v>1</v>
      </c>
      <c r="F161" s="153">
        <v>3</v>
      </c>
      <c r="G161" s="28" t="s">
        <v>2777</v>
      </c>
      <c r="H161" s="414" t="s">
        <v>533</v>
      </c>
      <c r="I161" s="38" t="str">
        <f>VLOOKUP(H161,'[3]Dosen Edit'!$B$2:$C$97,2,FALSE)</f>
        <v>0908097601</v>
      </c>
    </row>
    <row r="162" spans="1:9" x14ac:dyDescent="0.25">
      <c r="A162" s="279" t="s">
        <v>65</v>
      </c>
      <c r="B162" s="280" t="s">
        <v>56</v>
      </c>
      <c r="C162" s="122">
        <v>104</v>
      </c>
      <c r="D162" s="433" t="s">
        <v>2779</v>
      </c>
      <c r="E162" s="279" t="s">
        <v>1</v>
      </c>
      <c r="F162" s="279">
        <v>3</v>
      </c>
      <c r="G162" s="154" t="s">
        <v>2777</v>
      </c>
      <c r="H162" s="433" t="s">
        <v>533</v>
      </c>
      <c r="I162" s="38" t="str">
        <f>VLOOKUP(H162,'[3]Dosen Edit'!$B$2:$C$97,2,FALSE)</f>
        <v>0908097601</v>
      </c>
    </row>
    <row r="163" spans="1:9" x14ac:dyDescent="0.25">
      <c r="A163" s="279" t="s">
        <v>65</v>
      </c>
      <c r="B163" s="280" t="s">
        <v>26</v>
      </c>
      <c r="C163" s="279" t="s">
        <v>161</v>
      </c>
      <c r="D163" s="433" t="s">
        <v>2780</v>
      </c>
      <c r="E163" s="279" t="s">
        <v>1</v>
      </c>
      <c r="F163" s="279">
        <v>3</v>
      </c>
      <c r="G163" s="154" t="s">
        <v>2777</v>
      </c>
      <c r="H163" s="433" t="s">
        <v>533</v>
      </c>
      <c r="I163" s="38" t="str">
        <f>VLOOKUP(H163,'[3]Dosen Edit'!$B$2:$C$97,2,FALSE)</f>
        <v>0908097601</v>
      </c>
    </row>
    <row r="164" spans="1:9" x14ac:dyDescent="0.25">
      <c r="A164" s="34" t="s">
        <v>65</v>
      </c>
      <c r="B164" s="35" t="s">
        <v>28</v>
      </c>
      <c r="C164" s="34" t="s">
        <v>346</v>
      </c>
      <c r="D164" s="414" t="s">
        <v>2782</v>
      </c>
      <c r="E164" s="153" t="s">
        <v>1</v>
      </c>
      <c r="F164" s="153">
        <v>3</v>
      </c>
      <c r="G164" s="37" t="s">
        <v>2777</v>
      </c>
      <c r="H164" s="38" t="s">
        <v>533</v>
      </c>
      <c r="I164" s="38" t="str">
        <f>VLOOKUP(H164,'[3]Dosen Edit'!$B$2:$C$97,2,FALSE)</f>
        <v>0908097601</v>
      </c>
    </row>
    <row r="165" spans="1:9" x14ac:dyDescent="0.25">
      <c r="A165" s="34" t="s">
        <v>19</v>
      </c>
      <c r="B165" s="35" t="s">
        <v>1356</v>
      </c>
      <c r="C165" s="34" t="s">
        <v>124</v>
      </c>
      <c r="D165" s="38" t="s">
        <v>2818</v>
      </c>
      <c r="E165" s="34" t="s">
        <v>1</v>
      </c>
      <c r="F165" s="34">
        <v>3</v>
      </c>
      <c r="G165" s="37" t="s">
        <v>2777</v>
      </c>
      <c r="H165" s="38" t="s">
        <v>857</v>
      </c>
      <c r="I165" s="38" t="str">
        <f>VLOOKUP(H165,'[3]Dosen Edit'!$B$2:$C$97,2,FALSE)</f>
        <v>0920068803</v>
      </c>
    </row>
    <row r="166" spans="1:9" x14ac:dyDescent="0.25">
      <c r="A166" s="34" t="s">
        <v>19</v>
      </c>
      <c r="B166" s="35" t="s">
        <v>26</v>
      </c>
      <c r="C166" s="34" t="s">
        <v>124</v>
      </c>
      <c r="D166" s="38" t="s">
        <v>2821</v>
      </c>
      <c r="E166" s="34" t="s">
        <v>1</v>
      </c>
      <c r="F166" s="34">
        <v>3</v>
      </c>
      <c r="G166" s="37" t="s">
        <v>2777</v>
      </c>
      <c r="H166" s="38" t="s">
        <v>857</v>
      </c>
      <c r="I166" s="38" t="str">
        <f>VLOOKUP(H166,'[3]Dosen Edit'!$B$2:$C$97,2,FALSE)</f>
        <v>0920068803</v>
      </c>
    </row>
    <row r="167" spans="1:9" x14ac:dyDescent="0.25">
      <c r="A167" s="34" t="s">
        <v>55</v>
      </c>
      <c r="B167" s="35" t="s">
        <v>20</v>
      </c>
      <c r="C167" s="34" t="s">
        <v>124</v>
      </c>
      <c r="D167" s="38" t="s">
        <v>2825</v>
      </c>
      <c r="E167" s="34" t="s">
        <v>1</v>
      </c>
      <c r="F167" s="34">
        <v>3</v>
      </c>
      <c r="G167" s="37" t="s">
        <v>2777</v>
      </c>
      <c r="H167" s="38" t="s">
        <v>857</v>
      </c>
      <c r="I167" s="38" t="str">
        <f>VLOOKUP(H167,'[3]Dosen Edit'!$B$2:$C$97,2,FALSE)</f>
        <v>0920068803</v>
      </c>
    </row>
    <row r="168" spans="1:9" x14ac:dyDescent="0.25">
      <c r="A168" s="34" t="s">
        <v>42</v>
      </c>
      <c r="B168" s="35" t="s">
        <v>1356</v>
      </c>
      <c r="C168" s="34" t="s">
        <v>124</v>
      </c>
      <c r="D168" s="38" t="s">
        <v>2816</v>
      </c>
      <c r="E168" s="34" t="s">
        <v>1</v>
      </c>
      <c r="F168" s="34">
        <v>3</v>
      </c>
      <c r="G168" s="37" t="s">
        <v>2777</v>
      </c>
      <c r="H168" s="442" t="s">
        <v>857</v>
      </c>
      <c r="I168" s="38" t="str">
        <f>VLOOKUP(H168,'[3]Dosen Edit'!$B$2:$C$97,2,FALSE)</f>
        <v>0920068803</v>
      </c>
    </row>
    <row r="169" spans="1:9" x14ac:dyDescent="0.25">
      <c r="A169" s="34" t="s">
        <v>42</v>
      </c>
      <c r="B169" s="35" t="s">
        <v>28</v>
      </c>
      <c r="C169" s="34" t="s">
        <v>124</v>
      </c>
      <c r="D169" s="38" t="s">
        <v>2824</v>
      </c>
      <c r="E169" s="34" t="s">
        <v>1</v>
      </c>
      <c r="F169" s="34">
        <v>3</v>
      </c>
      <c r="G169" s="37" t="s">
        <v>2777</v>
      </c>
      <c r="H169" s="442" t="s">
        <v>857</v>
      </c>
      <c r="I169" s="38" t="str">
        <f>VLOOKUP(H169,'[3]Dosen Edit'!$B$2:$C$97,2,FALSE)</f>
        <v>0920068803</v>
      </c>
    </row>
    <row r="170" spans="1:9" x14ac:dyDescent="0.25">
      <c r="A170" s="34" t="s">
        <v>42</v>
      </c>
      <c r="B170" s="35" t="s">
        <v>26</v>
      </c>
      <c r="C170" s="34" t="s">
        <v>124</v>
      </c>
      <c r="D170" s="38" t="s">
        <v>2820</v>
      </c>
      <c r="E170" s="34" t="s">
        <v>1</v>
      </c>
      <c r="F170" s="34">
        <v>3</v>
      </c>
      <c r="G170" s="37" t="s">
        <v>2777</v>
      </c>
      <c r="H170" s="38" t="s">
        <v>857</v>
      </c>
      <c r="I170" s="38" t="str">
        <f>VLOOKUP(H170,'[3]Dosen Edit'!$B$2:$C$97,2,FALSE)</f>
        <v>0920068803</v>
      </c>
    </row>
    <row r="171" spans="1:9" x14ac:dyDescent="0.25">
      <c r="A171" s="34" t="s">
        <v>32</v>
      </c>
      <c r="B171" s="35" t="s">
        <v>20</v>
      </c>
      <c r="C171" s="34" t="s">
        <v>124</v>
      </c>
      <c r="D171" s="38" t="s">
        <v>2817</v>
      </c>
      <c r="E171" s="34" t="s">
        <v>1</v>
      </c>
      <c r="F171" s="34">
        <v>3</v>
      </c>
      <c r="G171" s="37" t="s">
        <v>2777</v>
      </c>
      <c r="H171" s="38" t="s">
        <v>857</v>
      </c>
      <c r="I171" s="38" t="str">
        <f>VLOOKUP(H171,'[3]Dosen Edit'!$B$2:$C$97,2,FALSE)</f>
        <v>0920068803</v>
      </c>
    </row>
    <row r="172" spans="1:9" x14ac:dyDescent="0.25">
      <c r="A172" s="34" t="s">
        <v>42</v>
      </c>
      <c r="B172" s="35" t="s">
        <v>20</v>
      </c>
      <c r="C172" s="34" t="s">
        <v>124</v>
      </c>
      <c r="D172" s="38" t="s">
        <v>2819</v>
      </c>
      <c r="E172" s="34" t="s">
        <v>1</v>
      </c>
      <c r="F172" s="34">
        <v>3</v>
      </c>
      <c r="G172" s="37" t="s">
        <v>2777</v>
      </c>
      <c r="H172" s="442" t="s">
        <v>857</v>
      </c>
      <c r="I172" s="38" t="str">
        <f>VLOOKUP(H172,'[3]Dosen Edit'!$B$2:$C$97,2,FALSE)</f>
        <v>0920068803</v>
      </c>
    </row>
    <row r="173" spans="1:9" x14ac:dyDescent="0.25">
      <c r="A173" s="34" t="s">
        <v>19</v>
      </c>
      <c r="B173" s="35" t="s">
        <v>20</v>
      </c>
      <c r="C173" s="34" t="s">
        <v>124</v>
      </c>
      <c r="D173" s="38" t="s">
        <v>2822</v>
      </c>
      <c r="E173" s="34" t="s">
        <v>1</v>
      </c>
      <c r="F173" s="34">
        <v>3</v>
      </c>
      <c r="G173" s="37" t="s">
        <v>2777</v>
      </c>
      <c r="H173" s="38" t="s">
        <v>857</v>
      </c>
      <c r="I173" s="38" t="str">
        <f>VLOOKUP(H173,'[3]Dosen Edit'!$B$2:$C$97,2,FALSE)</f>
        <v>0920068803</v>
      </c>
    </row>
    <row r="174" spans="1:9" x14ac:dyDescent="0.25">
      <c r="A174" s="34" t="s">
        <v>19</v>
      </c>
      <c r="B174" s="35" t="s">
        <v>28</v>
      </c>
      <c r="C174" s="34" t="s">
        <v>124</v>
      </c>
      <c r="D174" s="38" t="s">
        <v>2823</v>
      </c>
      <c r="E174" s="34" t="s">
        <v>1</v>
      </c>
      <c r="F174" s="34">
        <v>3</v>
      </c>
      <c r="G174" s="37" t="s">
        <v>2777</v>
      </c>
      <c r="H174" s="38" t="s">
        <v>857</v>
      </c>
      <c r="I174" s="38" t="str">
        <f>VLOOKUP(H174,'[3]Dosen Edit'!$B$2:$C$97,2,FALSE)</f>
        <v>0920068803</v>
      </c>
    </row>
    <row r="175" spans="1:9" x14ac:dyDescent="0.25">
      <c r="A175" s="34" t="s">
        <v>55</v>
      </c>
      <c r="B175" s="35" t="s">
        <v>20</v>
      </c>
      <c r="C175" s="153" t="s">
        <v>124</v>
      </c>
      <c r="D175" s="414" t="s">
        <v>2848</v>
      </c>
      <c r="E175" s="153" t="s">
        <v>1</v>
      </c>
      <c r="F175" s="153">
        <v>3</v>
      </c>
      <c r="G175" s="28" t="s">
        <v>2777</v>
      </c>
      <c r="H175" s="38" t="s">
        <v>199</v>
      </c>
      <c r="I175" s="38" t="str">
        <f>VLOOKUP(H175,'[3]Dosen Edit'!$B$2:$C$97,2,FALSE)</f>
        <v>0922068907</v>
      </c>
    </row>
    <row r="176" spans="1:9" x14ac:dyDescent="0.25">
      <c r="A176" s="34" t="s">
        <v>65</v>
      </c>
      <c r="B176" s="35" t="s">
        <v>26</v>
      </c>
      <c r="C176" s="34" t="s">
        <v>161</v>
      </c>
      <c r="D176" s="414" t="s">
        <v>2851</v>
      </c>
      <c r="E176" s="153" t="s">
        <v>1</v>
      </c>
      <c r="F176" s="153">
        <v>3</v>
      </c>
      <c r="G176" s="37" t="s">
        <v>2777</v>
      </c>
      <c r="H176" s="38" t="s">
        <v>199</v>
      </c>
      <c r="I176" s="38" t="str">
        <f>VLOOKUP(H176,'[3]Dosen Edit'!$B$2:$C$97,2,FALSE)</f>
        <v>0922068907</v>
      </c>
    </row>
    <row r="177" spans="1:9" x14ac:dyDescent="0.25">
      <c r="A177" s="34" t="s">
        <v>55</v>
      </c>
      <c r="B177" s="35" t="s">
        <v>26</v>
      </c>
      <c r="C177" s="34" t="s">
        <v>469</v>
      </c>
      <c r="D177" s="429" t="s">
        <v>2611</v>
      </c>
      <c r="E177" s="153" t="s">
        <v>3</v>
      </c>
      <c r="F177" s="34">
        <v>5</v>
      </c>
      <c r="G177" s="28" t="s">
        <v>2612</v>
      </c>
      <c r="H177" s="38" t="s">
        <v>1601</v>
      </c>
      <c r="I177" s="38" t="str">
        <f>VLOOKUP(H177,'[3]Dosen Edit'!$B$2:$C$97,2,FALSE)</f>
        <v>0907087202</v>
      </c>
    </row>
    <row r="178" spans="1:9" x14ac:dyDescent="0.25">
      <c r="A178" s="34" t="s">
        <v>42</v>
      </c>
      <c r="B178" s="35" t="s">
        <v>28</v>
      </c>
      <c r="C178" s="34" t="s">
        <v>346</v>
      </c>
      <c r="D178" s="429" t="s">
        <v>2916</v>
      </c>
      <c r="E178" s="21" t="s">
        <v>2353</v>
      </c>
      <c r="F178" s="21">
        <v>3</v>
      </c>
      <c r="G178" s="40" t="s">
        <v>2917</v>
      </c>
      <c r="H178" s="433" t="s">
        <v>1503</v>
      </c>
      <c r="I178" s="38" t="str">
        <f>VLOOKUP(H178,'[3]Dosen Edit'!$B$2:$C$97,2,FALSE)</f>
        <v>0914099202</v>
      </c>
    </row>
    <row r="179" spans="1:9" x14ac:dyDescent="0.25">
      <c r="A179" s="34" t="s">
        <v>42</v>
      </c>
      <c r="B179" s="35" t="s">
        <v>1356</v>
      </c>
      <c r="C179" s="34" t="s">
        <v>21</v>
      </c>
      <c r="D179" s="38" t="s">
        <v>849</v>
      </c>
      <c r="E179" s="34" t="s">
        <v>1</v>
      </c>
      <c r="F179" s="34">
        <v>5</v>
      </c>
      <c r="G179" s="37" t="s">
        <v>2724</v>
      </c>
      <c r="H179" s="154" t="s">
        <v>119</v>
      </c>
      <c r="I179" s="38" t="str">
        <f>VLOOKUP(H179,'[3]Dosen Edit'!$B$2:$C$97,2,FALSE)</f>
        <v>0914118501</v>
      </c>
    </row>
    <row r="180" spans="1:9" x14ac:dyDescent="0.25">
      <c r="A180" s="34" t="s">
        <v>42</v>
      </c>
      <c r="B180" s="35" t="s">
        <v>28</v>
      </c>
      <c r="C180" s="34" t="s">
        <v>21</v>
      </c>
      <c r="D180" s="38" t="s">
        <v>846</v>
      </c>
      <c r="E180" s="34" t="s">
        <v>1</v>
      </c>
      <c r="F180" s="34">
        <v>5</v>
      </c>
      <c r="G180" s="37" t="s">
        <v>2724</v>
      </c>
      <c r="H180" s="28" t="s">
        <v>119</v>
      </c>
      <c r="I180" s="38" t="str">
        <f>VLOOKUP(H180,'[3]Dosen Edit'!$B$2:$C$97,2,FALSE)</f>
        <v>0914118501</v>
      </c>
    </row>
    <row r="181" spans="1:9" x14ac:dyDescent="0.25">
      <c r="A181" s="34" t="s">
        <v>42</v>
      </c>
      <c r="B181" s="35" t="s">
        <v>26</v>
      </c>
      <c r="C181" s="34" t="s">
        <v>21</v>
      </c>
      <c r="D181" s="38" t="s">
        <v>847</v>
      </c>
      <c r="E181" s="34" t="s">
        <v>1</v>
      </c>
      <c r="F181" s="34">
        <v>5</v>
      </c>
      <c r="G181" s="37" t="s">
        <v>2724</v>
      </c>
      <c r="H181" s="70" t="s">
        <v>119</v>
      </c>
      <c r="I181" s="38" t="str">
        <f>VLOOKUP(H181,'[3]Dosen Edit'!$B$2:$C$97,2,FALSE)</f>
        <v>0914118501</v>
      </c>
    </row>
    <row r="182" spans="1:9" x14ac:dyDescent="0.25">
      <c r="A182" s="34" t="s">
        <v>42</v>
      </c>
      <c r="B182" s="35" t="s">
        <v>20</v>
      </c>
      <c r="C182" s="34" t="s">
        <v>21</v>
      </c>
      <c r="D182" s="38" t="s">
        <v>848</v>
      </c>
      <c r="E182" s="34" t="s">
        <v>1</v>
      </c>
      <c r="F182" s="34">
        <v>5</v>
      </c>
      <c r="G182" s="37" t="s">
        <v>2724</v>
      </c>
      <c r="H182" s="28" t="s">
        <v>119</v>
      </c>
      <c r="I182" s="38" t="str">
        <f>VLOOKUP(H182,'[3]Dosen Edit'!$B$2:$C$97,2,FALSE)</f>
        <v>0914118501</v>
      </c>
    </row>
    <row r="183" spans="1:9" x14ac:dyDescent="0.25">
      <c r="A183" s="34" t="s">
        <v>19</v>
      </c>
      <c r="B183" s="35" t="s">
        <v>20</v>
      </c>
      <c r="C183" s="34" t="s">
        <v>320</v>
      </c>
      <c r="D183" s="38" t="s">
        <v>209</v>
      </c>
      <c r="E183" s="34" t="s">
        <v>1</v>
      </c>
      <c r="F183" s="34">
        <v>5</v>
      </c>
      <c r="G183" s="37" t="s">
        <v>2724</v>
      </c>
      <c r="H183" s="28" t="s">
        <v>841</v>
      </c>
      <c r="I183" s="38" t="str">
        <f>VLOOKUP(H183,'[3]Dosen Edit'!$B$2:$C$97,2,FALSE)</f>
        <v>0924056701</v>
      </c>
    </row>
    <row r="184" spans="1:9" x14ac:dyDescent="0.25">
      <c r="A184" s="34" t="s">
        <v>19</v>
      </c>
      <c r="B184" s="35" t="s">
        <v>26</v>
      </c>
      <c r="C184" s="34" t="s">
        <v>320</v>
      </c>
      <c r="D184" s="38" t="s">
        <v>205</v>
      </c>
      <c r="E184" s="34" t="s">
        <v>1</v>
      </c>
      <c r="F184" s="34">
        <v>5</v>
      </c>
      <c r="G184" s="37" t="s">
        <v>2724</v>
      </c>
      <c r="H184" s="28" t="s">
        <v>841</v>
      </c>
      <c r="I184" s="38" t="str">
        <f>VLOOKUP(H184,'[3]Dosen Edit'!$B$2:$C$97,2,FALSE)</f>
        <v>0924056701</v>
      </c>
    </row>
    <row r="185" spans="1:9" x14ac:dyDescent="0.25">
      <c r="A185" s="34" t="s">
        <v>32</v>
      </c>
      <c r="B185" s="35" t="s">
        <v>20</v>
      </c>
      <c r="C185" s="34">
        <v>112</v>
      </c>
      <c r="D185" s="30" t="s">
        <v>2755</v>
      </c>
      <c r="E185" s="34" t="s">
        <v>1</v>
      </c>
      <c r="F185" s="34">
        <v>3</v>
      </c>
      <c r="G185" s="37" t="s">
        <v>1528</v>
      </c>
      <c r="H185" s="433" t="s">
        <v>306</v>
      </c>
      <c r="I185" s="38" t="str">
        <f>VLOOKUP(H185,'[3]Dosen Edit'!$B$2:$C$97,2,FALSE)</f>
        <v>0930128405</v>
      </c>
    </row>
    <row r="186" spans="1:9" x14ac:dyDescent="0.25">
      <c r="A186" s="34" t="s">
        <v>32</v>
      </c>
      <c r="B186" s="35" t="s">
        <v>26</v>
      </c>
      <c r="C186" s="34" t="s">
        <v>437</v>
      </c>
      <c r="D186" s="38" t="s">
        <v>2918</v>
      </c>
      <c r="E186" s="21" t="s">
        <v>75</v>
      </c>
      <c r="F186" s="34">
        <v>5</v>
      </c>
      <c r="G186" s="30" t="s">
        <v>2919</v>
      </c>
      <c r="H186" s="38" t="s">
        <v>1668</v>
      </c>
      <c r="I186" s="38" t="str">
        <f>VLOOKUP(H186,'[3]Dosen Edit'!$B$2:$C$97,2,FALSE)</f>
        <v>0928079104</v>
      </c>
    </row>
    <row r="187" spans="1:9" x14ac:dyDescent="0.25">
      <c r="A187" s="34" t="s">
        <v>65</v>
      </c>
      <c r="B187" s="35" t="s">
        <v>26</v>
      </c>
      <c r="C187" s="204" t="s">
        <v>437</v>
      </c>
      <c r="D187" s="38" t="s">
        <v>2920</v>
      </c>
      <c r="E187" s="21" t="s">
        <v>75</v>
      </c>
      <c r="F187" s="34">
        <v>5</v>
      </c>
      <c r="G187" s="30" t="s">
        <v>2919</v>
      </c>
      <c r="H187" s="38" t="s">
        <v>1668</v>
      </c>
      <c r="I187" s="38" t="str">
        <f>VLOOKUP(H187,'[3]Dosen Edit'!$B$2:$C$97,2,FALSE)</f>
        <v>0928079104</v>
      </c>
    </row>
    <row r="188" spans="1:9" x14ac:dyDescent="0.25">
      <c r="A188" s="34" t="s">
        <v>42</v>
      </c>
      <c r="B188" s="35" t="s">
        <v>20</v>
      </c>
      <c r="C188" s="34" t="s">
        <v>285</v>
      </c>
      <c r="D188" s="38" t="s">
        <v>2921</v>
      </c>
      <c r="E188" s="21" t="s">
        <v>75</v>
      </c>
      <c r="F188" s="34">
        <v>5</v>
      </c>
      <c r="G188" s="30" t="s">
        <v>2919</v>
      </c>
      <c r="H188" s="28" t="s">
        <v>1668</v>
      </c>
      <c r="I188" s="38" t="str">
        <f>VLOOKUP(H188,'[3]Dosen Edit'!$B$2:$C$97,2,FALSE)</f>
        <v>0928079104</v>
      </c>
    </row>
    <row r="189" spans="1:9" x14ac:dyDescent="0.25">
      <c r="A189" s="34" t="s">
        <v>42</v>
      </c>
      <c r="B189" s="35" t="s">
        <v>26</v>
      </c>
      <c r="C189" s="34" t="s">
        <v>285</v>
      </c>
      <c r="D189" s="38" t="s">
        <v>2922</v>
      </c>
      <c r="E189" s="21" t="s">
        <v>75</v>
      </c>
      <c r="F189" s="34">
        <v>5</v>
      </c>
      <c r="G189" s="30" t="s">
        <v>2919</v>
      </c>
      <c r="H189" s="38" t="s">
        <v>1668</v>
      </c>
      <c r="I189" s="38" t="str">
        <f>VLOOKUP(H189,'[3]Dosen Edit'!$B$2:$C$97,2,FALSE)</f>
        <v>0928079104</v>
      </c>
    </row>
    <row r="190" spans="1:9" x14ac:dyDescent="0.25">
      <c r="A190" s="34" t="s">
        <v>42</v>
      </c>
      <c r="B190" s="35" t="s">
        <v>1356</v>
      </c>
      <c r="C190" s="34" t="s">
        <v>285</v>
      </c>
      <c r="D190" s="38" t="s">
        <v>2923</v>
      </c>
      <c r="E190" s="21" t="s">
        <v>75</v>
      </c>
      <c r="F190" s="34">
        <v>5</v>
      </c>
      <c r="G190" s="30" t="s">
        <v>2919</v>
      </c>
      <c r="H190" s="38" t="s">
        <v>1668</v>
      </c>
      <c r="I190" s="38" t="str">
        <f>VLOOKUP(H190,'[3]Dosen Edit'!$B$2:$C$97,2,FALSE)</f>
        <v>0928079104</v>
      </c>
    </row>
    <row r="191" spans="1:9" x14ac:dyDescent="0.25">
      <c r="A191" s="34" t="s">
        <v>42</v>
      </c>
      <c r="B191" s="35" t="s">
        <v>28</v>
      </c>
      <c r="C191" s="34" t="s">
        <v>285</v>
      </c>
      <c r="D191" s="38" t="s">
        <v>2924</v>
      </c>
      <c r="E191" s="21" t="s">
        <v>75</v>
      </c>
      <c r="F191" s="34">
        <v>5</v>
      </c>
      <c r="G191" s="30" t="s">
        <v>2919</v>
      </c>
      <c r="H191" s="38" t="s">
        <v>1668</v>
      </c>
      <c r="I191" s="38" t="str">
        <f>VLOOKUP(H191,'[3]Dosen Edit'!$B$2:$C$97,2,FALSE)</f>
        <v>0928079104</v>
      </c>
    </row>
    <row r="192" spans="1:9" x14ac:dyDescent="0.25">
      <c r="A192" s="34" t="s">
        <v>32</v>
      </c>
      <c r="B192" s="35" t="s">
        <v>20</v>
      </c>
      <c r="C192" s="34" t="s">
        <v>437</v>
      </c>
      <c r="D192" s="38" t="s">
        <v>2925</v>
      </c>
      <c r="E192" s="21" t="s">
        <v>75</v>
      </c>
      <c r="F192" s="34">
        <v>5</v>
      </c>
      <c r="G192" s="30" t="s">
        <v>2919</v>
      </c>
      <c r="H192" s="38" t="s">
        <v>1668</v>
      </c>
      <c r="I192" s="38" t="str">
        <f>VLOOKUP(H192,'[3]Dosen Edit'!$B$2:$C$97,2,FALSE)</f>
        <v>0928079104</v>
      </c>
    </row>
    <row r="193" spans="1:9" x14ac:dyDescent="0.25">
      <c r="A193" s="34" t="s">
        <v>32</v>
      </c>
      <c r="B193" s="35" t="s">
        <v>28</v>
      </c>
      <c r="C193" s="34" t="s">
        <v>437</v>
      </c>
      <c r="D193" s="38" t="s">
        <v>2926</v>
      </c>
      <c r="E193" s="21" t="s">
        <v>75</v>
      </c>
      <c r="F193" s="34">
        <v>5</v>
      </c>
      <c r="G193" s="30" t="s">
        <v>2919</v>
      </c>
      <c r="H193" s="38" t="s">
        <v>1668</v>
      </c>
      <c r="I193" s="38" t="str">
        <f>VLOOKUP(H193,'[3]Dosen Edit'!$B$2:$C$97,2,FALSE)</f>
        <v>0928079104</v>
      </c>
    </row>
    <row r="194" spans="1:9" x14ac:dyDescent="0.25">
      <c r="A194" s="34" t="s">
        <v>32</v>
      </c>
      <c r="B194" s="35" t="s">
        <v>1356</v>
      </c>
      <c r="C194" s="34" t="s">
        <v>437</v>
      </c>
      <c r="D194" s="38" t="s">
        <v>2927</v>
      </c>
      <c r="E194" s="21" t="s">
        <v>75</v>
      </c>
      <c r="F194" s="34">
        <v>5</v>
      </c>
      <c r="G194" s="30" t="s">
        <v>2919</v>
      </c>
      <c r="H194" s="38" t="s">
        <v>1668</v>
      </c>
      <c r="I194" s="38" t="str">
        <f>VLOOKUP(H194,'[3]Dosen Edit'!$B$2:$C$97,2,FALSE)</f>
        <v>0928079104</v>
      </c>
    </row>
    <row r="195" spans="1:9" x14ac:dyDescent="0.25">
      <c r="A195" s="34" t="s">
        <v>42</v>
      </c>
      <c r="B195" s="35" t="s">
        <v>20</v>
      </c>
      <c r="C195" s="34">
        <v>110</v>
      </c>
      <c r="D195" s="38" t="s">
        <v>2928</v>
      </c>
      <c r="E195" s="21" t="s">
        <v>75</v>
      </c>
      <c r="F195" s="21">
        <v>5</v>
      </c>
      <c r="G195" s="30" t="s">
        <v>2929</v>
      </c>
      <c r="H195" s="38" t="s">
        <v>1095</v>
      </c>
      <c r="I195" s="38" t="str">
        <f>VLOOKUP(H195,'[3]Dosen Edit'!$B$2:$C$97,2,FALSE)</f>
        <v>0927037502</v>
      </c>
    </row>
    <row r="196" spans="1:9" x14ac:dyDescent="0.25">
      <c r="A196" s="34" t="s">
        <v>42</v>
      </c>
      <c r="B196" s="35" t="s">
        <v>26</v>
      </c>
      <c r="C196" s="34">
        <v>110</v>
      </c>
      <c r="D196" s="38" t="s">
        <v>2930</v>
      </c>
      <c r="E196" s="21" t="s">
        <v>75</v>
      </c>
      <c r="F196" s="21">
        <v>5</v>
      </c>
      <c r="G196" s="30" t="s">
        <v>2929</v>
      </c>
      <c r="H196" s="38" t="s">
        <v>1095</v>
      </c>
      <c r="I196" s="38" t="str">
        <f>VLOOKUP(H196,'[3]Dosen Edit'!$B$2:$C$97,2,FALSE)</f>
        <v>0927037502</v>
      </c>
    </row>
    <row r="197" spans="1:9" x14ac:dyDescent="0.25">
      <c r="A197" s="34" t="s">
        <v>55</v>
      </c>
      <c r="B197" s="35" t="s">
        <v>28</v>
      </c>
      <c r="C197" s="34">
        <v>111</v>
      </c>
      <c r="D197" s="38" t="s">
        <v>2931</v>
      </c>
      <c r="E197" s="21" t="s">
        <v>75</v>
      </c>
      <c r="F197" s="21">
        <v>5</v>
      </c>
      <c r="G197" s="30" t="s">
        <v>2929</v>
      </c>
      <c r="H197" s="38" t="s">
        <v>1095</v>
      </c>
      <c r="I197" s="38" t="str">
        <f>VLOOKUP(H197,'[3]Dosen Edit'!$B$2:$C$97,2,FALSE)</f>
        <v>0927037502</v>
      </c>
    </row>
    <row r="198" spans="1:9" x14ac:dyDescent="0.25">
      <c r="A198" s="34" t="s">
        <v>55</v>
      </c>
      <c r="B198" s="35" t="s">
        <v>56</v>
      </c>
      <c r="C198" s="34">
        <v>111</v>
      </c>
      <c r="D198" s="38" t="s">
        <v>2932</v>
      </c>
      <c r="E198" s="21" t="s">
        <v>75</v>
      </c>
      <c r="F198" s="21">
        <v>5</v>
      </c>
      <c r="G198" s="30" t="s">
        <v>2929</v>
      </c>
      <c r="H198" s="38" t="s">
        <v>1095</v>
      </c>
      <c r="I198" s="38" t="str">
        <f>VLOOKUP(H198,'[3]Dosen Edit'!$B$2:$C$97,2,FALSE)</f>
        <v>0927037502</v>
      </c>
    </row>
    <row r="199" spans="1:9" x14ac:dyDescent="0.25">
      <c r="A199" s="34" t="s">
        <v>55</v>
      </c>
      <c r="B199" s="35" t="s">
        <v>20</v>
      </c>
      <c r="C199" s="34">
        <v>111</v>
      </c>
      <c r="D199" s="38" t="s">
        <v>2933</v>
      </c>
      <c r="E199" s="21" t="s">
        <v>75</v>
      </c>
      <c r="F199" s="21">
        <v>5</v>
      </c>
      <c r="G199" s="30" t="s">
        <v>2929</v>
      </c>
      <c r="H199" s="38" t="s">
        <v>1238</v>
      </c>
      <c r="I199" s="38" t="str">
        <f>VLOOKUP(H199,'[3]Dosen Edit'!$B$2:$C$97,2,FALSE)</f>
        <v>0902087302</v>
      </c>
    </row>
    <row r="200" spans="1:9" x14ac:dyDescent="0.25">
      <c r="A200" s="34" t="s">
        <v>55</v>
      </c>
      <c r="B200" s="35" t="s">
        <v>26</v>
      </c>
      <c r="C200" s="34">
        <v>111</v>
      </c>
      <c r="D200" s="38" t="s">
        <v>2934</v>
      </c>
      <c r="E200" s="21" t="s">
        <v>75</v>
      </c>
      <c r="F200" s="21">
        <v>5</v>
      </c>
      <c r="G200" s="30" t="s">
        <v>2929</v>
      </c>
      <c r="H200" s="38" t="s">
        <v>1238</v>
      </c>
      <c r="I200" s="38" t="str">
        <f>VLOOKUP(H200,'[3]Dosen Edit'!$B$2:$C$97,2,FALSE)</f>
        <v>0902087302</v>
      </c>
    </row>
    <row r="201" spans="1:9" x14ac:dyDescent="0.25">
      <c r="A201" s="34" t="s">
        <v>65</v>
      </c>
      <c r="B201" s="35" t="s">
        <v>26</v>
      </c>
      <c r="C201" s="34" t="s">
        <v>89</v>
      </c>
      <c r="D201" s="116" t="s">
        <v>139</v>
      </c>
      <c r="E201" s="34" t="s">
        <v>75</v>
      </c>
      <c r="F201" s="34">
        <v>1</v>
      </c>
      <c r="G201" s="37" t="s">
        <v>91</v>
      </c>
      <c r="H201" s="38" t="s">
        <v>135</v>
      </c>
      <c r="I201" s="38" t="str">
        <f>VLOOKUP(H201,'[3]Dosen Edit'!$B$2:$C$97,2,FALSE)</f>
        <v>0920127901</v>
      </c>
    </row>
    <row r="202" spans="1:9" x14ac:dyDescent="0.25">
      <c r="A202" s="34" t="s">
        <v>65</v>
      </c>
      <c r="B202" s="35" t="s">
        <v>20</v>
      </c>
      <c r="C202" s="34" t="s">
        <v>89</v>
      </c>
      <c r="D202" s="116" t="s">
        <v>140</v>
      </c>
      <c r="E202" s="34" t="s">
        <v>75</v>
      </c>
      <c r="F202" s="34">
        <v>1</v>
      </c>
      <c r="G202" s="37" t="s">
        <v>91</v>
      </c>
      <c r="H202" s="38" t="s">
        <v>135</v>
      </c>
      <c r="I202" s="38" t="str">
        <f>VLOOKUP(H202,'[3]Dosen Edit'!$B$2:$C$97,2,FALSE)</f>
        <v>0920127901</v>
      </c>
    </row>
    <row r="203" spans="1:9" x14ac:dyDescent="0.25">
      <c r="A203" s="34" t="s">
        <v>55</v>
      </c>
      <c r="B203" s="35" t="s">
        <v>28</v>
      </c>
      <c r="C203" s="34" t="s">
        <v>89</v>
      </c>
      <c r="D203" s="116" t="s">
        <v>502</v>
      </c>
      <c r="E203" s="34" t="s">
        <v>75</v>
      </c>
      <c r="F203" s="34">
        <v>1</v>
      </c>
      <c r="G203" s="37" t="s">
        <v>91</v>
      </c>
      <c r="H203" s="38" t="s">
        <v>135</v>
      </c>
      <c r="I203" s="38" t="str">
        <f>VLOOKUP(H203,'[3]Dosen Edit'!$B$2:$C$97,2,FALSE)</f>
        <v>0920127901</v>
      </c>
    </row>
    <row r="204" spans="1:9" x14ac:dyDescent="0.25">
      <c r="A204" s="34" t="s">
        <v>55</v>
      </c>
      <c r="B204" s="35" t="s">
        <v>56</v>
      </c>
      <c r="C204" s="34" t="s">
        <v>89</v>
      </c>
      <c r="D204" s="116" t="s">
        <v>503</v>
      </c>
      <c r="E204" s="34" t="s">
        <v>75</v>
      </c>
      <c r="F204" s="34">
        <v>1</v>
      </c>
      <c r="G204" s="37" t="s">
        <v>91</v>
      </c>
      <c r="H204" s="38" t="s">
        <v>135</v>
      </c>
      <c r="I204" s="38" t="str">
        <f>VLOOKUP(H204,'[3]Dosen Edit'!$B$2:$C$97,2,FALSE)</f>
        <v>0920127901</v>
      </c>
    </row>
    <row r="205" spans="1:9" x14ac:dyDescent="0.25">
      <c r="A205" s="34" t="s">
        <v>32</v>
      </c>
      <c r="B205" s="35" t="s">
        <v>28</v>
      </c>
      <c r="C205" s="34" t="s">
        <v>89</v>
      </c>
      <c r="D205" s="116" t="s">
        <v>134</v>
      </c>
      <c r="E205" s="34" t="s">
        <v>75</v>
      </c>
      <c r="F205" s="34">
        <v>1</v>
      </c>
      <c r="G205" s="37" t="s">
        <v>91</v>
      </c>
      <c r="H205" s="38" t="s">
        <v>482</v>
      </c>
      <c r="I205" s="38" t="str">
        <f>VLOOKUP(H205,'[3]Dosen Edit'!$B$2:$C$97,2,FALSE)</f>
        <v>0911067502</v>
      </c>
    </row>
    <row r="206" spans="1:9" x14ac:dyDescent="0.25">
      <c r="A206" s="34" t="s">
        <v>32</v>
      </c>
      <c r="B206" s="35" t="s">
        <v>1356</v>
      </c>
      <c r="C206" s="34" t="s">
        <v>89</v>
      </c>
      <c r="D206" s="116" t="s">
        <v>149</v>
      </c>
      <c r="E206" s="34" t="s">
        <v>75</v>
      </c>
      <c r="F206" s="34">
        <v>1</v>
      </c>
      <c r="G206" s="37" t="s">
        <v>91</v>
      </c>
      <c r="H206" s="38" t="s">
        <v>482</v>
      </c>
      <c r="I206" s="38" t="str">
        <f>VLOOKUP(H206,'[3]Dosen Edit'!$B$2:$C$97,2,FALSE)</f>
        <v>0911067502</v>
      </c>
    </row>
    <row r="207" spans="1:9" x14ac:dyDescent="0.25">
      <c r="A207" s="34" t="s">
        <v>55</v>
      </c>
      <c r="B207" s="35" t="s">
        <v>20</v>
      </c>
      <c r="C207" s="34" t="s">
        <v>89</v>
      </c>
      <c r="D207" s="116" t="s">
        <v>505</v>
      </c>
      <c r="E207" s="34" t="s">
        <v>75</v>
      </c>
      <c r="F207" s="34">
        <v>1</v>
      </c>
      <c r="G207" s="37" t="s">
        <v>91</v>
      </c>
      <c r="H207" s="38" t="s">
        <v>495</v>
      </c>
      <c r="I207" s="38" t="str">
        <f>VLOOKUP(H207,'[3]Dosen Edit'!$B$2:$C$97,2,FALSE)</f>
        <v>0907117303</v>
      </c>
    </row>
    <row r="208" spans="1:9" x14ac:dyDescent="0.25">
      <c r="A208" s="34" t="s">
        <v>32</v>
      </c>
      <c r="B208" s="35" t="s">
        <v>20</v>
      </c>
      <c r="C208" s="34" t="s">
        <v>89</v>
      </c>
      <c r="D208" s="116" t="s">
        <v>138</v>
      </c>
      <c r="E208" s="34" t="s">
        <v>75</v>
      </c>
      <c r="F208" s="34">
        <v>1</v>
      </c>
      <c r="G208" s="37" t="s">
        <v>91</v>
      </c>
      <c r="H208" s="38" t="s">
        <v>495</v>
      </c>
      <c r="I208" s="38" t="str">
        <f>VLOOKUP(H208,'[3]Dosen Edit'!$B$2:$C$97,2,FALSE)</f>
        <v>0907117303</v>
      </c>
    </row>
    <row r="209" spans="1:9" x14ac:dyDescent="0.25">
      <c r="A209" s="34" t="s">
        <v>32</v>
      </c>
      <c r="B209" s="35" t="s">
        <v>26</v>
      </c>
      <c r="C209" s="34" t="s">
        <v>89</v>
      </c>
      <c r="D209" s="116" t="s">
        <v>137</v>
      </c>
      <c r="E209" s="34" t="s">
        <v>75</v>
      </c>
      <c r="F209" s="34">
        <v>1</v>
      </c>
      <c r="G209" s="37" t="s">
        <v>91</v>
      </c>
      <c r="H209" s="70" t="s">
        <v>495</v>
      </c>
      <c r="I209" s="38" t="str">
        <f>VLOOKUP(H209,'[3]Dosen Edit'!$B$2:$C$97,2,FALSE)</f>
        <v>0907117303</v>
      </c>
    </row>
    <row r="210" spans="1:9" x14ac:dyDescent="0.25">
      <c r="A210" s="34" t="s">
        <v>65</v>
      </c>
      <c r="B210" s="35" t="s">
        <v>1356</v>
      </c>
      <c r="C210" s="34" t="s">
        <v>89</v>
      </c>
      <c r="D210" s="116" t="s">
        <v>90</v>
      </c>
      <c r="E210" s="34" t="s">
        <v>75</v>
      </c>
      <c r="F210" s="34">
        <v>1</v>
      </c>
      <c r="G210" s="37" t="s">
        <v>91</v>
      </c>
      <c r="H210" s="38" t="s">
        <v>495</v>
      </c>
      <c r="I210" s="38" t="str">
        <f>VLOOKUP(H210,'[3]Dosen Edit'!$B$2:$C$97,2,FALSE)</f>
        <v>0907117303</v>
      </c>
    </row>
    <row r="211" spans="1:9" x14ac:dyDescent="0.25">
      <c r="A211" s="34" t="s">
        <v>55</v>
      </c>
      <c r="B211" s="35" t="s">
        <v>26</v>
      </c>
      <c r="C211" s="34" t="s">
        <v>89</v>
      </c>
      <c r="D211" s="116" t="s">
        <v>504</v>
      </c>
      <c r="E211" s="34" t="s">
        <v>75</v>
      </c>
      <c r="F211" s="34">
        <v>1</v>
      </c>
      <c r="G211" s="37" t="s">
        <v>91</v>
      </c>
      <c r="H211" s="38" t="s">
        <v>495</v>
      </c>
      <c r="I211" s="38" t="str">
        <f>VLOOKUP(H211,'[3]Dosen Edit'!$B$2:$C$97,2,FALSE)</f>
        <v>0907117303</v>
      </c>
    </row>
    <row r="212" spans="1:9" x14ac:dyDescent="0.25">
      <c r="A212" s="34" t="s">
        <v>65</v>
      </c>
      <c r="B212" s="35" t="s">
        <v>28</v>
      </c>
      <c r="C212" s="34" t="s">
        <v>89</v>
      </c>
      <c r="D212" s="116" t="s">
        <v>94</v>
      </c>
      <c r="E212" s="34" t="s">
        <v>75</v>
      </c>
      <c r="F212" s="34">
        <v>1</v>
      </c>
      <c r="G212" s="37" t="s">
        <v>91</v>
      </c>
      <c r="H212" s="38" t="s">
        <v>495</v>
      </c>
      <c r="I212" s="38" t="str">
        <f>VLOOKUP(H212,'[3]Dosen Edit'!$B$2:$C$97,2,FALSE)</f>
        <v>0907117303</v>
      </c>
    </row>
    <row r="213" spans="1:9" x14ac:dyDescent="0.25">
      <c r="A213" s="34" t="s">
        <v>55</v>
      </c>
      <c r="B213" s="35" t="s">
        <v>28</v>
      </c>
      <c r="C213" s="34" t="s">
        <v>725</v>
      </c>
      <c r="D213" s="435" t="s">
        <v>2548</v>
      </c>
      <c r="E213" s="34" t="s">
        <v>2256</v>
      </c>
      <c r="F213" s="34">
        <v>1</v>
      </c>
      <c r="G213" s="37" t="s">
        <v>2549</v>
      </c>
      <c r="H213" s="433" t="s">
        <v>1445</v>
      </c>
      <c r="I213" s="38" t="str">
        <f>VLOOKUP(H213,'[3]Dosen Edit'!$B$2:$C$97,2,FALSE)</f>
        <v>0912109201</v>
      </c>
    </row>
    <row r="214" spans="1:9" x14ac:dyDescent="0.25">
      <c r="A214" s="34" t="s">
        <v>32</v>
      </c>
      <c r="B214" s="35" t="s">
        <v>26</v>
      </c>
      <c r="C214" s="34" t="s">
        <v>116</v>
      </c>
      <c r="D214" s="38" t="s">
        <v>330</v>
      </c>
      <c r="E214" s="34" t="s">
        <v>2</v>
      </c>
      <c r="F214" s="21">
        <v>3</v>
      </c>
      <c r="G214" s="65" t="s">
        <v>2935</v>
      </c>
      <c r="H214" s="433" t="s">
        <v>323</v>
      </c>
      <c r="I214" s="38" t="str">
        <f>VLOOKUP(H214,'[3]Dosen Edit'!$B$2:$C$97,2,FALSE)</f>
        <v>0911036101</v>
      </c>
    </row>
    <row r="215" spans="1:9" x14ac:dyDescent="0.25">
      <c r="A215" s="34" t="s">
        <v>32</v>
      </c>
      <c r="B215" s="35" t="s">
        <v>20</v>
      </c>
      <c r="C215" s="34" t="s">
        <v>116</v>
      </c>
      <c r="D215" s="38" t="s">
        <v>331</v>
      </c>
      <c r="E215" s="34" t="s">
        <v>2</v>
      </c>
      <c r="F215" s="21">
        <v>3</v>
      </c>
      <c r="G215" s="65" t="s">
        <v>2935</v>
      </c>
      <c r="H215" s="433" t="s">
        <v>323</v>
      </c>
      <c r="I215" s="38" t="str">
        <f>VLOOKUP(H215,'[3]Dosen Edit'!$B$2:$C$97,2,FALSE)</f>
        <v>0911036101</v>
      </c>
    </row>
    <row r="216" spans="1:9" x14ac:dyDescent="0.25">
      <c r="A216" s="34" t="s">
        <v>19</v>
      </c>
      <c r="B216" s="35" t="s">
        <v>26</v>
      </c>
      <c r="C216" s="34" t="s">
        <v>297</v>
      </c>
      <c r="D216" s="38" t="s">
        <v>326</v>
      </c>
      <c r="E216" s="34" t="s">
        <v>2</v>
      </c>
      <c r="F216" s="21">
        <v>3</v>
      </c>
      <c r="G216" s="65" t="s">
        <v>2935</v>
      </c>
      <c r="H216" s="433" t="s">
        <v>323</v>
      </c>
      <c r="I216" s="38" t="str">
        <f>VLOOKUP(H216,'[3]Dosen Edit'!$B$2:$C$97,2,FALSE)</f>
        <v>0911036101</v>
      </c>
    </row>
    <row r="217" spans="1:9" x14ac:dyDescent="0.25">
      <c r="A217" s="34" t="s">
        <v>19</v>
      </c>
      <c r="B217" s="35" t="s">
        <v>20</v>
      </c>
      <c r="C217" s="34" t="s">
        <v>297</v>
      </c>
      <c r="D217" s="38" t="s">
        <v>328</v>
      </c>
      <c r="E217" s="34" t="s">
        <v>2</v>
      </c>
      <c r="F217" s="21">
        <v>3</v>
      </c>
      <c r="G217" s="65" t="s">
        <v>2935</v>
      </c>
      <c r="H217" s="433" t="s">
        <v>323</v>
      </c>
      <c r="I217" s="38" t="str">
        <f>VLOOKUP(H217,'[3]Dosen Edit'!$B$2:$C$97,2,FALSE)</f>
        <v>0911036101</v>
      </c>
    </row>
    <row r="218" spans="1:9" x14ac:dyDescent="0.25">
      <c r="A218" s="34" t="s">
        <v>42</v>
      </c>
      <c r="B218" s="35" t="s">
        <v>1356</v>
      </c>
      <c r="C218" s="34" t="s">
        <v>257</v>
      </c>
      <c r="D218" s="428" t="s">
        <v>2936</v>
      </c>
      <c r="E218" s="153" t="s">
        <v>2</v>
      </c>
      <c r="F218" s="34">
        <v>5</v>
      </c>
      <c r="G218" s="28" t="s">
        <v>621</v>
      </c>
      <c r="H218" s="433" t="s">
        <v>1445</v>
      </c>
      <c r="I218" s="38" t="str">
        <f>VLOOKUP(H218,'[3]Dosen Edit'!$B$2:$C$97,2,FALSE)</f>
        <v>0912109201</v>
      </c>
    </row>
    <row r="219" spans="1:9" x14ac:dyDescent="0.25">
      <c r="A219" s="34" t="s">
        <v>42</v>
      </c>
      <c r="B219" s="35" t="s">
        <v>28</v>
      </c>
      <c r="C219" s="34" t="s">
        <v>257</v>
      </c>
      <c r="D219" s="428" t="s">
        <v>2937</v>
      </c>
      <c r="E219" s="153" t="s">
        <v>2</v>
      </c>
      <c r="F219" s="34">
        <v>5</v>
      </c>
      <c r="G219" s="28" t="s">
        <v>621</v>
      </c>
      <c r="H219" s="38" t="s">
        <v>1445</v>
      </c>
      <c r="I219" s="38" t="str">
        <f>VLOOKUP(H219,'[3]Dosen Edit'!$B$2:$C$97,2,FALSE)</f>
        <v>0912109201</v>
      </c>
    </row>
    <row r="220" spans="1:9" x14ac:dyDescent="0.25">
      <c r="A220" s="34" t="s">
        <v>19</v>
      </c>
      <c r="B220" s="35" t="s">
        <v>1356</v>
      </c>
      <c r="C220" s="34" t="s">
        <v>89</v>
      </c>
      <c r="D220" s="428" t="s">
        <v>2938</v>
      </c>
      <c r="E220" s="153" t="s">
        <v>2</v>
      </c>
      <c r="F220" s="34">
        <v>5</v>
      </c>
      <c r="G220" s="28" t="s">
        <v>621</v>
      </c>
      <c r="H220" s="38" t="s">
        <v>1445</v>
      </c>
      <c r="I220" s="38" t="str">
        <f>VLOOKUP(H220,'[3]Dosen Edit'!$B$2:$C$97,2,FALSE)</f>
        <v>0912109201</v>
      </c>
    </row>
    <row r="221" spans="1:9" x14ac:dyDescent="0.25">
      <c r="A221" s="34" t="s">
        <v>19</v>
      </c>
      <c r="B221" s="35" t="s">
        <v>28</v>
      </c>
      <c r="C221" s="34" t="s">
        <v>89</v>
      </c>
      <c r="D221" s="428" t="s">
        <v>2939</v>
      </c>
      <c r="E221" s="153" t="s">
        <v>2</v>
      </c>
      <c r="F221" s="34">
        <v>5</v>
      </c>
      <c r="G221" s="28" t="s">
        <v>621</v>
      </c>
      <c r="H221" s="38" t="s">
        <v>1445</v>
      </c>
      <c r="I221" s="38" t="str">
        <f>VLOOKUP(H221,'[3]Dosen Edit'!$B$2:$C$97,2,FALSE)</f>
        <v>0912109201</v>
      </c>
    </row>
    <row r="222" spans="1:9" x14ac:dyDescent="0.25">
      <c r="A222" s="34" t="s">
        <v>42</v>
      </c>
      <c r="B222" s="35" t="s">
        <v>26</v>
      </c>
      <c r="C222" s="34" t="s">
        <v>89</v>
      </c>
      <c r="D222" s="38" t="s">
        <v>436</v>
      </c>
      <c r="E222" s="34" t="s">
        <v>1</v>
      </c>
      <c r="F222" s="34">
        <v>5</v>
      </c>
      <c r="G222" s="37" t="s">
        <v>2742</v>
      </c>
      <c r="H222" s="477" t="s">
        <v>207</v>
      </c>
      <c r="I222" s="38" t="str">
        <f>VLOOKUP(H222,'[3]Dosen Edit'!$B$2:$C$97,2,FALSE)</f>
        <v>0905038601</v>
      </c>
    </row>
    <row r="223" spans="1:9" x14ac:dyDescent="0.25">
      <c r="A223" s="34" t="s">
        <v>42</v>
      </c>
      <c r="B223" s="35" t="s">
        <v>20</v>
      </c>
      <c r="C223" s="34" t="s">
        <v>89</v>
      </c>
      <c r="D223" s="38" t="s">
        <v>431</v>
      </c>
      <c r="E223" s="34" t="s">
        <v>1</v>
      </c>
      <c r="F223" s="34">
        <v>5</v>
      </c>
      <c r="G223" s="37" t="s">
        <v>2742</v>
      </c>
      <c r="H223" s="70" t="s">
        <v>207</v>
      </c>
      <c r="I223" s="38" t="str">
        <f>VLOOKUP(H223,'[3]Dosen Edit'!$B$2:$C$97,2,FALSE)</f>
        <v>0905038601</v>
      </c>
    </row>
    <row r="224" spans="1:9" x14ac:dyDescent="0.25">
      <c r="A224" s="34" t="s">
        <v>42</v>
      </c>
      <c r="B224" s="35" t="s">
        <v>1356</v>
      </c>
      <c r="C224" s="34" t="s">
        <v>89</v>
      </c>
      <c r="D224" s="38" t="s">
        <v>434</v>
      </c>
      <c r="E224" s="34" t="s">
        <v>1</v>
      </c>
      <c r="F224" s="34">
        <v>5</v>
      </c>
      <c r="G224" s="37" t="s">
        <v>2742</v>
      </c>
      <c r="H224" s="433" t="s">
        <v>2119</v>
      </c>
      <c r="I224" s="38" t="str">
        <f>VLOOKUP(H224,'[3]Dosen Edit'!$B$2:$C$97,2,FALSE)</f>
        <v>0924049301</v>
      </c>
    </row>
    <row r="225" spans="1:9" x14ac:dyDescent="0.25">
      <c r="A225" s="34" t="s">
        <v>42</v>
      </c>
      <c r="B225" s="35" t="s">
        <v>28</v>
      </c>
      <c r="C225" s="34" t="s">
        <v>89</v>
      </c>
      <c r="D225" s="38" t="s">
        <v>435</v>
      </c>
      <c r="E225" s="34" t="s">
        <v>1</v>
      </c>
      <c r="F225" s="34">
        <v>5</v>
      </c>
      <c r="G225" s="37" t="s">
        <v>2742</v>
      </c>
      <c r="H225" s="38" t="s">
        <v>2119</v>
      </c>
      <c r="I225" s="38" t="str">
        <f>VLOOKUP(H225,'[3]Dosen Edit'!$B$2:$C$97,2,FALSE)</f>
        <v>0924049301</v>
      </c>
    </row>
    <row r="226" spans="1:9" x14ac:dyDescent="0.25">
      <c r="A226" s="34" t="s">
        <v>19</v>
      </c>
      <c r="B226" s="35" t="s">
        <v>20</v>
      </c>
      <c r="C226" s="34">
        <v>111</v>
      </c>
      <c r="D226" s="38" t="s">
        <v>1283</v>
      </c>
      <c r="E226" s="34" t="s">
        <v>1</v>
      </c>
      <c r="F226" s="34">
        <v>5</v>
      </c>
      <c r="G226" s="37" t="s">
        <v>2742</v>
      </c>
      <c r="H226" s="38" t="s">
        <v>2119</v>
      </c>
      <c r="I226" s="38" t="str">
        <f>VLOOKUP(H226,'[3]Dosen Edit'!$B$2:$C$97,2,FALSE)</f>
        <v>0924049301</v>
      </c>
    </row>
    <row r="227" spans="1:9" x14ac:dyDescent="0.25">
      <c r="A227" s="34" t="s">
        <v>2761</v>
      </c>
      <c r="B227" s="35" t="s">
        <v>1356</v>
      </c>
      <c r="C227" s="34">
        <v>105</v>
      </c>
      <c r="D227" s="38" t="s">
        <v>1286</v>
      </c>
      <c r="E227" s="34" t="s">
        <v>1</v>
      </c>
      <c r="F227" s="34">
        <v>5</v>
      </c>
      <c r="G227" s="37" t="s">
        <v>2742</v>
      </c>
      <c r="H227" s="70" t="s">
        <v>440</v>
      </c>
      <c r="I227" s="38" t="str">
        <f>VLOOKUP(H227,'[3]Dosen Edit'!$B$2:$C$97,2,FALSE)</f>
        <v>0931127701</v>
      </c>
    </row>
    <row r="228" spans="1:9" x14ac:dyDescent="0.25">
      <c r="A228" s="34" t="s">
        <v>55</v>
      </c>
      <c r="B228" s="35" t="s">
        <v>26</v>
      </c>
      <c r="C228" s="34" t="s">
        <v>725</v>
      </c>
      <c r="D228" s="429" t="s">
        <v>2552</v>
      </c>
      <c r="E228" s="34" t="s">
        <v>2256</v>
      </c>
      <c r="F228" s="34">
        <v>1</v>
      </c>
      <c r="G228" s="37" t="s">
        <v>2553</v>
      </c>
      <c r="H228" s="433" t="s">
        <v>2119</v>
      </c>
      <c r="I228" s="38" t="str">
        <f>VLOOKUP(H228,'[3]Dosen Edit'!$B$2:$C$97,2,FALSE)</f>
        <v>0924049301</v>
      </c>
    </row>
    <row r="229" spans="1:9" x14ac:dyDescent="0.25">
      <c r="A229" s="34" t="s">
        <v>42</v>
      </c>
      <c r="B229" s="35" t="s">
        <v>1356</v>
      </c>
      <c r="C229" s="34" t="s">
        <v>297</v>
      </c>
      <c r="D229" s="432" t="s">
        <v>2940</v>
      </c>
      <c r="E229" s="21" t="s">
        <v>2256</v>
      </c>
      <c r="F229" s="21">
        <v>3</v>
      </c>
      <c r="G229" s="30" t="s">
        <v>2941</v>
      </c>
      <c r="H229" s="433" t="s">
        <v>207</v>
      </c>
      <c r="I229" s="38" t="str">
        <f>VLOOKUP(H229,'[3]Dosen Edit'!$B$2:$C$97,2,FALSE)</f>
        <v>0905038601</v>
      </c>
    </row>
    <row r="230" spans="1:9" x14ac:dyDescent="0.25">
      <c r="A230" s="34" t="s">
        <v>19</v>
      </c>
      <c r="B230" s="35" t="s">
        <v>20</v>
      </c>
      <c r="C230" s="34">
        <v>202</v>
      </c>
      <c r="D230" s="435" t="s">
        <v>2550</v>
      </c>
      <c r="E230" s="34" t="s">
        <v>2256</v>
      </c>
      <c r="F230" s="34">
        <v>1</v>
      </c>
      <c r="G230" s="37" t="s">
        <v>2551</v>
      </c>
      <c r="H230" s="433" t="s">
        <v>1597</v>
      </c>
      <c r="I230" s="38" t="str">
        <f>VLOOKUP(H230,'[3]Dosen Edit'!$B$2:$C$97,2,FALSE)</f>
        <v>0924069201</v>
      </c>
    </row>
    <row r="231" spans="1:9" x14ac:dyDescent="0.25">
      <c r="A231" s="34" t="s">
        <v>19</v>
      </c>
      <c r="B231" s="35" t="s">
        <v>26</v>
      </c>
      <c r="C231" s="34" t="s">
        <v>21</v>
      </c>
      <c r="D231" s="116" t="s">
        <v>2725</v>
      </c>
      <c r="E231" s="34" t="s">
        <v>1</v>
      </c>
      <c r="F231" s="34">
        <v>3</v>
      </c>
      <c r="G231" s="26" t="s">
        <v>439</v>
      </c>
      <c r="H231" s="433" t="s">
        <v>2253</v>
      </c>
      <c r="I231" s="38" t="str">
        <f>VLOOKUP(H231,'[3]Dosen Edit'!$B$2:$C$97,2,FALSE)</f>
        <v>0906098001</v>
      </c>
    </row>
    <row r="232" spans="1:9" x14ac:dyDescent="0.25">
      <c r="A232" s="34" t="s">
        <v>55</v>
      </c>
      <c r="B232" s="35" t="s">
        <v>20</v>
      </c>
      <c r="C232" s="34" t="s">
        <v>21</v>
      </c>
      <c r="D232" s="116" t="s">
        <v>2765</v>
      </c>
      <c r="E232" s="34" t="s">
        <v>1</v>
      </c>
      <c r="F232" s="34">
        <v>3</v>
      </c>
      <c r="G232" s="26" t="s">
        <v>439</v>
      </c>
      <c r="H232" s="433" t="s">
        <v>418</v>
      </c>
      <c r="I232" s="38" t="str">
        <f>VLOOKUP(H232,'[3]Dosen Edit'!$B$2:$C$97,2,FALSE)</f>
        <v>0904066801</v>
      </c>
    </row>
    <row r="233" spans="1:9" x14ac:dyDescent="0.25">
      <c r="A233" s="34" t="s">
        <v>55</v>
      </c>
      <c r="B233" s="35" t="s">
        <v>26</v>
      </c>
      <c r="C233" s="34" t="s">
        <v>21</v>
      </c>
      <c r="D233" s="116" t="s">
        <v>2764</v>
      </c>
      <c r="E233" s="34" t="s">
        <v>1</v>
      </c>
      <c r="F233" s="34">
        <v>3</v>
      </c>
      <c r="G233" s="26" t="s">
        <v>439</v>
      </c>
      <c r="H233" s="38" t="s">
        <v>418</v>
      </c>
      <c r="I233" s="38" t="str">
        <f>VLOOKUP(H233,'[3]Dosen Edit'!$B$2:$C$97,2,FALSE)</f>
        <v>0904066801</v>
      </c>
    </row>
    <row r="234" spans="1:9" x14ac:dyDescent="0.25">
      <c r="A234" s="34" t="s">
        <v>65</v>
      </c>
      <c r="B234" s="35" t="s">
        <v>1356</v>
      </c>
      <c r="C234" s="34" t="s">
        <v>453</v>
      </c>
      <c r="D234" s="427" t="s">
        <v>452</v>
      </c>
      <c r="E234" s="153" t="s">
        <v>3</v>
      </c>
      <c r="F234" s="34">
        <v>1</v>
      </c>
      <c r="G234" s="28" t="s">
        <v>439</v>
      </c>
      <c r="H234" s="433" t="s">
        <v>440</v>
      </c>
      <c r="I234" s="38" t="str">
        <f>VLOOKUP(H234,'[3]Dosen Edit'!$B$2:$C$97,2,FALSE)</f>
        <v>0931127701</v>
      </c>
    </row>
    <row r="235" spans="1:9" x14ac:dyDescent="0.25">
      <c r="A235" s="34" t="s">
        <v>65</v>
      </c>
      <c r="B235" s="35" t="s">
        <v>28</v>
      </c>
      <c r="C235" s="34" t="s">
        <v>43</v>
      </c>
      <c r="D235" s="427" t="s">
        <v>2942</v>
      </c>
      <c r="E235" s="153" t="s">
        <v>3</v>
      </c>
      <c r="F235" s="34">
        <v>1</v>
      </c>
      <c r="G235" s="28" t="s">
        <v>439</v>
      </c>
      <c r="H235" s="38" t="s">
        <v>440</v>
      </c>
      <c r="I235" s="38" t="str">
        <f>VLOOKUP(H235,'[3]Dosen Edit'!$B$2:$C$97,2,FALSE)</f>
        <v>0931127701</v>
      </c>
    </row>
    <row r="236" spans="1:9" x14ac:dyDescent="0.25">
      <c r="A236" s="34" t="s">
        <v>55</v>
      </c>
      <c r="B236" s="35" t="s">
        <v>28</v>
      </c>
      <c r="C236" s="34" t="s">
        <v>21</v>
      </c>
      <c r="D236" s="116" t="s">
        <v>2789</v>
      </c>
      <c r="E236" s="34" t="s">
        <v>1</v>
      </c>
      <c r="F236" s="34">
        <v>3</v>
      </c>
      <c r="G236" s="26" t="s">
        <v>439</v>
      </c>
      <c r="H236" s="38" t="s">
        <v>753</v>
      </c>
      <c r="I236" s="38" t="str">
        <f>VLOOKUP(H236,'[3]Dosen Edit'!$B$2:$C$97,2,FALSE)</f>
        <v>0925016603</v>
      </c>
    </row>
    <row r="237" spans="1:9" x14ac:dyDescent="0.25">
      <c r="A237" s="34" t="s">
        <v>55</v>
      </c>
      <c r="B237" s="35" t="s">
        <v>56</v>
      </c>
      <c r="C237" s="34" t="s">
        <v>21</v>
      </c>
      <c r="D237" s="116" t="s">
        <v>2790</v>
      </c>
      <c r="E237" s="34" t="s">
        <v>1</v>
      </c>
      <c r="F237" s="34">
        <v>3</v>
      </c>
      <c r="G237" s="26" t="s">
        <v>439</v>
      </c>
      <c r="H237" s="38" t="s">
        <v>753</v>
      </c>
      <c r="I237" s="38" t="str">
        <f>VLOOKUP(H237,'[3]Dosen Edit'!$B$2:$C$97,2,FALSE)</f>
        <v>0925016603</v>
      </c>
    </row>
    <row r="238" spans="1:9" x14ac:dyDescent="0.25">
      <c r="A238" s="34" t="s">
        <v>65</v>
      </c>
      <c r="B238" s="35" t="s">
        <v>20</v>
      </c>
      <c r="C238" s="34">
        <v>110</v>
      </c>
      <c r="D238" s="435" t="s">
        <v>2554</v>
      </c>
      <c r="E238" s="34" t="s">
        <v>2256</v>
      </c>
      <c r="F238" s="34">
        <v>1</v>
      </c>
      <c r="G238" s="30" t="s">
        <v>2555</v>
      </c>
      <c r="H238" s="38" t="s">
        <v>1505</v>
      </c>
      <c r="I238" s="38" t="str">
        <f>VLOOKUP(H238,'[3]Dosen Edit'!$B$2:$C$97,2,FALSE)</f>
        <v>0919029204</v>
      </c>
    </row>
    <row r="239" spans="1:9" x14ac:dyDescent="0.25">
      <c r="A239" s="34" t="s">
        <v>19</v>
      </c>
      <c r="B239" s="35" t="s">
        <v>20</v>
      </c>
      <c r="C239" s="34">
        <v>105</v>
      </c>
      <c r="D239" s="434" t="s">
        <v>2943</v>
      </c>
      <c r="E239" s="21" t="s">
        <v>2353</v>
      </c>
      <c r="F239" s="21">
        <v>1</v>
      </c>
      <c r="G239" s="30" t="s">
        <v>2531</v>
      </c>
      <c r="H239" s="193" t="s">
        <v>376</v>
      </c>
      <c r="I239" s="38" t="str">
        <f>VLOOKUP(H239,'[3]Dosen Edit'!$B$2:$C$97,2,FALSE)</f>
        <v>0914037501</v>
      </c>
    </row>
    <row r="240" spans="1:9" x14ac:dyDescent="0.25">
      <c r="A240" s="34" t="s">
        <v>42</v>
      </c>
      <c r="B240" s="35" t="s">
        <v>20</v>
      </c>
      <c r="C240" s="34" t="s">
        <v>33</v>
      </c>
      <c r="D240" s="434" t="s">
        <v>2944</v>
      </c>
      <c r="E240" s="21" t="s">
        <v>2353</v>
      </c>
      <c r="F240" s="21">
        <v>1</v>
      </c>
      <c r="G240" s="30" t="s">
        <v>2531</v>
      </c>
      <c r="H240" s="30" t="s">
        <v>376</v>
      </c>
      <c r="I240" s="38" t="str">
        <f>VLOOKUP(H240,'[3]Dosen Edit'!$B$2:$C$97,2,FALSE)</f>
        <v>0914037501</v>
      </c>
    </row>
    <row r="241" spans="1:9" x14ac:dyDescent="0.25">
      <c r="A241" s="34" t="s">
        <v>19</v>
      </c>
      <c r="B241" s="35" t="s">
        <v>20</v>
      </c>
      <c r="C241" s="34">
        <v>204</v>
      </c>
      <c r="D241" s="432" t="s">
        <v>2530</v>
      </c>
      <c r="E241" s="34" t="s">
        <v>2353</v>
      </c>
      <c r="F241" s="34">
        <v>1</v>
      </c>
      <c r="G241" s="28" t="s">
        <v>2531</v>
      </c>
      <c r="H241" s="38" t="s">
        <v>1238</v>
      </c>
      <c r="I241" s="38" t="str">
        <f>VLOOKUP(H241,'[3]Dosen Edit'!$B$2:$C$97,2,FALSE)</f>
        <v>0902087302</v>
      </c>
    </row>
    <row r="242" spans="1:9" x14ac:dyDescent="0.25">
      <c r="A242" s="34" t="s">
        <v>42</v>
      </c>
      <c r="B242" s="35" t="s">
        <v>20</v>
      </c>
      <c r="C242" s="34" t="s">
        <v>204</v>
      </c>
      <c r="D242" s="432" t="s">
        <v>2533</v>
      </c>
      <c r="E242" s="153" t="s">
        <v>2353</v>
      </c>
      <c r="F242" s="34">
        <v>1</v>
      </c>
      <c r="G242" s="28" t="s">
        <v>2531</v>
      </c>
      <c r="H242" s="70" t="s">
        <v>1238</v>
      </c>
      <c r="I242" s="38" t="str">
        <f>VLOOKUP(H242,'[3]Dosen Edit'!$B$2:$C$97,2,FALSE)</f>
        <v>0902087302</v>
      </c>
    </row>
    <row r="243" spans="1:9" x14ac:dyDescent="0.25">
      <c r="A243" s="34" t="s">
        <v>65</v>
      </c>
      <c r="B243" s="35" t="s">
        <v>26</v>
      </c>
      <c r="C243" s="34">
        <v>109</v>
      </c>
      <c r="D243" s="38" t="s">
        <v>2720</v>
      </c>
      <c r="E243" s="21" t="s">
        <v>1</v>
      </c>
      <c r="F243" s="21">
        <v>5</v>
      </c>
      <c r="G243" s="37" t="s">
        <v>2721</v>
      </c>
      <c r="H243" s="433" t="s">
        <v>46</v>
      </c>
      <c r="I243" s="38" t="str">
        <f>VLOOKUP(H243,'[3]Dosen Edit'!$B$2:$C$97,2,FALSE)</f>
        <v>0025067501</v>
      </c>
    </row>
    <row r="244" spans="1:9" x14ac:dyDescent="0.25">
      <c r="A244" s="34" t="s">
        <v>65</v>
      </c>
      <c r="B244" s="35" t="s">
        <v>28</v>
      </c>
      <c r="C244" s="34">
        <v>109</v>
      </c>
      <c r="D244" s="38" t="s">
        <v>2722</v>
      </c>
      <c r="E244" s="21" t="s">
        <v>1</v>
      </c>
      <c r="F244" s="21">
        <v>5</v>
      </c>
      <c r="G244" s="37" t="s">
        <v>2721</v>
      </c>
      <c r="H244" s="38" t="s">
        <v>46</v>
      </c>
      <c r="I244" s="38" t="str">
        <f>VLOOKUP(H244,'[3]Dosen Edit'!$B$2:$C$97,2,FALSE)</f>
        <v>0025067501</v>
      </c>
    </row>
    <row r="245" spans="1:9" x14ac:dyDescent="0.25">
      <c r="A245" s="34" t="s">
        <v>19</v>
      </c>
      <c r="B245" s="183" t="s">
        <v>28</v>
      </c>
      <c r="C245" s="34">
        <v>108</v>
      </c>
      <c r="D245" s="38" t="s">
        <v>2858</v>
      </c>
      <c r="E245" s="21" t="s">
        <v>1</v>
      </c>
      <c r="F245" s="21">
        <v>5</v>
      </c>
      <c r="G245" s="37" t="s">
        <v>2721</v>
      </c>
      <c r="H245" s="28" t="s">
        <v>1151</v>
      </c>
      <c r="I245" s="38" t="str">
        <f>VLOOKUP(H245,'[3]Dosen Edit'!$B$2:$C$97,2,FALSE)</f>
        <v>0912048901</v>
      </c>
    </row>
    <row r="246" spans="1:9" x14ac:dyDescent="0.25">
      <c r="A246" s="34" t="s">
        <v>19</v>
      </c>
      <c r="B246" s="183" t="s">
        <v>1356</v>
      </c>
      <c r="C246" s="34">
        <v>108</v>
      </c>
      <c r="D246" s="38" t="s">
        <v>2859</v>
      </c>
      <c r="E246" s="21" t="s">
        <v>1</v>
      </c>
      <c r="F246" s="21">
        <v>5</v>
      </c>
      <c r="G246" s="37" t="s">
        <v>2721</v>
      </c>
      <c r="H246" s="28" t="s">
        <v>1151</v>
      </c>
      <c r="I246" s="38" t="str">
        <f>VLOOKUP(H246,'[3]Dosen Edit'!$B$2:$C$97,2,FALSE)</f>
        <v>0912048901</v>
      </c>
    </row>
    <row r="247" spans="1:9" x14ac:dyDescent="0.25">
      <c r="A247" s="34" t="s">
        <v>65</v>
      </c>
      <c r="B247" s="183" t="s">
        <v>20</v>
      </c>
      <c r="C247" s="34">
        <v>109</v>
      </c>
      <c r="D247" s="38" t="s">
        <v>2865</v>
      </c>
      <c r="E247" s="21" t="s">
        <v>1</v>
      </c>
      <c r="F247" s="21">
        <v>5</v>
      </c>
      <c r="G247" s="37" t="s">
        <v>2721</v>
      </c>
      <c r="H247" s="28" t="s">
        <v>1238</v>
      </c>
      <c r="I247" s="38" t="str">
        <f>VLOOKUP(H247,'[3]Dosen Edit'!$B$2:$C$97,2,FALSE)</f>
        <v>0902087302</v>
      </c>
    </row>
    <row r="248" spans="1:9" x14ac:dyDescent="0.25">
      <c r="A248" s="34" t="s">
        <v>65</v>
      </c>
      <c r="B248" s="35" t="s">
        <v>1356</v>
      </c>
      <c r="C248" s="34">
        <v>109</v>
      </c>
      <c r="D248" s="38" t="s">
        <v>2866</v>
      </c>
      <c r="E248" s="21" t="s">
        <v>1</v>
      </c>
      <c r="F248" s="21">
        <v>5</v>
      </c>
      <c r="G248" s="37" t="s">
        <v>2721</v>
      </c>
      <c r="H248" s="38" t="s">
        <v>1238</v>
      </c>
      <c r="I248" s="38" t="str">
        <f>VLOOKUP(H248,'[3]Dosen Edit'!$B$2:$C$97,2,FALSE)</f>
        <v>0902087302</v>
      </c>
    </row>
    <row r="249" spans="1:9" x14ac:dyDescent="0.25">
      <c r="A249" s="34" t="s">
        <v>65</v>
      </c>
      <c r="B249" s="35" t="s">
        <v>20</v>
      </c>
      <c r="C249" s="34" t="s">
        <v>161</v>
      </c>
      <c r="D249" s="428" t="s">
        <v>2945</v>
      </c>
      <c r="E249" s="34" t="s">
        <v>2353</v>
      </c>
      <c r="F249" s="34">
        <v>1</v>
      </c>
      <c r="G249" s="44" t="s">
        <v>2529</v>
      </c>
      <c r="H249" s="433" t="s">
        <v>2119</v>
      </c>
      <c r="I249" s="38" t="str">
        <f>VLOOKUP(H249,'[3]Dosen Edit'!$B$2:$C$97,2,FALSE)</f>
        <v>0924049301</v>
      </c>
    </row>
    <row r="250" spans="1:9" x14ac:dyDescent="0.25">
      <c r="A250" s="34" t="s">
        <v>65</v>
      </c>
      <c r="B250" s="35" t="s">
        <v>20</v>
      </c>
      <c r="C250" s="34" t="s">
        <v>95</v>
      </c>
      <c r="D250" s="429" t="s">
        <v>2528</v>
      </c>
      <c r="E250" s="34" t="s">
        <v>2353</v>
      </c>
      <c r="F250" s="34">
        <v>1</v>
      </c>
      <c r="G250" s="44" t="s">
        <v>2529</v>
      </c>
      <c r="H250" s="450" t="s">
        <v>1503</v>
      </c>
      <c r="I250" s="38" t="str">
        <f>VLOOKUP(H250,'[3]Dosen Edit'!$B$2:$C$97,2,FALSE)</f>
        <v>0914099202</v>
      </c>
    </row>
    <row r="251" spans="1:9" x14ac:dyDescent="0.25">
      <c r="A251" s="34" t="s">
        <v>55</v>
      </c>
      <c r="B251" s="35" t="s">
        <v>26</v>
      </c>
      <c r="C251" s="34" t="s">
        <v>95</v>
      </c>
      <c r="D251" s="428" t="s">
        <v>2580</v>
      </c>
      <c r="E251" s="21" t="s">
        <v>3</v>
      </c>
      <c r="F251" s="21">
        <v>3</v>
      </c>
      <c r="G251" s="40" t="s">
        <v>1244</v>
      </c>
      <c r="H251" s="450" t="s">
        <v>2258</v>
      </c>
      <c r="I251" s="38" t="str">
        <f>VLOOKUP(H251,'[3]Dosen Edit'!$B$2:$C$97,2,FALSE)</f>
        <v>0903069501</v>
      </c>
    </row>
    <row r="252" spans="1:9" x14ac:dyDescent="0.25">
      <c r="A252" s="34" t="s">
        <v>55</v>
      </c>
      <c r="B252" s="35" t="s">
        <v>20</v>
      </c>
      <c r="C252" s="34" t="s">
        <v>310</v>
      </c>
      <c r="D252" s="30" t="s">
        <v>2946</v>
      </c>
      <c r="E252" s="21" t="s">
        <v>75</v>
      </c>
      <c r="F252" s="21">
        <v>5</v>
      </c>
      <c r="G252" s="40" t="s">
        <v>2947</v>
      </c>
      <c r="H252" s="450" t="s">
        <v>376</v>
      </c>
      <c r="I252" s="38" t="str">
        <f>VLOOKUP(H252,'[3]Dosen Edit'!$B$2:$C$97,2,FALSE)</f>
        <v>0914037501</v>
      </c>
    </row>
    <row r="253" spans="1:9" x14ac:dyDescent="0.25">
      <c r="A253" s="34" t="s">
        <v>55</v>
      </c>
      <c r="B253" s="35" t="s">
        <v>26</v>
      </c>
      <c r="C253" s="34" t="s">
        <v>310</v>
      </c>
      <c r="D253" s="30" t="s">
        <v>2948</v>
      </c>
      <c r="E253" s="21" t="s">
        <v>75</v>
      </c>
      <c r="F253" s="21">
        <v>5</v>
      </c>
      <c r="G253" s="40" t="s">
        <v>2947</v>
      </c>
      <c r="H253" s="38" t="s">
        <v>376</v>
      </c>
      <c r="I253" s="38" t="str">
        <f>VLOOKUP(H253,'[3]Dosen Edit'!$B$2:$C$97,2,FALSE)</f>
        <v>0914037501</v>
      </c>
    </row>
    <row r="254" spans="1:9" x14ac:dyDescent="0.25">
      <c r="A254" s="34" t="s">
        <v>32</v>
      </c>
      <c r="B254" s="35" t="s">
        <v>1356</v>
      </c>
      <c r="C254" s="34">
        <v>203</v>
      </c>
      <c r="D254" s="38" t="s">
        <v>2949</v>
      </c>
      <c r="E254" s="21" t="s">
        <v>75</v>
      </c>
      <c r="F254" s="21">
        <v>5</v>
      </c>
      <c r="G254" s="40" t="s">
        <v>2947</v>
      </c>
      <c r="H254" s="38" t="s">
        <v>599</v>
      </c>
      <c r="I254" s="38" t="str">
        <f>VLOOKUP(H254,'[3]Dosen Edit'!$B$2:$C$97,2,FALSE)</f>
        <v>0911075701</v>
      </c>
    </row>
    <row r="255" spans="1:9" x14ac:dyDescent="0.25">
      <c r="A255" s="34" t="s">
        <v>32</v>
      </c>
      <c r="B255" s="35" t="s">
        <v>20</v>
      </c>
      <c r="C255" s="34">
        <v>203</v>
      </c>
      <c r="D255" s="38" t="s">
        <v>2950</v>
      </c>
      <c r="E255" s="21" t="s">
        <v>75</v>
      </c>
      <c r="F255" s="21">
        <v>5</v>
      </c>
      <c r="G255" s="40" t="s">
        <v>2947</v>
      </c>
      <c r="H255" s="38" t="s">
        <v>599</v>
      </c>
      <c r="I255" s="38" t="str">
        <f>VLOOKUP(H255,'[3]Dosen Edit'!$B$2:$C$97,2,FALSE)</f>
        <v>0911075701</v>
      </c>
    </row>
    <row r="256" spans="1:9" x14ac:dyDescent="0.25">
      <c r="A256" s="34" t="s">
        <v>32</v>
      </c>
      <c r="B256" s="35" t="s">
        <v>28</v>
      </c>
      <c r="C256" s="34">
        <v>203</v>
      </c>
      <c r="D256" s="38" t="s">
        <v>2951</v>
      </c>
      <c r="E256" s="21" t="s">
        <v>75</v>
      </c>
      <c r="F256" s="21">
        <v>5</v>
      </c>
      <c r="G256" s="40" t="s">
        <v>2947</v>
      </c>
      <c r="H256" s="38" t="s">
        <v>599</v>
      </c>
      <c r="I256" s="38" t="str">
        <f>VLOOKUP(H256,'[3]Dosen Edit'!$B$2:$C$97,2,FALSE)</f>
        <v>0911075701</v>
      </c>
    </row>
    <row r="257" spans="1:9" x14ac:dyDescent="0.25">
      <c r="A257" s="34" t="s">
        <v>42</v>
      </c>
      <c r="B257" s="35" t="s">
        <v>20</v>
      </c>
      <c r="C257" s="34">
        <v>203</v>
      </c>
      <c r="D257" s="38" t="s">
        <v>2952</v>
      </c>
      <c r="E257" s="21" t="s">
        <v>75</v>
      </c>
      <c r="F257" s="21">
        <v>5</v>
      </c>
      <c r="G257" s="40" t="s">
        <v>2947</v>
      </c>
      <c r="H257" s="38" t="s">
        <v>805</v>
      </c>
      <c r="I257" s="38" t="str">
        <f>VLOOKUP(H257,'[3]Dosen Edit'!$B$2:$C$97,2,FALSE)</f>
        <v>0926089201</v>
      </c>
    </row>
    <row r="258" spans="1:9" x14ac:dyDescent="0.25">
      <c r="A258" s="34" t="s">
        <v>42</v>
      </c>
      <c r="B258" s="35" t="s">
        <v>26</v>
      </c>
      <c r="C258" s="34">
        <v>203</v>
      </c>
      <c r="D258" s="38" t="s">
        <v>2953</v>
      </c>
      <c r="E258" s="21" t="s">
        <v>75</v>
      </c>
      <c r="F258" s="21">
        <v>5</v>
      </c>
      <c r="G258" s="40" t="s">
        <v>2947</v>
      </c>
      <c r="H258" s="38" t="s">
        <v>805</v>
      </c>
      <c r="I258" s="38" t="str">
        <f>VLOOKUP(H258,'[3]Dosen Edit'!$B$2:$C$97,2,FALSE)</f>
        <v>0926089201</v>
      </c>
    </row>
    <row r="259" spans="1:9" x14ac:dyDescent="0.25">
      <c r="A259" s="34" t="s">
        <v>42</v>
      </c>
      <c r="B259" s="35" t="s">
        <v>28</v>
      </c>
      <c r="C259" s="34">
        <v>203</v>
      </c>
      <c r="D259" s="38" t="s">
        <v>2954</v>
      </c>
      <c r="E259" s="21" t="s">
        <v>75</v>
      </c>
      <c r="F259" s="21">
        <v>5</v>
      </c>
      <c r="G259" s="40" t="s">
        <v>2947</v>
      </c>
      <c r="H259" s="38" t="s">
        <v>805</v>
      </c>
      <c r="I259" s="38" t="str">
        <f>VLOOKUP(H259,'[3]Dosen Edit'!$B$2:$C$97,2,FALSE)</f>
        <v>0926089201</v>
      </c>
    </row>
    <row r="260" spans="1:9" x14ac:dyDescent="0.25">
      <c r="A260" s="34" t="s">
        <v>42</v>
      </c>
      <c r="B260" s="35" t="s">
        <v>1356</v>
      </c>
      <c r="C260" s="34">
        <v>203</v>
      </c>
      <c r="D260" s="38" t="s">
        <v>2955</v>
      </c>
      <c r="E260" s="21" t="s">
        <v>75</v>
      </c>
      <c r="F260" s="21">
        <v>5</v>
      </c>
      <c r="G260" s="40" t="s">
        <v>2947</v>
      </c>
      <c r="H260" s="38" t="s">
        <v>805</v>
      </c>
      <c r="I260" s="38" t="str">
        <f>VLOOKUP(H260,'[3]Dosen Edit'!$B$2:$C$97,2,FALSE)</f>
        <v>0926089201</v>
      </c>
    </row>
    <row r="261" spans="1:9" x14ac:dyDescent="0.25">
      <c r="A261" s="34" t="s">
        <v>32</v>
      </c>
      <c r="B261" s="35" t="s">
        <v>26</v>
      </c>
      <c r="C261" s="34">
        <v>203</v>
      </c>
      <c r="D261" s="38" t="s">
        <v>2956</v>
      </c>
      <c r="E261" s="21" t="s">
        <v>75</v>
      </c>
      <c r="F261" s="21">
        <v>5</v>
      </c>
      <c r="G261" s="40" t="s">
        <v>2947</v>
      </c>
      <c r="H261" s="38" t="s">
        <v>805</v>
      </c>
      <c r="I261" s="38" t="str">
        <f>VLOOKUP(H261,'[3]Dosen Edit'!$B$2:$C$97,2,FALSE)</f>
        <v>0926089201</v>
      </c>
    </row>
    <row r="262" spans="1:9" x14ac:dyDescent="0.25">
      <c r="A262" s="34" t="s">
        <v>42</v>
      </c>
      <c r="B262" s="35" t="s">
        <v>1356</v>
      </c>
      <c r="C262" s="34" t="s">
        <v>437</v>
      </c>
      <c r="D262" s="428" t="s">
        <v>247</v>
      </c>
      <c r="E262" s="34" t="s">
        <v>2</v>
      </c>
      <c r="F262" s="34">
        <v>3</v>
      </c>
      <c r="G262" s="37" t="s">
        <v>246</v>
      </c>
      <c r="H262" s="433" t="s">
        <v>242</v>
      </c>
      <c r="I262" s="38" t="str">
        <f>VLOOKUP(H262,'[3]Dosen Edit'!$B$2:$C$97,2,FALSE)</f>
        <v>0905058904</v>
      </c>
    </row>
    <row r="263" spans="1:9" x14ac:dyDescent="0.25">
      <c r="A263" s="34" t="s">
        <v>42</v>
      </c>
      <c r="B263" s="35" t="s">
        <v>28</v>
      </c>
      <c r="C263" s="34" t="s">
        <v>437</v>
      </c>
      <c r="D263" s="38" t="s">
        <v>245</v>
      </c>
      <c r="E263" s="34" t="s">
        <v>2</v>
      </c>
      <c r="F263" s="34">
        <v>3</v>
      </c>
      <c r="G263" s="37" t="s">
        <v>246</v>
      </c>
      <c r="H263" s="38" t="s">
        <v>242</v>
      </c>
      <c r="I263" s="38" t="str">
        <f>VLOOKUP(H263,'[3]Dosen Edit'!$B$2:$C$97,2,FALSE)</f>
        <v>0905058904</v>
      </c>
    </row>
    <row r="264" spans="1:9" x14ac:dyDescent="0.25">
      <c r="A264" s="34" t="s">
        <v>65</v>
      </c>
      <c r="B264" s="35" t="s">
        <v>1356</v>
      </c>
      <c r="C264" s="34" t="s">
        <v>124</v>
      </c>
      <c r="D264" s="38" t="s">
        <v>249</v>
      </c>
      <c r="E264" s="34" t="s">
        <v>2</v>
      </c>
      <c r="F264" s="34">
        <v>3</v>
      </c>
      <c r="G264" s="37" t="s">
        <v>246</v>
      </c>
      <c r="H264" s="38" t="s">
        <v>242</v>
      </c>
      <c r="I264" s="38" t="str">
        <f>VLOOKUP(H264,'[3]Dosen Edit'!$B$2:$C$97,2,FALSE)</f>
        <v>0905058904</v>
      </c>
    </row>
    <row r="265" spans="1:9" x14ac:dyDescent="0.25">
      <c r="A265" s="34" t="s">
        <v>65</v>
      </c>
      <c r="B265" s="35" t="s">
        <v>28</v>
      </c>
      <c r="C265" s="34" t="s">
        <v>124</v>
      </c>
      <c r="D265" s="38" t="s">
        <v>248</v>
      </c>
      <c r="E265" s="34" t="s">
        <v>2</v>
      </c>
      <c r="F265" s="34">
        <v>3</v>
      </c>
      <c r="G265" s="37" t="s">
        <v>246</v>
      </c>
      <c r="H265" s="38" t="s">
        <v>242</v>
      </c>
      <c r="I265" s="38" t="str">
        <f>VLOOKUP(H265,'[3]Dosen Edit'!$B$2:$C$97,2,FALSE)</f>
        <v>0905058904</v>
      </c>
    </row>
    <row r="266" spans="1:9" x14ac:dyDescent="0.25">
      <c r="A266" s="34" t="s">
        <v>55</v>
      </c>
      <c r="B266" s="35" t="s">
        <v>28</v>
      </c>
      <c r="C266" s="34" t="s">
        <v>95</v>
      </c>
      <c r="D266" s="427" t="s">
        <v>633</v>
      </c>
      <c r="E266" s="21" t="s">
        <v>3</v>
      </c>
      <c r="F266" s="21">
        <v>3</v>
      </c>
      <c r="G266" s="40" t="s">
        <v>246</v>
      </c>
      <c r="H266" s="433" t="s">
        <v>629</v>
      </c>
      <c r="I266" s="38" t="str">
        <f>VLOOKUP(H266,'[3]Dosen Edit'!$B$2:$C$97,2,FALSE)</f>
        <v>0912127001</v>
      </c>
    </row>
    <row r="267" spans="1:9" x14ac:dyDescent="0.25">
      <c r="A267" s="34" t="s">
        <v>42</v>
      </c>
      <c r="B267" s="35" t="s">
        <v>1356</v>
      </c>
      <c r="C267" s="34" t="s">
        <v>310</v>
      </c>
      <c r="D267" s="116" t="s">
        <v>2957</v>
      </c>
      <c r="E267" s="34" t="s">
        <v>75</v>
      </c>
      <c r="F267" s="34">
        <v>1</v>
      </c>
      <c r="G267" s="37" t="s">
        <v>2958</v>
      </c>
      <c r="H267" s="70" t="s">
        <v>876</v>
      </c>
      <c r="I267" s="38" t="str">
        <f>VLOOKUP(H267,'[3]Dosen Edit'!$B$2:$C$97,2,FALSE)</f>
        <v>0903118301</v>
      </c>
    </row>
    <row r="268" spans="1:9" x14ac:dyDescent="0.25">
      <c r="A268" s="34" t="s">
        <v>42</v>
      </c>
      <c r="B268" s="35" t="s">
        <v>28</v>
      </c>
      <c r="C268" s="34" t="s">
        <v>310</v>
      </c>
      <c r="D268" s="116" t="s">
        <v>2959</v>
      </c>
      <c r="E268" s="34" t="s">
        <v>75</v>
      </c>
      <c r="F268" s="34">
        <v>1</v>
      </c>
      <c r="G268" s="37" t="s">
        <v>2958</v>
      </c>
      <c r="H268" s="70" t="s">
        <v>876</v>
      </c>
      <c r="I268" s="38" t="str">
        <f>VLOOKUP(H268,'[3]Dosen Edit'!$B$2:$C$97,2,FALSE)</f>
        <v>0903118301</v>
      </c>
    </row>
    <row r="269" spans="1:9" x14ac:dyDescent="0.25">
      <c r="A269" s="34" t="s">
        <v>55</v>
      </c>
      <c r="B269" s="35" t="s">
        <v>28</v>
      </c>
      <c r="C269" s="34" t="s">
        <v>310</v>
      </c>
      <c r="D269" s="116" t="s">
        <v>2960</v>
      </c>
      <c r="E269" s="21" t="s">
        <v>75</v>
      </c>
      <c r="F269" s="21">
        <v>1</v>
      </c>
      <c r="G269" s="65" t="s">
        <v>2958</v>
      </c>
      <c r="H269" s="70" t="s">
        <v>876</v>
      </c>
      <c r="I269" s="38" t="str">
        <f>VLOOKUP(H269,'[3]Dosen Edit'!$B$2:$C$97,2,FALSE)</f>
        <v>0903118301</v>
      </c>
    </row>
    <row r="270" spans="1:9" x14ac:dyDescent="0.25">
      <c r="A270" s="34" t="s">
        <v>32</v>
      </c>
      <c r="B270" s="35" t="s">
        <v>20</v>
      </c>
      <c r="C270" s="34" t="s">
        <v>310</v>
      </c>
      <c r="D270" s="116" t="s">
        <v>2961</v>
      </c>
      <c r="E270" s="34" t="s">
        <v>75</v>
      </c>
      <c r="F270" s="34">
        <v>1</v>
      </c>
      <c r="G270" s="37" t="s">
        <v>2958</v>
      </c>
      <c r="H270" s="70" t="s">
        <v>876</v>
      </c>
      <c r="I270" s="38" t="str">
        <f>VLOOKUP(H270,'[3]Dosen Edit'!$B$2:$C$97,2,FALSE)</f>
        <v>0903118301</v>
      </c>
    </row>
    <row r="271" spans="1:9" x14ac:dyDescent="0.25">
      <c r="A271" s="34" t="s">
        <v>55</v>
      </c>
      <c r="B271" s="35" t="s">
        <v>56</v>
      </c>
      <c r="C271" s="34" t="s">
        <v>310</v>
      </c>
      <c r="D271" s="116" t="s">
        <v>2962</v>
      </c>
      <c r="E271" s="21" t="s">
        <v>75</v>
      </c>
      <c r="F271" s="21">
        <v>1</v>
      </c>
      <c r="G271" s="65" t="s">
        <v>2958</v>
      </c>
      <c r="H271" s="70" t="s">
        <v>876</v>
      </c>
      <c r="I271" s="38" t="str">
        <f>VLOOKUP(H271,'[3]Dosen Edit'!$B$2:$C$97,2,FALSE)</f>
        <v>0903118301</v>
      </c>
    </row>
    <row r="272" spans="1:9" x14ac:dyDescent="0.25">
      <c r="A272" s="34" t="s">
        <v>32</v>
      </c>
      <c r="B272" s="35" t="s">
        <v>26</v>
      </c>
      <c r="C272" s="34" t="s">
        <v>310</v>
      </c>
      <c r="D272" s="116" t="s">
        <v>2963</v>
      </c>
      <c r="E272" s="34" t="s">
        <v>75</v>
      </c>
      <c r="F272" s="34">
        <v>1</v>
      </c>
      <c r="G272" s="37" t="s">
        <v>2958</v>
      </c>
      <c r="H272" s="70" t="s">
        <v>876</v>
      </c>
      <c r="I272" s="38" t="str">
        <f>VLOOKUP(H272,'[3]Dosen Edit'!$B$2:$C$97,2,FALSE)</f>
        <v>0903118301</v>
      </c>
    </row>
    <row r="273" spans="1:9" x14ac:dyDescent="0.25">
      <c r="A273" s="34" t="s">
        <v>42</v>
      </c>
      <c r="B273" s="35" t="s">
        <v>20</v>
      </c>
      <c r="C273" s="34" t="s">
        <v>310</v>
      </c>
      <c r="D273" s="116" t="s">
        <v>2964</v>
      </c>
      <c r="E273" s="34" t="s">
        <v>75</v>
      </c>
      <c r="F273" s="34">
        <v>1</v>
      </c>
      <c r="G273" s="37" t="s">
        <v>2958</v>
      </c>
      <c r="H273" s="38" t="s">
        <v>1068</v>
      </c>
      <c r="I273" s="38" t="str">
        <f>VLOOKUP(H273,'[3]Dosen Edit'!$B$2:$C$97,2,FALSE)</f>
        <v>0929058602</v>
      </c>
    </row>
    <row r="274" spans="1:9" x14ac:dyDescent="0.25">
      <c r="A274" s="34" t="s">
        <v>32</v>
      </c>
      <c r="B274" s="35" t="s">
        <v>1356</v>
      </c>
      <c r="C274" s="34" t="s">
        <v>310</v>
      </c>
      <c r="D274" s="116" t="s">
        <v>2965</v>
      </c>
      <c r="E274" s="34" t="s">
        <v>75</v>
      </c>
      <c r="F274" s="34">
        <v>1</v>
      </c>
      <c r="G274" s="37" t="s">
        <v>2958</v>
      </c>
      <c r="H274" s="38" t="s">
        <v>1068</v>
      </c>
      <c r="I274" s="38" t="str">
        <f>VLOOKUP(H274,'[3]Dosen Edit'!$B$2:$C$97,2,FALSE)</f>
        <v>0929058602</v>
      </c>
    </row>
    <row r="275" spans="1:9" x14ac:dyDescent="0.25">
      <c r="A275" s="34" t="s">
        <v>55</v>
      </c>
      <c r="B275" s="35" t="s">
        <v>26</v>
      </c>
      <c r="C275" s="34" t="s">
        <v>310</v>
      </c>
      <c r="D275" s="116" t="s">
        <v>2966</v>
      </c>
      <c r="E275" s="34" t="s">
        <v>75</v>
      </c>
      <c r="F275" s="34">
        <v>1</v>
      </c>
      <c r="G275" s="65" t="s">
        <v>2958</v>
      </c>
      <c r="H275" s="38" t="s">
        <v>1068</v>
      </c>
      <c r="I275" s="38" t="str">
        <f>VLOOKUP(H275,'[3]Dosen Edit'!$B$2:$C$97,2,FALSE)</f>
        <v>0929058602</v>
      </c>
    </row>
    <row r="276" spans="1:9" x14ac:dyDescent="0.25">
      <c r="A276" s="34" t="s">
        <v>42</v>
      </c>
      <c r="B276" s="35" t="s">
        <v>26</v>
      </c>
      <c r="C276" s="34" t="s">
        <v>310</v>
      </c>
      <c r="D276" s="116" t="s">
        <v>2967</v>
      </c>
      <c r="E276" s="34" t="s">
        <v>75</v>
      </c>
      <c r="F276" s="34">
        <v>1</v>
      </c>
      <c r="G276" s="37" t="s">
        <v>2958</v>
      </c>
      <c r="H276" s="38" t="s">
        <v>1068</v>
      </c>
      <c r="I276" s="38" t="str">
        <f>VLOOKUP(H276,'[3]Dosen Edit'!$B$2:$C$97,2,FALSE)</f>
        <v>0929058602</v>
      </c>
    </row>
    <row r="277" spans="1:9" x14ac:dyDescent="0.25">
      <c r="A277" s="34" t="s">
        <v>55</v>
      </c>
      <c r="B277" s="35" t="s">
        <v>20</v>
      </c>
      <c r="C277" s="34" t="s">
        <v>310</v>
      </c>
      <c r="D277" s="116" t="s">
        <v>2968</v>
      </c>
      <c r="E277" s="34" t="s">
        <v>75</v>
      </c>
      <c r="F277" s="34">
        <v>1</v>
      </c>
      <c r="G277" s="65" t="s">
        <v>2958</v>
      </c>
      <c r="H277" s="38" t="s">
        <v>1068</v>
      </c>
      <c r="I277" s="38" t="str">
        <f>VLOOKUP(H277,'[3]Dosen Edit'!$B$2:$C$97,2,FALSE)</f>
        <v>0929058602</v>
      </c>
    </row>
    <row r="278" spans="1:9" x14ac:dyDescent="0.25">
      <c r="A278" s="34" t="s">
        <v>32</v>
      </c>
      <c r="B278" s="35" t="s">
        <v>28</v>
      </c>
      <c r="C278" s="34" t="s">
        <v>310</v>
      </c>
      <c r="D278" s="116" t="s">
        <v>2969</v>
      </c>
      <c r="E278" s="34" t="s">
        <v>75</v>
      </c>
      <c r="F278" s="34">
        <v>1</v>
      </c>
      <c r="G278" s="37" t="s">
        <v>2958</v>
      </c>
      <c r="H278" s="38" t="s">
        <v>1068</v>
      </c>
      <c r="I278" s="38" t="str">
        <f>VLOOKUP(H278,'[3]Dosen Edit'!$B$2:$C$97,2,FALSE)</f>
        <v>0929058602</v>
      </c>
    </row>
    <row r="279" spans="1:9" x14ac:dyDescent="0.25">
      <c r="A279" s="34" t="s">
        <v>65</v>
      </c>
      <c r="B279" s="35" t="s">
        <v>20</v>
      </c>
      <c r="C279" s="34" t="s">
        <v>453</v>
      </c>
      <c r="D279" s="428" t="s">
        <v>317</v>
      </c>
      <c r="E279" s="153" t="s">
        <v>3</v>
      </c>
      <c r="F279" s="34">
        <v>1</v>
      </c>
      <c r="G279" s="28" t="s">
        <v>312</v>
      </c>
      <c r="H279" s="38" t="s">
        <v>876</v>
      </c>
      <c r="I279" s="38" t="str">
        <f>VLOOKUP(H279,'[3]Dosen Edit'!$B$2:$C$97,2,FALSE)</f>
        <v>0903118301</v>
      </c>
    </row>
    <row r="280" spans="1:9" x14ac:dyDescent="0.25">
      <c r="A280" s="34" t="s">
        <v>65</v>
      </c>
      <c r="B280" s="35" t="s">
        <v>1356</v>
      </c>
      <c r="C280" s="34" t="s">
        <v>43</v>
      </c>
      <c r="D280" s="428" t="s">
        <v>2970</v>
      </c>
      <c r="E280" s="153" t="s">
        <v>3</v>
      </c>
      <c r="F280" s="34">
        <v>1</v>
      </c>
      <c r="G280" s="28" t="s">
        <v>312</v>
      </c>
      <c r="H280" s="70" t="s">
        <v>876</v>
      </c>
      <c r="I280" s="38" t="str">
        <f>VLOOKUP(H280,'[3]Dosen Edit'!$B$2:$C$97,2,FALSE)</f>
        <v>0903118301</v>
      </c>
    </row>
    <row r="281" spans="1:9" x14ac:dyDescent="0.25">
      <c r="A281" s="34" t="s">
        <v>65</v>
      </c>
      <c r="B281" s="35" t="s">
        <v>26</v>
      </c>
      <c r="C281" s="34" t="s">
        <v>346</v>
      </c>
      <c r="D281" s="432" t="s">
        <v>2971</v>
      </c>
      <c r="E281" s="34" t="s">
        <v>2353</v>
      </c>
      <c r="F281" s="34">
        <v>3</v>
      </c>
      <c r="G281" s="38" t="s">
        <v>2972</v>
      </c>
      <c r="H281" s="38" t="s">
        <v>199</v>
      </c>
      <c r="I281" s="38" t="str">
        <f>VLOOKUP(H281,'[3]Dosen Edit'!$B$2:$C$97,2,FALSE)</f>
        <v>0922068907</v>
      </c>
    </row>
    <row r="282" spans="1:9" x14ac:dyDescent="0.25">
      <c r="A282" s="34" t="s">
        <v>19</v>
      </c>
      <c r="B282" s="35" t="s">
        <v>26</v>
      </c>
      <c r="C282" s="34">
        <v>203</v>
      </c>
      <c r="D282" s="30" t="s">
        <v>926</v>
      </c>
      <c r="E282" s="34" t="s">
        <v>75</v>
      </c>
      <c r="F282" s="21">
        <v>5</v>
      </c>
      <c r="G282" s="40" t="s">
        <v>2973</v>
      </c>
      <c r="H282" s="38" t="s">
        <v>712</v>
      </c>
      <c r="I282" s="38" t="str">
        <f>VLOOKUP(H282,'[3]Dosen Edit'!$B$2:$C$97,2,FALSE)</f>
        <v>0002045601</v>
      </c>
    </row>
    <row r="283" spans="1:9" x14ac:dyDescent="0.25">
      <c r="A283" s="34" t="s">
        <v>55</v>
      </c>
      <c r="B283" s="35" t="s">
        <v>20</v>
      </c>
      <c r="C283" s="34">
        <v>203</v>
      </c>
      <c r="D283" s="38" t="s">
        <v>717</v>
      </c>
      <c r="E283" s="34" t="s">
        <v>75</v>
      </c>
      <c r="F283" s="21">
        <v>5</v>
      </c>
      <c r="G283" s="40" t="s">
        <v>2973</v>
      </c>
      <c r="H283" s="38" t="s">
        <v>712</v>
      </c>
      <c r="I283" s="38" t="str">
        <f>VLOOKUP(H283,'[3]Dosen Edit'!$B$2:$C$97,2,FALSE)</f>
        <v>0002045601</v>
      </c>
    </row>
    <row r="284" spans="1:9" x14ac:dyDescent="0.25">
      <c r="A284" s="34" t="s">
        <v>65</v>
      </c>
      <c r="B284" s="35" t="s">
        <v>28</v>
      </c>
      <c r="C284" s="34">
        <v>203</v>
      </c>
      <c r="D284" s="30" t="s">
        <v>716</v>
      </c>
      <c r="E284" s="34" t="s">
        <v>75</v>
      </c>
      <c r="F284" s="21">
        <v>5</v>
      </c>
      <c r="G284" s="40" t="s">
        <v>2973</v>
      </c>
      <c r="H284" s="38" t="s">
        <v>712</v>
      </c>
      <c r="I284" s="38" t="str">
        <f>VLOOKUP(H284,'[3]Dosen Edit'!$B$2:$C$97,2,FALSE)</f>
        <v>0002045601</v>
      </c>
    </row>
    <row r="285" spans="1:9" x14ac:dyDescent="0.25">
      <c r="A285" s="34" t="s">
        <v>19</v>
      </c>
      <c r="B285" s="35" t="s">
        <v>20</v>
      </c>
      <c r="C285" s="34">
        <v>203</v>
      </c>
      <c r="D285" s="30" t="s">
        <v>929</v>
      </c>
      <c r="E285" s="34" t="s">
        <v>75</v>
      </c>
      <c r="F285" s="21">
        <v>5</v>
      </c>
      <c r="G285" s="40" t="s">
        <v>2973</v>
      </c>
      <c r="H285" s="38" t="s">
        <v>712</v>
      </c>
      <c r="I285" s="38" t="str">
        <f>VLOOKUP(H285,'[3]Dosen Edit'!$B$2:$C$97,2,FALSE)</f>
        <v>0002045601</v>
      </c>
    </row>
    <row r="286" spans="1:9" x14ac:dyDescent="0.25">
      <c r="A286" s="34" t="s">
        <v>55</v>
      </c>
      <c r="B286" s="35" t="s">
        <v>26</v>
      </c>
      <c r="C286" s="34">
        <v>203</v>
      </c>
      <c r="D286" s="38" t="s">
        <v>932</v>
      </c>
      <c r="E286" s="34" t="s">
        <v>75</v>
      </c>
      <c r="F286" s="21">
        <v>5</v>
      </c>
      <c r="G286" s="40" t="s">
        <v>2973</v>
      </c>
      <c r="H286" s="38" t="s">
        <v>712</v>
      </c>
      <c r="I286" s="38" t="str">
        <f>VLOOKUP(H286,'[3]Dosen Edit'!$B$2:$C$97,2,FALSE)</f>
        <v>0002045601</v>
      </c>
    </row>
    <row r="287" spans="1:9" x14ac:dyDescent="0.25">
      <c r="A287" s="34" t="s">
        <v>65</v>
      </c>
      <c r="B287" s="35" t="s">
        <v>1356</v>
      </c>
      <c r="C287" s="34">
        <v>203</v>
      </c>
      <c r="D287" s="30" t="s">
        <v>715</v>
      </c>
      <c r="E287" s="34" t="s">
        <v>75</v>
      </c>
      <c r="F287" s="21">
        <v>5</v>
      </c>
      <c r="G287" s="40" t="s">
        <v>2973</v>
      </c>
      <c r="H287" s="38" t="s">
        <v>712</v>
      </c>
      <c r="I287" s="38" t="str">
        <f>VLOOKUP(H287,'[3]Dosen Edit'!$B$2:$C$97,2,FALSE)</f>
        <v>0002045601</v>
      </c>
    </row>
    <row r="288" spans="1:9" x14ac:dyDescent="0.25">
      <c r="A288" s="34" t="s">
        <v>19</v>
      </c>
      <c r="B288" s="35" t="s">
        <v>1356</v>
      </c>
      <c r="C288" s="34">
        <v>203</v>
      </c>
      <c r="D288" s="30" t="s">
        <v>930</v>
      </c>
      <c r="E288" s="34" t="s">
        <v>75</v>
      </c>
      <c r="F288" s="21">
        <v>5</v>
      </c>
      <c r="G288" s="40" t="s">
        <v>2973</v>
      </c>
      <c r="H288" s="38" t="s">
        <v>927</v>
      </c>
      <c r="I288" s="38" t="str">
        <f>VLOOKUP(H288,'[3]Dosen Edit'!$B$2:$C$97,2,FALSE)</f>
        <v>0010087201</v>
      </c>
    </row>
    <row r="289" spans="1:9" x14ac:dyDescent="0.25">
      <c r="A289" s="34" t="s">
        <v>65</v>
      </c>
      <c r="B289" s="35" t="s">
        <v>26</v>
      </c>
      <c r="C289" s="34">
        <v>203</v>
      </c>
      <c r="D289" s="30" t="s">
        <v>710</v>
      </c>
      <c r="E289" s="34" t="s">
        <v>75</v>
      </c>
      <c r="F289" s="21">
        <v>5</v>
      </c>
      <c r="G289" s="40" t="s">
        <v>2973</v>
      </c>
      <c r="H289" s="38" t="s">
        <v>927</v>
      </c>
      <c r="I289" s="38" t="str">
        <f>VLOOKUP(H289,'[3]Dosen Edit'!$B$2:$C$97,2,FALSE)</f>
        <v>0010087201</v>
      </c>
    </row>
    <row r="290" spans="1:9" x14ac:dyDescent="0.25">
      <c r="A290" s="34" t="s">
        <v>65</v>
      </c>
      <c r="B290" s="35" t="s">
        <v>20</v>
      </c>
      <c r="C290" s="34">
        <v>203</v>
      </c>
      <c r="D290" s="30" t="s">
        <v>714</v>
      </c>
      <c r="E290" s="34" t="s">
        <v>75</v>
      </c>
      <c r="F290" s="21">
        <v>5</v>
      </c>
      <c r="G290" s="40" t="s">
        <v>2973</v>
      </c>
      <c r="H290" s="38" t="s">
        <v>927</v>
      </c>
      <c r="I290" s="38" t="str">
        <f>VLOOKUP(H290,'[3]Dosen Edit'!$B$2:$C$97,2,FALSE)</f>
        <v>0010087201</v>
      </c>
    </row>
    <row r="291" spans="1:9" x14ac:dyDescent="0.25">
      <c r="A291" s="34" t="s">
        <v>19</v>
      </c>
      <c r="B291" s="35" t="s">
        <v>28</v>
      </c>
      <c r="C291" s="34">
        <v>203</v>
      </c>
      <c r="D291" s="30" t="s">
        <v>931</v>
      </c>
      <c r="E291" s="34" t="s">
        <v>75</v>
      </c>
      <c r="F291" s="21">
        <v>5</v>
      </c>
      <c r="G291" s="40" t="s">
        <v>2973</v>
      </c>
      <c r="H291" s="38" t="s">
        <v>927</v>
      </c>
      <c r="I291" s="38" t="str">
        <f>VLOOKUP(H291,'[3]Dosen Edit'!$B$2:$C$97,2,FALSE)</f>
        <v>0010087201</v>
      </c>
    </row>
    <row r="292" spans="1:9" x14ac:dyDescent="0.25">
      <c r="A292" s="34" t="s">
        <v>32</v>
      </c>
      <c r="B292" s="35" t="s">
        <v>28</v>
      </c>
      <c r="C292" s="34">
        <v>204</v>
      </c>
      <c r="D292" s="38" t="s">
        <v>2835</v>
      </c>
      <c r="E292" s="34" t="s">
        <v>1</v>
      </c>
      <c r="F292" s="34">
        <v>3</v>
      </c>
      <c r="G292" s="37" t="s">
        <v>2713</v>
      </c>
      <c r="H292" s="38" t="s">
        <v>927</v>
      </c>
      <c r="I292" s="38" t="str">
        <f>VLOOKUP(H292,'[3]Dosen Edit'!$B$2:$C$97,2,FALSE)</f>
        <v>0010087201</v>
      </c>
    </row>
    <row r="293" spans="1:9" x14ac:dyDescent="0.25">
      <c r="A293" s="34" t="s">
        <v>32</v>
      </c>
      <c r="B293" s="35" t="s">
        <v>1356</v>
      </c>
      <c r="C293" s="34">
        <v>204</v>
      </c>
      <c r="D293" s="38" t="s">
        <v>2834</v>
      </c>
      <c r="E293" s="34" t="s">
        <v>1</v>
      </c>
      <c r="F293" s="34">
        <v>3</v>
      </c>
      <c r="G293" s="37" t="s">
        <v>2713</v>
      </c>
      <c r="H293" s="146" t="s">
        <v>927</v>
      </c>
      <c r="I293" s="38" t="str">
        <f>VLOOKUP(H293,'[3]Dosen Edit'!$B$2:$C$97,2,FALSE)</f>
        <v>0010087201</v>
      </c>
    </row>
    <row r="294" spans="1:9" x14ac:dyDescent="0.25">
      <c r="A294" s="34" t="s">
        <v>65</v>
      </c>
      <c r="B294" s="35" t="s">
        <v>28</v>
      </c>
      <c r="C294" s="34">
        <v>111</v>
      </c>
      <c r="D294" s="38" t="s">
        <v>2849</v>
      </c>
      <c r="E294" s="34" t="s">
        <v>1</v>
      </c>
      <c r="F294" s="153">
        <v>3</v>
      </c>
      <c r="G294" s="37" t="s">
        <v>2713</v>
      </c>
      <c r="H294" s="38" t="s">
        <v>199</v>
      </c>
      <c r="I294" s="38" t="str">
        <f>VLOOKUP(H294,'[3]Dosen Edit'!$B$2:$C$97,2,FALSE)</f>
        <v>0922068907</v>
      </c>
    </row>
    <row r="295" spans="1:9" x14ac:dyDescent="0.25">
      <c r="A295" s="34" t="s">
        <v>65</v>
      </c>
      <c r="B295" s="35" t="s">
        <v>1356</v>
      </c>
      <c r="C295" s="34">
        <v>111</v>
      </c>
      <c r="D295" s="38" t="s">
        <v>2850</v>
      </c>
      <c r="E295" s="34" t="s">
        <v>1</v>
      </c>
      <c r="F295" s="34">
        <v>3</v>
      </c>
      <c r="G295" s="37" t="s">
        <v>2713</v>
      </c>
      <c r="H295" s="38" t="s">
        <v>199</v>
      </c>
      <c r="I295" s="38" t="str">
        <f>VLOOKUP(H295,'[3]Dosen Edit'!$B$2:$C$97,2,FALSE)</f>
        <v>0922068907</v>
      </c>
    </row>
    <row r="296" spans="1:9" x14ac:dyDescent="0.25">
      <c r="A296" s="34" t="s">
        <v>32</v>
      </c>
      <c r="B296" s="35" t="s">
        <v>20</v>
      </c>
      <c r="C296" s="34">
        <v>204</v>
      </c>
      <c r="D296" s="38" t="s">
        <v>2852</v>
      </c>
      <c r="E296" s="34" t="s">
        <v>1</v>
      </c>
      <c r="F296" s="34">
        <v>3</v>
      </c>
      <c r="G296" s="37" t="s">
        <v>2713</v>
      </c>
      <c r="H296" s="38" t="s">
        <v>199</v>
      </c>
      <c r="I296" s="38" t="str">
        <f>VLOOKUP(H296,'[3]Dosen Edit'!$B$2:$C$97,2,FALSE)</f>
        <v>0922068907</v>
      </c>
    </row>
    <row r="297" spans="1:9" x14ac:dyDescent="0.25">
      <c r="A297" s="34" t="s">
        <v>32</v>
      </c>
      <c r="B297" s="35" t="s">
        <v>26</v>
      </c>
      <c r="C297" s="34">
        <v>204</v>
      </c>
      <c r="D297" s="38" t="s">
        <v>2853</v>
      </c>
      <c r="E297" s="34" t="s">
        <v>1</v>
      </c>
      <c r="F297" s="34">
        <v>3</v>
      </c>
      <c r="G297" s="37" t="s">
        <v>2713</v>
      </c>
      <c r="H297" s="38" t="s">
        <v>199</v>
      </c>
      <c r="I297" s="38" t="str">
        <f>VLOOKUP(H297,'[3]Dosen Edit'!$B$2:$C$97,2,FALSE)</f>
        <v>0922068907</v>
      </c>
    </row>
    <row r="298" spans="1:9" x14ac:dyDescent="0.25">
      <c r="A298" s="34" t="s">
        <v>42</v>
      </c>
      <c r="B298" s="35" t="s">
        <v>28</v>
      </c>
      <c r="C298" s="34" t="s">
        <v>221</v>
      </c>
      <c r="D298" s="34" t="s">
        <v>2862</v>
      </c>
      <c r="E298" s="34" t="s">
        <v>1</v>
      </c>
      <c r="F298" s="153">
        <v>3</v>
      </c>
      <c r="G298" s="37" t="s">
        <v>2713</v>
      </c>
      <c r="H298" s="433" t="s">
        <v>1151</v>
      </c>
      <c r="I298" s="38"/>
    </row>
    <row r="299" spans="1:9" x14ac:dyDescent="0.25">
      <c r="A299" s="34" t="s">
        <v>42</v>
      </c>
      <c r="B299" s="35" t="s">
        <v>1356</v>
      </c>
      <c r="C299" s="34" t="s">
        <v>221</v>
      </c>
      <c r="D299" s="34" t="s">
        <v>2860</v>
      </c>
      <c r="E299" s="34" t="s">
        <v>1</v>
      </c>
      <c r="F299" s="153">
        <v>3</v>
      </c>
      <c r="G299" s="37" t="s">
        <v>2713</v>
      </c>
      <c r="H299" s="28" t="s">
        <v>1151</v>
      </c>
      <c r="I299" s="38" t="str">
        <f>VLOOKUP(H299,'[3]Dosen Edit'!$B$2:$C$97,2,FALSE)</f>
        <v>0912048901</v>
      </c>
    </row>
    <row r="300" spans="1:9" x14ac:dyDescent="0.25">
      <c r="A300" s="34" t="s">
        <v>42</v>
      </c>
      <c r="B300" s="35" t="s">
        <v>20</v>
      </c>
      <c r="C300" s="34" t="s">
        <v>221</v>
      </c>
      <c r="D300" s="34" t="s">
        <v>2861</v>
      </c>
      <c r="E300" s="34" t="s">
        <v>1</v>
      </c>
      <c r="F300" s="153">
        <v>3</v>
      </c>
      <c r="G300" s="37" t="s">
        <v>2713</v>
      </c>
      <c r="H300" s="28" t="s">
        <v>1151</v>
      </c>
      <c r="I300" s="38" t="str">
        <f>VLOOKUP(H300,'[3]Dosen Edit'!$B$2:$C$97,2,FALSE)</f>
        <v>0912048901</v>
      </c>
    </row>
    <row r="301" spans="1:9" x14ac:dyDescent="0.25">
      <c r="A301" s="34" t="s">
        <v>55</v>
      </c>
      <c r="B301" s="35" t="s">
        <v>56</v>
      </c>
      <c r="C301" s="34">
        <v>109</v>
      </c>
      <c r="D301" s="38" t="s">
        <v>444</v>
      </c>
      <c r="E301" s="34" t="s">
        <v>2</v>
      </c>
      <c r="F301" s="34">
        <v>3</v>
      </c>
      <c r="G301" s="30" t="s">
        <v>443</v>
      </c>
      <c r="H301" s="433" t="s">
        <v>440</v>
      </c>
      <c r="I301" s="38" t="str">
        <f>VLOOKUP(H301,'[3]Dosen Edit'!$B$2:$C$97,2,FALSE)</f>
        <v>0931127701</v>
      </c>
    </row>
    <row r="302" spans="1:9" x14ac:dyDescent="0.25">
      <c r="A302" s="34" t="s">
        <v>55</v>
      </c>
      <c r="B302" s="35" t="s">
        <v>28</v>
      </c>
      <c r="C302" s="34">
        <v>109</v>
      </c>
      <c r="D302" s="38" t="s">
        <v>442</v>
      </c>
      <c r="E302" s="34" t="s">
        <v>2</v>
      </c>
      <c r="F302" s="34">
        <v>3</v>
      </c>
      <c r="G302" s="30" t="s">
        <v>443</v>
      </c>
      <c r="H302" s="38" t="s">
        <v>440</v>
      </c>
      <c r="I302" s="38" t="str">
        <f>VLOOKUP(H302,'[3]Dosen Edit'!$B$2:$C$97,2,FALSE)</f>
        <v>0931127701</v>
      </c>
    </row>
    <row r="303" spans="1:9" x14ac:dyDescent="0.25">
      <c r="A303" s="34" t="s">
        <v>65</v>
      </c>
      <c r="B303" s="35" t="s">
        <v>26</v>
      </c>
      <c r="C303" s="153">
        <v>101</v>
      </c>
      <c r="D303" s="428" t="s">
        <v>2597</v>
      </c>
      <c r="E303" s="153" t="s">
        <v>2</v>
      </c>
      <c r="F303" s="34">
        <v>5</v>
      </c>
      <c r="G303" s="28" t="s">
        <v>2382</v>
      </c>
      <c r="H303" s="433" t="s">
        <v>403</v>
      </c>
      <c r="I303" s="38" t="str">
        <f>VLOOKUP(H303,'[3]Dosen Edit'!$B$2:$C$97,2,FALSE)</f>
        <v>0917067501</v>
      </c>
    </row>
    <row r="304" spans="1:9" x14ac:dyDescent="0.25">
      <c r="A304" s="34" t="s">
        <v>65</v>
      </c>
      <c r="B304" s="35" t="s">
        <v>1356</v>
      </c>
      <c r="C304" s="34">
        <v>101</v>
      </c>
      <c r="D304" s="428" t="s">
        <v>2596</v>
      </c>
      <c r="E304" s="153" t="s">
        <v>2</v>
      </c>
      <c r="F304" s="34">
        <v>5</v>
      </c>
      <c r="G304" s="28" t="s">
        <v>2382</v>
      </c>
      <c r="H304" s="70" t="s">
        <v>753</v>
      </c>
      <c r="I304" s="38" t="str">
        <f>VLOOKUP(H304,'[3]Dosen Edit'!$B$2:$C$97,2,FALSE)</f>
        <v>0925016603</v>
      </c>
    </row>
    <row r="305" spans="1:10" x14ac:dyDescent="0.25">
      <c r="A305" s="34" t="s">
        <v>55</v>
      </c>
      <c r="B305" s="35" t="s">
        <v>26</v>
      </c>
      <c r="C305" s="34" t="s">
        <v>320</v>
      </c>
      <c r="D305" s="429" t="s">
        <v>2974</v>
      </c>
      <c r="E305" s="34" t="s">
        <v>3</v>
      </c>
      <c r="F305" s="34">
        <v>7</v>
      </c>
      <c r="G305" s="37" t="s">
        <v>2975</v>
      </c>
      <c r="H305" s="70" t="s">
        <v>1031</v>
      </c>
      <c r="I305" s="38" t="str">
        <f>VLOOKUP(H305,'[3]Dosen Edit'!$B$2:$C$97,2,FALSE)</f>
        <v>0927038801</v>
      </c>
    </row>
    <row r="306" spans="1:10" x14ac:dyDescent="0.25">
      <c r="A306" s="34" t="s">
        <v>32</v>
      </c>
      <c r="B306" s="35" t="s">
        <v>1356</v>
      </c>
      <c r="C306" s="34" t="s">
        <v>68</v>
      </c>
      <c r="D306" s="38" t="s">
        <v>752</v>
      </c>
      <c r="E306" s="34" t="s">
        <v>1</v>
      </c>
      <c r="F306" s="34">
        <v>3</v>
      </c>
      <c r="G306" s="37" t="s">
        <v>2763</v>
      </c>
      <c r="H306" s="477" t="s">
        <v>2119</v>
      </c>
      <c r="I306" s="38" t="str">
        <f>VLOOKUP(H306,'[3]Dosen Edit'!$B$2:$C$97,2,FALSE)</f>
        <v>0924049301</v>
      </c>
    </row>
    <row r="307" spans="1:10" x14ac:dyDescent="0.25">
      <c r="A307" s="34" t="s">
        <v>42</v>
      </c>
      <c r="B307" s="35" t="s">
        <v>20</v>
      </c>
      <c r="C307" s="34" t="s">
        <v>68</v>
      </c>
      <c r="D307" s="38" t="s">
        <v>593</v>
      </c>
      <c r="E307" s="34" t="s">
        <v>1</v>
      </c>
      <c r="F307" s="34">
        <v>3</v>
      </c>
      <c r="G307" s="37" t="s">
        <v>2763</v>
      </c>
      <c r="H307" s="477" t="s">
        <v>403</v>
      </c>
      <c r="I307" s="38" t="str">
        <f>VLOOKUP(H307,'[3]Dosen Edit'!$B$2:$C$97,2,FALSE)</f>
        <v>0917067501</v>
      </c>
    </row>
    <row r="308" spans="1:10" x14ac:dyDescent="0.25">
      <c r="A308" s="34" t="s">
        <v>42</v>
      </c>
      <c r="B308" s="35" t="s">
        <v>1356</v>
      </c>
      <c r="C308" s="34" t="s">
        <v>68</v>
      </c>
      <c r="D308" s="38" t="s">
        <v>587</v>
      </c>
      <c r="E308" s="34" t="s">
        <v>1</v>
      </c>
      <c r="F308" s="34">
        <v>3</v>
      </c>
      <c r="G308" s="37" t="s">
        <v>2763</v>
      </c>
      <c r="H308" s="70" t="s">
        <v>403</v>
      </c>
      <c r="I308" s="38" t="str">
        <f>VLOOKUP(H308,'[3]Dosen Edit'!$B$2:$C$97,2,FALSE)</f>
        <v>0917067501</v>
      </c>
    </row>
    <row r="309" spans="1:10" x14ac:dyDescent="0.25">
      <c r="A309" s="34" t="s">
        <v>42</v>
      </c>
      <c r="B309" s="35" t="s">
        <v>28</v>
      </c>
      <c r="C309" s="34" t="s">
        <v>68</v>
      </c>
      <c r="D309" s="38" t="s">
        <v>591</v>
      </c>
      <c r="E309" s="34" t="s">
        <v>1</v>
      </c>
      <c r="F309" s="34">
        <v>3</v>
      </c>
      <c r="G309" s="37" t="s">
        <v>2763</v>
      </c>
      <c r="H309" s="70" t="s">
        <v>403</v>
      </c>
      <c r="I309" s="38" t="str">
        <f>VLOOKUP(H309,'[3]Dosen Edit'!$B$2:$C$97,2,FALSE)</f>
        <v>0917067501</v>
      </c>
    </row>
    <row r="310" spans="1:10" x14ac:dyDescent="0.25">
      <c r="A310" s="34" t="s">
        <v>42</v>
      </c>
      <c r="B310" s="35" t="s">
        <v>26</v>
      </c>
      <c r="C310" s="34" t="s">
        <v>68</v>
      </c>
      <c r="D310" s="38" t="s">
        <v>592</v>
      </c>
      <c r="E310" s="34" t="s">
        <v>1</v>
      </c>
      <c r="F310" s="34">
        <v>3</v>
      </c>
      <c r="G310" s="37" t="s">
        <v>2763</v>
      </c>
      <c r="H310" s="70" t="s">
        <v>753</v>
      </c>
      <c r="I310" s="38" t="str">
        <f>VLOOKUP(H310,'[3]Dosen Edit'!$B$2:$C$97,2,FALSE)</f>
        <v>0925016603</v>
      </c>
    </row>
    <row r="311" spans="1:10" x14ac:dyDescent="0.25">
      <c r="A311" s="34" t="s">
        <v>19</v>
      </c>
      <c r="B311" s="35" t="s">
        <v>1356</v>
      </c>
      <c r="C311" s="34" t="s">
        <v>161</v>
      </c>
      <c r="D311" s="428" t="s">
        <v>1056</v>
      </c>
      <c r="E311" s="34" t="s">
        <v>2</v>
      </c>
      <c r="F311" s="34">
        <v>1</v>
      </c>
      <c r="G311" s="37" t="s">
        <v>1057</v>
      </c>
      <c r="H311" s="38" t="s">
        <v>1019</v>
      </c>
      <c r="I311" s="38" t="str">
        <f>VLOOKUP(H311,'[3]Dosen Edit'!$B$2:$C$97,2,FALSE)</f>
        <v>0914117504</v>
      </c>
    </row>
    <row r="312" spans="1:10" x14ac:dyDescent="0.25">
      <c r="A312" s="34" t="s">
        <v>42</v>
      </c>
      <c r="B312" s="35" t="s">
        <v>1356</v>
      </c>
      <c r="C312" s="34" t="s">
        <v>161</v>
      </c>
      <c r="D312" s="428" t="s">
        <v>1061</v>
      </c>
      <c r="E312" s="34" t="s">
        <v>2</v>
      </c>
      <c r="F312" s="34">
        <v>1</v>
      </c>
      <c r="G312" s="37" t="s">
        <v>1057</v>
      </c>
      <c r="H312" s="38" t="s">
        <v>1019</v>
      </c>
      <c r="I312" s="38" t="str">
        <f>VLOOKUP(H312,'[3]Dosen Edit'!$B$2:$C$97,2,FALSE)</f>
        <v>0914117504</v>
      </c>
    </row>
    <row r="313" spans="1:10" x14ac:dyDescent="0.25">
      <c r="A313" s="34" t="s">
        <v>19</v>
      </c>
      <c r="B313" s="35" t="s">
        <v>1356</v>
      </c>
      <c r="C313" s="34" t="s">
        <v>269</v>
      </c>
      <c r="D313" s="38" t="s">
        <v>2769</v>
      </c>
      <c r="E313" s="21" t="s">
        <v>1</v>
      </c>
      <c r="F313" s="21">
        <v>1</v>
      </c>
      <c r="G313" s="65" t="s">
        <v>2770</v>
      </c>
      <c r="H313" s="38" t="s">
        <v>482</v>
      </c>
      <c r="I313" s="38" t="str">
        <f>VLOOKUP(H313,'[3]Dosen Edit'!$B$2:$C$97,2,FALSE)</f>
        <v>0911067502</v>
      </c>
      <c r="J313" t="s">
        <v>35</v>
      </c>
    </row>
    <row r="314" spans="1:10" x14ac:dyDescent="0.25">
      <c r="A314" s="34" t="s">
        <v>19</v>
      </c>
      <c r="B314" s="35" t="s">
        <v>26</v>
      </c>
      <c r="C314" s="34" t="s">
        <v>269</v>
      </c>
      <c r="D314" s="38" t="s">
        <v>2771</v>
      </c>
      <c r="E314" s="21" t="s">
        <v>1</v>
      </c>
      <c r="F314" s="21">
        <v>1</v>
      </c>
      <c r="G314" s="65" t="s">
        <v>2770</v>
      </c>
      <c r="H314" s="38" t="s">
        <v>482</v>
      </c>
      <c r="I314" s="38" t="str">
        <f>VLOOKUP(H314,'[3]Dosen Edit'!$B$2:$C$97,2,FALSE)</f>
        <v>0911067502</v>
      </c>
      <c r="J314" t="s">
        <v>37</v>
      </c>
    </row>
    <row r="315" spans="1:10" x14ac:dyDescent="0.25">
      <c r="A315" s="34" t="s">
        <v>19</v>
      </c>
      <c r="B315" s="35" t="s">
        <v>28</v>
      </c>
      <c r="C315" s="34" t="s">
        <v>269</v>
      </c>
      <c r="D315" s="38" t="s">
        <v>2773</v>
      </c>
      <c r="E315" s="21" t="s">
        <v>1</v>
      </c>
      <c r="F315" s="21">
        <v>1</v>
      </c>
      <c r="G315" s="65" t="s">
        <v>2770</v>
      </c>
      <c r="H315" s="430" t="s">
        <v>482</v>
      </c>
      <c r="I315" s="38" t="str">
        <f>VLOOKUP(H315,'[3]Dosen Edit'!$B$2:$C$97,2,FALSE)</f>
        <v>0911067502</v>
      </c>
    </row>
    <row r="316" spans="1:10" x14ac:dyDescent="0.25">
      <c r="A316" s="34" t="s">
        <v>19</v>
      </c>
      <c r="B316" s="35" t="s">
        <v>20</v>
      </c>
      <c r="C316" s="34" t="s">
        <v>269</v>
      </c>
      <c r="D316" s="38" t="s">
        <v>2772</v>
      </c>
      <c r="E316" s="21" t="s">
        <v>1</v>
      </c>
      <c r="F316" s="21">
        <v>1</v>
      </c>
      <c r="G316" s="65" t="s">
        <v>2770</v>
      </c>
      <c r="H316" s="146" t="s">
        <v>482</v>
      </c>
      <c r="I316" s="38" t="str">
        <f>VLOOKUP(H316,'[3]Dosen Edit'!$B$2:$C$97,2,FALSE)</f>
        <v>0911067502</v>
      </c>
    </row>
    <row r="317" spans="1:10" x14ac:dyDescent="0.25">
      <c r="A317" s="34" t="s">
        <v>55</v>
      </c>
      <c r="B317" s="35" t="s">
        <v>26</v>
      </c>
      <c r="C317" s="34" t="s">
        <v>269</v>
      </c>
      <c r="D317" s="38" t="s">
        <v>2786</v>
      </c>
      <c r="E317" s="21" t="s">
        <v>1</v>
      </c>
      <c r="F317" s="21">
        <v>1</v>
      </c>
      <c r="G317" s="65" t="s">
        <v>2770</v>
      </c>
      <c r="H317" s="450" t="s">
        <v>645</v>
      </c>
      <c r="I317" s="38" t="str">
        <f>VLOOKUP(H317,'[3]Dosen Edit'!$B$2:$C$97,2,FALSE)</f>
        <v>0920057302</v>
      </c>
    </row>
    <row r="318" spans="1:10" x14ac:dyDescent="0.25">
      <c r="A318" s="34" t="s">
        <v>55</v>
      </c>
      <c r="B318" s="35" t="s">
        <v>20</v>
      </c>
      <c r="C318" s="34" t="s">
        <v>269</v>
      </c>
      <c r="D318" s="38" t="s">
        <v>2785</v>
      </c>
      <c r="E318" s="21" t="s">
        <v>1</v>
      </c>
      <c r="F318" s="21">
        <v>1</v>
      </c>
      <c r="G318" s="65" t="s">
        <v>2770</v>
      </c>
      <c r="H318" s="146" t="s">
        <v>645</v>
      </c>
      <c r="I318" s="38" t="str">
        <f>VLOOKUP(H318,'[3]Dosen Edit'!$B$2:$C$97,2,FALSE)</f>
        <v>0920057302</v>
      </c>
    </row>
    <row r="319" spans="1:10" x14ac:dyDescent="0.25">
      <c r="A319" s="34" t="s">
        <v>65</v>
      </c>
      <c r="B319" s="35" t="s">
        <v>20</v>
      </c>
      <c r="C319" s="34" t="s">
        <v>68</v>
      </c>
      <c r="D319" s="429" t="s">
        <v>2976</v>
      </c>
      <c r="E319" s="21" t="s">
        <v>2256</v>
      </c>
      <c r="F319" s="21">
        <v>3</v>
      </c>
      <c r="G319" s="40" t="s">
        <v>2977</v>
      </c>
      <c r="H319" s="433" t="s">
        <v>1597</v>
      </c>
      <c r="I319" s="38" t="str">
        <f>VLOOKUP(H319,'[3]Dosen Edit'!$B$2:$C$97,2,FALSE)</f>
        <v>0924069201</v>
      </c>
    </row>
    <row r="320" spans="1:10" x14ac:dyDescent="0.25">
      <c r="A320" s="34" t="s">
        <v>65</v>
      </c>
      <c r="B320" s="35" t="s">
        <v>26</v>
      </c>
      <c r="C320" s="34" t="s">
        <v>68</v>
      </c>
      <c r="D320" s="432" t="s">
        <v>2978</v>
      </c>
      <c r="E320" s="21" t="s">
        <v>2256</v>
      </c>
      <c r="F320" s="21">
        <v>3</v>
      </c>
      <c r="G320" s="40" t="s">
        <v>2979</v>
      </c>
      <c r="H320" s="433" t="s">
        <v>2253</v>
      </c>
      <c r="I320" s="38" t="str">
        <f>VLOOKUP(H320,'[3]Dosen Edit'!$B$2:$C$97,2,FALSE)</f>
        <v>0906098001</v>
      </c>
    </row>
    <row r="321" spans="1:9" x14ac:dyDescent="0.25">
      <c r="A321" s="34" t="s">
        <v>55</v>
      </c>
      <c r="B321" s="35" t="s">
        <v>28</v>
      </c>
      <c r="C321" s="34" t="s">
        <v>161</v>
      </c>
      <c r="D321" s="428" t="s">
        <v>2599</v>
      </c>
      <c r="E321" s="34" t="s">
        <v>2</v>
      </c>
      <c r="F321" s="34">
        <v>5</v>
      </c>
      <c r="G321" s="37" t="s">
        <v>1767</v>
      </c>
      <c r="H321" s="433" t="s">
        <v>418</v>
      </c>
      <c r="I321" s="38" t="str">
        <f>VLOOKUP(H321,'[3]Dosen Edit'!$B$2:$C$97,2,FALSE)</f>
        <v>0904066801</v>
      </c>
    </row>
    <row r="322" spans="1:9" x14ac:dyDescent="0.25">
      <c r="A322" s="34" t="s">
        <v>55</v>
      </c>
      <c r="B322" s="35" t="s">
        <v>56</v>
      </c>
      <c r="C322" s="34" t="s">
        <v>161</v>
      </c>
      <c r="D322" s="428" t="s">
        <v>2600</v>
      </c>
      <c r="E322" s="34" t="s">
        <v>2</v>
      </c>
      <c r="F322" s="34">
        <v>5</v>
      </c>
      <c r="G322" s="37" t="s">
        <v>1767</v>
      </c>
      <c r="H322" s="433" t="s">
        <v>1503</v>
      </c>
      <c r="I322" s="38" t="str">
        <f>VLOOKUP(H322,'[3]Dosen Edit'!$B$2:$C$97,2,FALSE)</f>
        <v>0914099202</v>
      </c>
    </row>
    <row r="323" spans="1:9" x14ac:dyDescent="0.25">
      <c r="A323" s="34" t="s">
        <v>55</v>
      </c>
      <c r="B323" s="35" t="s">
        <v>26</v>
      </c>
      <c r="C323" s="34" t="s">
        <v>346</v>
      </c>
      <c r="D323" s="432" t="s">
        <v>2980</v>
      </c>
      <c r="E323" s="21" t="s">
        <v>2353</v>
      </c>
      <c r="F323" s="21">
        <v>3</v>
      </c>
      <c r="G323" s="40" t="s">
        <v>2981</v>
      </c>
      <c r="H323" s="433" t="s">
        <v>2263</v>
      </c>
      <c r="I323" s="38" t="str">
        <f>VLOOKUP(H323,'[3]Dosen Edit'!$B$2:$C$97,2,FALSE)</f>
        <v>0928087503</v>
      </c>
    </row>
    <row r="324" spans="1:9" ht="15.75" x14ac:dyDescent="0.25">
      <c r="A324" s="34" t="s">
        <v>65</v>
      </c>
      <c r="B324" s="35" t="s">
        <v>20</v>
      </c>
      <c r="C324" s="34" t="s">
        <v>346</v>
      </c>
      <c r="D324" s="429" t="s">
        <v>2982</v>
      </c>
      <c r="E324" s="21" t="s">
        <v>2353</v>
      </c>
      <c r="F324" s="21">
        <v>3</v>
      </c>
      <c r="G324" s="37" t="s">
        <v>2983</v>
      </c>
      <c r="H324" s="479" t="s">
        <v>570</v>
      </c>
      <c r="I324" s="38" t="str">
        <f>VLOOKUP(H324,'[3]Dosen Edit'!$B$2:$C$97,2,FALSE)</f>
        <v>0902047701</v>
      </c>
    </row>
    <row r="325" spans="1:9" x14ac:dyDescent="0.25">
      <c r="A325" s="34" t="s">
        <v>42</v>
      </c>
      <c r="B325" s="35" t="s">
        <v>28</v>
      </c>
      <c r="C325" s="34" t="s">
        <v>43</v>
      </c>
      <c r="D325" s="429" t="s">
        <v>2613</v>
      </c>
      <c r="E325" s="21" t="s">
        <v>3</v>
      </c>
      <c r="F325" s="21">
        <v>5</v>
      </c>
      <c r="G325" s="30" t="s">
        <v>2614</v>
      </c>
      <c r="H325" s="433" t="s">
        <v>570</v>
      </c>
      <c r="I325" s="38" t="str">
        <f>VLOOKUP(H325,'[3]Dosen Edit'!$B$2:$C$97,2,FALSE)</f>
        <v>0902047701</v>
      </c>
    </row>
    <row r="326" spans="1:9" x14ac:dyDescent="0.25">
      <c r="A326" s="34" t="s">
        <v>32</v>
      </c>
      <c r="B326" s="35" t="s">
        <v>26</v>
      </c>
      <c r="C326" s="34" t="s">
        <v>124</v>
      </c>
      <c r="D326" s="428" t="s">
        <v>1263</v>
      </c>
      <c r="E326" s="153" t="s">
        <v>3</v>
      </c>
      <c r="F326" s="34">
        <v>3</v>
      </c>
      <c r="G326" s="28" t="s">
        <v>305</v>
      </c>
      <c r="H326" s="433" t="s">
        <v>306</v>
      </c>
      <c r="I326" s="38" t="str">
        <f>VLOOKUP(H326,'[3]Dosen Edit'!$B$2:$C$97,2,FALSE)</f>
        <v>0930128405</v>
      </c>
    </row>
    <row r="327" spans="1:9" x14ac:dyDescent="0.25">
      <c r="A327" s="34" t="s">
        <v>65</v>
      </c>
      <c r="B327" s="35" t="s">
        <v>1356</v>
      </c>
      <c r="C327" s="34">
        <v>103</v>
      </c>
      <c r="D327" s="434" t="s">
        <v>875</v>
      </c>
      <c r="E327" s="21" t="s">
        <v>2</v>
      </c>
      <c r="F327" s="21">
        <v>1</v>
      </c>
      <c r="G327" s="30" t="s">
        <v>684</v>
      </c>
      <c r="H327" s="146" t="s">
        <v>685</v>
      </c>
      <c r="I327" s="38" t="str">
        <f>VLOOKUP(H327,'[3]Dosen Edit'!$B$2:$C$97,2,FALSE)</f>
        <v>0923118301</v>
      </c>
    </row>
    <row r="328" spans="1:9" x14ac:dyDescent="0.25">
      <c r="A328" s="34" t="s">
        <v>65</v>
      </c>
      <c r="B328" s="35" t="s">
        <v>26</v>
      </c>
      <c r="C328" s="34" t="s">
        <v>21</v>
      </c>
      <c r="D328" s="38" t="s">
        <v>691</v>
      </c>
      <c r="E328" s="34" t="s">
        <v>1</v>
      </c>
      <c r="F328" s="34">
        <v>1</v>
      </c>
      <c r="G328" s="37" t="s">
        <v>684</v>
      </c>
      <c r="H328" s="146" t="s">
        <v>685</v>
      </c>
      <c r="I328" s="38" t="str">
        <f>VLOOKUP(H328,'[3]Dosen Edit'!$B$2:$C$97,2,FALSE)</f>
        <v>0923118301</v>
      </c>
    </row>
    <row r="329" spans="1:9" x14ac:dyDescent="0.25">
      <c r="A329" s="34" t="s">
        <v>32</v>
      </c>
      <c r="B329" s="35" t="s">
        <v>26</v>
      </c>
      <c r="C329" s="34" t="s">
        <v>21</v>
      </c>
      <c r="D329" s="414" t="s">
        <v>689</v>
      </c>
      <c r="E329" s="34" t="s">
        <v>1</v>
      </c>
      <c r="F329" s="34">
        <v>1</v>
      </c>
      <c r="G329" s="37" t="s">
        <v>684</v>
      </c>
      <c r="H329" s="146" t="s">
        <v>685</v>
      </c>
      <c r="I329" s="38" t="str">
        <f>VLOOKUP(H329,'[3]Dosen Edit'!$B$2:$C$97,2,FALSE)</f>
        <v>0923118301</v>
      </c>
    </row>
    <row r="330" spans="1:9" x14ac:dyDescent="0.25">
      <c r="A330" s="34" t="s">
        <v>65</v>
      </c>
      <c r="B330" s="35" t="s">
        <v>20</v>
      </c>
      <c r="C330" s="34" t="s">
        <v>21</v>
      </c>
      <c r="D330" s="38" t="s">
        <v>690</v>
      </c>
      <c r="E330" s="34" t="s">
        <v>1</v>
      </c>
      <c r="F330" s="34">
        <v>1</v>
      </c>
      <c r="G330" s="37" t="s">
        <v>684</v>
      </c>
      <c r="H330" s="146" t="s">
        <v>685</v>
      </c>
      <c r="I330" s="38" t="str">
        <f>VLOOKUP(H330,'[3]Dosen Edit'!$B$2:$C$97,2,FALSE)</f>
        <v>0923118301</v>
      </c>
    </row>
    <row r="331" spans="1:9" x14ac:dyDescent="0.25">
      <c r="A331" s="34" t="s">
        <v>32</v>
      </c>
      <c r="B331" s="35" t="s">
        <v>20</v>
      </c>
      <c r="C331" s="34" t="s">
        <v>21</v>
      </c>
      <c r="D331" s="38" t="s">
        <v>683</v>
      </c>
      <c r="E331" s="34" t="s">
        <v>1</v>
      </c>
      <c r="F331" s="34">
        <v>1</v>
      </c>
      <c r="G331" s="37" t="s">
        <v>684</v>
      </c>
      <c r="H331" s="38" t="s">
        <v>685</v>
      </c>
      <c r="I331" s="38" t="str">
        <f>VLOOKUP(H331,'[3]Dosen Edit'!$B$2:$C$97,2,FALSE)</f>
        <v>0923118301</v>
      </c>
    </row>
    <row r="332" spans="1:9" x14ac:dyDescent="0.25">
      <c r="A332" s="34" t="s">
        <v>32</v>
      </c>
      <c r="B332" s="35" t="s">
        <v>28</v>
      </c>
      <c r="C332" s="34" t="s">
        <v>21</v>
      </c>
      <c r="D332" s="38" t="s">
        <v>688</v>
      </c>
      <c r="E332" s="34" t="s">
        <v>1</v>
      </c>
      <c r="F332" s="34">
        <v>1</v>
      </c>
      <c r="G332" s="37" t="s">
        <v>684</v>
      </c>
      <c r="H332" s="70" t="s">
        <v>876</v>
      </c>
      <c r="I332" s="38" t="str">
        <f>VLOOKUP(H332,'[3]Dosen Edit'!$B$2:$C$97,2,FALSE)</f>
        <v>0903118301</v>
      </c>
    </row>
    <row r="333" spans="1:9" x14ac:dyDescent="0.25">
      <c r="A333" s="34" t="s">
        <v>32</v>
      </c>
      <c r="B333" s="35" t="s">
        <v>1356</v>
      </c>
      <c r="C333" s="34" t="s">
        <v>21</v>
      </c>
      <c r="D333" s="38" t="s">
        <v>687</v>
      </c>
      <c r="E333" s="34" t="s">
        <v>1</v>
      </c>
      <c r="F333" s="34">
        <v>1</v>
      </c>
      <c r="G333" s="37" t="s">
        <v>684</v>
      </c>
      <c r="H333" s="70" t="s">
        <v>876</v>
      </c>
      <c r="I333" s="38" t="str">
        <f>VLOOKUP(H333,'[3]Dosen Edit'!$B$2:$C$97,2,FALSE)</f>
        <v>0903118301</v>
      </c>
    </row>
    <row r="334" spans="1:9" x14ac:dyDescent="0.25">
      <c r="A334" s="34" t="s">
        <v>65</v>
      </c>
      <c r="B334" s="35" t="s">
        <v>1356</v>
      </c>
      <c r="C334" s="34" t="s">
        <v>68</v>
      </c>
      <c r="D334" s="429" t="s">
        <v>2984</v>
      </c>
      <c r="E334" s="21" t="s">
        <v>2256</v>
      </c>
      <c r="F334" s="21">
        <v>3</v>
      </c>
      <c r="G334" s="40" t="s">
        <v>2985</v>
      </c>
      <c r="H334" s="433" t="s">
        <v>1503</v>
      </c>
      <c r="I334" s="38" t="str">
        <f>VLOOKUP(H334,'[3]Dosen Edit'!$B$2:$C$97,2,FALSE)</f>
        <v>0914099202</v>
      </c>
    </row>
    <row r="335" spans="1:9" x14ac:dyDescent="0.25">
      <c r="A335" s="34" t="s">
        <v>65</v>
      </c>
      <c r="B335" s="35" t="s">
        <v>26</v>
      </c>
      <c r="C335" s="34">
        <v>201</v>
      </c>
      <c r="D335" s="30" t="s">
        <v>274</v>
      </c>
      <c r="E335" s="21" t="s">
        <v>75</v>
      </c>
      <c r="F335" s="21">
        <v>3</v>
      </c>
      <c r="G335" s="40" t="s">
        <v>2986</v>
      </c>
      <c r="H335" s="38" t="s">
        <v>272</v>
      </c>
      <c r="I335" s="38" t="str">
        <f>VLOOKUP(H335,'[3]Dosen Edit'!$B$2:$C$97,2,FALSE)</f>
        <v>0914018301</v>
      </c>
    </row>
    <row r="336" spans="1:9" x14ac:dyDescent="0.25">
      <c r="A336" s="34" t="s">
        <v>65</v>
      </c>
      <c r="B336" s="35" t="s">
        <v>20</v>
      </c>
      <c r="C336" s="34">
        <v>201</v>
      </c>
      <c r="D336" s="30" t="s">
        <v>275</v>
      </c>
      <c r="E336" s="21" t="s">
        <v>75</v>
      </c>
      <c r="F336" s="21">
        <v>3</v>
      </c>
      <c r="G336" s="40" t="s">
        <v>2986</v>
      </c>
      <c r="H336" s="146" t="s">
        <v>272</v>
      </c>
      <c r="I336" s="38" t="str">
        <f>VLOOKUP(H336,'[3]Dosen Edit'!$B$2:$C$97,2,FALSE)</f>
        <v>0914018301</v>
      </c>
    </row>
    <row r="337" spans="1:9" x14ac:dyDescent="0.25">
      <c r="A337" s="34" t="s">
        <v>32</v>
      </c>
      <c r="B337" s="35" t="s">
        <v>1356</v>
      </c>
      <c r="C337" s="34">
        <v>201</v>
      </c>
      <c r="D337" s="30" t="s">
        <v>862</v>
      </c>
      <c r="E337" s="21" t="s">
        <v>75</v>
      </c>
      <c r="F337" s="21">
        <v>3</v>
      </c>
      <c r="G337" s="40" t="s">
        <v>2986</v>
      </c>
      <c r="H337" s="146" t="s">
        <v>272</v>
      </c>
      <c r="I337" s="38" t="str">
        <f>VLOOKUP(H337,'[3]Dosen Edit'!$B$2:$C$97,2,FALSE)</f>
        <v>0914018301</v>
      </c>
    </row>
    <row r="338" spans="1:9" x14ac:dyDescent="0.25">
      <c r="A338" s="34" t="s">
        <v>32</v>
      </c>
      <c r="B338" s="35" t="s">
        <v>20</v>
      </c>
      <c r="C338" s="34">
        <v>201</v>
      </c>
      <c r="D338" s="30" t="s">
        <v>861</v>
      </c>
      <c r="E338" s="21" t="s">
        <v>75</v>
      </c>
      <c r="F338" s="21">
        <v>3</v>
      </c>
      <c r="G338" s="40" t="s">
        <v>2986</v>
      </c>
      <c r="H338" s="38" t="s">
        <v>272</v>
      </c>
      <c r="I338" s="38" t="str">
        <f>VLOOKUP(H338,'[3]Dosen Edit'!$B$2:$C$97,2,FALSE)</f>
        <v>0914018301</v>
      </c>
    </row>
    <row r="339" spans="1:9" x14ac:dyDescent="0.25">
      <c r="A339" s="34" t="s">
        <v>32</v>
      </c>
      <c r="B339" s="35" t="s">
        <v>26</v>
      </c>
      <c r="C339" s="34">
        <v>201</v>
      </c>
      <c r="D339" s="30" t="s">
        <v>860</v>
      </c>
      <c r="E339" s="21" t="s">
        <v>75</v>
      </c>
      <c r="F339" s="21">
        <v>3</v>
      </c>
      <c r="G339" s="40" t="s">
        <v>2986</v>
      </c>
      <c r="H339" s="38" t="s">
        <v>272</v>
      </c>
      <c r="I339" s="38" t="str">
        <f>VLOOKUP(H339,'[3]Dosen Edit'!$B$2:$C$97,2,FALSE)</f>
        <v>0914018301</v>
      </c>
    </row>
    <row r="340" spans="1:9" x14ac:dyDescent="0.25">
      <c r="A340" s="34" t="s">
        <v>32</v>
      </c>
      <c r="B340" s="35" t="s">
        <v>28</v>
      </c>
      <c r="C340" s="34">
        <v>201</v>
      </c>
      <c r="D340" s="30" t="s">
        <v>863</v>
      </c>
      <c r="E340" s="21" t="s">
        <v>75</v>
      </c>
      <c r="F340" s="21">
        <v>3</v>
      </c>
      <c r="G340" s="40" t="s">
        <v>2986</v>
      </c>
      <c r="H340" s="433" t="s">
        <v>857</v>
      </c>
      <c r="I340" s="38" t="str">
        <f>VLOOKUP(H340,'[3]Dosen Edit'!$B$2:$C$97,2,FALSE)</f>
        <v>0920068803</v>
      </c>
    </row>
    <row r="341" spans="1:9" x14ac:dyDescent="0.25">
      <c r="A341" s="34" t="s">
        <v>55</v>
      </c>
      <c r="B341" s="35" t="s">
        <v>20</v>
      </c>
      <c r="C341" s="34">
        <v>201</v>
      </c>
      <c r="D341" s="30" t="s">
        <v>277</v>
      </c>
      <c r="E341" s="21" t="s">
        <v>75</v>
      </c>
      <c r="F341" s="21">
        <v>3</v>
      </c>
      <c r="G341" s="40" t="s">
        <v>2986</v>
      </c>
      <c r="H341" s="38" t="s">
        <v>876</v>
      </c>
      <c r="I341" s="38" t="str">
        <f>VLOOKUP(H341,'[3]Dosen Edit'!$B$2:$C$97,2,FALSE)</f>
        <v>0903118301</v>
      </c>
    </row>
    <row r="342" spans="1:9" x14ac:dyDescent="0.25">
      <c r="A342" s="34" t="s">
        <v>55</v>
      </c>
      <c r="B342" s="35" t="s">
        <v>28</v>
      </c>
      <c r="C342" s="34">
        <v>201</v>
      </c>
      <c r="D342" s="30" t="s">
        <v>278</v>
      </c>
      <c r="E342" s="21" t="s">
        <v>75</v>
      </c>
      <c r="F342" s="21">
        <v>3</v>
      </c>
      <c r="G342" s="40" t="s">
        <v>2986</v>
      </c>
      <c r="H342" s="38" t="s">
        <v>876</v>
      </c>
      <c r="I342" s="38" t="str">
        <f>VLOOKUP(H342,'[3]Dosen Edit'!$B$2:$C$97,2,FALSE)</f>
        <v>0903118301</v>
      </c>
    </row>
    <row r="343" spans="1:9" x14ac:dyDescent="0.25">
      <c r="A343" s="34" t="s">
        <v>65</v>
      </c>
      <c r="B343" s="35" t="s">
        <v>28</v>
      </c>
      <c r="C343" s="34">
        <v>201</v>
      </c>
      <c r="D343" s="30" t="s">
        <v>270</v>
      </c>
      <c r="E343" s="21" t="s">
        <v>75</v>
      </c>
      <c r="F343" s="21">
        <v>3</v>
      </c>
      <c r="G343" s="40" t="s">
        <v>2986</v>
      </c>
      <c r="H343" s="38" t="s">
        <v>1068</v>
      </c>
      <c r="I343" s="38" t="str">
        <f>VLOOKUP(H343,'[3]Dosen Edit'!$B$2:$C$97,2,FALSE)</f>
        <v>0929058602</v>
      </c>
    </row>
    <row r="344" spans="1:9" x14ac:dyDescent="0.25">
      <c r="A344" s="34" t="s">
        <v>65</v>
      </c>
      <c r="B344" s="35" t="s">
        <v>1356</v>
      </c>
      <c r="C344" s="34">
        <v>201</v>
      </c>
      <c r="D344" s="30" t="s">
        <v>276</v>
      </c>
      <c r="E344" s="21" t="s">
        <v>75</v>
      </c>
      <c r="F344" s="21">
        <v>3</v>
      </c>
      <c r="G344" s="40" t="s">
        <v>2986</v>
      </c>
      <c r="H344" s="38" t="s">
        <v>1068</v>
      </c>
      <c r="I344" s="38" t="str">
        <f>VLOOKUP(H344,'[3]Dosen Edit'!$B$2:$C$97,2,FALSE)</f>
        <v>0929058602</v>
      </c>
    </row>
    <row r="345" spans="1:9" x14ac:dyDescent="0.25">
      <c r="A345" s="34" t="s">
        <v>55</v>
      </c>
      <c r="B345" s="183" t="s">
        <v>20</v>
      </c>
      <c r="C345" s="34" t="s">
        <v>437</v>
      </c>
      <c r="D345" s="38" t="s">
        <v>2987</v>
      </c>
      <c r="E345" s="21" t="s">
        <v>75</v>
      </c>
      <c r="F345" s="34">
        <v>5</v>
      </c>
      <c r="G345" s="40" t="s">
        <v>2988</v>
      </c>
      <c r="H345" s="433" t="s">
        <v>171</v>
      </c>
      <c r="I345" s="38" t="str">
        <f>VLOOKUP(H345,'[3]Dosen Edit'!$B$2:$C$97,2,FALSE)</f>
        <v>0027077601</v>
      </c>
    </row>
    <row r="346" spans="1:9" x14ac:dyDescent="0.25">
      <c r="A346" s="34" t="s">
        <v>55</v>
      </c>
      <c r="B346" s="35" t="s">
        <v>28</v>
      </c>
      <c r="C346" s="34" t="s">
        <v>437</v>
      </c>
      <c r="D346" s="38" t="s">
        <v>2989</v>
      </c>
      <c r="E346" s="21" t="s">
        <v>75</v>
      </c>
      <c r="F346" s="34">
        <v>5</v>
      </c>
      <c r="G346" s="40" t="s">
        <v>2988</v>
      </c>
      <c r="H346" s="38" t="s">
        <v>171</v>
      </c>
      <c r="I346" s="38" t="str">
        <f>VLOOKUP(H346,'[3]Dosen Edit'!$B$2:$C$97,2,FALSE)</f>
        <v>0027077601</v>
      </c>
    </row>
    <row r="347" spans="1:9" x14ac:dyDescent="0.25">
      <c r="A347" s="34" t="s">
        <v>65</v>
      </c>
      <c r="B347" s="183" t="s">
        <v>20</v>
      </c>
      <c r="C347" s="34" t="s">
        <v>204</v>
      </c>
      <c r="D347" s="38" t="s">
        <v>2990</v>
      </c>
      <c r="E347" s="21" t="s">
        <v>75</v>
      </c>
      <c r="F347" s="34">
        <v>5</v>
      </c>
      <c r="G347" s="40" t="s">
        <v>2988</v>
      </c>
      <c r="H347" s="38" t="s">
        <v>171</v>
      </c>
      <c r="I347" s="38" t="str">
        <f>VLOOKUP(H347,'[3]Dosen Edit'!$B$2:$C$97,2,FALSE)</f>
        <v>0027077601</v>
      </c>
    </row>
    <row r="348" spans="1:9" x14ac:dyDescent="0.25">
      <c r="A348" s="34" t="s">
        <v>65</v>
      </c>
      <c r="B348" s="35" t="s">
        <v>1356</v>
      </c>
      <c r="C348" s="34" t="s">
        <v>204</v>
      </c>
      <c r="D348" s="38" t="s">
        <v>2991</v>
      </c>
      <c r="E348" s="21" t="s">
        <v>75</v>
      </c>
      <c r="F348" s="34">
        <v>5</v>
      </c>
      <c r="G348" s="40" t="s">
        <v>2988</v>
      </c>
      <c r="H348" s="38" t="s">
        <v>171</v>
      </c>
      <c r="I348" s="38" t="str">
        <f>VLOOKUP(H348,'[3]Dosen Edit'!$B$2:$C$97,2,FALSE)</f>
        <v>0027077601</v>
      </c>
    </row>
    <row r="349" spans="1:9" x14ac:dyDescent="0.25">
      <c r="A349" s="34" t="s">
        <v>65</v>
      </c>
      <c r="B349" s="35" t="s">
        <v>26</v>
      </c>
      <c r="C349" s="34" t="s">
        <v>204</v>
      </c>
      <c r="D349" s="38" t="s">
        <v>2992</v>
      </c>
      <c r="E349" s="21" t="s">
        <v>75</v>
      </c>
      <c r="F349" s="34">
        <v>5</v>
      </c>
      <c r="G349" s="40" t="s">
        <v>2988</v>
      </c>
      <c r="H349" s="28" t="s">
        <v>551</v>
      </c>
      <c r="I349" s="38" t="str">
        <f>VLOOKUP(H349,'[3]Dosen Edit'!$B$2:$C$97,2,FALSE)</f>
        <v>0929127802</v>
      </c>
    </row>
    <row r="350" spans="1:9" x14ac:dyDescent="0.25">
      <c r="A350" s="34" t="s">
        <v>65</v>
      </c>
      <c r="B350" s="35" t="s">
        <v>20</v>
      </c>
      <c r="C350" s="34" t="s">
        <v>437</v>
      </c>
      <c r="D350" s="38" t="s">
        <v>2993</v>
      </c>
      <c r="E350" s="21" t="s">
        <v>75</v>
      </c>
      <c r="F350" s="34">
        <v>5</v>
      </c>
      <c r="G350" s="40" t="s">
        <v>2988</v>
      </c>
      <c r="H350" s="38" t="s">
        <v>551</v>
      </c>
      <c r="I350" s="38" t="str">
        <f>VLOOKUP(H350,'[3]Dosen Edit'!$B$2:$C$97,2,FALSE)</f>
        <v>0929127802</v>
      </c>
    </row>
    <row r="351" spans="1:9" x14ac:dyDescent="0.25">
      <c r="A351" s="34" t="s">
        <v>19</v>
      </c>
      <c r="B351" s="35" t="s">
        <v>20</v>
      </c>
      <c r="C351" s="34" t="s">
        <v>204</v>
      </c>
      <c r="D351" s="38" t="s">
        <v>2994</v>
      </c>
      <c r="E351" s="21" t="s">
        <v>75</v>
      </c>
      <c r="F351" s="34">
        <v>5</v>
      </c>
      <c r="G351" s="40" t="s">
        <v>2988</v>
      </c>
      <c r="H351" s="30" t="s">
        <v>551</v>
      </c>
      <c r="I351" s="38" t="str">
        <f>VLOOKUP(H351,'[3]Dosen Edit'!$B$2:$C$97,2,FALSE)</f>
        <v>0929127802</v>
      </c>
    </row>
    <row r="352" spans="1:9" x14ac:dyDescent="0.25">
      <c r="A352" s="34" t="s">
        <v>55</v>
      </c>
      <c r="B352" s="35" t="s">
        <v>26</v>
      </c>
      <c r="C352" s="34" t="s">
        <v>437</v>
      </c>
      <c r="D352" s="38" t="s">
        <v>2995</v>
      </c>
      <c r="E352" s="21" t="s">
        <v>75</v>
      </c>
      <c r="F352" s="34">
        <v>5</v>
      </c>
      <c r="G352" s="40" t="s">
        <v>2988</v>
      </c>
      <c r="H352" s="38" t="s">
        <v>551</v>
      </c>
      <c r="I352" s="38" t="str">
        <f>VLOOKUP(H352,'[3]Dosen Edit'!$B$2:$C$97,2,FALSE)</f>
        <v>0929127802</v>
      </c>
    </row>
    <row r="353" spans="1:9" x14ac:dyDescent="0.25">
      <c r="A353" s="34" t="s">
        <v>19</v>
      </c>
      <c r="B353" s="35" t="s">
        <v>20</v>
      </c>
      <c r="C353" s="34" t="s">
        <v>437</v>
      </c>
      <c r="D353" s="38" t="s">
        <v>2996</v>
      </c>
      <c r="E353" s="21" t="s">
        <v>75</v>
      </c>
      <c r="F353" s="34">
        <v>5</v>
      </c>
      <c r="G353" s="40" t="s">
        <v>2988</v>
      </c>
      <c r="H353" s="430" t="s">
        <v>676</v>
      </c>
      <c r="I353" s="38" t="str">
        <f>VLOOKUP(H353,'[3]Dosen Edit'!$B$2:$C$97,2,FALSE)</f>
        <v>0928107901</v>
      </c>
    </row>
    <row r="354" spans="1:9" x14ac:dyDescent="0.25">
      <c r="A354" s="34" t="s">
        <v>32</v>
      </c>
      <c r="B354" s="35" t="s">
        <v>1356</v>
      </c>
      <c r="C354" s="34" t="s">
        <v>204</v>
      </c>
      <c r="D354" s="38" t="s">
        <v>2997</v>
      </c>
      <c r="E354" s="21" t="s">
        <v>75</v>
      </c>
      <c r="F354" s="34">
        <v>5</v>
      </c>
      <c r="G354" s="40" t="s">
        <v>2988</v>
      </c>
      <c r="H354" s="38" t="s">
        <v>676</v>
      </c>
      <c r="I354" s="38" t="str">
        <f>VLOOKUP(H354,'[3]Dosen Edit'!$B$2:$C$97,2,FALSE)</f>
        <v>0928107901</v>
      </c>
    </row>
    <row r="355" spans="1:9" x14ac:dyDescent="0.25">
      <c r="A355" s="34" t="s">
        <v>32</v>
      </c>
      <c r="B355" s="35" t="s">
        <v>20</v>
      </c>
      <c r="C355" s="34" t="s">
        <v>204</v>
      </c>
      <c r="D355" s="38" t="s">
        <v>2998</v>
      </c>
      <c r="E355" s="21" t="s">
        <v>75</v>
      </c>
      <c r="F355" s="34">
        <v>5</v>
      </c>
      <c r="G355" s="40" t="s">
        <v>2988</v>
      </c>
      <c r="H355" s="38" t="s">
        <v>676</v>
      </c>
      <c r="I355" s="38" t="str">
        <f>VLOOKUP(H355,'[3]Dosen Edit'!$B$2:$C$97,2,FALSE)</f>
        <v>0928107901</v>
      </c>
    </row>
    <row r="356" spans="1:9" x14ac:dyDescent="0.25">
      <c r="A356" s="34" t="s">
        <v>19</v>
      </c>
      <c r="B356" s="183" t="s">
        <v>1356</v>
      </c>
      <c r="C356" s="34" t="s">
        <v>437</v>
      </c>
      <c r="D356" s="38" t="s">
        <v>2999</v>
      </c>
      <c r="E356" s="21" t="s">
        <v>75</v>
      </c>
      <c r="F356" s="34">
        <v>5</v>
      </c>
      <c r="G356" s="40" t="s">
        <v>2988</v>
      </c>
      <c r="H356" s="38" t="s">
        <v>676</v>
      </c>
      <c r="I356" s="38" t="str">
        <f>VLOOKUP(H356,'[3]Dosen Edit'!$B$2:$C$97,2,FALSE)</f>
        <v>0928107901</v>
      </c>
    </row>
    <row r="357" spans="1:9" x14ac:dyDescent="0.25">
      <c r="A357" s="34" t="s">
        <v>32</v>
      </c>
      <c r="B357" s="35" t="s">
        <v>28</v>
      </c>
      <c r="C357" s="34" t="s">
        <v>204</v>
      </c>
      <c r="D357" s="38" t="s">
        <v>3000</v>
      </c>
      <c r="E357" s="21" t="s">
        <v>75</v>
      </c>
      <c r="F357" s="34">
        <v>5</v>
      </c>
      <c r="G357" s="40" t="s">
        <v>2988</v>
      </c>
      <c r="H357" s="430" t="s">
        <v>676</v>
      </c>
      <c r="I357" s="38" t="str">
        <f>VLOOKUP(H357,'[3]Dosen Edit'!$B$2:$C$97,2,FALSE)</f>
        <v>0928107901</v>
      </c>
    </row>
    <row r="358" spans="1:9" x14ac:dyDescent="0.25">
      <c r="A358" s="34" t="s">
        <v>19</v>
      </c>
      <c r="B358" s="183" t="s">
        <v>28</v>
      </c>
      <c r="C358" s="34" t="s">
        <v>437</v>
      </c>
      <c r="D358" s="38" t="s">
        <v>3001</v>
      </c>
      <c r="E358" s="21" t="s">
        <v>75</v>
      </c>
      <c r="F358" s="34">
        <v>5</v>
      </c>
      <c r="G358" s="40" t="s">
        <v>2988</v>
      </c>
      <c r="H358" s="38" t="s">
        <v>676</v>
      </c>
      <c r="I358" s="38" t="str">
        <f>VLOOKUP(H358,'[3]Dosen Edit'!$B$2:$C$97,2,FALSE)</f>
        <v>0928107901</v>
      </c>
    </row>
    <row r="359" spans="1:9" x14ac:dyDescent="0.25">
      <c r="A359" s="34" t="s">
        <v>19</v>
      </c>
      <c r="B359" s="35" t="s">
        <v>1356</v>
      </c>
      <c r="C359" s="34" t="s">
        <v>204</v>
      </c>
      <c r="D359" s="38" t="s">
        <v>3002</v>
      </c>
      <c r="E359" s="21" t="s">
        <v>75</v>
      </c>
      <c r="F359" s="34">
        <v>5</v>
      </c>
      <c r="G359" s="40" t="s">
        <v>2988</v>
      </c>
      <c r="H359" s="38" t="s">
        <v>1199</v>
      </c>
      <c r="I359" s="38" t="str">
        <f>VLOOKUP(H359,'[3]Dosen Edit'!$B$2:$C$97,2,FALSE)</f>
        <v>0904018701</v>
      </c>
    </row>
    <row r="360" spans="1:9" x14ac:dyDescent="0.25">
      <c r="A360" s="34" t="s">
        <v>55</v>
      </c>
      <c r="B360" s="35" t="s">
        <v>56</v>
      </c>
      <c r="C360" s="34" t="s">
        <v>437</v>
      </c>
      <c r="D360" s="38" t="s">
        <v>3003</v>
      </c>
      <c r="E360" s="21" t="s">
        <v>75</v>
      </c>
      <c r="F360" s="34">
        <v>5</v>
      </c>
      <c r="G360" s="40" t="s">
        <v>2988</v>
      </c>
      <c r="H360" s="38" t="s">
        <v>1199</v>
      </c>
      <c r="I360" s="38" t="str">
        <f>VLOOKUP(H360,'[3]Dosen Edit'!$B$2:$C$97,2,FALSE)</f>
        <v>0904018701</v>
      </c>
    </row>
    <row r="361" spans="1:9" x14ac:dyDescent="0.25">
      <c r="A361" s="34" t="s">
        <v>65</v>
      </c>
      <c r="B361" s="35" t="s">
        <v>1356</v>
      </c>
      <c r="C361" s="34" t="s">
        <v>437</v>
      </c>
      <c r="D361" s="38" t="s">
        <v>3004</v>
      </c>
      <c r="E361" s="21" t="s">
        <v>75</v>
      </c>
      <c r="F361" s="34">
        <v>5</v>
      </c>
      <c r="G361" s="40" t="s">
        <v>2988</v>
      </c>
      <c r="H361" s="146" t="s">
        <v>1199</v>
      </c>
      <c r="I361" s="38" t="str">
        <f>VLOOKUP(H361,'[3]Dosen Edit'!$B$2:$C$97,2,FALSE)</f>
        <v>0904018701</v>
      </c>
    </row>
    <row r="362" spans="1:9" x14ac:dyDescent="0.25">
      <c r="A362" s="34" t="s">
        <v>65</v>
      </c>
      <c r="B362" s="35" t="s">
        <v>28</v>
      </c>
      <c r="C362" s="34" t="s">
        <v>204</v>
      </c>
      <c r="D362" s="38" t="s">
        <v>3005</v>
      </c>
      <c r="E362" s="21" t="s">
        <v>75</v>
      </c>
      <c r="F362" s="34">
        <v>5</v>
      </c>
      <c r="G362" s="40" t="s">
        <v>2988</v>
      </c>
      <c r="H362" s="38" t="s">
        <v>1199</v>
      </c>
      <c r="I362" s="38" t="str">
        <f>VLOOKUP(H362,'[3]Dosen Edit'!$B$2:$C$97,2,FALSE)</f>
        <v>0904018701</v>
      </c>
    </row>
    <row r="363" spans="1:9" x14ac:dyDescent="0.25">
      <c r="A363" s="34" t="s">
        <v>32</v>
      </c>
      <c r="B363" s="35" t="s">
        <v>26</v>
      </c>
      <c r="C363" s="34" t="s">
        <v>204</v>
      </c>
      <c r="D363" s="38" t="s">
        <v>3006</v>
      </c>
      <c r="E363" s="21" t="s">
        <v>75</v>
      </c>
      <c r="F363" s="34">
        <v>5</v>
      </c>
      <c r="G363" s="40" t="s">
        <v>2988</v>
      </c>
      <c r="H363" s="38" t="s">
        <v>1294</v>
      </c>
      <c r="I363" s="38" t="str">
        <f>VLOOKUP(H363,'[3]Dosen Edit'!$B$2:$C$97,2,FALSE)</f>
        <v>0926117401</v>
      </c>
    </row>
    <row r="364" spans="1:9" x14ac:dyDescent="0.25">
      <c r="A364" s="34" t="s">
        <v>19</v>
      </c>
      <c r="B364" s="35" t="s">
        <v>26</v>
      </c>
      <c r="C364" s="34" t="s">
        <v>437</v>
      </c>
      <c r="D364" s="38" t="s">
        <v>3007</v>
      </c>
      <c r="E364" s="21" t="s">
        <v>75</v>
      </c>
      <c r="F364" s="34">
        <v>5</v>
      </c>
      <c r="G364" s="40" t="s">
        <v>2988</v>
      </c>
      <c r="H364" s="38" t="s">
        <v>1294</v>
      </c>
      <c r="I364" s="38" t="str">
        <f>VLOOKUP(H364,'[3]Dosen Edit'!$B$2:$C$97,2,FALSE)</f>
        <v>0926117401</v>
      </c>
    </row>
    <row r="365" spans="1:9" x14ac:dyDescent="0.25">
      <c r="A365" s="34" t="s">
        <v>32</v>
      </c>
      <c r="B365" s="35" t="s">
        <v>26</v>
      </c>
      <c r="C365" s="34" t="s">
        <v>161</v>
      </c>
      <c r="D365" s="427" t="s">
        <v>487</v>
      </c>
      <c r="E365" s="34" t="s">
        <v>2</v>
      </c>
      <c r="F365" s="34">
        <v>5</v>
      </c>
      <c r="G365" s="37" t="s">
        <v>488</v>
      </c>
      <c r="H365" s="477" t="s">
        <v>92</v>
      </c>
      <c r="I365" s="38" t="str">
        <f>VLOOKUP(H365,'[3]Dosen Edit'!$B$2:$C$97,2,FALSE)</f>
        <v>0931127016</v>
      </c>
    </row>
    <row r="366" spans="1:9" x14ac:dyDescent="0.25">
      <c r="A366" s="34" t="s">
        <v>32</v>
      </c>
      <c r="B366" s="35" t="s">
        <v>20</v>
      </c>
      <c r="C366" s="34" t="s">
        <v>161</v>
      </c>
      <c r="D366" s="427" t="s">
        <v>2602</v>
      </c>
      <c r="E366" s="34" t="s">
        <v>2</v>
      </c>
      <c r="F366" s="34">
        <v>5</v>
      </c>
      <c r="G366" s="37" t="s">
        <v>488</v>
      </c>
      <c r="H366" s="70" t="s">
        <v>92</v>
      </c>
      <c r="I366" s="38" t="str">
        <f>VLOOKUP(H366,'[3]Dosen Edit'!$B$2:$C$97,2,FALSE)</f>
        <v>0931127016</v>
      </c>
    </row>
    <row r="367" spans="1:9" x14ac:dyDescent="0.25">
      <c r="A367" s="34" t="s">
        <v>55</v>
      </c>
      <c r="B367" s="35" t="s">
        <v>20</v>
      </c>
      <c r="C367" s="34" t="s">
        <v>161</v>
      </c>
      <c r="D367" s="427" t="s">
        <v>2601</v>
      </c>
      <c r="E367" s="34" t="s">
        <v>2</v>
      </c>
      <c r="F367" s="34">
        <v>5</v>
      </c>
      <c r="G367" s="37" t="s">
        <v>488</v>
      </c>
      <c r="H367" s="70" t="s">
        <v>92</v>
      </c>
      <c r="I367" s="38" t="str">
        <f>VLOOKUP(H367,'[3]Dosen Edit'!$B$2:$C$97,2,FALSE)</f>
        <v>0931127016</v>
      </c>
    </row>
    <row r="368" spans="1:9" x14ac:dyDescent="0.25">
      <c r="A368" s="34" t="s">
        <v>55</v>
      </c>
      <c r="B368" s="35" t="s">
        <v>26</v>
      </c>
      <c r="C368" s="34" t="s">
        <v>161</v>
      </c>
      <c r="D368" s="427" t="s">
        <v>492</v>
      </c>
      <c r="E368" s="34" t="s">
        <v>2</v>
      </c>
      <c r="F368" s="34">
        <v>5</v>
      </c>
      <c r="G368" s="37" t="s">
        <v>488</v>
      </c>
      <c r="H368" s="70" t="s">
        <v>92</v>
      </c>
      <c r="I368" s="38" t="str">
        <f>VLOOKUP(H368,'[3]Dosen Edit'!$B$2:$C$97,2,FALSE)</f>
        <v>0931127016</v>
      </c>
    </row>
    <row r="369" spans="1:9" x14ac:dyDescent="0.25">
      <c r="A369" s="34" t="s">
        <v>55</v>
      </c>
      <c r="B369" s="35" t="s">
        <v>28</v>
      </c>
      <c r="C369" s="34" t="s">
        <v>68</v>
      </c>
      <c r="D369" s="435" t="s">
        <v>3008</v>
      </c>
      <c r="E369" s="21" t="s">
        <v>2256</v>
      </c>
      <c r="F369" s="21">
        <v>3</v>
      </c>
      <c r="G369" s="40" t="s">
        <v>3009</v>
      </c>
      <c r="H369" s="433" t="s">
        <v>306</v>
      </c>
      <c r="I369" s="38" t="str">
        <f>VLOOKUP(H369,'[3]Dosen Edit'!$B$2:$C$97,2,FALSE)</f>
        <v>0930128405</v>
      </c>
    </row>
    <row r="370" spans="1:9" x14ac:dyDescent="0.25">
      <c r="A370" s="34" t="s">
        <v>32</v>
      </c>
      <c r="B370" s="35" t="s">
        <v>1356</v>
      </c>
      <c r="C370" s="34" t="s">
        <v>116</v>
      </c>
      <c r="D370" s="38" t="s">
        <v>1302</v>
      </c>
      <c r="E370" s="34" t="s">
        <v>2</v>
      </c>
      <c r="F370" s="21">
        <v>3</v>
      </c>
      <c r="G370" s="37" t="s">
        <v>1303</v>
      </c>
      <c r="H370" s="38" t="s">
        <v>306</v>
      </c>
      <c r="I370" s="38" t="str">
        <f>VLOOKUP(H370,'[3]Dosen Edit'!$B$2:$C$97,2,FALSE)</f>
        <v>0930128405</v>
      </c>
    </row>
    <row r="371" spans="1:9" x14ac:dyDescent="0.25">
      <c r="A371" s="34" t="s">
        <v>19</v>
      </c>
      <c r="B371" s="35" t="s">
        <v>1356</v>
      </c>
      <c r="C371" s="34" t="s">
        <v>297</v>
      </c>
      <c r="D371" s="38" t="s">
        <v>1307</v>
      </c>
      <c r="E371" s="34" t="s">
        <v>2</v>
      </c>
      <c r="F371" s="21">
        <v>3</v>
      </c>
      <c r="G371" s="37" t="s">
        <v>1303</v>
      </c>
      <c r="H371" s="433" t="s">
        <v>306</v>
      </c>
      <c r="I371" s="38" t="str">
        <f>VLOOKUP(H371,'[3]Dosen Edit'!$B$2:$C$97,2,FALSE)</f>
        <v>0930128405</v>
      </c>
    </row>
    <row r="372" spans="1:9" x14ac:dyDescent="0.25">
      <c r="A372" s="34" t="s">
        <v>55</v>
      </c>
      <c r="B372" s="35" t="s">
        <v>2573</v>
      </c>
      <c r="C372" s="34" t="s">
        <v>297</v>
      </c>
      <c r="D372" s="38" t="s">
        <v>1308</v>
      </c>
      <c r="E372" s="34" t="s">
        <v>2</v>
      </c>
      <c r="F372" s="21">
        <v>3</v>
      </c>
      <c r="G372" s="37" t="s">
        <v>1303</v>
      </c>
      <c r="H372" s="414" t="s">
        <v>533</v>
      </c>
      <c r="I372" s="38" t="str">
        <f>VLOOKUP(H372,'[3]Dosen Edit'!$B$2:$C$97,2,FALSE)</f>
        <v>0908097601</v>
      </c>
    </row>
    <row r="373" spans="1:9" x14ac:dyDescent="0.25">
      <c r="A373" s="34" t="s">
        <v>65</v>
      </c>
      <c r="B373" s="35" t="s">
        <v>20</v>
      </c>
      <c r="C373" s="34" t="s">
        <v>116</v>
      </c>
      <c r="D373" s="38" t="s">
        <v>1304</v>
      </c>
      <c r="E373" s="34" t="s">
        <v>2</v>
      </c>
      <c r="F373" s="21">
        <v>3</v>
      </c>
      <c r="G373" s="37" t="s">
        <v>1303</v>
      </c>
      <c r="H373" s="38" t="s">
        <v>533</v>
      </c>
      <c r="I373" s="38" t="str">
        <f>VLOOKUP(H373,'[3]Dosen Edit'!$B$2:$C$97,2,FALSE)</f>
        <v>0908097601</v>
      </c>
    </row>
    <row r="374" spans="1:9" x14ac:dyDescent="0.25">
      <c r="A374" s="34" t="s">
        <v>55</v>
      </c>
      <c r="B374" s="35" t="s">
        <v>28</v>
      </c>
      <c r="C374" s="34" t="s">
        <v>320</v>
      </c>
      <c r="D374" s="435" t="s">
        <v>3010</v>
      </c>
      <c r="E374" s="34" t="s">
        <v>3</v>
      </c>
      <c r="F374" s="34">
        <v>7</v>
      </c>
      <c r="G374" s="37" t="s">
        <v>3011</v>
      </c>
      <c r="H374" s="38" t="s">
        <v>712</v>
      </c>
      <c r="I374" s="38" t="str">
        <f>VLOOKUP(H374,'[3]Dosen Edit'!$B$2:$C$97,2,FALSE)</f>
        <v>0002045601</v>
      </c>
    </row>
    <row r="375" spans="1:9" x14ac:dyDescent="0.25">
      <c r="A375" s="34" t="s">
        <v>65</v>
      </c>
      <c r="B375" s="35" t="s">
        <v>26</v>
      </c>
      <c r="C375" s="34">
        <v>108</v>
      </c>
      <c r="D375" s="38" t="s">
        <v>79</v>
      </c>
      <c r="E375" s="34" t="s">
        <v>75</v>
      </c>
      <c r="F375" s="34">
        <v>1</v>
      </c>
      <c r="G375" s="37" t="s">
        <v>76</v>
      </c>
      <c r="H375" s="433" t="s">
        <v>59</v>
      </c>
      <c r="I375" s="38" t="str">
        <f>VLOOKUP(H375,'[3]Dosen Edit'!$B$2:$C$97,2,FALSE)</f>
        <v>0924097202</v>
      </c>
    </row>
    <row r="376" spans="1:9" x14ac:dyDescent="0.25">
      <c r="A376" s="34" t="s">
        <v>65</v>
      </c>
      <c r="B376" s="35" t="s">
        <v>28</v>
      </c>
      <c r="C376" s="34">
        <v>108</v>
      </c>
      <c r="D376" s="38" t="s">
        <v>82</v>
      </c>
      <c r="E376" s="34" t="s">
        <v>75</v>
      </c>
      <c r="F376" s="34">
        <v>1</v>
      </c>
      <c r="G376" s="37" t="s">
        <v>76</v>
      </c>
      <c r="H376" s="38" t="s">
        <v>59</v>
      </c>
      <c r="I376" s="38" t="str">
        <f>VLOOKUP(H376,'[3]Dosen Edit'!$B$2:$C$97,2,FALSE)</f>
        <v>0924097202</v>
      </c>
    </row>
    <row r="377" spans="1:9" x14ac:dyDescent="0.25">
      <c r="A377" s="34" t="s">
        <v>65</v>
      </c>
      <c r="B377" s="35" t="s">
        <v>20</v>
      </c>
      <c r="C377" s="34">
        <v>108</v>
      </c>
      <c r="D377" s="38" t="s">
        <v>80</v>
      </c>
      <c r="E377" s="34" t="s">
        <v>75</v>
      </c>
      <c r="F377" s="34">
        <v>1</v>
      </c>
      <c r="G377" s="37" t="s">
        <v>76</v>
      </c>
      <c r="H377" s="38" t="s">
        <v>59</v>
      </c>
      <c r="I377" s="38" t="str">
        <f>VLOOKUP(H377,'[3]Dosen Edit'!$B$2:$C$97,2,FALSE)</f>
        <v>0924097202</v>
      </c>
    </row>
    <row r="378" spans="1:9" x14ac:dyDescent="0.25">
      <c r="A378" s="34" t="s">
        <v>65</v>
      </c>
      <c r="B378" s="35" t="s">
        <v>1356</v>
      </c>
      <c r="C378" s="34">
        <v>108</v>
      </c>
      <c r="D378" s="38" t="s">
        <v>81</v>
      </c>
      <c r="E378" s="34" t="s">
        <v>75</v>
      </c>
      <c r="F378" s="34">
        <v>1</v>
      </c>
      <c r="G378" s="37" t="s">
        <v>76</v>
      </c>
      <c r="H378" s="38" t="s">
        <v>59</v>
      </c>
      <c r="I378" s="38" t="str">
        <f>VLOOKUP(H378,'[3]Dosen Edit'!$B$2:$C$97,2,FALSE)</f>
        <v>0924097202</v>
      </c>
    </row>
    <row r="379" spans="1:9" x14ac:dyDescent="0.25">
      <c r="A379" s="34" t="s">
        <v>55</v>
      </c>
      <c r="B379" s="35" t="s">
        <v>26</v>
      </c>
      <c r="C379" s="34">
        <v>108</v>
      </c>
      <c r="D379" s="38" t="s">
        <v>1226</v>
      </c>
      <c r="E379" s="34" t="s">
        <v>75</v>
      </c>
      <c r="F379" s="34">
        <v>1</v>
      </c>
      <c r="G379" s="37" t="s">
        <v>76</v>
      </c>
      <c r="H379" s="38" t="s">
        <v>59</v>
      </c>
      <c r="I379" s="38" t="str">
        <f>VLOOKUP(H379,'[3]Dosen Edit'!$B$2:$C$97,2,FALSE)</f>
        <v>0924097202</v>
      </c>
    </row>
    <row r="380" spans="1:9" x14ac:dyDescent="0.25">
      <c r="A380" s="34" t="s">
        <v>55</v>
      </c>
      <c r="B380" s="35" t="s">
        <v>20</v>
      </c>
      <c r="C380" s="34">
        <v>108</v>
      </c>
      <c r="D380" s="38" t="s">
        <v>84</v>
      </c>
      <c r="E380" s="34" t="s">
        <v>75</v>
      </c>
      <c r="F380" s="34">
        <v>1</v>
      </c>
      <c r="G380" s="37" t="s">
        <v>76</v>
      </c>
      <c r="H380" s="38" t="s">
        <v>59</v>
      </c>
      <c r="I380" s="38" t="str">
        <f>VLOOKUP(H380,'[3]Dosen Edit'!$B$2:$C$97,2,FALSE)</f>
        <v>0924097202</v>
      </c>
    </row>
    <row r="381" spans="1:9" x14ac:dyDescent="0.25">
      <c r="A381" s="34" t="s">
        <v>42</v>
      </c>
      <c r="B381" s="35" t="s">
        <v>20</v>
      </c>
      <c r="C381" s="34" t="s">
        <v>269</v>
      </c>
      <c r="D381" s="38" t="s">
        <v>1225</v>
      </c>
      <c r="E381" s="21" t="s">
        <v>1</v>
      </c>
      <c r="F381" s="21">
        <v>1</v>
      </c>
      <c r="G381" s="30" t="s">
        <v>71</v>
      </c>
      <c r="H381" s="38" t="s">
        <v>59</v>
      </c>
      <c r="I381" s="38" t="str">
        <f>VLOOKUP(H381,'[3]Dosen Edit'!$B$2:$C$97,2,FALSE)</f>
        <v>0924097202</v>
      </c>
    </row>
    <row r="382" spans="1:9" x14ac:dyDescent="0.25">
      <c r="A382" s="34" t="s">
        <v>32</v>
      </c>
      <c r="B382" s="35" t="s">
        <v>1356</v>
      </c>
      <c r="C382" s="34" t="s">
        <v>168</v>
      </c>
      <c r="D382" s="38" t="s">
        <v>69</v>
      </c>
      <c r="E382" s="21" t="s">
        <v>1</v>
      </c>
      <c r="F382" s="21">
        <v>1</v>
      </c>
      <c r="G382" s="30" t="s">
        <v>71</v>
      </c>
      <c r="H382" s="38" t="s">
        <v>59</v>
      </c>
      <c r="I382" s="38" t="str">
        <f>VLOOKUP(H382,'[3]Dosen Edit'!$B$2:$C$97,2,FALSE)</f>
        <v>0924097202</v>
      </c>
    </row>
    <row r="383" spans="1:9" x14ac:dyDescent="0.25">
      <c r="A383" s="34" t="s">
        <v>42</v>
      </c>
      <c r="B383" s="35" t="s">
        <v>26</v>
      </c>
      <c r="C383" s="34" t="s">
        <v>269</v>
      </c>
      <c r="D383" s="414" t="s">
        <v>1224</v>
      </c>
      <c r="E383" s="21" t="s">
        <v>1</v>
      </c>
      <c r="F383" s="21">
        <v>1</v>
      </c>
      <c r="G383" s="30" t="s">
        <v>71</v>
      </c>
      <c r="H383" s="38" t="s">
        <v>59</v>
      </c>
      <c r="I383" s="38" t="str">
        <f>VLOOKUP(H383,'[3]Dosen Edit'!$B$2:$C$97,2,FALSE)</f>
        <v>0924097202</v>
      </c>
    </row>
    <row r="384" spans="1:9" x14ac:dyDescent="0.25">
      <c r="A384" s="34" t="s">
        <v>32</v>
      </c>
      <c r="B384" s="35" t="s">
        <v>28</v>
      </c>
      <c r="C384" s="34" t="s">
        <v>168</v>
      </c>
      <c r="D384" s="38" t="s">
        <v>72</v>
      </c>
      <c r="E384" s="21" t="s">
        <v>1</v>
      </c>
      <c r="F384" s="21">
        <v>1</v>
      </c>
      <c r="G384" s="30" t="s">
        <v>71</v>
      </c>
      <c r="H384" s="38" t="s">
        <v>59</v>
      </c>
      <c r="I384" s="38" t="str">
        <f>VLOOKUP(H384,'[3]Dosen Edit'!$B$2:$C$97,2,FALSE)</f>
        <v>0924097202</v>
      </c>
    </row>
    <row r="385" spans="1:9" x14ac:dyDescent="0.25">
      <c r="A385" s="34" t="s">
        <v>65</v>
      </c>
      <c r="B385" s="35" t="s">
        <v>26</v>
      </c>
      <c r="C385" s="34">
        <v>110</v>
      </c>
      <c r="D385" s="435" t="s">
        <v>2565</v>
      </c>
      <c r="E385" s="34" t="s">
        <v>2256</v>
      </c>
      <c r="F385" s="34">
        <v>1</v>
      </c>
      <c r="G385" s="30" t="s">
        <v>76</v>
      </c>
      <c r="H385" s="38" t="s">
        <v>1214</v>
      </c>
      <c r="I385" s="38" t="str">
        <f>VLOOKUP(H385,'[3]Dosen Edit'!$B$2:$C$97,2,FALSE)</f>
        <v>0920027603</v>
      </c>
    </row>
    <row r="386" spans="1:9" x14ac:dyDescent="0.25">
      <c r="A386" s="34" t="s">
        <v>55</v>
      </c>
      <c r="B386" s="35" t="s">
        <v>20</v>
      </c>
      <c r="C386" s="34" t="s">
        <v>297</v>
      </c>
      <c r="D386" s="428" t="s">
        <v>1220</v>
      </c>
      <c r="E386" s="21" t="s">
        <v>2</v>
      </c>
      <c r="F386" s="21">
        <v>1</v>
      </c>
      <c r="G386" s="37" t="s">
        <v>71</v>
      </c>
      <c r="H386" s="38" t="s">
        <v>1214</v>
      </c>
      <c r="I386" s="38" t="str">
        <f>VLOOKUP(H386,'[3]Dosen Edit'!$B$2:$C$97,2,FALSE)</f>
        <v>0920027603</v>
      </c>
    </row>
    <row r="387" spans="1:9" x14ac:dyDescent="0.25">
      <c r="A387" s="34" t="s">
        <v>42</v>
      </c>
      <c r="B387" s="35" t="s">
        <v>1356</v>
      </c>
      <c r="C387" s="34" t="s">
        <v>269</v>
      </c>
      <c r="D387" s="38" t="s">
        <v>1222</v>
      </c>
      <c r="E387" s="21" t="s">
        <v>1</v>
      </c>
      <c r="F387" s="21">
        <v>1</v>
      </c>
      <c r="G387" s="30" t="s">
        <v>71</v>
      </c>
      <c r="H387" s="430" t="s">
        <v>1214</v>
      </c>
      <c r="I387" s="38" t="str">
        <f>VLOOKUP(H387,'[3]Dosen Edit'!$B$2:$C$97,2,FALSE)</f>
        <v>0920027603</v>
      </c>
    </row>
    <row r="388" spans="1:9" x14ac:dyDescent="0.25">
      <c r="A388" s="34" t="s">
        <v>42</v>
      </c>
      <c r="B388" s="35" t="s">
        <v>28</v>
      </c>
      <c r="C388" s="34" t="s">
        <v>269</v>
      </c>
      <c r="D388" s="38" t="s">
        <v>1223</v>
      </c>
      <c r="E388" s="21" t="s">
        <v>1</v>
      </c>
      <c r="F388" s="21">
        <v>1</v>
      </c>
      <c r="G388" s="30" t="s">
        <v>71</v>
      </c>
      <c r="H388" s="38" t="s">
        <v>1214</v>
      </c>
      <c r="I388" s="38" t="str">
        <f>VLOOKUP(H388,'[3]Dosen Edit'!$B$2:$C$97,2,FALSE)</f>
        <v>0920027603</v>
      </c>
    </row>
    <row r="389" spans="1:9" x14ac:dyDescent="0.25">
      <c r="A389" s="34" t="s">
        <v>32</v>
      </c>
      <c r="B389" s="35" t="s">
        <v>1356</v>
      </c>
      <c r="C389" s="34">
        <v>108</v>
      </c>
      <c r="D389" s="38" t="s">
        <v>77</v>
      </c>
      <c r="E389" s="34" t="s">
        <v>75</v>
      </c>
      <c r="F389" s="34">
        <v>1</v>
      </c>
      <c r="G389" s="37" t="s">
        <v>76</v>
      </c>
      <c r="H389" s="38" t="s">
        <v>1214</v>
      </c>
      <c r="I389" s="38" t="str">
        <f>VLOOKUP(H389,'[3]Dosen Edit'!$B$2:$C$97,2,FALSE)</f>
        <v>0920027603</v>
      </c>
    </row>
    <row r="390" spans="1:9" x14ac:dyDescent="0.25">
      <c r="A390" s="34" t="s">
        <v>32</v>
      </c>
      <c r="B390" s="35" t="s">
        <v>20</v>
      </c>
      <c r="C390" s="34">
        <v>108</v>
      </c>
      <c r="D390" s="38" t="s">
        <v>74</v>
      </c>
      <c r="E390" s="34" t="s">
        <v>75</v>
      </c>
      <c r="F390" s="34">
        <v>1</v>
      </c>
      <c r="G390" s="37" t="s">
        <v>76</v>
      </c>
      <c r="H390" s="38" t="s">
        <v>1214</v>
      </c>
      <c r="I390" s="38" t="str">
        <f>VLOOKUP(H390,'[3]Dosen Edit'!$B$2:$C$97,2,FALSE)</f>
        <v>0920027603</v>
      </c>
    </row>
    <row r="391" spans="1:9" x14ac:dyDescent="0.25">
      <c r="A391" s="34" t="s">
        <v>55</v>
      </c>
      <c r="B391" s="35" t="s">
        <v>56</v>
      </c>
      <c r="C391" s="34">
        <v>108</v>
      </c>
      <c r="D391" s="38" t="s">
        <v>1227</v>
      </c>
      <c r="E391" s="34" t="s">
        <v>75</v>
      </c>
      <c r="F391" s="34">
        <v>1</v>
      </c>
      <c r="G391" s="37" t="s">
        <v>76</v>
      </c>
      <c r="H391" s="38" t="s">
        <v>1214</v>
      </c>
      <c r="I391" s="38" t="str">
        <f>VLOOKUP(H391,'[3]Dosen Edit'!$B$2:$C$97,2,FALSE)</f>
        <v>0920027603</v>
      </c>
    </row>
    <row r="392" spans="1:9" x14ac:dyDescent="0.25">
      <c r="A392" s="34" t="s">
        <v>55</v>
      </c>
      <c r="B392" s="35" t="s">
        <v>28</v>
      </c>
      <c r="C392" s="34">
        <v>108</v>
      </c>
      <c r="D392" s="38" t="s">
        <v>86</v>
      </c>
      <c r="E392" s="34" t="s">
        <v>75</v>
      </c>
      <c r="F392" s="34">
        <v>1</v>
      </c>
      <c r="G392" s="37" t="s">
        <v>76</v>
      </c>
      <c r="H392" s="38" t="s">
        <v>1214</v>
      </c>
      <c r="I392" s="38" t="str">
        <f>VLOOKUP(H392,'[3]Dosen Edit'!$B$2:$C$97,2,FALSE)</f>
        <v>0920027603</v>
      </c>
    </row>
    <row r="393" spans="1:9" x14ac:dyDescent="0.25">
      <c r="A393" s="34" t="s">
        <v>32</v>
      </c>
      <c r="B393" s="35" t="s">
        <v>28</v>
      </c>
      <c r="C393" s="34">
        <v>108</v>
      </c>
      <c r="D393" s="38" t="s">
        <v>78</v>
      </c>
      <c r="E393" s="34" t="s">
        <v>75</v>
      </c>
      <c r="F393" s="34">
        <v>1</v>
      </c>
      <c r="G393" s="37" t="s">
        <v>76</v>
      </c>
      <c r="H393" s="38" t="s">
        <v>1214</v>
      </c>
      <c r="I393" s="38" t="str">
        <f>VLOOKUP(H393,'[3]Dosen Edit'!$B$2:$C$97,2,FALSE)</f>
        <v>0920027603</v>
      </c>
    </row>
    <row r="394" spans="1:9" x14ac:dyDescent="0.25">
      <c r="A394" s="34" t="s">
        <v>32</v>
      </c>
      <c r="B394" s="35" t="s">
        <v>26</v>
      </c>
      <c r="C394" s="34">
        <v>108</v>
      </c>
      <c r="D394" s="38" t="s">
        <v>88</v>
      </c>
      <c r="E394" s="34" t="s">
        <v>75</v>
      </c>
      <c r="F394" s="34">
        <v>1</v>
      </c>
      <c r="G394" s="37" t="s">
        <v>76</v>
      </c>
      <c r="H394" s="38" t="s">
        <v>1214</v>
      </c>
      <c r="I394" s="38" t="str">
        <f>VLOOKUP(H394,'[3]Dosen Edit'!$B$2:$C$97,2,FALSE)</f>
        <v>0920027603</v>
      </c>
    </row>
    <row r="395" spans="1:9" x14ac:dyDescent="0.25">
      <c r="A395" s="34" t="s">
        <v>55</v>
      </c>
      <c r="B395" s="35" t="s">
        <v>26</v>
      </c>
      <c r="C395" s="34" t="s">
        <v>68</v>
      </c>
      <c r="D395" s="429" t="s">
        <v>3012</v>
      </c>
      <c r="E395" s="21" t="s">
        <v>2256</v>
      </c>
      <c r="F395" s="21">
        <v>3</v>
      </c>
      <c r="G395" s="28" t="s">
        <v>3013</v>
      </c>
      <c r="H395" s="38" t="s">
        <v>841</v>
      </c>
      <c r="I395" s="38" t="str">
        <f>VLOOKUP(H395,'[3]Dosen Edit'!$B$2:$C$97,2,FALSE)</f>
        <v>0924056701</v>
      </c>
    </row>
    <row r="396" spans="1:9" x14ac:dyDescent="0.25">
      <c r="A396" s="34" t="s">
        <v>32</v>
      </c>
      <c r="B396" s="35" t="s">
        <v>20</v>
      </c>
      <c r="C396" s="34">
        <v>111</v>
      </c>
      <c r="D396" s="38" t="s">
        <v>3014</v>
      </c>
      <c r="E396" s="21" t="s">
        <v>75</v>
      </c>
      <c r="F396" s="21">
        <v>5</v>
      </c>
      <c r="G396" s="30" t="s">
        <v>3015</v>
      </c>
      <c r="H396" s="433" t="s">
        <v>135</v>
      </c>
      <c r="I396" s="38" t="str">
        <f>VLOOKUP(H396,'[3]Dosen Edit'!$B$2:$C$97,2,FALSE)</f>
        <v>0920127901</v>
      </c>
    </row>
    <row r="397" spans="1:9" x14ac:dyDescent="0.25">
      <c r="A397" s="34" t="s">
        <v>32</v>
      </c>
      <c r="B397" s="35" t="s">
        <v>26</v>
      </c>
      <c r="C397" s="34">
        <v>111</v>
      </c>
      <c r="D397" s="38" t="s">
        <v>3016</v>
      </c>
      <c r="E397" s="21" t="s">
        <v>75</v>
      </c>
      <c r="F397" s="21">
        <v>5</v>
      </c>
      <c r="G397" s="30" t="s">
        <v>3015</v>
      </c>
      <c r="H397" s="38" t="s">
        <v>135</v>
      </c>
      <c r="I397" s="38" t="str">
        <f>VLOOKUP(H397,'[3]Dosen Edit'!$B$2:$C$97,2,FALSE)</f>
        <v>0920127901</v>
      </c>
    </row>
    <row r="398" spans="1:9" x14ac:dyDescent="0.25">
      <c r="A398" s="34" t="s">
        <v>42</v>
      </c>
      <c r="B398" s="35" t="s">
        <v>20</v>
      </c>
      <c r="C398" s="34">
        <v>111</v>
      </c>
      <c r="D398" s="38" t="s">
        <v>3017</v>
      </c>
      <c r="E398" s="21" t="s">
        <v>75</v>
      </c>
      <c r="F398" s="21">
        <v>5</v>
      </c>
      <c r="G398" s="30" t="s">
        <v>3015</v>
      </c>
      <c r="H398" s="146" t="s">
        <v>551</v>
      </c>
      <c r="I398" s="38" t="str">
        <f>VLOOKUP(H398,'[3]Dosen Edit'!$B$2:$C$97,2,FALSE)</f>
        <v>0929127802</v>
      </c>
    </row>
    <row r="399" spans="1:9" x14ac:dyDescent="0.25">
      <c r="A399" s="34" t="s">
        <v>32</v>
      </c>
      <c r="B399" s="35" t="s">
        <v>1356</v>
      </c>
      <c r="C399" s="34">
        <v>111</v>
      </c>
      <c r="D399" s="38" t="s">
        <v>3018</v>
      </c>
      <c r="E399" s="21" t="s">
        <v>75</v>
      </c>
      <c r="F399" s="21">
        <v>5</v>
      </c>
      <c r="G399" s="30" t="s">
        <v>3015</v>
      </c>
      <c r="H399" t="s">
        <v>551</v>
      </c>
      <c r="I399" s="38" t="str">
        <f>VLOOKUP(H399,'[3]Dosen Edit'!$B$2:$C$97,2,FALSE)</f>
        <v>0929127802</v>
      </c>
    </row>
    <row r="400" spans="1:9" x14ac:dyDescent="0.25">
      <c r="A400" s="34" t="s">
        <v>42</v>
      </c>
      <c r="B400" s="35" t="s">
        <v>26</v>
      </c>
      <c r="C400" s="34">
        <v>111</v>
      </c>
      <c r="D400" s="38" t="s">
        <v>3019</v>
      </c>
      <c r="E400" s="21" t="s">
        <v>75</v>
      </c>
      <c r="F400" s="21">
        <v>5</v>
      </c>
      <c r="G400" s="30" t="s">
        <v>3015</v>
      </c>
      <c r="H400" s="38" t="s">
        <v>551</v>
      </c>
      <c r="I400" s="38" t="str">
        <f>VLOOKUP(H400,'[3]Dosen Edit'!$B$2:$C$97,2,FALSE)</f>
        <v>0929127802</v>
      </c>
    </row>
    <row r="401" spans="1:9" x14ac:dyDescent="0.25">
      <c r="A401" s="34" t="s">
        <v>42</v>
      </c>
      <c r="B401" s="35" t="s">
        <v>1356</v>
      </c>
      <c r="C401" s="34">
        <v>111</v>
      </c>
      <c r="D401" s="38" t="s">
        <v>3020</v>
      </c>
      <c r="E401" s="21" t="s">
        <v>75</v>
      </c>
      <c r="F401" s="21">
        <v>5</v>
      </c>
      <c r="G401" s="30" t="s">
        <v>3015</v>
      </c>
      <c r="H401" s="38" t="s">
        <v>551</v>
      </c>
      <c r="I401" s="38" t="str">
        <f>VLOOKUP(H401,'[3]Dosen Edit'!$B$2:$C$97,2,FALSE)</f>
        <v>0929127802</v>
      </c>
    </row>
    <row r="402" spans="1:9" x14ac:dyDescent="0.25">
      <c r="A402" s="34" t="s">
        <v>42</v>
      </c>
      <c r="B402" s="35" t="s">
        <v>28</v>
      </c>
      <c r="C402" s="34">
        <v>111</v>
      </c>
      <c r="D402" s="38" t="s">
        <v>3021</v>
      </c>
      <c r="E402" s="21" t="s">
        <v>75</v>
      </c>
      <c r="F402" s="21">
        <v>5</v>
      </c>
      <c r="G402" s="30" t="s">
        <v>3015</v>
      </c>
      <c r="H402" s="38" t="s">
        <v>551</v>
      </c>
      <c r="I402" s="38" t="str">
        <f>VLOOKUP(H402,'[3]Dosen Edit'!$B$2:$C$97,2,FALSE)</f>
        <v>0929127802</v>
      </c>
    </row>
    <row r="403" spans="1:9" x14ac:dyDescent="0.25">
      <c r="A403" s="34" t="s">
        <v>32</v>
      </c>
      <c r="B403" s="35" t="s">
        <v>28</v>
      </c>
      <c r="C403" s="34">
        <v>111</v>
      </c>
      <c r="D403" s="38" t="s">
        <v>3022</v>
      </c>
      <c r="E403" s="21" t="s">
        <v>75</v>
      </c>
      <c r="F403" s="21">
        <v>5</v>
      </c>
      <c r="G403" s="30" t="s">
        <v>3015</v>
      </c>
      <c r="H403" s="28" t="s">
        <v>551</v>
      </c>
      <c r="I403" s="38" t="str">
        <f>VLOOKUP(H403,'[3]Dosen Edit'!$B$2:$C$97,2,FALSE)</f>
        <v>0929127802</v>
      </c>
    </row>
    <row r="404" spans="1:9" x14ac:dyDescent="0.25">
      <c r="A404" s="34" t="s">
        <v>55</v>
      </c>
      <c r="B404" s="35" t="s">
        <v>20</v>
      </c>
      <c r="C404" s="34" t="s">
        <v>285</v>
      </c>
      <c r="D404" s="38" t="s">
        <v>2283</v>
      </c>
      <c r="E404" s="21" t="s">
        <v>75</v>
      </c>
      <c r="F404" s="34">
        <v>5</v>
      </c>
      <c r="G404" s="30" t="s">
        <v>2280</v>
      </c>
      <c r="H404" s="154" t="s">
        <v>224</v>
      </c>
      <c r="I404" s="38" t="str">
        <f>VLOOKUP(H404,'[3]Dosen Edit'!$B$2:$C$97,2,FALSE)</f>
        <v>0902048601</v>
      </c>
    </row>
    <row r="405" spans="1:9" x14ac:dyDescent="0.25">
      <c r="A405" s="34" t="s">
        <v>55</v>
      </c>
      <c r="B405" s="35" t="s">
        <v>56</v>
      </c>
      <c r="C405" s="34" t="s">
        <v>285</v>
      </c>
      <c r="D405" s="38" t="s">
        <v>2335</v>
      </c>
      <c r="E405" s="21" t="s">
        <v>75</v>
      </c>
      <c r="F405" s="34">
        <v>5</v>
      </c>
      <c r="G405" s="30" t="s">
        <v>2280</v>
      </c>
      <c r="H405" s="28" t="s">
        <v>224</v>
      </c>
      <c r="I405" s="38" t="str">
        <f>VLOOKUP(H405,'[3]Dosen Edit'!$B$2:$C$97,2,FALSE)</f>
        <v>0902048601</v>
      </c>
    </row>
    <row r="406" spans="1:9" x14ac:dyDescent="0.25">
      <c r="A406" s="34" t="s">
        <v>65</v>
      </c>
      <c r="B406" s="35" t="s">
        <v>26</v>
      </c>
      <c r="C406" s="34" t="s">
        <v>257</v>
      </c>
      <c r="D406" s="38" t="s">
        <v>2337</v>
      </c>
      <c r="E406" s="21" t="s">
        <v>75</v>
      </c>
      <c r="F406" s="34">
        <v>5</v>
      </c>
      <c r="G406" s="30" t="s">
        <v>2280</v>
      </c>
      <c r="H406" s="28" t="s">
        <v>224</v>
      </c>
      <c r="I406" s="38" t="str">
        <f>VLOOKUP(H406,'[3]Dosen Edit'!$B$2:$C$97,2,FALSE)</f>
        <v>0902048601</v>
      </c>
    </row>
    <row r="407" spans="1:9" x14ac:dyDescent="0.25">
      <c r="A407" s="34" t="s">
        <v>65</v>
      </c>
      <c r="B407" s="35" t="s">
        <v>20</v>
      </c>
      <c r="C407" s="34" t="s">
        <v>257</v>
      </c>
      <c r="D407" s="38" t="s">
        <v>2279</v>
      </c>
      <c r="E407" s="21" t="s">
        <v>75</v>
      </c>
      <c r="F407" s="34">
        <v>5</v>
      </c>
      <c r="G407" s="30" t="s">
        <v>2280</v>
      </c>
      <c r="H407" s="28" t="s">
        <v>224</v>
      </c>
      <c r="I407" s="38" t="str">
        <f>VLOOKUP(H407,'[3]Dosen Edit'!$B$2:$C$97,2,FALSE)</f>
        <v>0902048601</v>
      </c>
    </row>
    <row r="408" spans="1:9" x14ac:dyDescent="0.25">
      <c r="A408" s="34" t="s">
        <v>65</v>
      </c>
      <c r="B408" s="35" t="s">
        <v>28</v>
      </c>
      <c r="C408" s="34" t="s">
        <v>257</v>
      </c>
      <c r="D408" s="38" t="s">
        <v>2334</v>
      </c>
      <c r="E408" s="21" t="s">
        <v>75</v>
      </c>
      <c r="F408" s="34">
        <v>5</v>
      </c>
      <c r="G408" s="30" t="s">
        <v>2280</v>
      </c>
      <c r="H408" s="28" t="s">
        <v>224</v>
      </c>
      <c r="I408" s="38" t="str">
        <f>VLOOKUP(H408,'[3]Dosen Edit'!$B$2:$C$97,2,FALSE)</f>
        <v>0902048601</v>
      </c>
    </row>
    <row r="409" spans="1:9" x14ac:dyDescent="0.25">
      <c r="A409" s="34" t="s">
        <v>55</v>
      </c>
      <c r="B409" s="35" t="s">
        <v>26</v>
      </c>
      <c r="C409" s="34" t="s">
        <v>285</v>
      </c>
      <c r="D409" s="38" t="s">
        <v>2338</v>
      </c>
      <c r="E409" s="21" t="s">
        <v>75</v>
      </c>
      <c r="F409" s="34">
        <v>5</v>
      </c>
      <c r="G409" s="30" t="s">
        <v>2280</v>
      </c>
      <c r="H409" s="28" t="s">
        <v>224</v>
      </c>
      <c r="I409" s="38" t="str">
        <f>VLOOKUP(H409,'[3]Dosen Edit'!$B$2:$C$97,2,FALSE)</f>
        <v>0902048601</v>
      </c>
    </row>
    <row r="410" spans="1:9" x14ac:dyDescent="0.25">
      <c r="A410" s="34" t="s">
        <v>19</v>
      </c>
      <c r="B410" s="35" t="s">
        <v>26</v>
      </c>
      <c r="C410" s="34" t="s">
        <v>350</v>
      </c>
      <c r="D410" s="38" t="s">
        <v>2490</v>
      </c>
      <c r="E410" s="21" t="s">
        <v>1</v>
      </c>
      <c r="F410" s="21">
        <v>5</v>
      </c>
      <c r="G410" s="65" t="s">
        <v>2280</v>
      </c>
      <c r="H410" s="28" t="s">
        <v>224</v>
      </c>
      <c r="I410" s="38" t="str">
        <f>VLOOKUP(H410,'[3]Dosen Edit'!$B$2:$C$97,2,FALSE)</f>
        <v>0902048601</v>
      </c>
    </row>
    <row r="411" spans="1:9" x14ac:dyDescent="0.25">
      <c r="A411" s="34" t="s">
        <v>32</v>
      </c>
      <c r="B411" s="35" t="s">
        <v>20</v>
      </c>
      <c r="C411" s="34" t="s">
        <v>350</v>
      </c>
      <c r="D411" s="38" t="s">
        <v>2362</v>
      </c>
      <c r="E411" s="21" t="s">
        <v>1</v>
      </c>
      <c r="F411" s="21">
        <v>5</v>
      </c>
      <c r="G411" s="65" t="s">
        <v>2280</v>
      </c>
      <c r="H411" s="28" t="s">
        <v>224</v>
      </c>
      <c r="I411" s="38" t="str">
        <f>VLOOKUP(H411,'[3]Dosen Edit'!$B$2:$C$97,2,FALSE)</f>
        <v>0902048601</v>
      </c>
    </row>
    <row r="412" spans="1:9" x14ac:dyDescent="0.25">
      <c r="A412" s="34" t="s">
        <v>32</v>
      </c>
      <c r="B412" s="35" t="s">
        <v>26</v>
      </c>
      <c r="C412" s="34" t="s">
        <v>350</v>
      </c>
      <c r="D412" s="38" t="s">
        <v>2487</v>
      </c>
      <c r="E412" s="21" t="s">
        <v>1</v>
      </c>
      <c r="F412" s="21">
        <v>5</v>
      </c>
      <c r="G412" s="65" t="s">
        <v>2280</v>
      </c>
      <c r="H412" s="28" t="s">
        <v>224</v>
      </c>
      <c r="I412" s="38" t="str">
        <f>VLOOKUP(H412,'[3]Dosen Edit'!$B$2:$C$97,2,FALSE)</f>
        <v>0902048601</v>
      </c>
    </row>
    <row r="413" spans="1:9" x14ac:dyDescent="0.25">
      <c r="A413" s="34" t="s">
        <v>19</v>
      </c>
      <c r="B413" s="35" t="s">
        <v>20</v>
      </c>
      <c r="C413" s="34" t="s">
        <v>350</v>
      </c>
      <c r="D413" s="38" t="s">
        <v>2364</v>
      </c>
      <c r="E413" s="21" t="s">
        <v>1</v>
      </c>
      <c r="F413" s="21">
        <v>5</v>
      </c>
      <c r="G413" s="65" t="s">
        <v>2280</v>
      </c>
      <c r="H413" s="28" t="s">
        <v>224</v>
      </c>
      <c r="I413" s="38" t="str">
        <f>VLOOKUP(H413,'[3]Dosen Edit'!$B$2:$C$97,2,FALSE)</f>
        <v>0902048601</v>
      </c>
    </row>
    <row r="414" spans="1:9" x14ac:dyDescent="0.25">
      <c r="A414" s="34" t="s">
        <v>19</v>
      </c>
      <c r="B414" s="35" t="s">
        <v>26</v>
      </c>
      <c r="C414" s="34" t="s">
        <v>257</v>
      </c>
      <c r="D414" s="38" t="s">
        <v>2493</v>
      </c>
      <c r="E414" s="21" t="s">
        <v>75</v>
      </c>
      <c r="F414" s="34">
        <v>5</v>
      </c>
      <c r="G414" s="30" t="s">
        <v>2280</v>
      </c>
      <c r="H414" s="433" t="s">
        <v>359</v>
      </c>
      <c r="I414" s="38" t="str">
        <f>VLOOKUP(H414,'[3]Dosen Edit'!$B$2:$C$97,2,FALSE)</f>
        <v>0908048701</v>
      </c>
    </row>
    <row r="415" spans="1:9" x14ac:dyDescent="0.25">
      <c r="A415" s="34" t="s">
        <v>55</v>
      </c>
      <c r="B415" s="35" t="s">
        <v>28</v>
      </c>
      <c r="C415" s="34" t="s">
        <v>257</v>
      </c>
      <c r="D415" s="38" t="s">
        <v>3023</v>
      </c>
      <c r="E415" s="21" t="s">
        <v>75</v>
      </c>
      <c r="F415" s="34">
        <v>5</v>
      </c>
      <c r="G415" s="116" t="s">
        <v>2280</v>
      </c>
      <c r="H415" s="38" t="s">
        <v>359</v>
      </c>
      <c r="I415" s="38" t="str">
        <f>VLOOKUP(H415,'[3]Dosen Edit'!$B$2:$C$97,2,FALSE)</f>
        <v>0908048701</v>
      </c>
    </row>
    <row r="416" spans="1:9" x14ac:dyDescent="0.25">
      <c r="A416" s="34" t="s">
        <v>65</v>
      </c>
      <c r="B416" s="35" t="s">
        <v>26</v>
      </c>
      <c r="C416" s="34" t="s">
        <v>285</v>
      </c>
      <c r="D416" s="38" t="s">
        <v>2489</v>
      </c>
      <c r="E416" s="21" t="s">
        <v>75</v>
      </c>
      <c r="F416" s="34">
        <v>5</v>
      </c>
      <c r="G416" s="30" t="s">
        <v>2280</v>
      </c>
      <c r="H416" s="38" t="s">
        <v>359</v>
      </c>
      <c r="I416" s="38" t="str">
        <f>VLOOKUP(H416,'[3]Dosen Edit'!$B$2:$C$97,2,FALSE)</f>
        <v>0908048701</v>
      </c>
    </row>
    <row r="417" spans="1:9" x14ac:dyDescent="0.25">
      <c r="A417" s="34" t="s">
        <v>32</v>
      </c>
      <c r="B417" s="35" t="s">
        <v>1356</v>
      </c>
      <c r="C417" s="34" t="s">
        <v>285</v>
      </c>
      <c r="D417" s="38" t="s">
        <v>3024</v>
      </c>
      <c r="E417" s="21" t="s">
        <v>75</v>
      </c>
      <c r="F417" s="34">
        <v>5</v>
      </c>
      <c r="G417" s="116" t="s">
        <v>2280</v>
      </c>
      <c r="H417" s="38" t="s">
        <v>359</v>
      </c>
      <c r="I417" s="38" t="str">
        <f>VLOOKUP(H417,'[3]Dosen Edit'!$B$2:$C$97,2,FALSE)</f>
        <v>0908048701</v>
      </c>
    </row>
    <row r="418" spans="1:9" x14ac:dyDescent="0.25">
      <c r="A418" s="34" t="s">
        <v>55</v>
      </c>
      <c r="B418" s="35" t="s">
        <v>20</v>
      </c>
      <c r="C418" s="34" t="s">
        <v>257</v>
      </c>
      <c r="D418" s="38" t="s">
        <v>3025</v>
      </c>
      <c r="E418" s="21" t="s">
        <v>75</v>
      </c>
      <c r="F418" s="34">
        <v>5</v>
      </c>
      <c r="G418" s="30" t="s">
        <v>2280</v>
      </c>
      <c r="H418" s="38" t="s">
        <v>456</v>
      </c>
      <c r="I418" s="38" t="str">
        <f>VLOOKUP(H418,'[3]Dosen Edit'!$B$2:$C$97,2,FALSE)</f>
        <v>0916068301</v>
      </c>
    </row>
    <row r="419" spans="1:9" ht="15.75" x14ac:dyDescent="0.25">
      <c r="A419" s="34" t="s">
        <v>19</v>
      </c>
      <c r="B419" s="35" t="s">
        <v>1356</v>
      </c>
      <c r="C419" s="34" t="s">
        <v>285</v>
      </c>
      <c r="D419" s="38" t="s">
        <v>2457</v>
      </c>
      <c r="E419" s="21" t="s">
        <v>75</v>
      </c>
      <c r="F419" s="34">
        <v>5</v>
      </c>
      <c r="G419" s="30" t="s">
        <v>2280</v>
      </c>
      <c r="H419" s="443" t="s">
        <v>456</v>
      </c>
      <c r="I419" s="38" t="str">
        <f>VLOOKUP(H419,'[3]Dosen Edit'!$B$2:$C$97,2,FALSE)</f>
        <v>0916068301</v>
      </c>
    </row>
    <row r="420" spans="1:9" x14ac:dyDescent="0.25">
      <c r="A420" s="34" t="s">
        <v>32</v>
      </c>
      <c r="B420" s="35" t="s">
        <v>28</v>
      </c>
      <c r="C420" s="34" t="s">
        <v>257</v>
      </c>
      <c r="D420" s="38" t="s">
        <v>2499</v>
      </c>
      <c r="E420" s="21" t="s">
        <v>75</v>
      </c>
      <c r="F420" s="34">
        <v>5</v>
      </c>
      <c r="G420" s="116" t="s">
        <v>2280</v>
      </c>
      <c r="H420" s="38" t="s">
        <v>456</v>
      </c>
      <c r="I420" s="38" t="str">
        <f>VLOOKUP(H420,'[3]Dosen Edit'!$B$2:$C$97,2,FALSE)</f>
        <v>0916068301</v>
      </c>
    </row>
    <row r="421" spans="1:9" x14ac:dyDescent="0.25">
      <c r="A421" s="34" t="s">
        <v>32</v>
      </c>
      <c r="B421" s="35" t="s">
        <v>20</v>
      </c>
      <c r="C421" s="34" t="s">
        <v>285</v>
      </c>
      <c r="D421" s="38" t="s">
        <v>3026</v>
      </c>
      <c r="E421" s="21" t="s">
        <v>75</v>
      </c>
      <c r="F421" s="34">
        <v>5</v>
      </c>
      <c r="G421" s="30" t="s">
        <v>2280</v>
      </c>
      <c r="H421" s="38" t="s">
        <v>456</v>
      </c>
      <c r="I421" s="38" t="str">
        <f>VLOOKUP(H421,'[3]Dosen Edit'!$B$2:$C$97,2,FALSE)</f>
        <v>0916068301</v>
      </c>
    </row>
    <row r="422" spans="1:9" ht="15.75" x14ac:dyDescent="0.25">
      <c r="A422" s="34" t="s">
        <v>32</v>
      </c>
      <c r="B422" s="35" t="s">
        <v>1356</v>
      </c>
      <c r="C422" s="34" t="s">
        <v>257</v>
      </c>
      <c r="D422" s="38" t="s">
        <v>2451</v>
      </c>
      <c r="E422" s="21" t="s">
        <v>75</v>
      </c>
      <c r="F422" s="34">
        <v>5</v>
      </c>
      <c r="G422" s="30" t="s">
        <v>2280</v>
      </c>
      <c r="H422" s="443" t="s">
        <v>456</v>
      </c>
      <c r="I422" s="38" t="str">
        <f>VLOOKUP(H422,'[3]Dosen Edit'!$B$2:$C$97,2,FALSE)</f>
        <v>0916068301</v>
      </c>
    </row>
    <row r="423" spans="1:9" x14ac:dyDescent="0.25">
      <c r="A423" s="34" t="s">
        <v>19</v>
      </c>
      <c r="B423" s="35" t="s">
        <v>28</v>
      </c>
      <c r="C423" s="34" t="s">
        <v>285</v>
      </c>
      <c r="D423" s="38" t="s">
        <v>2502</v>
      </c>
      <c r="E423" s="21" t="s">
        <v>75</v>
      </c>
      <c r="F423" s="34">
        <v>5</v>
      </c>
      <c r="G423" s="116" t="s">
        <v>2280</v>
      </c>
      <c r="H423" s="38" t="s">
        <v>456</v>
      </c>
      <c r="I423" s="38" t="str">
        <f>VLOOKUP(H423,'[3]Dosen Edit'!$B$2:$C$97,2,FALSE)</f>
        <v>0916068301</v>
      </c>
    </row>
    <row r="424" spans="1:9" x14ac:dyDescent="0.25">
      <c r="A424" s="34" t="s">
        <v>65</v>
      </c>
      <c r="B424" s="35" t="s">
        <v>20</v>
      </c>
      <c r="C424" s="34" t="s">
        <v>285</v>
      </c>
      <c r="D424" s="38" t="s">
        <v>2285</v>
      </c>
      <c r="E424" s="21" t="s">
        <v>75</v>
      </c>
      <c r="F424" s="34">
        <v>5</v>
      </c>
      <c r="G424" s="116" t="s">
        <v>2280</v>
      </c>
      <c r="H424" s="19" t="s">
        <v>1031</v>
      </c>
      <c r="I424" s="38" t="str">
        <f>VLOOKUP(H424,'[3]Dosen Edit'!$B$2:$C$97,2,FALSE)</f>
        <v>0927038801</v>
      </c>
    </row>
    <row r="425" spans="1:9" x14ac:dyDescent="0.25">
      <c r="A425" s="34" t="s">
        <v>19</v>
      </c>
      <c r="B425" s="35" t="s">
        <v>20</v>
      </c>
      <c r="C425" s="34" t="s">
        <v>257</v>
      </c>
      <c r="D425" s="38" t="s">
        <v>2282</v>
      </c>
      <c r="E425" s="21" t="s">
        <v>75</v>
      </c>
      <c r="F425" s="34">
        <v>5</v>
      </c>
      <c r="G425" s="116" t="s">
        <v>2280</v>
      </c>
      <c r="H425" s="30" t="s">
        <v>1031</v>
      </c>
      <c r="I425" s="38" t="str">
        <f>VLOOKUP(H425,'[3]Dosen Edit'!$B$2:$C$97,2,FALSE)</f>
        <v>0927038801</v>
      </c>
    </row>
    <row r="426" spans="1:9" x14ac:dyDescent="0.25">
      <c r="A426" s="34" t="s">
        <v>55</v>
      </c>
      <c r="B426" s="35" t="s">
        <v>56</v>
      </c>
      <c r="C426" s="34" t="s">
        <v>257</v>
      </c>
      <c r="D426" s="38" t="s">
        <v>3027</v>
      </c>
      <c r="E426" s="21" t="s">
        <v>75</v>
      </c>
      <c r="F426" s="34">
        <v>5</v>
      </c>
      <c r="G426" s="116" t="s">
        <v>2280</v>
      </c>
      <c r="H426" s="28" t="s">
        <v>1031</v>
      </c>
      <c r="I426" s="38" t="str">
        <f>VLOOKUP(H426,'[3]Dosen Edit'!$B$2:$C$97,2,FALSE)</f>
        <v>0927038801</v>
      </c>
    </row>
    <row r="427" spans="1:9" x14ac:dyDescent="0.25">
      <c r="A427" s="34" t="s">
        <v>32</v>
      </c>
      <c r="B427" s="35" t="s">
        <v>28</v>
      </c>
      <c r="C427" s="34" t="s">
        <v>285</v>
      </c>
      <c r="D427" s="38" t="s">
        <v>3028</v>
      </c>
      <c r="E427" s="21" t="s">
        <v>75</v>
      </c>
      <c r="F427" s="34">
        <v>5</v>
      </c>
      <c r="G427" s="116" t="s">
        <v>2280</v>
      </c>
      <c r="H427" s="28" t="s">
        <v>1031</v>
      </c>
      <c r="I427" s="38" t="str">
        <f>VLOOKUP(H427,'[3]Dosen Edit'!$B$2:$C$97,2,FALSE)</f>
        <v>0927038801</v>
      </c>
    </row>
    <row r="428" spans="1:9" x14ac:dyDescent="0.25">
      <c r="A428" s="34" t="s">
        <v>32</v>
      </c>
      <c r="B428" s="35" t="s">
        <v>1356</v>
      </c>
      <c r="C428" s="34" t="s">
        <v>350</v>
      </c>
      <c r="D428" s="38" t="s">
        <v>2497</v>
      </c>
      <c r="E428" s="21" t="s">
        <v>1</v>
      </c>
      <c r="F428" s="21">
        <v>5</v>
      </c>
      <c r="G428" s="65" t="s">
        <v>2280</v>
      </c>
      <c r="H428" s="70" t="s">
        <v>1031</v>
      </c>
      <c r="I428" s="38" t="str">
        <f>VLOOKUP(H428,'[3]Dosen Edit'!$B$2:$C$97,2,FALSE)</f>
        <v>0927038801</v>
      </c>
    </row>
    <row r="429" spans="1:9" x14ac:dyDescent="0.25">
      <c r="A429" s="34" t="s">
        <v>19</v>
      </c>
      <c r="B429" s="35" t="s">
        <v>1356</v>
      </c>
      <c r="C429" s="34" t="s">
        <v>350</v>
      </c>
      <c r="D429" s="38" t="s">
        <v>2500</v>
      </c>
      <c r="E429" s="21" t="s">
        <v>1</v>
      </c>
      <c r="F429" s="21">
        <v>5</v>
      </c>
      <c r="G429" s="65" t="s">
        <v>2280</v>
      </c>
      <c r="H429" s="70" t="s">
        <v>1031</v>
      </c>
      <c r="I429" s="38" t="str">
        <f>VLOOKUP(H429,'[3]Dosen Edit'!$B$2:$C$97,2,FALSE)</f>
        <v>0927038801</v>
      </c>
    </row>
    <row r="430" spans="1:9" x14ac:dyDescent="0.25">
      <c r="A430" s="34" t="s">
        <v>65</v>
      </c>
      <c r="B430" s="35" t="s">
        <v>26</v>
      </c>
      <c r="C430" s="34" t="s">
        <v>350</v>
      </c>
      <c r="D430" s="38" t="s">
        <v>2488</v>
      </c>
      <c r="E430" s="21" t="s">
        <v>1</v>
      </c>
      <c r="F430" s="21">
        <v>5</v>
      </c>
      <c r="G430" s="65" t="s">
        <v>2280</v>
      </c>
      <c r="H430" s="38" t="s">
        <v>1183</v>
      </c>
      <c r="I430" s="38" t="str">
        <f>VLOOKUP(H430,'[3]Dosen Edit'!$B$2:$C$97,2,FALSE)</f>
        <v>0931108803</v>
      </c>
    </row>
    <row r="431" spans="1:9" x14ac:dyDescent="0.25">
      <c r="A431" s="34" t="s">
        <v>65</v>
      </c>
      <c r="B431" s="35" t="s">
        <v>20</v>
      </c>
      <c r="C431" s="34" t="s">
        <v>350</v>
      </c>
      <c r="D431" s="38" t="s">
        <v>2863</v>
      </c>
      <c r="E431" s="21" t="s">
        <v>1</v>
      </c>
      <c r="F431" s="21">
        <v>5</v>
      </c>
      <c r="G431" s="65" t="s">
        <v>2280</v>
      </c>
      <c r="H431" s="38" t="s">
        <v>1183</v>
      </c>
      <c r="I431" s="38" t="str">
        <f>VLOOKUP(H431,'[3]Dosen Edit'!$B$2:$C$97,2,FALSE)</f>
        <v>0931108803</v>
      </c>
    </row>
    <row r="432" spans="1:9" x14ac:dyDescent="0.25">
      <c r="A432" s="34" t="s">
        <v>65</v>
      </c>
      <c r="B432" s="35" t="s">
        <v>1356</v>
      </c>
      <c r="C432" s="34" t="s">
        <v>350</v>
      </c>
      <c r="D432" s="38" t="s">
        <v>2630</v>
      </c>
      <c r="E432" s="21" t="s">
        <v>1</v>
      </c>
      <c r="F432" s="21">
        <v>5</v>
      </c>
      <c r="G432" s="65" t="s">
        <v>2280</v>
      </c>
      <c r="H432" s="28" t="s">
        <v>1183</v>
      </c>
      <c r="I432" s="38" t="str">
        <f>VLOOKUP(H432,'[3]Dosen Edit'!$B$2:$C$97,2,FALSE)</f>
        <v>0931108803</v>
      </c>
    </row>
    <row r="433" spans="1:9" x14ac:dyDescent="0.25">
      <c r="A433" s="34" t="s">
        <v>55</v>
      </c>
      <c r="B433" s="35" t="s">
        <v>26</v>
      </c>
      <c r="C433" s="34" t="s">
        <v>350</v>
      </c>
      <c r="D433" s="38" t="s">
        <v>2492</v>
      </c>
      <c r="E433" s="21" t="s">
        <v>1</v>
      </c>
      <c r="F433" s="21">
        <v>5</v>
      </c>
      <c r="G433" s="65" t="s">
        <v>2280</v>
      </c>
      <c r="H433" s="38" t="s">
        <v>1183</v>
      </c>
      <c r="I433" s="38" t="str">
        <f>VLOOKUP(H433,'[3]Dosen Edit'!$B$2:$C$97,2,FALSE)</f>
        <v>0931108803</v>
      </c>
    </row>
    <row r="434" spans="1:9" x14ac:dyDescent="0.25">
      <c r="A434" s="34" t="s">
        <v>55</v>
      </c>
      <c r="B434" s="35" t="s">
        <v>28</v>
      </c>
      <c r="C434" s="34" t="s">
        <v>350</v>
      </c>
      <c r="D434" s="38" t="s">
        <v>2627</v>
      </c>
      <c r="E434" s="21" t="s">
        <v>1</v>
      </c>
      <c r="F434" s="21">
        <v>5</v>
      </c>
      <c r="G434" s="65" t="s">
        <v>2280</v>
      </c>
      <c r="H434" s="38" t="s">
        <v>1183</v>
      </c>
      <c r="I434" s="38" t="str">
        <f>VLOOKUP(H434,'[3]Dosen Edit'!$B$2:$C$97,2,FALSE)</f>
        <v>0931108803</v>
      </c>
    </row>
    <row r="435" spans="1:9" x14ac:dyDescent="0.25">
      <c r="A435" s="34" t="s">
        <v>55</v>
      </c>
      <c r="B435" s="35" t="s">
        <v>20</v>
      </c>
      <c r="C435" s="34" t="s">
        <v>350</v>
      </c>
      <c r="D435" s="38" t="s">
        <v>2864</v>
      </c>
      <c r="E435" s="21" t="s">
        <v>1</v>
      </c>
      <c r="F435" s="21">
        <v>5</v>
      </c>
      <c r="G435" s="65" t="s">
        <v>2280</v>
      </c>
      <c r="H435" s="38" t="s">
        <v>1183</v>
      </c>
      <c r="I435" s="38" t="str">
        <f>VLOOKUP(H435,'[3]Dosen Edit'!$B$2:$C$97,2,FALSE)</f>
        <v>0931108803</v>
      </c>
    </row>
    <row r="436" spans="1:9" x14ac:dyDescent="0.25">
      <c r="A436" s="34" t="s">
        <v>32</v>
      </c>
      <c r="B436" s="35" t="s">
        <v>28</v>
      </c>
      <c r="C436" s="34" t="s">
        <v>350</v>
      </c>
      <c r="D436" s="38" t="s">
        <v>2365</v>
      </c>
      <c r="E436" s="21" t="s">
        <v>1</v>
      </c>
      <c r="F436" s="21">
        <v>5</v>
      </c>
      <c r="G436" s="65" t="s">
        <v>2280</v>
      </c>
      <c r="H436" s="70" t="s">
        <v>1230</v>
      </c>
      <c r="I436" s="38" t="str">
        <f>VLOOKUP(H436,'[3]Dosen Edit'!$B$2:$C$97,2,FALSE)</f>
        <v>0905088201</v>
      </c>
    </row>
    <row r="437" spans="1:9" x14ac:dyDescent="0.25">
      <c r="A437" s="34" t="s">
        <v>19</v>
      </c>
      <c r="B437" s="35" t="s">
        <v>28</v>
      </c>
      <c r="C437" s="34" t="s">
        <v>350</v>
      </c>
      <c r="D437" s="38" t="s">
        <v>2363</v>
      </c>
      <c r="E437" s="21" t="s">
        <v>1</v>
      </c>
      <c r="F437" s="21">
        <v>5</v>
      </c>
      <c r="G437" s="65" t="s">
        <v>2280</v>
      </c>
      <c r="H437" s="70" t="s">
        <v>1230</v>
      </c>
      <c r="I437" s="38" t="str">
        <f>VLOOKUP(H437,'[3]Dosen Edit'!$B$2:$C$97,2,FALSE)</f>
        <v>0905088201</v>
      </c>
    </row>
    <row r="438" spans="1:9" x14ac:dyDescent="0.25">
      <c r="A438" s="34" t="s">
        <v>32</v>
      </c>
      <c r="B438" s="35" t="s">
        <v>26</v>
      </c>
      <c r="C438" s="34" t="s">
        <v>257</v>
      </c>
      <c r="D438" s="38" t="s">
        <v>2453</v>
      </c>
      <c r="E438" s="21" t="s">
        <v>75</v>
      </c>
      <c r="F438" s="34">
        <v>5</v>
      </c>
      <c r="G438" s="30" t="s">
        <v>2280</v>
      </c>
      <c r="H438" s="38" t="s">
        <v>1230</v>
      </c>
      <c r="I438" s="38" t="str">
        <f>VLOOKUP(H438,'[3]Dosen Edit'!$B$2:$C$97,2,FALSE)</f>
        <v>0905088201</v>
      </c>
    </row>
    <row r="439" spans="1:9" x14ac:dyDescent="0.25">
      <c r="A439" s="34" t="s">
        <v>32</v>
      </c>
      <c r="B439" s="35" t="s">
        <v>20</v>
      </c>
      <c r="C439" s="34" t="s">
        <v>257</v>
      </c>
      <c r="D439" s="38" t="s">
        <v>2454</v>
      </c>
      <c r="E439" s="21" t="s">
        <v>75</v>
      </c>
      <c r="F439" s="34">
        <v>5</v>
      </c>
      <c r="G439" s="30" t="s">
        <v>2280</v>
      </c>
      <c r="H439" s="38" t="s">
        <v>1230</v>
      </c>
      <c r="I439" s="38" t="str">
        <f>VLOOKUP(H439,'[3]Dosen Edit'!$B$2:$C$97,2,FALSE)</f>
        <v>0905088201</v>
      </c>
    </row>
    <row r="440" spans="1:9" x14ac:dyDescent="0.25">
      <c r="A440" s="34" t="s">
        <v>19</v>
      </c>
      <c r="B440" s="35" t="s">
        <v>26</v>
      </c>
      <c r="C440" s="34" t="s">
        <v>285</v>
      </c>
      <c r="D440" s="38" t="s">
        <v>2452</v>
      </c>
      <c r="E440" s="21" t="s">
        <v>75</v>
      </c>
      <c r="F440" s="34">
        <v>5</v>
      </c>
      <c r="G440" s="30" t="s">
        <v>2280</v>
      </c>
      <c r="H440" s="28" t="s">
        <v>1230</v>
      </c>
      <c r="I440" s="38" t="str">
        <f>VLOOKUP(H440,'[3]Dosen Edit'!$B$2:$C$97,2,FALSE)</f>
        <v>0905088201</v>
      </c>
    </row>
    <row r="441" spans="1:9" x14ac:dyDescent="0.25">
      <c r="A441" s="34" t="s">
        <v>65</v>
      </c>
      <c r="B441" s="35" t="s">
        <v>1356</v>
      </c>
      <c r="C441" s="34" t="s">
        <v>257</v>
      </c>
      <c r="D441" s="38" t="s">
        <v>2281</v>
      </c>
      <c r="E441" s="21" t="s">
        <v>75</v>
      </c>
      <c r="F441" s="34">
        <v>5</v>
      </c>
      <c r="G441" s="30" t="s">
        <v>2280</v>
      </c>
      <c r="H441" s="38" t="s">
        <v>1230</v>
      </c>
      <c r="I441" s="38" t="str">
        <f>VLOOKUP(H441,'[3]Dosen Edit'!$B$2:$C$97,2,FALSE)</f>
        <v>0905088201</v>
      </c>
    </row>
    <row r="442" spans="1:9" x14ac:dyDescent="0.25">
      <c r="A442" s="34" t="s">
        <v>32</v>
      </c>
      <c r="B442" s="35" t="s">
        <v>1356</v>
      </c>
      <c r="C442" s="418" t="s">
        <v>285</v>
      </c>
      <c r="D442" s="38" t="s">
        <v>3029</v>
      </c>
      <c r="E442" s="21" t="s">
        <v>75</v>
      </c>
      <c r="F442" s="34">
        <v>5</v>
      </c>
      <c r="G442" s="116" t="s">
        <v>2280</v>
      </c>
      <c r="H442" s="28" t="s">
        <v>1230</v>
      </c>
      <c r="I442" s="38" t="str">
        <f>VLOOKUP(H442,'[3]Dosen Edit'!$B$2:$C$97,2,FALSE)</f>
        <v>0905088201</v>
      </c>
    </row>
    <row r="443" spans="1:9" x14ac:dyDescent="0.25">
      <c r="A443" s="34" t="s">
        <v>19</v>
      </c>
      <c r="B443" s="35" t="s">
        <v>20</v>
      </c>
      <c r="C443" s="34" t="s">
        <v>285</v>
      </c>
      <c r="D443" s="38" t="s">
        <v>2455</v>
      </c>
      <c r="E443" s="21" t="s">
        <v>75</v>
      </c>
      <c r="F443" s="34">
        <v>5</v>
      </c>
      <c r="G443" s="30" t="s">
        <v>2280</v>
      </c>
      <c r="H443" s="38" t="s">
        <v>1230</v>
      </c>
      <c r="I443" s="38" t="str">
        <f>VLOOKUP(H443,'[3]Dosen Edit'!$B$2:$C$97,2,FALSE)</f>
        <v>0905088201</v>
      </c>
    </row>
    <row r="444" spans="1:9" x14ac:dyDescent="0.25">
      <c r="A444" s="34" t="s">
        <v>55</v>
      </c>
      <c r="B444" s="35" t="s">
        <v>26</v>
      </c>
      <c r="C444" s="34" t="s">
        <v>257</v>
      </c>
      <c r="D444" s="38" t="s">
        <v>3030</v>
      </c>
      <c r="E444" s="21" t="s">
        <v>75</v>
      </c>
      <c r="F444" s="34">
        <v>5</v>
      </c>
      <c r="G444" s="116" t="s">
        <v>2280</v>
      </c>
      <c r="H444" s="28" t="s">
        <v>1230</v>
      </c>
      <c r="I444" s="38" t="str">
        <f>VLOOKUP(H444,'[3]Dosen Edit'!$B$2:$C$97,2,FALSE)</f>
        <v>0905088201</v>
      </c>
    </row>
    <row r="445" spans="1:9" x14ac:dyDescent="0.25">
      <c r="A445" s="34" t="s">
        <v>55</v>
      </c>
      <c r="B445" s="35" t="s">
        <v>28</v>
      </c>
      <c r="C445" s="34" t="s">
        <v>285</v>
      </c>
      <c r="D445" s="38" t="s">
        <v>2284</v>
      </c>
      <c r="E445" s="21" t="s">
        <v>75</v>
      </c>
      <c r="F445" s="34">
        <v>5</v>
      </c>
      <c r="G445" s="30" t="s">
        <v>2280</v>
      </c>
      <c r="H445" s="38" t="s">
        <v>1230</v>
      </c>
      <c r="I445" s="38" t="str">
        <f>VLOOKUP(H445,'[3]Dosen Edit'!$B$2:$C$97,2,FALSE)</f>
        <v>0905088201</v>
      </c>
    </row>
    <row r="446" spans="1:9" x14ac:dyDescent="0.25">
      <c r="A446" s="34" t="s">
        <v>42</v>
      </c>
      <c r="B446" s="35" t="s">
        <v>2573</v>
      </c>
      <c r="C446" s="34" t="s">
        <v>285</v>
      </c>
      <c r="D446" s="429" t="s">
        <v>2615</v>
      </c>
      <c r="E446" s="21" t="s">
        <v>3</v>
      </c>
      <c r="F446" s="21">
        <v>5</v>
      </c>
      <c r="G446" s="40" t="s">
        <v>3031</v>
      </c>
      <c r="H446" s="38" t="s">
        <v>1668</v>
      </c>
      <c r="I446" s="38" t="str">
        <f>VLOOKUP(H446,'[3]Dosen Edit'!$B$2:$C$97,2,FALSE)</f>
        <v>0928079104</v>
      </c>
    </row>
    <row r="447" spans="1:9" x14ac:dyDescent="0.25">
      <c r="A447" s="34" t="s">
        <v>19</v>
      </c>
      <c r="B447" s="35" t="s">
        <v>28</v>
      </c>
      <c r="C447" s="34" t="s">
        <v>400</v>
      </c>
      <c r="D447" s="38" t="s">
        <v>2729</v>
      </c>
      <c r="E447" s="21" t="s">
        <v>1</v>
      </c>
      <c r="F447" s="21">
        <v>5</v>
      </c>
      <c r="G447" s="30" t="s">
        <v>223</v>
      </c>
      <c r="H447" s="433" t="s">
        <v>2258</v>
      </c>
      <c r="I447" s="38" t="str">
        <f>VLOOKUP(H447,'[3]Dosen Edit'!$B$2:$C$97,2,FALSE)</f>
        <v>0903069501</v>
      </c>
    </row>
    <row r="448" spans="1:9" x14ac:dyDescent="0.25">
      <c r="A448" s="34" t="s">
        <v>65</v>
      </c>
      <c r="B448" s="35" t="s">
        <v>26</v>
      </c>
      <c r="C448" s="34" t="s">
        <v>62</v>
      </c>
      <c r="D448" s="38" t="s">
        <v>2747</v>
      </c>
      <c r="E448" s="21" t="s">
        <v>1</v>
      </c>
      <c r="F448" s="21">
        <v>5</v>
      </c>
      <c r="G448" s="30" t="s">
        <v>223</v>
      </c>
      <c r="H448" s="441" t="s">
        <v>242</v>
      </c>
      <c r="I448" s="38" t="str">
        <f>VLOOKUP(H448,'[3]Dosen Edit'!$B$2:$C$97,2,FALSE)</f>
        <v>0905058904</v>
      </c>
    </row>
    <row r="449" spans="1:9" x14ac:dyDescent="0.25">
      <c r="A449" s="34" t="s">
        <v>65</v>
      </c>
      <c r="B449" s="35" t="s">
        <v>1356</v>
      </c>
      <c r="C449" s="34">
        <v>102</v>
      </c>
      <c r="D449" s="434" t="s">
        <v>663</v>
      </c>
      <c r="E449" s="34" t="s">
        <v>3</v>
      </c>
      <c r="F449" s="34">
        <v>3</v>
      </c>
      <c r="G449" s="37" t="s">
        <v>223</v>
      </c>
      <c r="H449" s="433" t="s">
        <v>359</v>
      </c>
      <c r="I449" s="38" t="str">
        <f>VLOOKUP(H449,'[3]Dosen Edit'!$B$2:$C$97,2,FALSE)</f>
        <v>0908048701</v>
      </c>
    </row>
    <row r="450" spans="1:9" x14ac:dyDescent="0.25">
      <c r="A450" s="34" t="s">
        <v>65</v>
      </c>
      <c r="B450" s="35" t="s">
        <v>20</v>
      </c>
      <c r="C450" s="34" t="s">
        <v>62</v>
      </c>
      <c r="D450" s="38" t="s">
        <v>2800</v>
      </c>
      <c r="E450" s="21" t="s">
        <v>1</v>
      </c>
      <c r="F450" s="21">
        <v>5</v>
      </c>
      <c r="G450" s="30" t="s">
        <v>223</v>
      </c>
      <c r="H450" s="38" t="s">
        <v>1668</v>
      </c>
      <c r="I450" s="38" t="str">
        <f>VLOOKUP(H450,'[3]Dosen Edit'!$B$2:$C$97,2,FALSE)</f>
        <v>0928079104</v>
      </c>
    </row>
    <row r="451" spans="1:9" x14ac:dyDescent="0.25">
      <c r="A451" s="34" t="s">
        <v>65</v>
      </c>
      <c r="B451" s="35" t="s">
        <v>1356</v>
      </c>
      <c r="C451" s="34" t="s">
        <v>62</v>
      </c>
      <c r="D451" s="38" t="s">
        <v>2803</v>
      </c>
      <c r="E451" s="21" t="s">
        <v>1</v>
      </c>
      <c r="F451" s="21">
        <v>5</v>
      </c>
      <c r="G451" s="30" t="s">
        <v>223</v>
      </c>
      <c r="H451" s="38" t="s">
        <v>1668</v>
      </c>
      <c r="I451" s="38" t="str">
        <f>VLOOKUP(H451,'[3]Dosen Edit'!$B$2:$C$97,2,FALSE)</f>
        <v>0928079104</v>
      </c>
    </row>
    <row r="452" spans="1:9" x14ac:dyDescent="0.25">
      <c r="A452" s="34" t="s">
        <v>65</v>
      </c>
      <c r="B452" s="35" t="s">
        <v>28</v>
      </c>
      <c r="C452" s="34" t="s">
        <v>62</v>
      </c>
      <c r="D452" s="38" t="s">
        <v>2801</v>
      </c>
      <c r="E452" s="21" t="s">
        <v>1</v>
      </c>
      <c r="F452" s="21">
        <v>5</v>
      </c>
      <c r="G452" s="30" t="s">
        <v>223</v>
      </c>
      <c r="H452" s="38" t="s">
        <v>1668</v>
      </c>
      <c r="I452" s="38" t="str">
        <f>VLOOKUP(H452,'[3]Dosen Edit'!$B$2:$C$97,2,FALSE)</f>
        <v>0928079104</v>
      </c>
    </row>
    <row r="453" spans="1:9" x14ac:dyDescent="0.25">
      <c r="A453" s="34" t="s">
        <v>19</v>
      </c>
      <c r="B453" s="35" t="s">
        <v>1356</v>
      </c>
      <c r="C453" s="34" t="s">
        <v>400</v>
      </c>
      <c r="D453" s="38" t="s">
        <v>2802</v>
      </c>
      <c r="E453" s="21" t="s">
        <v>1</v>
      </c>
      <c r="F453" s="21">
        <v>5</v>
      </c>
      <c r="G453" s="30" t="s">
        <v>223</v>
      </c>
      <c r="H453" s="38" t="s">
        <v>1668</v>
      </c>
      <c r="I453" s="38" t="str">
        <f>VLOOKUP(H453,'[3]Dosen Edit'!$B$2:$C$97,2,FALSE)</f>
        <v>0928079104</v>
      </c>
    </row>
    <row r="454" spans="1:9" x14ac:dyDescent="0.25">
      <c r="A454" s="34" t="s">
        <v>19</v>
      </c>
      <c r="B454" s="35" t="s">
        <v>28</v>
      </c>
      <c r="C454" s="34">
        <v>104</v>
      </c>
      <c r="D454" s="38" t="s">
        <v>3032</v>
      </c>
      <c r="E454" s="21" t="s">
        <v>75</v>
      </c>
      <c r="F454" s="23">
        <v>3</v>
      </c>
      <c r="G454" s="37" t="s">
        <v>3033</v>
      </c>
      <c r="H454" s="433" t="s">
        <v>46</v>
      </c>
      <c r="I454" s="38" t="str">
        <f>VLOOKUP(H454,'[3]Dosen Edit'!$B$2:$C$97,2,FALSE)</f>
        <v>0025067501</v>
      </c>
    </row>
    <row r="455" spans="1:9" x14ac:dyDescent="0.25">
      <c r="A455" s="34" t="s">
        <v>19</v>
      </c>
      <c r="B455" s="35" t="s">
        <v>1356</v>
      </c>
      <c r="C455" s="34">
        <v>104</v>
      </c>
      <c r="D455" s="38" t="s">
        <v>3034</v>
      </c>
      <c r="E455" s="21" t="s">
        <v>75</v>
      </c>
      <c r="F455" s="23">
        <v>3</v>
      </c>
      <c r="G455" s="37" t="s">
        <v>3033</v>
      </c>
      <c r="H455" s="38" t="s">
        <v>46</v>
      </c>
      <c r="I455" s="38" t="str">
        <f>VLOOKUP(H455,'[3]Dosen Edit'!$B$2:$C$97,2,FALSE)</f>
        <v>0025067501</v>
      </c>
    </row>
    <row r="456" spans="1:9" x14ac:dyDescent="0.25">
      <c r="A456" s="34" t="s">
        <v>42</v>
      </c>
      <c r="B456" s="35" t="s">
        <v>1356</v>
      </c>
      <c r="C456" s="34">
        <v>103</v>
      </c>
      <c r="D456" s="38" t="s">
        <v>3035</v>
      </c>
      <c r="E456" s="21" t="s">
        <v>75</v>
      </c>
      <c r="F456" s="21">
        <v>3</v>
      </c>
      <c r="G456" s="37" t="s">
        <v>3033</v>
      </c>
      <c r="H456" s="38" t="s">
        <v>46</v>
      </c>
      <c r="I456" s="38" t="str">
        <f>VLOOKUP(H456,'[3]Dosen Edit'!$B$2:$C$97,2,FALSE)</f>
        <v>0025067501</v>
      </c>
    </row>
    <row r="457" spans="1:9" x14ac:dyDescent="0.25">
      <c r="A457" s="34" t="s">
        <v>42</v>
      </c>
      <c r="B457" s="35" t="s">
        <v>28</v>
      </c>
      <c r="C457" s="34">
        <v>103</v>
      </c>
      <c r="D457" s="38" t="s">
        <v>3036</v>
      </c>
      <c r="E457" s="21" t="s">
        <v>75</v>
      </c>
      <c r="F457" s="23">
        <v>3</v>
      </c>
      <c r="G457" s="37" t="s">
        <v>3033</v>
      </c>
      <c r="H457" s="38" t="s">
        <v>46</v>
      </c>
      <c r="I457" s="38" t="str">
        <f>VLOOKUP(H457,'[3]Dosen Edit'!$B$2:$C$97,2,FALSE)</f>
        <v>0025067501</v>
      </c>
    </row>
    <row r="458" spans="1:9" x14ac:dyDescent="0.25">
      <c r="A458" s="34" t="s">
        <v>42</v>
      </c>
      <c r="B458" s="35" t="s">
        <v>1356</v>
      </c>
      <c r="C458" s="34" t="s">
        <v>725</v>
      </c>
      <c r="D458" s="30" t="s">
        <v>3037</v>
      </c>
      <c r="E458" s="21" t="s">
        <v>75</v>
      </c>
      <c r="F458" s="23">
        <v>3</v>
      </c>
      <c r="G458" s="37" t="s">
        <v>3033</v>
      </c>
      <c r="H458" s="433" t="s">
        <v>2258</v>
      </c>
      <c r="I458" s="38" t="str">
        <f>VLOOKUP(H458,'[3]Dosen Edit'!$B$2:$C$97,2,FALSE)</f>
        <v>0903069501</v>
      </c>
    </row>
    <row r="459" spans="1:9" x14ac:dyDescent="0.25">
      <c r="A459" s="34" t="s">
        <v>42</v>
      </c>
      <c r="B459" s="35" t="s">
        <v>20</v>
      </c>
      <c r="C459" s="34" t="s">
        <v>725</v>
      </c>
      <c r="D459" s="30" t="s">
        <v>3038</v>
      </c>
      <c r="E459" s="21" t="s">
        <v>75</v>
      </c>
      <c r="F459" s="23">
        <v>3</v>
      </c>
      <c r="G459" s="37" t="s">
        <v>3033</v>
      </c>
      <c r="H459" s="38" t="s">
        <v>2258</v>
      </c>
      <c r="I459" s="38" t="str">
        <f>VLOOKUP(H459,'[3]Dosen Edit'!$B$2:$C$97,2,FALSE)</f>
        <v>0903069501</v>
      </c>
    </row>
    <row r="460" spans="1:9" x14ac:dyDescent="0.25">
      <c r="A460" s="34" t="s">
        <v>32</v>
      </c>
      <c r="B460" s="35" t="s">
        <v>56</v>
      </c>
      <c r="C460" s="34" t="s">
        <v>864</v>
      </c>
      <c r="D460" s="30" t="s">
        <v>3039</v>
      </c>
      <c r="E460" s="21" t="s">
        <v>75</v>
      </c>
      <c r="F460" s="23">
        <v>3</v>
      </c>
      <c r="G460" s="37" t="s">
        <v>3033</v>
      </c>
      <c r="H460" s="38" t="s">
        <v>2258</v>
      </c>
      <c r="I460" s="38" t="str">
        <f>VLOOKUP(H460,'[3]Dosen Edit'!$B$2:$C$97,2,FALSE)</f>
        <v>0903069501</v>
      </c>
    </row>
    <row r="461" spans="1:9" x14ac:dyDescent="0.25">
      <c r="A461" s="34" t="s">
        <v>19</v>
      </c>
      <c r="B461" s="35" t="s">
        <v>56</v>
      </c>
      <c r="C461" s="34" t="s">
        <v>864</v>
      </c>
      <c r="D461" s="30" t="s">
        <v>3040</v>
      </c>
      <c r="E461" s="21" t="s">
        <v>75</v>
      </c>
      <c r="F461" s="23">
        <v>3</v>
      </c>
      <c r="G461" s="37" t="s">
        <v>3033</v>
      </c>
      <c r="H461" s="38" t="s">
        <v>2258</v>
      </c>
      <c r="I461" s="38" t="str">
        <f>VLOOKUP(H461,'[3]Dosen Edit'!$B$2:$C$97,2,FALSE)</f>
        <v>0903069501</v>
      </c>
    </row>
    <row r="462" spans="1:9" x14ac:dyDescent="0.25">
      <c r="A462" s="34" t="s">
        <v>42</v>
      </c>
      <c r="B462" s="35" t="s">
        <v>20</v>
      </c>
      <c r="C462" s="34">
        <v>103</v>
      </c>
      <c r="D462" s="38" t="s">
        <v>3041</v>
      </c>
      <c r="E462" s="21" t="s">
        <v>75</v>
      </c>
      <c r="F462" s="21">
        <v>3</v>
      </c>
      <c r="G462" s="37" t="s">
        <v>3033</v>
      </c>
      <c r="H462" s="38" t="s">
        <v>658</v>
      </c>
      <c r="I462" s="38" t="str">
        <f>VLOOKUP(H462,'[3]Dosen Edit'!$B$2:$C$97,2,FALSE)</f>
        <v>0901118402</v>
      </c>
    </row>
    <row r="463" spans="1:9" x14ac:dyDescent="0.25">
      <c r="A463" s="34" t="s">
        <v>19</v>
      </c>
      <c r="B463" s="35" t="s">
        <v>20</v>
      </c>
      <c r="C463" s="34">
        <v>104</v>
      </c>
      <c r="D463" s="38" t="s">
        <v>3042</v>
      </c>
      <c r="E463" s="21" t="s">
        <v>75</v>
      </c>
      <c r="F463" s="23">
        <v>3</v>
      </c>
      <c r="G463" s="37" t="s">
        <v>3033</v>
      </c>
      <c r="H463" s="38" t="s">
        <v>658</v>
      </c>
      <c r="I463" s="38" t="str">
        <f>VLOOKUP(H463,'[3]Dosen Edit'!$B$2:$C$97,2,FALSE)</f>
        <v>0901118402</v>
      </c>
    </row>
    <row r="464" spans="1:9" x14ac:dyDescent="0.25">
      <c r="A464" s="34" t="s">
        <v>42</v>
      </c>
      <c r="B464" s="35" t="s">
        <v>26</v>
      </c>
      <c r="C464" s="34">
        <v>103</v>
      </c>
      <c r="D464" s="38" t="s">
        <v>3043</v>
      </c>
      <c r="E464" s="21" t="s">
        <v>75</v>
      </c>
      <c r="F464" s="21">
        <v>3</v>
      </c>
      <c r="G464" s="37" t="s">
        <v>3033</v>
      </c>
      <c r="H464" s="38" t="s">
        <v>658</v>
      </c>
      <c r="I464" s="38" t="str">
        <f>VLOOKUP(H464,'[3]Dosen Edit'!$B$2:$C$97,2,FALSE)</f>
        <v>0901118402</v>
      </c>
    </row>
    <row r="465" spans="1:9" x14ac:dyDescent="0.25">
      <c r="A465" s="34" t="s">
        <v>19</v>
      </c>
      <c r="B465" s="35" t="s">
        <v>26</v>
      </c>
      <c r="C465" s="34">
        <v>104</v>
      </c>
      <c r="D465" s="38" t="s">
        <v>3044</v>
      </c>
      <c r="E465" s="21" t="s">
        <v>75</v>
      </c>
      <c r="F465" s="23">
        <v>3</v>
      </c>
      <c r="G465" s="37" t="s">
        <v>3033</v>
      </c>
      <c r="H465" s="38" t="s">
        <v>658</v>
      </c>
      <c r="I465" s="38" t="str">
        <f>VLOOKUP(H465,'[3]Dosen Edit'!$B$2:$C$97,2,FALSE)</f>
        <v>0901118402</v>
      </c>
    </row>
    <row r="466" spans="1:9" x14ac:dyDescent="0.25">
      <c r="A466" s="34" t="s">
        <v>32</v>
      </c>
      <c r="B466" s="35" t="s">
        <v>26</v>
      </c>
      <c r="C466" s="34" t="s">
        <v>864</v>
      </c>
      <c r="D466" s="30" t="s">
        <v>3045</v>
      </c>
      <c r="E466" s="21" t="s">
        <v>75</v>
      </c>
      <c r="F466" s="23">
        <v>3</v>
      </c>
      <c r="G466" s="37" t="s">
        <v>3033</v>
      </c>
      <c r="H466" s="433" t="s">
        <v>728</v>
      </c>
      <c r="I466" s="38" t="str">
        <f>VLOOKUP(H466,'[3]Dosen Edit'!$B$2:$C$97,2,FALSE)</f>
        <v>0915108101</v>
      </c>
    </row>
    <row r="467" spans="1:9" x14ac:dyDescent="0.25">
      <c r="A467" s="34" t="s">
        <v>42</v>
      </c>
      <c r="B467" s="35" t="s">
        <v>26</v>
      </c>
      <c r="C467" s="34" t="s">
        <v>725</v>
      </c>
      <c r="D467" s="30" t="s">
        <v>3046</v>
      </c>
      <c r="E467" s="21" t="s">
        <v>75</v>
      </c>
      <c r="F467" s="23">
        <v>3</v>
      </c>
      <c r="G467" s="37" t="s">
        <v>3033</v>
      </c>
      <c r="H467" s="38" t="s">
        <v>728</v>
      </c>
      <c r="I467" s="38" t="str">
        <f>VLOOKUP(H467,'[3]Dosen Edit'!$B$2:$C$97,2,FALSE)</f>
        <v>0915108101</v>
      </c>
    </row>
    <row r="468" spans="1:9" x14ac:dyDescent="0.25">
      <c r="A468" s="34" t="s">
        <v>32</v>
      </c>
      <c r="B468" s="35" t="s">
        <v>1356</v>
      </c>
      <c r="C468" s="34">
        <v>103</v>
      </c>
      <c r="D468" s="38" t="s">
        <v>3047</v>
      </c>
      <c r="E468" s="21" t="s">
        <v>75</v>
      </c>
      <c r="F468" s="23">
        <v>3</v>
      </c>
      <c r="G468" s="37" t="s">
        <v>3033</v>
      </c>
      <c r="H468" s="38" t="s">
        <v>833</v>
      </c>
      <c r="I468" s="38" t="str">
        <f>VLOOKUP(H468,'[3]Dosen Edit'!$B$2:$C$97,2,FALSE)</f>
        <v>0913068502</v>
      </c>
    </row>
    <row r="469" spans="1:9" x14ac:dyDescent="0.25">
      <c r="A469" s="34" t="s">
        <v>65</v>
      </c>
      <c r="B469" s="35" t="s">
        <v>20</v>
      </c>
      <c r="C469" s="34" t="s">
        <v>725</v>
      </c>
      <c r="D469" s="30" t="s">
        <v>3048</v>
      </c>
      <c r="E469" s="21" t="s">
        <v>75</v>
      </c>
      <c r="F469" s="23">
        <v>3</v>
      </c>
      <c r="G469" s="37" t="s">
        <v>3033</v>
      </c>
      <c r="H469" s="38" t="s">
        <v>833</v>
      </c>
      <c r="I469" s="38" t="str">
        <f>VLOOKUP(H469,'[3]Dosen Edit'!$B$2:$C$97,2,FALSE)</f>
        <v>0913068502</v>
      </c>
    </row>
    <row r="470" spans="1:9" x14ac:dyDescent="0.25">
      <c r="A470" s="34" t="s">
        <v>55</v>
      </c>
      <c r="B470" s="35" t="s">
        <v>28</v>
      </c>
      <c r="C470" s="34">
        <v>104</v>
      </c>
      <c r="D470" s="38" t="s">
        <v>3049</v>
      </c>
      <c r="E470" s="21" t="s">
        <v>75</v>
      </c>
      <c r="F470" s="23">
        <v>3</v>
      </c>
      <c r="G470" s="37" t="s">
        <v>3033</v>
      </c>
      <c r="H470" s="38" t="s">
        <v>833</v>
      </c>
      <c r="I470" s="38" t="str">
        <f>VLOOKUP(H470,'[3]Dosen Edit'!$B$2:$C$97,2,FALSE)</f>
        <v>0913068502</v>
      </c>
    </row>
    <row r="471" spans="1:9" x14ac:dyDescent="0.25">
      <c r="A471" s="34" t="s">
        <v>19</v>
      </c>
      <c r="B471" s="35" t="s">
        <v>1356</v>
      </c>
      <c r="C471" s="34" t="s">
        <v>864</v>
      </c>
      <c r="D471" s="30" t="s">
        <v>3050</v>
      </c>
      <c r="E471" s="21" t="s">
        <v>75</v>
      </c>
      <c r="F471" s="23">
        <v>3</v>
      </c>
      <c r="G471" s="37" t="s">
        <v>3033</v>
      </c>
      <c r="H471" s="38" t="s">
        <v>833</v>
      </c>
      <c r="I471" s="38" t="str">
        <f>VLOOKUP(H471,'[3]Dosen Edit'!$B$2:$C$97,2,FALSE)</f>
        <v>0913068502</v>
      </c>
    </row>
    <row r="472" spans="1:9" x14ac:dyDescent="0.25">
      <c r="A472" s="34" t="s">
        <v>32</v>
      </c>
      <c r="B472" s="35" t="s">
        <v>28</v>
      </c>
      <c r="C472" s="34" t="s">
        <v>725</v>
      </c>
      <c r="D472" s="30" t="s">
        <v>3051</v>
      </c>
      <c r="E472" s="21" t="s">
        <v>75</v>
      </c>
      <c r="F472" s="23">
        <v>3</v>
      </c>
      <c r="G472" s="37" t="s">
        <v>3033</v>
      </c>
      <c r="H472" s="38" t="s">
        <v>833</v>
      </c>
      <c r="I472" s="38" t="str">
        <f>VLOOKUP(H472,'[3]Dosen Edit'!$B$2:$C$97,2,FALSE)</f>
        <v>0913068502</v>
      </c>
    </row>
    <row r="473" spans="1:9" x14ac:dyDescent="0.25">
      <c r="A473" s="34" t="s">
        <v>65</v>
      </c>
      <c r="B473" s="35" t="s">
        <v>28</v>
      </c>
      <c r="C473" s="34" t="s">
        <v>864</v>
      </c>
      <c r="D473" s="30" t="s">
        <v>3052</v>
      </c>
      <c r="E473" s="21" t="s">
        <v>75</v>
      </c>
      <c r="F473" s="23">
        <v>3</v>
      </c>
      <c r="G473" s="37" t="s">
        <v>3033</v>
      </c>
      <c r="H473" s="38" t="s">
        <v>833</v>
      </c>
      <c r="I473" s="38" t="str">
        <f>VLOOKUP(H473,'[3]Dosen Edit'!$B$2:$C$97,2,FALSE)</f>
        <v>0913068502</v>
      </c>
    </row>
    <row r="474" spans="1:9" x14ac:dyDescent="0.25">
      <c r="A474" s="34" t="s">
        <v>19</v>
      </c>
      <c r="B474" s="35" t="s">
        <v>20</v>
      </c>
      <c r="C474" s="34">
        <v>103</v>
      </c>
      <c r="D474" s="38" t="s">
        <v>3053</v>
      </c>
      <c r="E474" s="21" t="s">
        <v>75</v>
      </c>
      <c r="F474" s="23">
        <v>3</v>
      </c>
      <c r="G474" s="37" t="s">
        <v>3033</v>
      </c>
      <c r="H474" s="30" t="s">
        <v>1080</v>
      </c>
      <c r="I474" s="38" t="str">
        <f>VLOOKUP(H474,'[3]Dosen Edit'!$B$2:$C$97,2,FALSE)</f>
        <v>0928108705</v>
      </c>
    </row>
    <row r="475" spans="1:9" x14ac:dyDescent="0.25">
      <c r="A475" s="34" t="s">
        <v>42</v>
      </c>
      <c r="B475" s="35" t="s">
        <v>20</v>
      </c>
      <c r="C475" s="34">
        <v>104</v>
      </c>
      <c r="D475" s="38" t="s">
        <v>3054</v>
      </c>
      <c r="E475" s="21" t="s">
        <v>75</v>
      </c>
      <c r="F475" s="21">
        <v>3</v>
      </c>
      <c r="G475" s="37" t="s">
        <v>3033</v>
      </c>
      <c r="H475" s="38" t="s">
        <v>1080</v>
      </c>
      <c r="I475" s="38" t="str">
        <f>VLOOKUP(H475,'[3]Dosen Edit'!$B$2:$C$97,2,FALSE)</f>
        <v>0928108705</v>
      </c>
    </row>
    <row r="476" spans="1:9" x14ac:dyDescent="0.25">
      <c r="A476" s="34" t="s">
        <v>32</v>
      </c>
      <c r="B476" s="35" t="s">
        <v>20</v>
      </c>
      <c r="C476" s="34">
        <v>103</v>
      </c>
      <c r="D476" s="30" t="s">
        <v>3055</v>
      </c>
      <c r="E476" s="21" t="s">
        <v>75</v>
      </c>
      <c r="F476" s="23">
        <v>3</v>
      </c>
      <c r="G476" s="37" t="s">
        <v>3033</v>
      </c>
      <c r="H476" s="19" t="s">
        <v>1080</v>
      </c>
      <c r="I476" s="38" t="str">
        <f>VLOOKUP(H476,'[3]Dosen Edit'!$B$2:$C$97,2,FALSE)</f>
        <v>0928108705</v>
      </c>
    </row>
    <row r="477" spans="1:9" x14ac:dyDescent="0.25">
      <c r="A477" s="34" t="s">
        <v>42</v>
      </c>
      <c r="B477" s="35" t="s">
        <v>26</v>
      </c>
      <c r="C477" s="34">
        <v>104</v>
      </c>
      <c r="D477" s="38" t="s">
        <v>3056</v>
      </c>
      <c r="E477" s="21" t="s">
        <v>75</v>
      </c>
      <c r="F477" s="21">
        <v>3</v>
      </c>
      <c r="G477" s="37" t="s">
        <v>3033</v>
      </c>
      <c r="H477" s="38" t="s">
        <v>1080</v>
      </c>
      <c r="I477" s="38" t="str">
        <f>VLOOKUP(H477,'[3]Dosen Edit'!$B$2:$C$97,2,FALSE)</f>
        <v>0928108705</v>
      </c>
    </row>
    <row r="478" spans="1:9" x14ac:dyDescent="0.25">
      <c r="A478" s="34" t="s">
        <v>19</v>
      </c>
      <c r="B478" s="35" t="s">
        <v>1356</v>
      </c>
      <c r="C478" s="34">
        <v>103</v>
      </c>
      <c r="D478" s="38" t="s">
        <v>3057</v>
      </c>
      <c r="E478" s="21" t="s">
        <v>75</v>
      </c>
      <c r="F478" s="23">
        <v>3</v>
      </c>
      <c r="G478" s="37" t="s">
        <v>3033</v>
      </c>
      <c r="H478" s="38" t="s">
        <v>1080</v>
      </c>
      <c r="I478" s="38" t="str">
        <f>VLOOKUP(H478,'[3]Dosen Edit'!$B$2:$C$97,2,FALSE)</f>
        <v>0928108705</v>
      </c>
    </row>
    <row r="479" spans="1:9" x14ac:dyDescent="0.25">
      <c r="A479" s="34" t="s">
        <v>55</v>
      </c>
      <c r="B479" s="35" t="s">
        <v>20</v>
      </c>
      <c r="C479" s="34">
        <v>104</v>
      </c>
      <c r="D479" s="38" t="s">
        <v>3058</v>
      </c>
      <c r="E479" s="21" t="s">
        <v>75</v>
      </c>
      <c r="F479" s="23">
        <v>3</v>
      </c>
      <c r="G479" s="37" t="s">
        <v>3033</v>
      </c>
      <c r="H479" s="38" t="s">
        <v>1080</v>
      </c>
      <c r="I479" s="38" t="str">
        <f>VLOOKUP(H479,'[3]Dosen Edit'!$B$2:$C$97,2,FALSE)</f>
        <v>0928108705</v>
      </c>
    </row>
    <row r="480" spans="1:9" x14ac:dyDescent="0.25">
      <c r="A480" s="34" t="s">
        <v>19</v>
      </c>
      <c r="B480" s="35" t="s">
        <v>26</v>
      </c>
      <c r="C480" s="34">
        <v>103</v>
      </c>
      <c r="D480" s="38" t="s">
        <v>3059</v>
      </c>
      <c r="E480" s="21" t="s">
        <v>75</v>
      </c>
      <c r="F480" s="23">
        <v>3</v>
      </c>
      <c r="G480" s="37" t="s">
        <v>3033</v>
      </c>
      <c r="H480" s="38" t="s">
        <v>1080</v>
      </c>
      <c r="I480" s="38" t="str">
        <f>VLOOKUP(H480,'[3]Dosen Edit'!$B$2:$C$97,2,FALSE)</f>
        <v>0928108705</v>
      </c>
    </row>
    <row r="481" spans="1:9" x14ac:dyDescent="0.25">
      <c r="A481" s="34" t="s">
        <v>42</v>
      </c>
      <c r="B481" s="35" t="s">
        <v>1356</v>
      </c>
      <c r="C481" s="34">
        <v>104</v>
      </c>
      <c r="D481" s="38" t="s">
        <v>3060</v>
      </c>
      <c r="E481" s="21" t="s">
        <v>75</v>
      </c>
      <c r="F481" s="21">
        <v>3</v>
      </c>
      <c r="G481" s="37" t="s">
        <v>3033</v>
      </c>
      <c r="H481" s="38" t="s">
        <v>1080</v>
      </c>
      <c r="I481" s="38" t="str">
        <f>VLOOKUP(H481,'[3]Dosen Edit'!$B$2:$C$97,2,FALSE)</f>
        <v>0928108705</v>
      </c>
    </row>
    <row r="482" spans="1:9" x14ac:dyDescent="0.25">
      <c r="A482" s="34" t="s">
        <v>55</v>
      </c>
      <c r="B482" s="35" t="s">
        <v>26</v>
      </c>
      <c r="C482" s="34">
        <v>104</v>
      </c>
      <c r="D482" s="38" t="s">
        <v>3061</v>
      </c>
      <c r="E482" s="21" t="s">
        <v>75</v>
      </c>
      <c r="F482" s="23">
        <v>3</v>
      </c>
      <c r="G482" s="37" t="s">
        <v>3033</v>
      </c>
      <c r="H482" s="70" t="s">
        <v>202</v>
      </c>
      <c r="I482" s="38" t="str">
        <f>VLOOKUP(H482,'[3]Dosen Edit'!$B$2:$C$97,2,FALSE)</f>
        <v>0931039002</v>
      </c>
    </row>
    <row r="483" spans="1:9" x14ac:dyDescent="0.25">
      <c r="A483" s="34" t="s">
        <v>65</v>
      </c>
      <c r="B483" s="35" t="s">
        <v>1356</v>
      </c>
      <c r="C483" s="34" t="s">
        <v>864</v>
      </c>
      <c r="D483" s="30" t="s">
        <v>3062</v>
      </c>
      <c r="E483" s="21" t="s">
        <v>75</v>
      </c>
      <c r="F483" s="23">
        <v>3</v>
      </c>
      <c r="G483" s="37" t="s">
        <v>3033</v>
      </c>
      <c r="H483" s="38" t="s">
        <v>202</v>
      </c>
      <c r="I483" s="38" t="str">
        <f>VLOOKUP(H483,'[3]Dosen Edit'!$B$2:$C$97,2,FALSE)</f>
        <v>0931039002</v>
      </c>
    </row>
    <row r="484" spans="1:9" x14ac:dyDescent="0.25">
      <c r="A484" s="34" t="s">
        <v>32</v>
      </c>
      <c r="B484" s="35" t="s">
        <v>1356</v>
      </c>
      <c r="C484" s="34" t="s">
        <v>725</v>
      </c>
      <c r="D484" s="30" t="s">
        <v>3063</v>
      </c>
      <c r="E484" s="21" t="s">
        <v>75</v>
      </c>
      <c r="F484" s="23">
        <v>3</v>
      </c>
      <c r="G484" s="37" t="s">
        <v>3033</v>
      </c>
      <c r="H484" s="38" t="s">
        <v>202</v>
      </c>
      <c r="I484" s="38" t="str">
        <f>VLOOKUP(H484,'[3]Dosen Edit'!$B$2:$C$97,2,FALSE)</f>
        <v>0931039002</v>
      </c>
    </row>
    <row r="485" spans="1:9" x14ac:dyDescent="0.25">
      <c r="A485" s="34" t="s">
        <v>32</v>
      </c>
      <c r="B485" s="35" t="s">
        <v>26</v>
      </c>
      <c r="C485" s="34">
        <v>103</v>
      </c>
      <c r="D485" s="38" t="s">
        <v>3064</v>
      </c>
      <c r="E485" s="21" t="s">
        <v>75</v>
      </c>
      <c r="F485" s="23">
        <v>3</v>
      </c>
      <c r="G485" s="37" t="s">
        <v>3033</v>
      </c>
      <c r="H485" s="70" t="s">
        <v>202</v>
      </c>
      <c r="I485" s="38" t="str">
        <f>VLOOKUP(H485,'[3]Dosen Edit'!$B$2:$C$97,2,FALSE)</f>
        <v>0931039002</v>
      </c>
    </row>
    <row r="486" spans="1:9" x14ac:dyDescent="0.25">
      <c r="A486" s="34" t="s">
        <v>32</v>
      </c>
      <c r="B486" s="35" t="s">
        <v>28</v>
      </c>
      <c r="C486" s="34" t="s">
        <v>864</v>
      </c>
      <c r="D486" s="30" t="s">
        <v>3065</v>
      </c>
      <c r="E486" s="21" t="s">
        <v>75</v>
      </c>
      <c r="F486" s="23">
        <v>3</v>
      </c>
      <c r="G486" s="37" t="s">
        <v>3033</v>
      </c>
      <c r="H486" s="38" t="s">
        <v>202</v>
      </c>
      <c r="I486" s="38" t="str">
        <f>VLOOKUP(H486,'[3]Dosen Edit'!$B$2:$C$97,2,FALSE)</f>
        <v>0931039002</v>
      </c>
    </row>
    <row r="487" spans="1:9" x14ac:dyDescent="0.25">
      <c r="A487" s="34" t="s">
        <v>42</v>
      </c>
      <c r="B487" s="35" t="s">
        <v>28</v>
      </c>
      <c r="C487" s="34" t="s">
        <v>725</v>
      </c>
      <c r="D487" s="30" t="s">
        <v>3066</v>
      </c>
      <c r="E487" s="21" t="s">
        <v>75</v>
      </c>
      <c r="F487" s="23">
        <v>3</v>
      </c>
      <c r="G487" s="37" t="s">
        <v>3033</v>
      </c>
      <c r="H487" s="38" t="s">
        <v>202</v>
      </c>
      <c r="I487" s="38" t="str">
        <f>VLOOKUP(H487,'[3]Dosen Edit'!$B$2:$C$97,2,FALSE)</f>
        <v>0931039002</v>
      </c>
    </row>
    <row r="488" spans="1:9" x14ac:dyDescent="0.25">
      <c r="A488" s="34" t="s">
        <v>65</v>
      </c>
      <c r="B488" s="35" t="s">
        <v>26</v>
      </c>
      <c r="C488" s="34" t="s">
        <v>864</v>
      </c>
      <c r="D488" s="30" t="s">
        <v>3067</v>
      </c>
      <c r="E488" s="21" t="s">
        <v>75</v>
      </c>
      <c r="F488" s="23">
        <v>3</v>
      </c>
      <c r="G488" s="37" t="s">
        <v>3033</v>
      </c>
      <c r="H488" s="38" t="s">
        <v>1151</v>
      </c>
      <c r="I488" s="38" t="str">
        <f>VLOOKUP(H488,'[3]Dosen Edit'!$B$2:$C$97,2,FALSE)</f>
        <v>0912048901</v>
      </c>
    </row>
    <row r="489" spans="1:9" x14ac:dyDescent="0.25">
      <c r="A489" s="34" t="s">
        <v>65</v>
      </c>
      <c r="B489" s="35" t="s">
        <v>20</v>
      </c>
      <c r="C489" s="34" t="s">
        <v>864</v>
      </c>
      <c r="D489" s="30" t="s">
        <v>3068</v>
      </c>
      <c r="E489" s="21" t="s">
        <v>75</v>
      </c>
      <c r="F489" s="23">
        <v>3</v>
      </c>
      <c r="G489" s="37" t="s">
        <v>3033</v>
      </c>
      <c r="H489" s="442" t="s">
        <v>1151</v>
      </c>
      <c r="I489" s="38" t="str">
        <f>VLOOKUP(H489,'[3]Dosen Edit'!$B$2:$C$97,2,FALSE)</f>
        <v>0912048901</v>
      </c>
    </row>
    <row r="490" spans="1:9" x14ac:dyDescent="0.25">
      <c r="A490" s="34" t="s">
        <v>32</v>
      </c>
      <c r="B490" s="35" t="s">
        <v>20</v>
      </c>
      <c r="C490" s="34" t="s">
        <v>725</v>
      </c>
      <c r="D490" s="116" t="s">
        <v>3069</v>
      </c>
      <c r="E490" s="21" t="s">
        <v>75</v>
      </c>
      <c r="F490" s="23">
        <v>3</v>
      </c>
      <c r="G490" s="37" t="s">
        <v>3033</v>
      </c>
      <c r="H490" s="442" t="s">
        <v>1151</v>
      </c>
      <c r="I490" s="38" t="str">
        <f>VLOOKUP(H490,'[3]Dosen Edit'!$B$2:$C$97,2,FALSE)</f>
        <v>0912048901</v>
      </c>
    </row>
    <row r="491" spans="1:9" x14ac:dyDescent="0.25">
      <c r="A491" s="34" t="s">
        <v>32</v>
      </c>
      <c r="B491" s="35" t="s">
        <v>26</v>
      </c>
      <c r="C491" s="34" t="s">
        <v>725</v>
      </c>
      <c r="D491" s="30" t="s">
        <v>3070</v>
      </c>
      <c r="E491" s="21" t="s">
        <v>75</v>
      </c>
      <c r="F491" s="23">
        <v>3</v>
      </c>
      <c r="G491" s="37" t="s">
        <v>3033</v>
      </c>
      <c r="H491" s="38" t="s">
        <v>1151</v>
      </c>
      <c r="I491" s="38" t="str">
        <f>VLOOKUP(H491,'[3]Dosen Edit'!$B$2:$C$97,2,FALSE)</f>
        <v>0912048901</v>
      </c>
    </row>
    <row r="492" spans="1:9" x14ac:dyDescent="0.25">
      <c r="A492" s="34" t="s">
        <v>55</v>
      </c>
      <c r="B492" s="35" t="s">
        <v>56</v>
      </c>
      <c r="C492" s="34">
        <v>104</v>
      </c>
      <c r="D492" s="38" t="s">
        <v>3071</v>
      </c>
      <c r="E492" s="21" t="s">
        <v>75</v>
      </c>
      <c r="F492" s="23">
        <v>3</v>
      </c>
      <c r="G492" s="37" t="s">
        <v>3033</v>
      </c>
      <c r="H492" s="38" t="s">
        <v>1183</v>
      </c>
      <c r="I492" s="38" t="str">
        <f>VLOOKUP(H492,'[3]Dosen Edit'!$B$2:$C$97,2,FALSE)</f>
        <v>0931108803</v>
      </c>
    </row>
    <row r="493" spans="1:9" x14ac:dyDescent="0.25">
      <c r="A493" s="34" t="s">
        <v>32</v>
      </c>
      <c r="B493" s="35" t="s">
        <v>28</v>
      </c>
      <c r="C493" s="34">
        <v>103</v>
      </c>
      <c r="D493" s="38" t="s">
        <v>3072</v>
      </c>
      <c r="E493" s="21" t="s">
        <v>75</v>
      </c>
      <c r="F493" s="23">
        <v>3</v>
      </c>
      <c r="G493" s="37" t="s">
        <v>3033</v>
      </c>
      <c r="H493" s="38" t="s">
        <v>1183</v>
      </c>
      <c r="I493" s="38" t="str">
        <f>VLOOKUP(H493,'[3]Dosen Edit'!$B$2:$C$97,2,FALSE)</f>
        <v>0931108803</v>
      </c>
    </row>
    <row r="494" spans="1:9" x14ac:dyDescent="0.25">
      <c r="A494" s="34" t="s">
        <v>42</v>
      </c>
      <c r="B494" s="35" t="s">
        <v>26</v>
      </c>
      <c r="C494" s="34" t="s">
        <v>437</v>
      </c>
      <c r="D494" s="414" t="s">
        <v>827</v>
      </c>
      <c r="E494" s="21" t="s">
        <v>2</v>
      </c>
      <c r="F494" s="21">
        <v>3</v>
      </c>
      <c r="G494" s="65" t="s">
        <v>657</v>
      </c>
      <c r="H494" s="70" t="s">
        <v>2258</v>
      </c>
      <c r="I494" s="38" t="str">
        <f>VLOOKUP(H494,'[3]Dosen Edit'!$B$2:$C$97,2,FALSE)</f>
        <v>0903069501</v>
      </c>
    </row>
    <row r="495" spans="1:9" x14ac:dyDescent="0.25">
      <c r="A495" s="34" t="s">
        <v>65</v>
      </c>
      <c r="B495" s="35" t="s">
        <v>26</v>
      </c>
      <c r="C495" s="34" t="s">
        <v>124</v>
      </c>
      <c r="D495" s="414" t="s">
        <v>824</v>
      </c>
      <c r="E495" s="21" t="s">
        <v>2</v>
      </c>
      <c r="F495" s="21">
        <v>3</v>
      </c>
      <c r="G495" s="65" t="s">
        <v>657</v>
      </c>
      <c r="H495" s="70" t="s">
        <v>2258</v>
      </c>
      <c r="I495" s="38" t="str">
        <f>VLOOKUP(H495,'[3]Dosen Edit'!$B$2:$C$97,2,FALSE)</f>
        <v>0903069501</v>
      </c>
    </row>
    <row r="496" spans="1:9" x14ac:dyDescent="0.25">
      <c r="A496" s="34" t="s">
        <v>65</v>
      </c>
      <c r="B496" s="35" t="s">
        <v>20</v>
      </c>
      <c r="C496" s="34" t="s">
        <v>124</v>
      </c>
      <c r="D496" s="414" t="s">
        <v>825</v>
      </c>
      <c r="E496" s="21" t="s">
        <v>2</v>
      </c>
      <c r="F496" s="21">
        <v>3</v>
      </c>
      <c r="G496" s="65" t="s">
        <v>657</v>
      </c>
      <c r="H496" s="70" t="s">
        <v>202</v>
      </c>
      <c r="I496" s="38" t="str">
        <f>VLOOKUP(H496,'[3]Dosen Edit'!$B$2:$C$97,2,FALSE)</f>
        <v>0931039002</v>
      </c>
    </row>
    <row r="497" spans="1:9" x14ac:dyDescent="0.25">
      <c r="A497" s="34" t="s">
        <v>42</v>
      </c>
      <c r="B497" s="35" t="s">
        <v>20</v>
      </c>
      <c r="C497" s="34" t="s">
        <v>437</v>
      </c>
      <c r="D497" s="414" t="s">
        <v>828</v>
      </c>
      <c r="E497" s="21" t="s">
        <v>2</v>
      </c>
      <c r="F497" s="21">
        <v>3</v>
      </c>
      <c r="G497" s="65" t="s">
        <v>657</v>
      </c>
      <c r="H497" s="70" t="s">
        <v>202</v>
      </c>
      <c r="I497" s="38" t="str">
        <f>VLOOKUP(H497,'[3]Dosen Edit'!$B$2:$C$97,2,FALSE)</f>
        <v>0931039002</v>
      </c>
    </row>
    <row r="498" spans="1:9" x14ac:dyDescent="0.25">
      <c r="A498" s="34" t="s">
        <v>42</v>
      </c>
      <c r="B498" s="35" t="s">
        <v>1356</v>
      </c>
      <c r="C498" s="34" t="s">
        <v>400</v>
      </c>
      <c r="D498" s="30" t="s">
        <v>1189</v>
      </c>
      <c r="E498" s="21" t="s">
        <v>75</v>
      </c>
      <c r="F498" s="21">
        <v>7</v>
      </c>
      <c r="G498" s="40" t="s">
        <v>3073</v>
      </c>
      <c r="H498" s="38" t="s">
        <v>1166</v>
      </c>
      <c r="I498" s="38" t="str">
        <f>VLOOKUP(H498,'[3]Dosen Edit'!$B$2:$C$97,2,FALSE)</f>
        <v>0009058802</v>
      </c>
    </row>
    <row r="499" spans="1:9" x14ac:dyDescent="0.25">
      <c r="A499" s="34" t="s">
        <v>42</v>
      </c>
      <c r="B499" s="35" t="s">
        <v>28</v>
      </c>
      <c r="C499" s="34" t="s">
        <v>400</v>
      </c>
      <c r="D499" s="38" t="s">
        <v>1190</v>
      </c>
      <c r="E499" s="21" t="s">
        <v>75</v>
      </c>
      <c r="F499" s="21">
        <v>7</v>
      </c>
      <c r="G499" s="40" t="s">
        <v>3073</v>
      </c>
      <c r="H499" s="38" t="s">
        <v>1166</v>
      </c>
      <c r="I499" s="38" t="str">
        <f>VLOOKUP(H499,'[3]Dosen Edit'!$B$2:$C$97,2,FALSE)</f>
        <v>0009058802</v>
      </c>
    </row>
    <row r="500" spans="1:9" x14ac:dyDescent="0.25">
      <c r="A500" s="34" t="s">
        <v>55</v>
      </c>
      <c r="B500" s="35" t="s">
        <v>20</v>
      </c>
      <c r="C500" s="34" t="s">
        <v>400</v>
      </c>
      <c r="D500" s="38" t="s">
        <v>1193</v>
      </c>
      <c r="E500" s="21" t="s">
        <v>75</v>
      </c>
      <c r="F500" s="21">
        <v>7</v>
      </c>
      <c r="G500" s="40" t="s">
        <v>3073</v>
      </c>
      <c r="H500" s="38" t="s">
        <v>1166</v>
      </c>
      <c r="I500" s="38" t="str">
        <f>VLOOKUP(H500,'[3]Dosen Edit'!$B$2:$C$97,2,FALSE)</f>
        <v>0009058802</v>
      </c>
    </row>
    <row r="501" spans="1:9" x14ac:dyDescent="0.25">
      <c r="A501" s="34" t="s">
        <v>55</v>
      </c>
      <c r="B501" s="35" t="s">
        <v>28</v>
      </c>
      <c r="C501" s="34" t="s">
        <v>400</v>
      </c>
      <c r="D501" s="38" t="s">
        <v>3074</v>
      </c>
      <c r="E501" s="21" t="s">
        <v>75</v>
      </c>
      <c r="F501" s="21">
        <v>7</v>
      </c>
      <c r="G501" s="40" t="s">
        <v>3073</v>
      </c>
      <c r="H501" s="116" t="s">
        <v>1166</v>
      </c>
      <c r="I501" s="38" t="str">
        <f>VLOOKUP(H501,'[3]Dosen Edit'!$B$2:$C$97,2,FALSE)</f>
        <v>0009058802</v>
      </c>
    </row>
    <row r="502" spans="1:9" x14ac:dyDescent="0.25">
      <c r="A502" s="34" t="s">
        <v>55</v>
      </c>
      <c r="B502" s="35" t="s">
        <v>56</v>
      </c>
      <c r="C502" s="34" t="s">
        <v>400</v>
      </c>
      <c r="D502" s="38" t="s">
        <v>3075</v>
      </c>
      <c r="E502" s="21" t="s">
        <v>75</v>
      </c>
      <c r="F502" s="21">
        <v>7</v>
      </c>
      <c r="G502" s="40" t="s">
        <v>3073</v>
      </c>
      <c r="H502" s="38" t="s">
        <v>1166</v>
      </c>
      <c r="I502" s="38" t="str">
        <f>VLOOKUP(H502,'[3]Dosen Edit'!$B$2:$C$97,2,FALSE)</f>
        <v>0009058802</v>
      </c>
    </row>
    <row r="503" spans="1:9" x14ac:dyDescent="0.25">
      <c r="A503" s="34" t="s">
        <v>65</v>
      </c>
      <c r="B503" s="35" t="s">
        <v>26</v>
      </c>
      <c r="C503" s="34" t="s">
        <v>400</v>
      </c>
      <c r="D503" s="38" t="s">
        <v>1169</v>
      </c>
      <c r="E503" s="21" t="s">
        <v>75</v>
      </c>
      <c r="F503" s="21">
        <v>7</v>
      </c>
      <c r="G503" s="40" t="s">
        <v>3073</v>
      </c>
      <c r="H503" s="38" t="s">
        <v>1166</v>
      </c>
      <c r="I503" s="38" t="str">
        <f>VLOOKUP(H503,'[3]Dosen Edit'!$B$2:$C$97,2,FALSE)</f>
        <v>0009058802</v>
      </c>
    </row>
    <row r="504" spans="1:9" x14ac:dyDescent="0.25">
      <c r="A504" s="34" t="s">
        <v>32</v>
      </c>
      <c r="B504" s="35" t="s">
        <v>26</v>
      </c>
      <c r="C504" s="34" t="s">
        <v>400</v>
      </c>
      <c r="D504" s="38" t="s">
        <v>3076</v>
      </c>
      <c r="E504" s="21" t="s">
        <v>75</v>
      </c>
      <c r="F504" s="21">
        <v>7</v>
      </c>
      <c r="G504" s="40" t="s">
        <v>3073</v>
      </c>
      <c r="H504" s="38" t="s">
        <v>1166</v>
      </c>
      <c r="I504" s="38" t="str">
        <f>VLOOKUP(H504,'[3]Dosen Edit'!$B$2:$C$97,2,FALSE)</f>
        <v>0009058802</v>
      </c>
    </row>
    <row r="505" spans="1:9" x14ac:dyDescent="0.25">
      <c r="A505" s="34" t="s">
        <v>65</v>
      </c>
      <c r="B505" s="35" t="s">
        <v>20</v>
      </c>
      <c r="C505" s="34" t="s">
        <v>400</v>
      </c>
      <c r="D505" s="38" t="s">
        <v>1171</v>
      </c>
      <c r="E505" s="21" t="s">
        <v>75</v>
      </c>
      <c r="F505" s="21">
        <v>7</v>
      </c>
      <c r="G505" s="40" t="s">
        <v>3073</v>
      </c>
      <c r="H505" s="38" t="s">
        <v>1166</v>
      </c>
      <c r="I505" s="38" t="str">
        <f>VLOOKUP(H505,'[3]Dosen Edit'!$B$2:$C$97,2,FALSE)</f>
        <v>0009058802</v>
      </c>
    </row>
    <row r="506" spans="1:9" x14ac:dyDescent="0.25">
      <c r="A506" s="34" t="s">
        <v>65</v>
      </c>
      <c r="B506" s="35" t="s">
        <v>1356</v>
      </c>
      <c r="C506" s="34" t="s">
        <v>400</v>
      </c>
      <c r="D506" s="38" t="s">
        <v>1172</v>
      </c>
      <c r="E506" s="21" t="s">
        <v>75</v>
      </c>
      <c r="F506" s="21">
        <v>7</v>
      </c>
      <c r="G506" s="40" t="s">
        <v>3073</v>
      </c>
      <c r="H506" s="38" t="s">
        <v>1166</v>
      </c>
      <c r="I506" s="38" t="str">
        <f>VLOOKUP(H506,'[3]Dosen Edit'!$B$2:$C$97,2,FALSE)</f>
        <v>0009058802</v>
      </c>
    </row>
    <row r="507" spans="1:9" x14ac:dyDescent="0.25">
      <c r="A507" s="34" t="s">
        <v>42</v>
      </c>
      <c r="B507" s="35" t="s">
        <v>20</v>
      </c>
      <c r="C507" s="34" t="s">
        <v>400</v>
      </c>
      <c r="D507" s="38" t="s">
        <v>1188</v>
      </c>
      <c r="E507" s="21" t="s">
        <v>75</v>
      </c>
      <c r="F507" s="21">
        <v>7</v>
      </c>
      <c r="G507" s="40" t="s">
        <v>3073</v>
      </c>
      <c r="H507" s="38" t="s">
        <v>1166</v>
      </c>
      <c r="I507" s="38" t="str">
        <f>VLOOKUP(H507,'[3]Dosen Edit'!$B$2:$C$97,2,FALSE)</f>
        <v>0009058802</v>
      </c>
    </row>
    <row r="508" spans="1:9" x14ac:dyDescent="0.25">
      <c r="A508" s="34" t="s">
        <v>55</v>
      </c>
      <c r="B508" s="35" t="s">
        <v>26</v>
      </c>
      <c r="C508" s="34" t="s">
        <v>400</v>
      </c>
      <c r="D508" s="38" t="s">
        <v>1192</v>
      </c>
      <c r="E508" s="21" t="s">
        <v>75</v>
      </c>
      <c r="F508" s="21">
        <v>7</v>
      </c>
      <c r="G508" s="40" t="s">
        <v>3073</v>
      </c>
      <c r="H508" s="38" t="s">
        <v>1166</v>
      </c>
      <c r="I508" s="38" t="str">
        <f>VLOOKUP(H508,'[3]Dosen Edit'!$B$2:$C$97,2,FALSE)</f>
        <v>0009058802</v>
      </c>
    </row>
    <row r="509" spans="1:9" x14ac:dyDescent="0.25">
      <c r="A509" s="34" t="s">
        <v>65</v>
      </c>
      <c r="B509" s="35" t="s">
        <v>28</v>
      </c>
      <c r="C509" s="34" t="s">
        <v>400</v>
      </c>
      <c r="D509" s="38" t="s">
        <v>1173</v>
      </c>
      <c r="E509" s="21" t="s">
        <v>75</v>
      </c>
      <c r="F509" s="21">
        <v>7</v>
      </c>
      <c r="G509" s="40" t="s">
        <v>3073</v>
      </c>
      <c r="H509" s="38" t="s">
        <v>1166</v>
      </c>
      <c r="I509" s="38" t="str">
        <f>VLOOKUP(H509,'[3]Dosen Edit'!$B$2:$C$97,2,FALSE)</f>
        <v>0009058802</v>
      </c>
    </row>
    <row r="510" spans="1:9" x14ac:dyDescent="0.25">
      <c r="A510" s="34" t="s">
        <v>42</v>
      </c>
      <c r="B510" s="35" t="s">
        <v>26</v>
      </c>
      <c r="C510" s="34" t="s">
        <v>400</v>
      </c>
      <c r="D510" s="38" t="s">
        <v>1191</v>
      </c>
      <c r="E510" s="21" t="s">
        <v>75</v>
      </c>
      <c r="F510" s="21">
        <v>7</v>
      </c>
      <c r="G510" s="40" t="s">
        <v>3073</v>
      </c>
      <c r="H510" s="38" t="s">
        <v>1294</v>
      </c>
      <c r="I510" s="38" t="str">
        <f>VLOOKUP(H510,'[3]Dosen Edit'!$B$2:$C$97,2,FALSE)</f>
        <v>0926117401</v>
      </c>
    </row>
    <row r="511" spans="1:9" x14ac:dyDescent="0.25">
      <c r="A511" s="34" t="s">
        <v>42</v>
      </c>
      <c r="B511" s="35" t="s">
        <v>20</v>
      </c>
      <c r="C511" s="34" t="s">
        <v>346</v>
      </c>
      <c r="D511" s="429" t="s">
        <v>3077</v>
      </c>
      <c r="E511" s="21" t="s">
        <v>2353</v>
      </c>
      <c r="F511" s="21">
        <v>3</v>
      </c>
      <c r="G511" s="40" t="s">
        <v>3078</v>
      </c>
      <c r="H511" s="433" t="s">
        <v>242</v>
      </c>
      <c r="I511" s="38" t="str">
        <f>VLOOKUP(H511,'[3]Dosen Edit'!$B$2:$C$97,2,FALSE)</f>
        <v>0905058904</v>
      </c>
    </row>
    <row r="512" spans="1:9" x14ac:dyDescent="0.25">
      <c r="A512" s="34" t="s">
        <v>19</v>
      </c>
      <c r="B512" s="35" t="s">
        <v>20</v>
      </c>
      <c r="C512" s="34" t="s">
        <v>346</v>
      </c>
      <c r="D512" s="429" t="s">
        <v>3079</v>
      </c>
      <c r="E512" s="21" t="s">
        <v>2353</v>
      </c>
      <c r="F512" s="21">
        <v>3</v>
      </c>
      <c r="G512" s="40" t="s">
        <v>3078</v>
      </c>
      <c r="H512" s="38" t="s">
        <v>242</v>
      </c>
      <c r="I512" s="38" t="str">
        <f>VLOOKUP(H512,'[3]Dosen Edit'!$B$2:$C$97,2,FALSE)</f>
        <v>0905058904</v>
      </c>
    </row>
    <row r="513" spans="1:9" x14ac:dyDescent="0.25">
      <c r="A513" s="34" t="s">
        <v>42</v>
      </c>
      <c r="B513" s="35" t="s">
        <v>26</v>
      </c>
      <c r="C513" s="34" t="s">
        <v>116</v>
      </c>
      <c r="D513" s="428" t="s">
        <v>193</v>
      </c>
      <c r="E513" s="21" t="s">
        <v>3</v>
      </c>
      <c r="F513" s="21">
        <v>3</v>
      </c>
      <c r="G513" s="65" t="s">
        <v>179</v>
      </c>
      <c r="H513" s="38" t="s">
        <v>180</v>
      </c>
      <c r="I513" s="38" t="str">
        <f>VLOOKUP(H513,'[3]Dosen Edit'!$B$2:$C$97,2,FALSE)</f>
        <v>0907087903</v>
      </c>
    </row>
    <row r="514" spans="1:9" x14ac:dyDescent="0.25">
      <c r="A514" s="34" t="s">
        <v>65</v>
      </c>
      <c r="B514" s="35" t="s">
        <v>26</v>
      </c>
      <c r="C514" s="34" t="s">
        <v>116</v>
      </c>
      <c r="D514" s="428" t="s">
        <v>192</v>
      </c>
      <c r="E514" s="21" t="s">
        <v>3</v>
      </c>
      <c r="F514" s="21">
        <v>3</v>
      </c>
      <c r="G514" s="65" t="s">
        <v>179</v>
      </c>
      <c r="H514" s="38" t="s">
        <v>180</v>
      </c>
      <c r="I514" s="38" t="str">
        <f>VLOOKUP(H514,'[3]Dosen Edit'!$B$2:$C$97,2,FALSE)</f>
        <v>0907087903</v>
      </c>
    </row>
    <row r="515" spans="1:9" x14ac:dyDescent="0.25">
      <c r="A515" s="34" t="s">
        <v>32</v>
      </c>
      <c r="B515" s="35" t="s">
        <v>28</v>
      </c>
      <c r="C515" s="34" t="s">
        <v>33</v>
      </c>
      <c r="D515" s="116" t="s">
        <v>2743</v>
      </c>
      <c r="E515" s="21" t="s">
        <v>1</v>
      </c>
      <c r="F515" s="21">
        <v>5</v>
      </c>
      <c r="G515" s="25" t="s">
        <v>2744</v>
      </c>
      <c r="H515" s="433" t="s">
        <v>224</v>
      </c>
      <c r="I515" s="38" t="str">
        <f>VLOOKUP(H515,'[3]Dosen Edit'!$B$2:$C$97,2,FALSE)</f>
        <v>0902048601</v>
      </c>
    </row>
    <row r="516" spans="1:9" x14ac:dyDescent="0.25">
      <c r="A516" s="34" t="s">
        <v>19</v>
      </c>
      <c r="B516" s="35" t="s">
        <v>28</v>
      </c>
      <c r="C516" s="34" t="s">
        <v>43</v>
      </c>
      <c r="D516" s="38" t="s">
        <v>2745</v>
      </c>
      <c r="E516" s="34" t="s">
        <v>1</v>
      </c>
      <c r="F516" s="34">
        <v>5</v>
      </c>
      <c r="G516" s="28" t="s">
        <v>2746</v>
      </c>
      <c r="H516" s="38" t="s">
        <v>224</v>
      </c>
      <c r="I516" s="38" t="str">
        <f>VLOOKUP(H516,'[3]Dosen Edit'!$B$2:$C$97,2,FALSE)</f>
        <v>0902048601</v>
      </c>
    </row>
    <row r="517" spans="1:9" x14ac:dyDescent="0.25">
      <c r="A517" s="34" t="s">
        <v>19</v>
      </c>
      <c r="B517" s="35" t="s">
        <v>26</v>
      </c>
      <c r="C517" s="34" t="s">
        <v>320</v>
      </c>
      <c r="D517" s="38" t="s">
        <v>2748</v>
      </c>
      <c r="E517" s="34" t="s">
        <v>1</v>
      </c>
      <c r="F517" s="34">
        <v>5</v>
      </c>
      <c r="G517" s="19" t="s">
        <v>2746</v>
      </c>
      <c r="H517" s="441" t="s">
        <v>242</v>
      </c>
      <c r="I517" s="38" t="str">
        <f>VLOOKUP(H517,'[3]Dosen Edit'!$B$2:$C$97,2,FALSE)</f>
        <v>0905058904</v>
      </c>
    </row>
    <row r="518" spans="1:9" x14ac:dyDescent="0.25">
      <c r="A518" s="34" t="s">
        <v>32</v>
      </c>
      <c r="B518" s="35" t="s">
        <v>26</v>
      </c>
      <c r="C518" s="34" t="s">
        <v>33</v>
      </c>
      <c r="D518" s="38" t="s">
        <v>2749</v>
      </c>
      <c r="E518" s="21" t="s">
        <v>1</v>
      </c>
      <c r="F518" s="21">
        <v>5</v>
      </c>
      <c r="G518" s="25" t="s">
        <v>2744</v>
      </c>
      <c r="H518" s="38" t="s">
        <v>242</v>
      </c>
      <c r="I518" s="38" t="str">
        <f>VLOOKUP(H518,'[3]Dosen Edit'!$B$2:$C$97,2,FALSE)</f>
        <v>0905058904</v>
      </c>
    </row>
    <row r="519" spans="1:9" x14ac:dyDescent="0.25">
      <c r="A519" s="34" t="s">
        <v>32</v>
      </c>
      <c r="B519" s="35" t="s">
        <v>26</v>
      </c>
      <c r="C519" s="153" t="s">
        <v>43</v>
      </c>
      <c r="D519" s="38" t="s">
        <v>3080</v>
      </c>
      <c r="E519" s="21" t="s">
        <v>75</v>
      </c>
      <c r="F519" s="34">
        <v>5</v>
      </c>
      <c r="G519" s="28" t="s">
        <v>2746</v>
      </c>
      <c r="H519" s="38" t="s">
        <v>456</v>
      </c>
      <c r="I519" s="38" t="str">
        <f>VLOOKUP(H519,'[3]Dosen Edit'!$B$2:$C$97,2,FALSE)</f>
        <v>0916068301</v>
      </c>
    </row>
    <row r="520" spans="1:9" x14ac:dyDescent="0.25">
      <c r="A520" s="34" t="s">
        <v>55</v>
      </c>
      <c r="B520" s="35" t="s">
        <v>26</v>
      </c>
      <c r="C520" s="153">
        <v>201</v>
      </c>
      <c r="D520" s="38" t="s">
        <v>3081</v>
      </c>
      <c r="E520" s="21" t="s">
        <v>75</v>
      </c>
      <c r="F520" s="34">
        <v>5</v>
      </c>
      <c r="G520" s="28" t="s">
        <v>2746</v>
      </c>
      <c r="H520" s="38" t="s">
        <v>456</v>
      </c>
      <c r="I520" s="38" t="str">
        <f>VLOOKUP(H520,'[3]Dosen Edit'!$B$2:$C$97,2,FALSE)</f>
        <v>0916068301</v>
      </c>
    </row>
    <row r="521" spans="1:9" x14ac:dyDescent="0.25">
      <c r="A521" s="34" t="s">
        <v>19</v>
      </c>
      <c r="B521" s="35" t="s">
        <v>1356</v>
      </c>
      <c r="C521" s="34" t="s">
        <v>43</v>
      </c>
      <c r="D521" s="38" t="s">
        <v>2768</v>
      </c>
      <c r="E521" s="34" t="s">
        <v>1</v>
      </c>
      <c r="F521" s="34">
        <v>5</v>
      </c>
      <c r="G521" s="28" t="s">
        <v>2746</v>
      </c>
      <c r="H521" s="38" t="s">
        <v>456</v>
      </c>
      <c r="I521" s="38" t="str">
        <f>VLOOKUP(H521,'[3]Dosen Edit'!$B$2:$C$97,2,FALSE)</f>
        <v>0916068301</v>
      </c>
    </row>
    <row r="522" spans="1:9" x14ac:dyDescent="0.25">
      <c r="A522" s="34" t="s">
        <v>32</v>
      </c>
      <c r="B522" s="35" t="s">
        <v>1356</v>
      </c>
      <c r="C522" s="34" t="s">
        <v>33</v>
      </c>
      <c r="D522" s="116" t="s">
        <v>2767</v>
      </c>
      <c r="E522" s="21" t="s">
        <v>1</v>
      </c>
      <c r="F522" s="21">
        <v>5</v>
      </c>
      <c r="G522" s="25" t="s">
        <v>2744</v>
      </c>
      <c r="H522" s="38" t="s">
        <v>456</v>
      </c>
      <c r="I522" s="38" t="str">
        <f>VLOOKUP(H522,'[3]Dosen Edit'!$B$2:$C$97,2,FALSE)</f>
        <v>0916068301</v>
      </c>
    </row>
    <row r="523" spans="1:9" x14ac:dyDescent="0.25">
      <c r="A523" s="34" t="s">
        <v>19</v>
      </c>
      <c r="B523" s="35" t="s">
        <v>20</v>
      </c>
      <c r="C523" s="34" t="s">
        <v>320</v>
      </c>
      <c r="D523" s="38" t="s">
        <v>2804</v>
      </c>
      <c r="E523" s="34" t="s">
        <v>1</v>
      </c>
      <c r="F523" s="34">
        <v>5</v>
      </c>
      <c r="G523" s="28" t="s">
        <v>2746</v>
      </c>
      <c r="H523" s="38" t="s">
        <v>805</v>
      </c>
      <c r="I523" s="38" t="str">
        <f>VLOOKUP(H523,'[3]Dosen Edit'!$B$2:$C$97,2,FALSE)</f>
        <v>0926089201</v>
      </c>
    </row>
    <row r="524" spans="1:9" x14ac:dyDescent="0.25">
      <c r="A524" s="34" t="s">
        <v>32</v>
      </c>
      <c r="B524" s="35" t="s">
        <v>20</v>
      </c>
      <c r="C524" s="34" t="s">
        <v>33</v>
      </c>
      <c r="D524" s="38" t="s">
        <v>2805</v>
      </c>
      <c r="E524" s="21" t="s">
        <v>1</v>
      </c>
      <c r="F524" s="21">
        <v>5</v>
      </c>
      <c r="G524" s="25" t="s">
        <v>2744</v>
      </c>
      <c r="H524" s="38" t="s">
        <v>805</v>
      </c>
      <c r="I524" s="38" t="str">
        <f>VLOOKUP(H524,'[3]Dosen Edit'!$B$2:$C$97,2,FALSE)</f>
        <v>0926089201</v>
      </c>
    </row>
    <row r="525" spans="1:9" x14ac:dyDescent="0.25">
      <c r="A525" s="34" t="s">
        <v>55</v>
      </c>
      <c r="B525" s="35" t="s">
        <v>20</v>
      </c>
      <c r="C525" s="34" t="s">
        <v>116</v>
      </c>
      <c r="D525" s="38" t="s">
        <v>2810</v>
      </c>
      <c r="E525" s="34" t="s">
        <v>1</v>
      </c>
      <c r="F525" s="34">
        <v>5</v>
      </c>
      <c r="G525" s="37" t="s">
        <v>2746</v>
      </c>
      <c r="H525" s="116" t="s">
        <v>2415</v>
      </c>
      <c r="I525" s="38" t="str">
        <f>VLOOKUP(H525,'[3]Dosen Edit'!$B$2:$C$97,2,FALSE)</f>
        <v>0911089401</v>
      </c>
    </row>
    <row r="526" spans="1:9" x14ac:dyDescent="0.25">
      <c r="A526" s="34" t="s">
        <v>32</v>
      </c>
      <c r="B526" s="35" t="s">
        <v>26</v>
      </c>
      <c r="C526" s="34" t="s">
        <v>43</v>
      </c>
      <c r="D526" s="38" t="s">
        <v>3082</v>
      </c>
      <c r="E526" s="21" t="s">
        <v>75</v>
      </c>
      <c r="F526" s="34">
        <v>5</v>
      </c>
      <c r="G526" s="37" t="s">
        <v>2746</v>
      </c>
      <c r="H526" s="38" t="s">
        <v>2415</v>
      </c>
      <c r="I526" s="38" t="str">
        <f>VLOOKUP(H526,'[3]Dosen Edit'!$B$2:$C$97,2,FALSE)</f>
        <v>0911089401</v>
      </c>
    </row>
    <row r="527" spans="1:9" x14ac:dyDescent="0.25">
      <c r="A527" s="34" t="s">
        <v>19</v>
      </c>
      <c r="B527" s="35" t="s">
        <v>26</v>
      </c>
      <c r="C527" s="34" t="s">
        <v>116</v>
      </c>
      <c r="D527" s="38" t="s">
        <v>3083</v>
      </c>
      <c r="E527" s="21" t="s">
        <v>75</v>
      </c>
      <c r="F527" s="34">
        <v>5</v>
      </c>
      <c r="G527" s="37" t="s">
        <v>2746</v>
      </c>
      <c r="H527" s="38" t="s">
        <v>2415</v>
      </c>
      <c r="I527" s="38" t="str">
        <f>VLOOKUP(H527,'[3]Dosen Edit'!$B$2:$C$97,2,FALSE)</f>
        <v>0911089401</v>
      </c>
    </row>
    <row r="528" spans="1:9" x14ac:dyDescent="0.25">
      <c r="A528" s="34" t="s">
        <v>32</v>
      </c>
      <c r="B528" s="35" t="s">
        <v>28</v>
      </c>
      <c r="C528" s="34" t="s">
        <v>43</v>
      </c>
      <c r="D528" s="38" t="s">
        <v>3084</v>
      </c>
      <c r="E528" s="21" t="s">
        <v>75</v>
      </c>
      <c r="F528" s="34">
        <v>5</v>
      </c>
      <c r="G528" s="37" t="s">
        <v>2746</v>
      </c>
      <c r="H528" s="38" t="s">
        <v>2415</v>
      </c>
      <c r="I528" s="38" t="str">
        <f>VLOOKUP(H528,'[3]Dosen Edit'!$B$2:$C$97,2,FALSE)</f>
        <v>0911089401</v>
      </c>
    </row>
    <row r="529" spans="1:9" x14ac:dyDescent="0.25">
      <c r="A529" s="34" t="s">
        <v>32</v>
      </c>
      <c r="B529" s="35" t="s">
        <v>20</v>
      </c>
      <c r="C529" s="34" t="s">
        <v>43</v>
      </c>
      <c r="D529" s="38" t="s">
        <v>3085</v>
      </c>
      <c r="E529" s="21" t="s">
        <v>75</v>
      </c>
      <c r="F529" s="34">
        <v>5</v>
      </c>
      <c r="G529" s="37" t="s">
        <v>2746</v>
      </c>
      <c r="H529" s="38" t="s">
        <v>2415</v>
      </c>
      <c r="I529" s="38" t="str">
        <f>VLOOKUP(H529,'[3]Dosen Edit'!$B$2:$C$97,2,FALSE)</f>
        <v>0911089401</v>
      </c>
    </row>
    <row r="530" spans="1:9" x14ac:dyDescent="0.25">
      <c r="A530" s="34" t="s">
        <v>19</v>
      </c>
      <c r="B530" s="35" t="s">
        <v>20</v>
      </c>
      <c r="C530" s="34" t="s">
        <v>116</v>
      </c>
      <c r="D530" s="38" t="s">
        <v>3086</v>
      </c>
      <c r="E530" s="21" t="s">
        <v>75</v>
      </c>
      <c r="F530" s="34">
        <v>5</v>
      </c>
      <c r="G530" s="37" t="s">
        <v>2746</v>
      </c>
      <c r="H530" s="38" t="s">
        <v>2415</v>
      </c>
      <c r="I530" s="38" t="str">
        <f>VLOOKUP(H530,'[3]Dosen Edit'!$B$2:$C$97,2,FALSE)</f>
        <v>0911089401</v>
      </c>
    </row>
    <row r="531" spans="1:9" x14ac:dyDescent="0.25">
      <c r="A531" s="34" t="s">
        <v>65</v>
      </c>
      <c r="B531" s="35" t="s">
        <v>26</v>
      </c>
      <c r="C531" s="34" t="s">
        <v>33</v>
      </c>
      <c r="D531" s="116" t="s">
        <v>2807</v>
      </c>
      <c r="E531" s="21" t="s">
        <v>1</v>
      </c>
      <c r="F531" s="21">
        <v>5</v>
      </c>
      <c r="G531" s="25" t="s">
        <v>2744</v>
      </c>
      <c r="H531" s="70" t="s">
        <v>2415</v>
      </c>
      <c r="I531" s="38" t="str">
        <f>VLOOKUP(H531,'[3]Dosen Edit'!$B$2:$C$97,2,FALSE)</f>
        <v>0911089401</v>
      </c>
    </row>
    <row r="532" spans="1:9" x14ac:dyDescent="0.25">
      <c r="A532" s="34" t="s">
        <v>19</v>
      </c>
      <c r="B532" s="35" t="s">
        <v>28</v>
      </c>
      <c r="C532" s="34" t="s">
        <v>116</v>
      </c>
      <c r="D532" s="38" t="s">
        <v>3087</v>
      </c>
      <c r="E532" s="21" t="s">
        <v>75</v>
      </c>
      <c r="F532" s="34">
        <v>5</v>
      </c>
      <c r="G532" s="37" t="s">
        <v>2746</v>
      </c>
      <c r="H532" s="38" t="s">
        <v>2415</v>
      </c>
      <c r="I532" s="38" t="str">
        <f>VLOOKUP(H532,'[3]Dosen Edit'!$B$2:$C$97,2,FALSE)</f>
        <v>0911089401</v>
      </c>
    </row>
    <row r="533" spans="1:9" x14ac:dyDescent="0.25">
      <c r="A533" s="34" t="s">
        <v>65</v>
      </c>
      <c r="B533" s="35" t="s">
        <v>20</v>
      </c>
      <c r="C533" s="34" t="s">
        <v>33</v>
      </c>
      <c r="D533" s="116" t="s">
        <v>2808</v>
      </c>
      <c r="E533" s="21" t="s">
        <v>1</v>
      </c>
      <c r="F533" s="21">
        <v>5</v>
      </c>
      <c r="G533" s="25" t="s">
        <v>2744</v>
      </c>
      <c r="H533" s="70" t="s">
        <v>2415</v>
      </c>
      <c r="I533" s="38" t="str">
        <f>VLOOKUP(H533,'[3]Dosen Edit'!$B$2:$C$97,2,FALSE)</f>
        <v>0911089401</v>
      </c>
    </row>
    <row r="534" spans="1:9" x14ac:dyDescent="0.25">
      <c r="A534" s="34" t="s">
        <v>55</v>
      </c>
      <c r="B534" s="35" t="s">
        <v>26</v>
      </c>
      <c r="C534" s="34" t="s">
        <v>116</v>
      </c>
      <c r="D534" s="38" t="s">
        <v>2809</v>
      </c>
      <c r="E534" s="34" t="s">
        <v>1</v>
      </c>
      <c r="F534" s="34">
        <v>5</v>
      </c>
      <c r="G534" s="37" t="s">
        <v>2746</v>
      </c>
      <c r="H534" s="414" t="s">
        <v>2415</v>
      </c>
      <c r="I534" s="38" t="str">
        <f>VLOOKUP(H534,'[3]Dosen Edit'!$B$2:$C$97,2,FALSE)</f>
        <v>0911089401</v>
      </c>
    </row>
    <row r="535" spans="1:9" x14ac:dyDescent="0.25">
      <c r="A535" s="34" t="s">
        <v>32</v>
      </c>
      <c r="B535" s="35" t="s">
        <v>20</v>
      </c>
      <c r="C535" s="153">
        <v>202</v>
      </c>
      <c r="D535" s="438" t="s">
        <v>3088</v>
      </c>
      <c r="E535" s="34" t="s">
        <v>75</v>
      </c>
      <c r="F535" s="23">
        <v>3</v>
      </c>
      <c r="G535" s="40" t="s">
        <v>3089</v>
      </c>
      <c r="H535" s="433" t="s">
        <v>155</v>
      </c>
      <c r="I535" s="38" t="str">
        <f>VLOOKUP(H535,'[3]Dosen Edit'!$B$2:$C$97,2,FALSE)</f>
        <v>0918098501</v>
      </c>
    </row>
    <row r="536" spans="1:9" x14ac:dyDescent="0.25">
      <c r="A536" s="34" t="s">
        <v>19</v>
      </c>
      <c r="B536" s="35" t="s">
        <v>1356</v>
      </c>
      <c r="C536" s="34" t="s">
        <v>33</v>
      </c>
      <c r="D536" s="30" t="s">
        <v>2735</v>
      </c>
      <c r="E536" s="21" t="s">
        <v>1</v>
      </c>
      <c r="F536" s="21">
        <v>3</v>
      </c>
      <c r="G536" s="30" t="s">
        <v>2736</v>
      </c>
      <c r="H536" s="38" t="s">
        <v>155</v>
      </c>
      <c r="I536" s="38" t="str">
        <f>VLOOKUP(H536,'[3]Dosen Edit'!$B$2:$C$97,2,FALSE)</f>
        <v>0918098501</v>
      </c>
    </row>
    <row r="537" spans="1:9" x14ac:dyDescent="0.25">
      <c r="A537" s="34" t="s">
        <v>19</v>
      </c>
      <c r="B537" s="35" t="s">
        <v>20</v>
      </c>
      <c r="C537" s="34" t="s">
        <v>33</v>
      </c>
      <c r="D537" s="30" t="s">
        <v>2737</v>
      </c>
      <c r="E537" s="21" t="s">
        <v>1</v>
      </c>
      <c r="F537" s="21">
        <v>3</v>
      </c>
      <c r="G537" s="30" t="s">
        <v>2736</v>
      </c>
      <c r="H537" s="38" t="s">
        <v>155</v>
      </c>
      <c r="I537" s="38" t="str">
        <f>VLOOKUP(H537,'[3]Dosen Edit'!$B$2:$C$97,2,FALSE)</f>
        <v>0918098501</v>
      </c>
    </row>
    <row r="538" spans="1:9" x14ac:dyDescent="0.25">
      <c r="A538" s="34" t="s">
        <v>65</v>
      </c>
      <c r="B538" s="35" t="s">
        <v>20</v>
      </c>
      <c r="C538" s="34">
        <v>202</v>
      </c>
      <c r="D538" s="438" t="s">
        <v>3090</v>
      </c>
      <c r="E538" s="34" t="s">
        <v>75</v>
      </c>
      <c r="F538" s="23">
        <v>3</v>
      </c>
      <c r="G538" s="40" t="s">
        <v>3089</v>
      </c>
      <c r="H538" s="414" t="s">
        <v>180</v>
      </c>
      <c r="I538" s="38" t="str">
        <f>VLOOKUP(H538,'[3]Dosen Edit'!$B$2:$C$97,2,FALSE)</f>
        <v>0907087903</v>
      </c>
    </row>
    <row r="539" spans="1:9" x14ac:dyDescent="0.25">
      <c r="A539" s="34" t="s">
        <v>65</v>
      </c>
      <c r="B539" s="35" t="s">
        <v>1356</v>
      </c>
      <c r="C539" s="34">
        <v>202</v>
      </c>
      <c r="D539" s="438" t="s">
        <v>3091</v>
      </c>
      <c r="E539" s="34" t="s">
        <v>75</v>
      </c>
      <c r="F539" s="23">
        <v>3</v>
      </c>
      <c r="G539" s="40" t="s">
        <v>3089</v>
      </c>
      <c r="H539" s="414" t="s">
        <v>180</v>
      </c>
      <c r="I539" s="38" t="str">
        <f>VLOOKUP(H539,'[3]Dosen Edit'!$B$2:$C$97,2,FALSE)</f>
        <v>0907087903</v>
      </c>
    </row>
    <row r="540" spans="1:9" x14ac:dyDescent="0.25">
      <c r="A540" s="34" t="s">
        <v>32</v>
      </c>
      <c r="B540" s="35" t="s">
        <v>26</v>
      </c>
      <c r="C540" s="34">
        <v>202</v>
      </c>
      <c r="D540" s="438" t="s">
        <v>3092</v>
      </c>
      <c r="E540" s="34" t="s">
        <v>75</v>
      </c>
      <c r="F540" s="23">
        <v>3</v>
      </c>
      <c r="G540" s="40" t="s">
        <v>3089</v>
      </c>
      <c r="H540" s="38" t="s">
        <v>180</v>
      </c>
      <c r="I540" s="38" t="str">
        <f>VLOOKUP(H540,'[3]Dosen Edit'!$B$2:$C$97,2,FALSE)</f>
        <v>0907087903</v>
      </c>
    </row>
    <row r="541" spans="1:9" ht="15.75" x14ac:dyDescent="0.25">
      <c r="A541" s="34" t="s">
        <v>65</v>
      </c>
      <c r="B541" s="35" t="s">
        <v>28</v>
      </c>
      <c r="C541" s="34">
        <v>202</v>
      </c>
      <c r="D541" s="438" t="s">
        <v>3093</v>
      </c>
      <c r="E541" s="34" t="s">
        <v>75</v>
      </c>
      <c r="F541" s="23">
        <v>3</v>
      </c>
      <c r="G541" s="40" t="s">
        <v>3089</v>
      </c>
      <c r="H541" s="431" t="s">
        <v>936</v>
      </c>
      <c r="I541" s="38" t="str">
        <f>VLOOKUP(H541,'[3]Dosen Edit'!$B$2:$C$97,2,FALSE)</f>
        <v>0929027601</v>
      </c>
    </row>
    <row r="542" spans="1:9" x14ac:dyDescent="0.25">
      <c r="A542" s="34" t="s">
        <v>55</v>
      </c>
      <c r="B542" s="35" t="s">
        <v>28</v>
      </c>
      <c r="C542" s="34" t="s">
        <v>33</v>
      </c>
      <c r="D542" s="30" t="s">
        <v>2836</v>
      </c>
      <c r="E542" s="21" t="s">
        <v>1</v>
      </c>
      <c r="F542" s="21">
        <v>3</v>
      </c>
      <c r="G542" s="30" t="s">
        <v>2736</v>
      </c>
      <c r="H542" s="38" t="s">
        <v>936</v>
      </c>
      <c r="I542" s="38" t="str">
        <f>VLOOKUP(H542,'[3]Dosen Edit'!$B$2:$C$97,2,FALSE)</f>
        <v>0929027601</v>
      </c>
    </row>
    <row r="543" spans="1:9" x14ac:dyDescent="0.25">
      <c r="A543" s="34" t="s">
        <v>55</v>
      </c>
      <c r="B543" s="35" t="s">
        <v>28</v>
      </c>
      <c r="C543" s="34">
        <v>202</v>
      </c>
      <c r="D543" s="438" t="s">
        <v>3094</v>
      </c>
      <c r="E543" s="34" t="s">
        <v>75</v>
      </c>
      <c r="F543" s="23">
        <v>3</v>
      </c>
      <c r="G543" s="40" t="s">
        <v>3089</v>
      </c>
      <c r="H543" s="28" t="s">
        <v>944</v>
      </c>
      <c r="I543" s="38" t="str">
        <f>VLOOKUP(H543,'[3]Dosen Edit'!$B$2:$C$97,2,FALSE)</f>
        <v>0920038502</v>
      </c>
    </row>
    <row r="544" spans="1:9" x14ac:dyDescent="0.25">
      <c r="A544" s="34" t="s">
        <v>55</v>
      </c>
      <c r="B544" s="35" t="s">
        <v>56</v>
      </c>
      <c r="C544" s="34">
        <v>202</v>
      </c>
      <c r="D544" s="438" t="s">
        <v>3095</v>
      </c>
      <c r="E544" s="34" t="s">
        <v>75</v>
      </c>
      <c r="F544" s="23">
        <v>3</v>
      </c>
      <c r="G544" s="40" t="s">
        <v>3089</v>
      </c>
      <c r="H544" s="28" t="s">
        <v>944</v>
      </c>
      <c r="I544" s="38" t="str">
        <f>VLOOKUP(H544,'[3]Dosen Edit'!$B$2:$C$97,2,FALSE)</f>
        <v>0920038502</v>
      </c>
    </row>
    <row r="545" spans="1:9" x14ac:dyDescent="0.25">
      <c r="A545" s="34" t="s">
        <v>19</v>
      </c>
      <c r="B545" s="35" t="s">
        <v>26</v>
      </c>
      <c r="C545" s="34" t="s">
        <v>33</v>
      </c>
      <c r="D545" s="30" t="s">
        <v>2841</v>
      </c>
      <c r="E545" s="21" t="s">
        <v>1</v>
      </c>
      <c r="F545" s="21">
        <v>3</v>
      </c>
      <c r="G545" s="30" t="s">
        <v>2736</v>
      </c>
      <c r="H545" s="414" t="s">
        <v>1041</v>
      </c>
      <c r="I545" s="38" t="str">
        <f>VLOOKUP(H545,'[3]Dosen Edit'!$B$2:$C$97,2,FALSE)</f>
        <v>0025027801</v>
      </c>
    </row>
    <row r="546" spans="1:9" x14ac:dyDescent="0.25">
      <c r="A546" s="34" t="s">
        <v>32</v>
      </c>
      <c r="B546" s="35" t="s">
        <v>28</v>
      </c>
      <c r="C546" s="34">
        <v>202</v>
      </c>
      <c r="D546" s="438" t="s">
        <v>3096</v>
      </c>
      <c r="E546" s="34" t="s">
        <v>75</v>
      </c>
      <c r="F546" s="23">
        <v>3</v>
      </c>
      <c r="G546" s="40" t="s">
        <v>3089</v>
      </c>
      <c r="H546" s="38" t="s">
        <v>1041</v>
      </c>
      <c r="I546" s="38" t="str">
        <f>VLOOKUP(H546,'[3]Dosen Edit'!$B$2:$C$97,2,FALSE)</f>
        <v>0025027801</v>
      </c>
    </row>
    <row r="547" spans="1:9" x14ac:dyDescent="0.25">
      <c r="A547" s="34" t="s">
        <v>65</v>
      </c>
      <c r="B547" s="35" t="s">
        <v>26</v>
      </c>
      <c r="C547" s="34">
        <v>202</v>
      </c>
      <c r="D547" s="438" t="s">
        <v>3097</v>
      </c>
      <c r="E547" s="34" t="s">
        <v>75</v>
      </c>
      <c r="F547" s="23">
        <v>3</v>
      </c>
      <c r="G547" s="40" t="s">
        <v>3089</v>
      </c>
      <c r="H547" s="146" t="s">
        <v>1041</v>
      </c>
      <c r="I547" s="38" t="str">
        <f>VLOOKUP(H547,'[3]Dosen Edit'!$B$2:$C$97,2,FALSE)</f>
        <v>0025027801</v>
      </c>
    </row>
    <row r="548" spans="1:9" x14ac:dyDescent="0.25">
      <c r="A548" s="34" t="s">
        <v>19</v>
      </c>
      <c r="B548" s="35" t="s">
        <v>28</v>
      </c>
      <c r="C548" s="34" t="s">
        <v>33</v>
      </c>
      <c r="D548" s="30" t="s">
        <v>2842</v>
      </c>
      <c r="E548" s="21" t="s">
        <v>1</v>
      </c>
      <c r="F548" s="21">
        <v>3</v>
      </c>
      <c r="G548" s="30" t="s">
        <v>2736</v>
      </c>
      <c r="H548" s="38" t="s">
        <v>1041</v>
      </c>
      <c r="I548" s="38" t="str">
        <f>VLOOKUP(H548,'[3]Dosen Edit'!$B$2:$C$97,2,FALSE)</f>
        <v>0025027801</v>
      </c>
    </row>
    <row r="549" spans="1:9" x14ac:dyDescent="0.25">
      <c r="A549" s="34" t="s">
        <v>19</v>
      </c>
      <c r="B549" s="35" t="s">
        <v>20</v>
      </c>
      <c r="C549" s="153" t="s">
        <v>864</v>
      </c>
      <c r="D549" s="438" t="s">
        <v>3098</v>
      </c>
      <c r="E549" s="34" t="s">
        <v>75</v>
      </c>
      <c r="F549" s="23">
        <v>3</v>
      </c>
      <c r="G549" s="40" t="s">
        <v>3089</v>
      </c>
      <c r="H549" s="38" t="s">
        <v>1058</v>
      </c>
      <c r="I549" s="38" t="str">
        <f>VLOOKUP(H549,'[3]Dosen Edit'!$B$2:$C$97,2,FALSE)</f>
        <v>0902057805</v>
      </c>
    </row>
    <row r="550" spans="1:9" x14ac:dyDescent="0.25">
      <c r="A550" s="34" t="s">
        <v>55</v>
      </c>
      <c r="B550" s="35" t="s">
        <v>20</v>
      </c>
      <c r="C550" s="34" t="s">
        <v>33</v>
      </c>
      <c r="D550" s="30" t="s">
        <v>3099</v>
      </c>
      <c r="E550" s="153" t="s">
        <v>3</v>
      </c>
      <c r="F550" s="21">
        <v>1</v>
      </c>
      <c r="G550" s="444" t="s">
        <v>1328</v>
      </c>
      <c r="H550" s="38"/>
      <c r="I550" s="38" t="e">
        <f>VLOOKUP(H550,'[3]Dosen Edit'!$B$2:$C$97,2,FALSE)</f>
        <v>#N/A</v>
      </c>
    </row>
    <row r="551" spans="1:9" x14ac:dyDescent="0.25">
      <c r="A551" s="34" t="s">
        <v>55</v>
      </c>
      <c r="B551" s="35" t="s">
        <v>26</v>
      </c>
      <c r="C551" s="34" t="s">
        <v>33</v>
      </c>
      <c r="D551" s="30" t="s">
        <v>3100</v>
      </c>
      <c r="E551" s="153" t="s">
        <v>2</v>
      </c>
      <c r="F551" s="21">
        <v>1</v>
      </c>
      <c r="G551" s="444" t="s">
        <v>1328</v>
      </c>
      <c r="H551" s="38"/>
      <c r="I551" s="38" t="e">
        <f>VLOOKUP(H551,'[3]Dosen Edit'!$B$2:$C$97,2,FALSE)</f>
        <v>#N/A</v>
      </c>
    </row>
    <row r="552" spans="1:9" x14ac:dyDescent="0.25">
      <c r="A552" s="23" t="s">
        <v>55</v>
      </c>
      <c r="B552" s="445" t="s">
        <v>56</v>
      </c>
      <c r="C552" s="23" t="s">
        <v>204</v>
      </c>
      <c r="D552" s="116" t="s">
        <v>3101</v>
      </c>
      <c r="E552" s="23" t="s">
        <v>75</v>
      </c>
      <c r="F552" s="23">
        <v>1</v>
      </c>
      <c r="G552" s="19" t="s">
        <v>1328</v>
      </c>
      <c r="H552" s="116"/>
      <c r="I552" s="38" t="e">
        <f>VLOOKUP(H552,'[3]Dosen Edit'!$B$2:$C$97,2,FALSE)</f>
        <v>#N/A</v>
      </c>
    </row>
    <row r="553" spans="1:9" x14ac:dyDescent="0.25">
      <c r="A553" s="34" t="s">
        <v>55</v>
      </c>
      <c r="B553" s="35" t="s">
        <v>20</v>
      </c>
      <c r="C553" s="34" t="s">
        <v>864</v>
      </c>
      <c r="D553" s="38" t="s">
        <v>3102</v>
      </c>
      <c r="E553" s="34" t="s">
        <v>3</v>
      </c>
      <c r="F553" s="34">
        <v>1</v>
      </c>
      <c r="G553" s="444" t="s">
        <v>1330</v>
      </c>
      <c r="H553" s="38"/>
      <c r="I553" s="38" t="e">
        <f>VLOOKUP(H553,'[3]Dosen Edit'!$B$2:$C$97,2,FALSE)</f>
        <v>#N/A</v>
      </c>
    </row>
    <row r="554" spans="1:9" x14ac:dyDescent="0.25">
      <c r="A554" s="34" t="s">
        <v>55</v>
      </c>
      <c r="B554" s="35" t="s">
        <v>26</v>
      </c>
      <c r="C554" s="34" t="s">
        <v>864</v>
      </c>
      <c r="D554" s="38" t="s">
        <v>3103</v>
      </c>
      <c r="E554" s="34" t="s">
        <v>2</v>
      </c>
      <c r="F554" s="34">
        <v>1</v>
      </c>
      <c r="G554" s="444" t="s">
        <v>1330</v>
      </c>
      <c r="H554" s="38"/>
      <c r="I554" s="38" t="e">
        <f>VLOOKUP(H554,'[3]Dosen Edit'!$B$2:$C$97,2,FALSE)</f>
        <v>#N/A</v>
      </c>
    </row>
    <row r="555" spans="1:9" x14ac:dyDescent="0.25">
      <c r="A555" s="23" t="s">
        <v>55</v>
      </c>
      <c r="B555" s="445" t="s">
        <v>28</v>
      </c>
      <c r="C555" s="23" t="s">
        <v>864</v>
      </c>
      <c r="D555" s="116" t="s">
        <v>3104</v>
      </c>
      <c r="E555" s="23" t="s">
        <v>75</v>
      </c>
      <c r="F555" s="23">
        <v>1</v>
      </c>
      <c r="G555" s="19" t="s">
        <v>1330</v>
      </c>
      <c r="H555" s="116"/>
      <c r="I555" s="38" t="e">
        <f>VLOOKUP(H555,'[3]Dosen Edit'!$B$2:$C$97,2,FALSE)</f>
        <v>#N/A</v>
      </c>
    </row>
    <row r="556" spans="1:9" x14ac:dyDescent="0.25">
      <c r="A556" s="23" t="s">
        <v>19</v>
      </c>
      <c r="B556" s="445" t="s">
        <v>26</v>
      </c>
      <c r="C556" s="23" t="s">
        <v>310</v>
      </c>
      <c r="D556" s="116" t="s">
        <v>412</v>
      </c>
      <c r="E556" s="23" t="str">
        <f t="shared" ref="E556:E561" si="0">IF(MID(D556,2,1)="D","MI",IF(MID(D556,2,1)="S","SI","TI"))</f>
        <v>TI</v>
      </c>
      <c r="F556" s="23">
        <v>1</v>
      </c>
      <c r="G556" s="116" t="s">
        <v>413</v>
      </c>
      <c r="H556" s="414" t="s">
        <v>471</v>
      </c>
      <c r="I556" s="38" t="str">
        <f>VLOOKUP(H556,'[3]Dosen Edit'!$B$2:$C$97,2,FALSE)</f>
        <v>0901019301</v>
      </c>
    </row>
    <row r="557" spans="1:9" x14ac:dyDescent="0.25">
      <c r="A557" s="23" t="s">
        <v>65</v>
      </c>
      <c r="B557" s="445" t="s">
        <v>26</v>
      </c>
      <c r="C557" s="23" t="s">
        <v>469</v>
      </c>
      <c r="D557" s="116" t="s">
        <v>478</v>
      </c>
      <c r="E557" s="23" t="str">
        <f t="shared" si="0"/>
        <v>TI</v>
      </c>
      <c r="F557" s="23">
        <v>1</v>
      </c>
      <c r="G557" s="116" t="s">
        <v>413</v>
      </c>
      <c r="H557" s="414" t="s">
        <v>471</v>
      </c>
      <c r="I557" s="38" t="str">
        <f>VLOOKUP(H557,'[3]Dosen Edit'!$B$2:$C$97,2,FALSE)</f>
        <v>0901019301</v>
      </c>
    </row>
    <row r="558" spans="1:9" x14ac:dyDescent="0.25">
      <c r="A558" s="23" t="s">
        <v>65</v>
      </c>
      <c r="B558" s="445" t="s">
        <v>20</v>
      </c>
      <c r="C558" s="23" t="s">
        <v>469</v>
      </c>
      <c r="D558" s="116" t="s">
        <v>470</v>
      </c>
      <c r="E558" s="23" t="str">
        <f t="shared" si="0"/>
        <v>TI</v>
      </c>
      <c r="F558" s="23">
        <v>1</v>
      </c>
      <c r="G558" s="116" t="s">
        <v>413</v>
      </c>
      <c r="H558" s="414" t="s">
        <v>471</v>
      </c>
      <c r="I558" s="38" t="str">
        <f>VLOOKUP(H558,'[3]Dosen Edit'!$B$2:$C$97,2,FALSE)</f>
        <v>0901019301</v>
      </c>
    </row>
    <row r="559" spans="1:9" x14ac:dyDescent="0.25">
      <c r="A559" s="23" t="s">
        <v>65</v>
      </c>
      <c r="B559" s="445" t="s">
        <v>28</v>
      </c>
      <c r="C559" s="23" t="s">
        <v>469</v>
      </c>
      <c r="D559" s="116" t="s">
        <v>474</v>
      </c>
      <c r="E559" s="23" t="str">
        <f t="shared" si="0"/>
        <v>TI</v>
      </c>
      <c r="F559" s="23">
        <v>1</v>
      </c>
      <c r="G559" s="116" t="s">
        <v>413</v>
      </c>
      <c r="H559" s="414" t="s">
        <v>471</v>
      </c>
      <c r="I559" s="38" t="str">
        <f>VLOOKUP(H559,'[3]Dosen Edit'!$B$2:$C$97,2,FALSE)</f>
        <v>0901019301</v>
      </c>
    </row>
    <row r="560" spans="1:9" x14ac:dyDescent="0.25">
      <c r="A560" s="23" t="s">
        <v>65</v>
      </c>
      <c r="B560" s="445" t="s">
        <v>1356</v>
      </c>
      <c r="C560" s="23" t="s">
        <v>469</v>
      </c>
      <c r="D560" s="116" t="s">
        <v>473</v>
      </c>
      <c r="E560" s="23" t="str">
        <f t="shared" si="0"/>
        <v>TI</v>
      </c>
      <c r="F560" s="23">
        <v>1</v>
      </c>
      <c r="G560" s="116" t="s">
        <v>413</v>
      </c>
      <c r="H560" s="414" t="s">
        <v>471</v>
      </c>
      <c r="I560" s="38" t="str">
        <f>VLOOKUP(H560,'[3]Dosen Edit'!$B$2:$C$97,2,FALSE)</f>
        <v>0901019301</v>
      </c>
    </row>
    <row r="561" spans="1:9" x14ac:dyDescent="0.25">
      <c r="A561" s="23" t="s">
        <v>19</v>
      </c>
      <c r="B561" s="445" t="s">
        <v>20</v>
      </c>
      <c r="C561" s="23" t="s">
        <v>310</v>
      </c>
      <c r="D561" s="116" t="s">
        <v>415</v>
      </c>
      <c r="E561" s="23" t="str">
        <f t="shared" si="0"/>
        <v>TI</v>
      </c>
      <c r="F561" s="23">
        <v>1</v>
      </c>
      <c r="G561" s="116" t="s">
        <v>413</v>
      </c>
      <c r="H561" s="414" t="s">
        <v>471</v>
      </c>
      <c r="I561" s="38" t="str">
        <f>VLOOKUP(H561,'[3]Dosen Edit'!$B$2:$C$97,2,FALSE)</f>
        <v>0901019301</v>
      </c>
    </row>
    <row r="562" spans="1:9" x14ac:dyDescent="0.25">
      <c r="A562" s="34" t="s">
        <v>32</v>
      </c>
      <c r="B562" s="35" t="s">
        <v>20</v>
      </c>
      <c r="C562" s="34" t="s">
        <v>346</v>
      </c>
      <c r="D562" s="435" t="s">
        <v>479</v>
      </c>
      <c r="E562" s="21" t="s">
        <v>3</v>
      </c>
      <c r="F562" s="21">
        <v>1</v>
      </c>
      <c r="G562" s="40" t="s">
        <v>413</v>
      </c>
      <c r="H562" s="38" t="s">
        <v>471</v>
      </c>
      <c r="I562" s="38" t="str">
        <f>VLOOKUP(H562,'[3]Dosen Edit'!$B$2:$C$97,2,FALSE)</f>
        <v>0901019301</v>
      </c>
    </row>
    <row r="563" spans="1:9" x14ac:dyDescent="0.25">
      <c r="A563" s="34" t="s">
        <v>32</v>
      </c>
      <c r="B563" s="35" t="s">
        <v>1356</v>
      </c>
      <c r="C563" s="34" t="s">
        <v>453</v>
      </c>
      <c r="D563" s="427" t="s">
        <v>476</v>
      </c>
      <c r="E563" s="34" t="s">
        <v>2</v>
      </c>
      <c r="F563" s="34">
        <v>1</v>
      </c>
      <c r="G563" s="37" t="s">
        <v>413</v>
      </c>
      <c r="H563" s="38" t="s">
        <v>471</v>
      </c>
      <c r="I563" s="38" t="str">
        <f>VLOOKUP(H563,'[3]Dosen Edit'!$B$2:$C$97,2,FALSE)</f>
        <v>0901019301</v>
      </c>
    </row>
    <row r="564" spans="1:9" x14ac:dyDescent="0.25">
      <c r="A564" s="446" t="s">
        <v>19</v>
      </c>
      <c r="B564" s="447" t="s">
        <v>28</v>
      </c>
      <c r="C564" s="446" t="s">
        <v>310</v>
      </c>
      <c r="D564" s="448" t="s">
        <v>475</v>
      </c>
      <c r="E564" s="446" t="str">
        <f>IF(MID(D564,2,1)="D","MI",IF(MID(D564,2,1)="S","SI","TI"))</f>
        <v>TI</v>
      </c>
      <c r="F564" s="446">
        <v>1</v>
      </c>
      <c r="G564" s="448" t="s">
        <v>413</v>
      </c>
      <c r="H564" s="448"/>
      <c r="I564" s="38" t="e">
        <f>VLOOKUP(H564,'[3]Dosen Edit'!$B$2:$C$97,2,FALSE)</f>
        <v>#N/A</v>
      </c>
    </row>
    <row r="565" spans="1:9" x14ac:dyDescent="0.25">
      <c r="A565" s="446" t="s">
        <v>19</v>
      </c>
      <c r="B565" s="447" t="s">
        <v>1356</v>
      </c>
      <c r="C565" s="446" t="s">
        <v>310</v>
      </c>
      <c r="D565" s="448" t="s">
        <v>416</v>
      </c>
      <c r="E565" s="446" t="str">
        <f>IF(MID(D565,2,1)="D","MI",IF(MID(D565,2,1)="S","SI","TI"))</f>
        <v>TI</v>
      </c>
      <c r="F565" s="446">
        <v>1</v>
      </c>
      <c r="G565" s="448" t="s">
        <v>413</v>
      </c>
      <c r="H565" s="448"/>
      <c r="I565" s="38" t="e">
        <f>VLOOKUP(H565,'[3]Dosen Edit'!$B$2:$C$97,2,FALSE)</f>
        <v>#N/A</v>
      </c>
    </row>
    <row r="566" spans="1:9" x14ac:dyDescent="0.25">
      <c r="A566" s="34" t="s">
        <v>65</v>
      </c>
      <c r="B566" s="445" t="s">
        <v>20</v>
      </c>
      <c r="C566" s="23">
        <v>103</v>
      </c>
      <c r="D566" s="40" t="s">
        <v>1313</v>
      </c>
      <c r="E566" s="21" t="s">
        <v>2</v>
      </c>
      <c r="F566" s="21">
        <v>1</v>
      </c>
      <c r="G566" s="40" t="s">
        <v>1310</v>
      </c>
      <c r="H566" s="38" t="s">
        <v>1311</v>
      </c>
      <c r="I566" s="38" t="str">
        <f>VLOOKUP(H566,'[3]Dosen Edit'!$B$2:$C$97,2,FALSE)</f>
        <v>05221009</v>
      </c>
    </row>
    <row r="567" spans="1:9" x14ac:dyDescent="0.25">
      <c r="A567" s="34" t="s">
        <v>65</v>
      </c>
      <c r="B567" s="445" t="s">
        <v>20</v>
      </c>
      <c r="C567" s="23">
        <v>103</v>
      </c>
      <c r="D567" s="40" t="s">
        <v>1312</v>
      </c>
      <c r="E567" s="21" t="s">
        <v>3</v>
      </c>
      <c r="F567" s="21">
        <v>1</v>
      </c>
      <c r="G567" s="40" t="s">
        <v>1310</v>
      </c>
      <c r="H567" s="38" t="s">
        <v>1311</v>
      </c>
      <c r="I567" s="38" t="str">
        <f>VLOOKUP(H567,'[3]Dosen Edit'!$B$2:$C$97,2,FALSE)</f>
        <v>05221009</v>
      </c>
    </row>
    <row r="568" spans="1:9" x14ac:dyDescent="0.25">
      <c r="A568" s="23" t="s">
        <v>65</v>
      </c>
      <c r="B568" s="445" t="s">
        <v>20</v>
      </c>
      <c r="C568" s="23">
        <v>103</v>
      </c>
      <c r="D568" s="19" t="s">
        <v>3105</v>
      </c>
      <c r="E568" s="23" t="str">
        <f>IF(MID(D568,2,1)="D","MI",IF(MID(D568,2,1)="S","SI","TI"))</f>
        <v>TI</v>
      </c>
      <c r="F568" s="23">
        <v>1</v>
      </c>
      <c r="G568" s="19" t="s">
        <v>1310</v>
      </c>
      <c r="H568" s="38" t="s">
        <v>1311</v>
      </c>
      <c r="I568" s="38" t="str">
        <f>VLOOKUP(H568,'[3]Dosen Edit'!$B$2:$C$97,2,FALSE)</f>
        <v>05221009</v>
      </c>
    </row>
    <row r="569" spans="1:9" x14ac:dyDescent="0.25">
      <c r="A569" s="23" t="s">
        <v>65</v>
      </c>
      <c r="B569" s="445" t="s">
        <v>1356</v>
      </c>
      <c r="C569" s="23">
        <v>104</v>
      </c>
      <c r="D569" s="19" t="s">
        <v>1309</v>
      </c>
      <c r="E569" s="23" t="s">
        <v>75</v>
      </c>
      <c r="F569" s="23">
        <v>1</v>
      </c>
      <c r="G569" s="19" t="s">
        <v>1310</v>
      </c>
      <c r="H569" s="38" t="s">
        <v>1311</v>
      </c>
      <c r="I569" s="38" t="str">
        <f>VLOOKUP(H569,'[3]Dosen Edit'!$B$2:$C$97,2,FALSE)</f>
        <v>05221009</v>
      </c>
    </row>
    <row r="570" spans="1:9" x14ac:dyDescent="0.25">
      <c r="A570" s="34" t="s">
        <v>65</v>
      </c>
      <c r="B570" s="35" t="s">
        <v>28</v>
      </c>
      <c r="C570" s="34">
        <v>112</v>
      </c>
      <c r="D570" s="116" t="s">
        <v>750</v>
      </c>
      <c r="E570" s="23" t="s">
        <v>2</v>
      </c>
      <c r="F570" s="23">
        <v>1</v>
      </c>
      <c r="G570" s="19" t="s">
        <v>745</v>
      </c>
      <c r="H570" s="38" t="s">
        <v>746</v>
      </c>
      <c r="I570" s="38" t="str">
        <f>VLOOKUP(H570,'[3]Dosen Edit'!$B$2:$C$97,2,FALSE)</f>
        <v>05214012</v>
      </c>
    </row>
    <row r="571" spans="1:9" x14ac:dyDescent="0.25">
      <c r="A571" s="23" t="s">
        <v>65</v>
      </c>
      <c r="B571" s="445" t="s">
        <v>26</v>
      </c>
      <c r="C571" s="23">
        <v>112</v>
      </c>
      <c r="D571" s="116" t="s">
        <v>744</v>
      </c>
      <c r="E571" s="23" t="str">
        <f>IF(MID(D571,2,1)="D","MI",IF(MID(D571,2,1)="S","SI","TI"))</f>
        <v>TI</v>
      </c>
      <c r="F571" s="23">
        <v>1</v>
      </c>
      <c r="G571" s="19" t="s">
        <v>745</v>
      </c>
      <c r="H571" s="38" t="s">
        <v>746</v>
      </c>
      <c r="I571" s="38" t="str">
        <f>VLOOKUP(H571,'[3]Dosen Edit'!$B$2:$C$97,2,FALSE)</f>
        <v>05214012</v>
      </c>
    </row>
    <row r="572" spans="1:9" x14ac:dyDescent="0.25">
      <c r="A572" s="23" t="s">
        <v>65</v>
      </c>
      <c r="B572" s="445" t="s">
        <v>20</v>
      </c>
      <c r="C572" s="23">
        <v>112</v>
      </c>
      <c r="D572" s="116" t="s">
        <v>747</v>
      </c>
      <c r="E572" s="23" t="str">
        <f>IF(MID(D572,2,1)="D","MI",IF(MID(D572,2,1)="S","SI","TI"))</f>
        <v>TI</v>
      </c>
      <c r="F572" s="23">
        <v>1</v>
      </c>
      <c r="G572" s="19" t="s">
        <v>745</v>
      </c>
      <c r="H572" s="38" t="s">
        <v>746</v>
      </c>
      <c r="I572" s="38" t="str">
        <f>VLOOKUP(H572,'[3]Dosen Edit'!$B$2:$C$97,2,FALSE)</f>
        <v>05214012</v>
      </c>
    </row>
    <row r="573" spans="1:9" x14ac:dyDescent="0.25">
      <c r="A573" s="23" t="s">
        <v>65</v>
      </c>
      <c r="B573" s="445" t="s">
        <v>1356</v>
      </c>
      <c r="C573" s="23">
        <v>112</v>
      </c>
      <c r="D573" s="116" t="s">
        <v>748</v>
      </c>
      <c r="E573" s="23" t="str">
        <f>IF(MID(D573,2,1)="D","MI",IF(MID(D573,2,1)="S","SI","TI"))</f>
        <v>TI</v>
      </c>
      <c r="F573" s="23">
        <v>1</v>
      </c>
      <c r="G573" s="19" t="s">
        <v>745</v>
      </c>
      <c r="H573" s="38" t="s">
        <v>746</v>
      </c>
      <c r="I573" s="38" t="str">
        <f>VLOOKUP(H573,'[3]Dosen Edit'!$B$2:$C$97,2,FALSE)</f>
        <v>05214012</v>
      </c>
    </row>
    <row r="574" spans="1:9" x14ac:dyDescent="0.25">
      <c r="A574" s="34" t="s">
        <v>65</v>
      </c>
      <c r="B574" s="35" t="s">
        <v>28</v>
      </c>
      <c r="C574" s="34">
        <v>112</v>
      </c>
      <c r="D574" s="116" t="s">
        <v>751</v>
      </c>
      <c r="E574" s="23" t="s">
        <v>3</v>
      </c>
      <c r="F574" s="23">
        <v>1</v>
      </c>
      <c r="G574" s="19" t="s">
        <v>745</v>
      </c>
      <c r="H574" s="38" t="s">
        <v>746</v>
      </c>
      <c r="I574" s="38" t="str">
        <f>VLOOKUP(H574,'[3]Dosen Edit'!$B$2:$C$97,2,FALSE)</f>
        <v>05214012</v>
      </c>
    </row>
    <row r="575" spans="1:9" x14ac:dyDescent="0.25">
      <c r="A575" s="34" t="s">
        <v>32</v>
      </c>
      <c r="B575" s="35" t="s">
        <v>26</v>
      </c>
      <c r="C575" s="34" t="s">
        <v>346</v>
      </c>
      <c r="D575" s="432" t="s">
        <v>2538</v>
      </c>
      <c r="E575" s="21" t="s">
        <v>2353</v>
      </c>
      <c r="F575" s="21">
        <v>1</v>
      </c>
      <c r="G575" s="40" t="s">
        <v>1213</v>
      </c>
      <c r="H575" s="433" t="s">
        <v>59</v>
      </c>
      <c r="I575" s="38" t="str">
        <f>VLOOKUP(H575,'[3]Dosen Edit'!$B$2:$C$97,2,FALSE)</f>
        <v>0924097202</v>
      </c>
    </row>
    <row r="576" spans="1:9" x14ac:dyDescent="0.25">
      <c r="A576" s="34" t="s">
        <v>32</v>
      </c>
      <c r="B576" s="35" t="s">
        <v>20</v>
      </c>
      <c r="C576" s="34" t="s">
        <v>453</v>
      </c>
      <c r="D576" s="434" t="s">
        <v>3106</v>
      </c>
      <c r="E576" s="21" t="s">
        <v>2353</v>
      </c>
      <c r="F576" s="34">
        <v>1</v>
      </c>
      <c r="G576" s="40" t="s">
        <v>1213</v>
      </c>
      <c r="H576" s="30" t="s">
        <v>59</v>
      </c>
      <c r="I576" s="38" t="str">
        <f>VLOOKUP(H576,'[3]Dosen Edit'!$B$2:$C$97,2,FALSE)</f>
        <v>0924097202</v>
      </c>
    </row>
    <row r="577" spans="1:9" x14ac:dyDescent="0.25">
      <c r="A577" s="34" t="s">
        <v>55</v>
      </c>
      <c r="B577" s="35" t="s">
        <v>20</v>
      </c>
      <c r="C577" s="34" t="s">
        <v>453</v>
      </c>
      <c r="D577" s="428" t="s">
        <v>3107</v>
      </c>
      <c r="E577" s="153" t="s">
        <v>3</v>
      </c>
      <c r="F577" s="34">
        <v>1</v>
      </c>
      <c r="G577" s="28" t="s">
        <v>1213</v>
      </c>
      <c r="H577" s="38" t="s">
        <v>1214</v>
      </c>
      <c r="I577" s="38" t="str">
        <f>VLOOKUP(H577,'[3]Dosen Edit'!$B$2:$C$97,2,FALSE)</f>
        <v>0920027603</v>
      </c>
    </row>
    <row r="578" spans="1:9" x14ac:dyDescent="0.25">
      <c r="A578" s="34" t="s">
        <v>55</v>
      </c>
      <c r="B578" s="35" t="s">
        <v>26</v>
      </c>
      <c r="C578" s="34" t="s">
        <v>204</v>
      </c>
      <c r="D578" s="428" t="s">
        <v>1212</v>
      </c>
      <c r="E578" s="153" t="s">
        <v>3</v>
      </c>
      <c r="F578" s="34">
        <v>1</v>
      </c>
      <c r="G578" s="28" t="s">
        <v>1213</v>
      </c>
      <c r="H578" s="38" t="s">
        <v>1214</v>
      </c>
      <c r="I578" s="38" t="str">
        <f>VLOOKUP(H578,'[3]Dosen Edit'!$B$2:$C$97,2,FALSE)</f>
        <v>0920027603</v>
      </c>
    </row>
    <row r="579" spans="1:9" x14ac:dyDescent="0.25">
      <c r="A579" s="34" t="s">
        <v>65</v>
      </c>
      <c r="B579" s="35" t="s">
        <v>28</v>
      </c>
      <c r="C579" s="34" t="s">
        <v>95</v>
      </c>
      <c r="D579" s="429" t="s">
        <v>2539</v>
      </c>
      <c r="E579" s="34" t="s">
        <v>2353</v>
      </c>
      <c r="F579" s="34">
        <v>1</v>
      </c>
      <c r="G579" s="44" t="s">
        <v>3108</v>
      </c>
      <c r="H579" s="38" t="s">
        <v>993</v>
      </c>
      <c r="I579" s="38" t="str">
        <f>VLOOKUP(H579,'[3]Dosen Edit'!$B$2:$C$97,2,FALSE)</f>
        <v>0908048702</v>
      </c>
    </row>
    <row r="580" spans="1:9" x14ac:dyDescent="0.25">
      <c r="A580" s="34" t="s">
        <v>65</v>
      </c>
      <c r="B580" s="35" t="s">
        <v>26</v>
      </c>
      <c r="C580" s="153" t="s">
        <v>725</v>
      </c>
      <c r="D580" s="428" t="s">
        <v>3109</v>
      </c>
      <c r="E580" s="34" t="s">
        <v>2353</v>
      </c>
      <c r="F580" s="34">
        <v>1</v>
      </c>
      <c r="G580" s="44" t="s">
        <v>3108</v>
      </c>
      <c r="H580" s="38" t="s">
        <v>993</v>
      </c>
      <c r="I580" s="38" t="str">
        <f>VLOOKUP(H580,'[3]Dosen Edit'!$B$2:$C$97,2,FALSE)</f>
        <v>0908048702</v>
      </c>
    </row>
    <row r="581" spans="1:9" x14ac:dyDescent="0.25">
      <c r="A581" s="34" t="s">
        <v>19</v>
      </c>
      <c r="B581" s="35" t="s">
        <v>28</v>
      </c>
      <c r="C581" s="34" t="s">
        <v>346</v>
      </c>
      <c r="D581" s="432" t="s">
        <v>3110</v>
      </c>
      <c r="E581" s="21" t="s">
        <v>2353</v>
      </c>
      <c r="F581" s="21">
        <v>3</v>
      </c>
      <c r="G581" s="40" t="s">
        <v>3111</v>
      </c>
      <c r="H581" s="433" t="s">
        <v>1597</v>
      </c>
      <c r="I581" s="38" t="str">
        <f>VLOOKUP(H581,'[3]Dosen Edit'!$B$2:$C$97,2,FALSE)</f>
        <v>0924069201</v>
      </c>
    </row>
    <row r="582" spans="1:9" x14ac:dyDescent="0.25">
      <c r="A582" s="34" t="s">
        <v>65</v>
      </c>
      <c r="B582" s="35" t="s">
        <v>1356</v>
      </c>
      <c r="C582" s="34">
        <v>110</v>
      </c>
      <c r="D582" s="435" t="s">
        <v>2562</v>
      </c>
      <c r="E582" s="34" t="s">
        <v>2256</v>
      </c>
      <c r="F582" s="34">
        <v>1</v>
      </c>
      <c r="G582" s="26" t="s">
        <v>2563</v>
      </c>
      <c r="H582" s="433" t="s">
        <v>403</v>
      </c>
      <c r="I582" s="38" t="str">
        <f>VLOOKUP(H582,'[3]Dosen Edit'!$B$2:$C$97,2,FALSE)</f>
        <v>0917067501</v>
      </c>
    </row>
    <row r="583" spans="1:9" x14ac:dyDescent="0.25">
      <c r="A583" s="34" t="s">
        <v>65</v>
      </c>
      <c r="B583" s="35" t="s">
        <v>1356</v>
      </c>
      <c r="C583" s="34" t="s">
        <v>161</v>
      </c>
      <c r="D583" s="428" t="s">
        <v>3112</v>
      </c>
      <c r="E583" s="34" t="s">
        <v>2353</v>
      </c>
      <c r="F583" s="34">
        <v>1</v>
      </c>
      <c r="G583" s="44" t="s">
        <v>2535</v>
      </c>
      <c r="H583" s="433" t="s">
        <v>288</v>
      </c>
      <c r="I583" s="38" t="str">
        <f>VLOOKUP(H583,'[3]Dosen Edit'!$B$2:$C$97,2,FALSE)</f>
        <v>0915046902</v>
      </c>
    </row>
    <row r="584" spans="1:9" x14ac:dyDescent="0.25">
      <c r="A584" s="34" t="s">
        <v>65</v>
      </c>
      <c r="B584" s="35" t="s">
        <v>1356</v>
      </c>
      <c r="C584" s="34" t="s">
        <v>95</v>
      </c>
      <c r="D584" s="429" t="s">
        <v>2534</v>
      </c>
      <c r="E584" s="34" t="s">
        <v>2353</v>
      </c>
      <c r="F584" s="34">
        <v>1</v>
      </c>
      <c r="G584" s="44" t="s">
        <v>2535</v>
      </c>
      <c r="H584" s="38" t="s">
        <v>3113</v>
      </c>
      <c r="I584" s="38" t="str">
        <f>VLOOKUP(H584,'[3]Dosen Edit'!$B$2:$C$97,2,FALSE)</f>
        <v>0907057204</v>
      </c>
    </row>
    <row r="585" spans="1:9" x14ac:dyDescent="0.25">
      <c r="A585" s="34" t="s">
        <v>55</v>
      </c>
      <c r="B585" s="35" t="s">
        <v>20</v>
      </c>
      <c r="C585" s="34" t="s">
        <v>725</v>
      </c>
      <c r="D585" s="435" t="s">
        <v>2564</v>
      </c>
      <c r="E585" s="34" t="s">
        <v>2256</v>
      </c>
      <c r="F585" s="34">
        <v>1</v>
      </c>
      <c r="G585" s="40" t="s">
        <v>759</v>
      </c>
      <c r="H585" s="433" t="s">
        <v>3114</v>
      </c>
      <c r="I585" s="38" t="str">
        <f>VLOOKUP(H585,'[3]Dosen Edit'!$B$2:$C$97,2,FALSE)</f>
        <v>0927088601</v>
      </c>
    </row>
    <row r="586" spans="1:9" ht="15.75" x14ac:dyDescent="0.25">
      <c r="A586" s="34" t="s">
        <v>19</v>
      </c>
      <c r="B586" s="35" t="s">
        <v>28</v>
      </c>
      <c r="C586" s="34">
        <v>204</v>
      </c>
      <c r="D586" s="432" t="s">
        <v>2536</v>
      </c>
      <c r="E586" s="34" t="s">
        <v>2353</v>
      </c>
      <c r="F586" s="34">
        <v>1</v>
      </c>
      <c r="G586" s="40" t="s">
        <v>2537</v>
      </c>
      <c r="H586" s="449" t="s">
        <v>1505</v>
      </c>
      <c r="I586" s="38" t="str">
        <f>VLOOKUP(H586,'[3]Dosen Edit'!$B$2:$C$97,2,FALSE)</f>
        <v>0919029204</v>
      </c>
    </row>
    <row r="587" spans="1:9" x14ac:dyDescent="0.25">
      <c r="A587" s="34" t="s">
        <v>32</v>
      </c>
      <c r="B587" s="35" t="s">
        <v>26</v>
      </c>
      <c r="C587" s="34" t="s">
        <v>68</v>
      </c>
      <c r="D587" s="38" t="s">
        <v>2813</v>
      </c>
      <c r="E587" s="34" t="s">
        <v>1</v>
      </c>
      <c r="F587" s="34">
        <v>1</v>
      </c>
      <c r="G587" s="37" t="s">
        <v>2812</v>
      </c>
      <c r="H587" s="146" t="s">
        <v>841</v>
      </c>
      <c r="I587" s="38" t="str">
        <f>VLOOKUP(H587,'[3]Dosen Edit'!$B$2:$C$97,2,FALSE)</f>
        <v>0924056701</v>
      </c>
    </row>
    <row r="588" spans="1:9" x14ac:dyDescent="0.25">
      <c r="A588" s="34" t="s">
        <v>42</v>
      </c>
      <c r="B588" s="35" t="s">
        <v>20</v>
      </c>
      <c r="C588" s="34" t="s">
        <v>864</v>
      </c>
      <c r="D588" s="38" t="s">
        <v>2811</v>
      </c>
      <c r="E588" s="34" t="s">
        <v>1</v>
      </c>
      <c r="F588" s="34">
        <v>1</v>
      </c>
      <c r="G588" s="37" t="s">
        <v>2812</v>
      </c>
      <c r="H588" s="146" t="s">
        <v>841</v>
      </c>
      <c r="I588" s="38" t="str">
        <f>VLOOKUP(H588,'[3]Dosen Edit'!$B$2:$C$97,2,FALSE)</f>
        <v>0924056701</v>
      </c>
    </row>
    <row r="589" spans="1:9" x14ac:dyDescent="0.25">
      <c r="A589" s="34" t="s">
        <v>32</v>
      </c>
      <c r="B589" s="35" t="s">
        <v>20</v>
      </c>
      <c r="C589" s="34" t="s">
        <v>68</v>
      </c>
      <c r="D589" s="38" t="s">
        <v>2815</v>
      </c>
      <c r="E589" s="34" t="s">
        <v>1</v>
      </c>
      <c r="F589" s="34">
        <v>1</v>
      </c>
      <c r="G589" s="37" t="s">
        <v>2812</v>
      </c>
      <c r="H589" s="38" t="s">
        <v>841</v>
      </c>
      <c r="I589" s="38" t="str">
        <f>VLOOKUP(H589,'[3]Dosen Edit'!$B$2:$C$97,2,FALSE)</f>
        <v>0924056701</v>
      </c>
    </row>
    <row r="590" spans="1:9" x14ac:dyDescent="0.25">
      <c r="A590" s="34" t="s">
        <v>42</v>
      </c>
      <c r="B590" s="35" t="s">
        <v>26</v>
      </c>
      <c r="C590" s="34" t="s">
        <v>864</v>
      </c>
      <c r="D590" s="38" t="s">
        <v>2814</v>
      </c>
      <c r="E590" s="34" t="s">
        <v>1</v>
      </c>
      <c r="F590" s="34">
        <v>1</v>
      </c>
      <c r="G590" s="37" t="s">
        <v>2812</v>
      </c>
      <c r="H590" s="38" t="s">
        <v>841</v>
      </c>
      <c r="I590" s="38" t="str">
        <f>VLOOKUP(H590,'[3]Dosen Edit'!$B$2:$C$97,2,FALSE)</f>
        <v>0924056701</v>
      </c>
    </row>
    <row r="591" spans="1:9" ht="15.75" x14ac:dyDescent="0.25">
      <c r="A591" s="34" t="s">
        <v>42</v>
      </c>
      <c r="B591" s="35" t="s">
        <v>1356</v>
      </c>
      <c r="C591" s="34" t="s">
        <v>864</v>
      </c>
      <c r="D591" s="38" t="s">
        <v>2871</v>
      </c>
      <c r="E591" s="34" t="s">
        <v>1</v>
      </c>
      <c r="F591" s="34">
        <v>1</v>
      </c>
      <c r="G591" s="37" t="s">
        <v>2812</v>
      </c>
      <c r="H591" s="250" t="s">
        <v>1284</v>
      </c>
      <c r="I591" s="38" t="str">
        <f>VLOOKUP(H591,'[3]Dosen Edit'!$B$2:$C$97,2,FALSE)</f>
        <v>0924056702</v>
      </c>
    </row>
    <row r="592" spans="1:9" ht="15.75" x14ac:dyDescent="0.25">
      <c r="A592" s="34" t="s">
        <v>42</v>
      </c>
      <c r="B592" s="35" t="s">
        <v>28</v>
      </c>
      <c r="C592" s="34" t="s">
        <v>864</v>
      </c>
      <c r="D592" s="38" t="s">
        <v>2872</v>
      </c>
      <c r="E592" s="34" t="s">
        <v>1</v>
      </c>
      <c r="F592" s="34">
        <v>1</v>
      </c>
      <c r="G592" s="37" t="s">
        <v>2812</v>
      </c>
      <c r="H592" s="250" t="s">
        <v>1284</v>
      </c>
      <c r="I592" s="38" t="str">
        <f>VLOOKUP(H592,'[3]Dosen Edit'!$B$2:$C$97,2,FALSE)</f>
        <v>0924056702</v>
      </c>
    </row>
    <row r="593" spans="1:9" x14ac:dyDescent="0.25">
      <c r="A593" s="34" t="s">
        <v>55</v>
      </c>
      <c r="B593" s="35" t="s">
        <v>26</v>
      </c>
      <c r="C593" s="34" t="s">
        <v>43</v>
      </c>
      <c r="D593" s="434" t="s">
        <v>1272</v>
      </c>
      <c r="E593" s="21" t="s">
        <v>2</v>
      </c>
      <c r="F593" s="21">
        <v>1</v>
      </c>
      <c r="G593" s="40" t="s">
        <v>1273</v>
      </c>
      <c r="H593" s="38" t="s">
        <v>1505</v>
      </c>
      <c r="I593" s="38" t="str">
        <f>VLOOKUP(H593,'[3]Dosen Edit'!$B$2:$C$97,2,FALSE)</f>
        <v>0919029204</v>
      </c>
    </row>
    <row r="594" spans="1:9" x14ac:dyDescent="0.25">
      <c r="A594" s="34" t="s">
        <v>55</v>
      </c>
      <c r="B594" s="35" t="s">
        <v>28</v>
      </c>
      <c r="C594" s="34" t="s">
        <v>204</v>
      </c>
      <c r="D594" s="427" t="s">
        <v>907</v>
      </c>
      <c r="E594" s="153" t="s">
        <v>3</v>
      </c>
      <c r="F594" s="34">
        <v>1</v>
      </c>
      <c r="G594" s="40" t="s">
        <v>908</v>
      </c>
      <c r="H594" s="433" t="s">
        <v>645</v>
      </c>
      <c r="I594" s="38" t="str">
        <f>VLOOKUP(H594,'[3]Dosen Edit'!$B$2:$C$97,2,FALSE)</f>
        <v>0920057302</v>
      </c>
    </row>
    <row r="595" spans="1:9" x14ac:dyDescent="0.25">
      <c r="A595" s="34" t="s">
        <v>55</v>
      </c>
      <c r="B595" s="35" t="s">
        <v>56</v>
      </c>
      <c r="C595" s="34" t="s">
        <v>453</v>
      </c>
      <c r="D595" s="427" t="s">
        <v>3115</v>
      </c>
      <c r="E595" s="153" t="s">
        <v>3</v>
      </c>
      <c r="F595" s="34">
        <v>1</v>
      </c>
      <c r="G595" s="40" t="s">
        <v>908</v>
      </c>
      <c r="H595" s="38" t="s">
        <v>645</v>
      </c>
      <c r="I595" s="38" t="str">
        <f>VLOOKUP(H595,'[3]Dosen Edit'!$B$2:$C$97,2,FALSE)</f>
        <v>0920057302</v>
      </c>
    </row>
    <row r="596" spans="1:9" x14ac:dyDescent="0.25">
      <c r="A596" s="34" t="s">
        <v>55</v>
      </c>
      <c r="B596" s="35" t="s">
        <v>20</v>
      </c>
      <c r="C596" s="153">
        <v>101</v>
      </c>
      <c r="D596" s="414" t="s">
        <v>2731</v>
      </c>
      <c r="E596" s="153" t="s">
        <v>1</v>
      </c>
      <c r="F596" s="34">
        <v>7</v>
      </c>
      <c r="G596" s="28" t="s">
        <v>2463</v>
      </c>
      <c r="H596" s="433" t="s">
        <v>155</v>
      </c>
      <c r="I596" s="38" t="str">
        <f>VLOOKUP(H596,'[3]Dosen Edit'!$B$2:$C$97,2,FALSE)</f>
        <v>0918098501</v>
      </c>
    </row>
    <row r="597" spans="1:9" x14ac:dyDescent="0.25">
      <c r="A597" s="34" t="s">
        <v>55</v>
      </c>
      <c r="B597" s="35" t="s">
        <v>26</v>
      </c>
      <c r="C597" s="34">
        <v>101</v>
      </c>
      <c r="D597" s="414" t="s">
        <v>2730</v>
      </c>
      <c r="E597" s="153" t="s">
        <v>1</v>
      </c>
      <c r="F597" s="34">
        <v>7</v>
      </c>
      <c r="G597" s="28" t="s">
        <v>2463</v>
      </c>
      <c r="H597" s="38" t="s">
        <v>961</v>
      </c>
      <c r="I597" s="38" t="str">
        <f>VLOOKUP(H597,'[3]Dosen Edit'!$B$2:$C$97,2,FALSE)</f>
        <v>0906128601</v>
      </c>
    </row>
    <row r="598" spans="1:9" x14ac:dyDescent="0.25">
      <c r="A598" s="34" t="s">
        <v>19</v>
      </c>
      <c r="B598" s="35" t="s">
        <v>28</v>
      </c>
      <c r="C598" s="34">
        <v>112</v>
      </c>
      <c r="D598" s="116" t="s">
        <v>597</v>
      </c>
      <c r="E598" s="34" t="s">
        <v>75</v>
      </c>
      <c r="F598" s="34">
        <v>1</v>
      </c>
      <c r="G598" s="37" t="s">
        <v>409</v>
      </c>
      <c r="H598" s="477" t="s">
        <v>2263</v>
      </c>
      <c r="I598" s="38" t="str">
        <f>VLOOKUP(H598,'[3]Dosen Edit'!$B$2:$C$97,2,FALSE)</f>
        <v>0928087503</v>
      </c>
    </row>
    <row r="599" spans="1:9" x14ac:dyDescent="0.25">
      <c r="A599" s="34" t="s">
        <v>19</v>
      </c>
      <c r="B599" s="35" t="s">
        <v>1356</v>
      </c>
      <c r="C599" s="34">
        <v>112</v>
      </c>
      <c r="D599" s="116" t="s">
        <v>594</v>
      </c>
      <c r="E599" s="34" t="s">
        <v>75</v>
      </c>
      <c r="F599" s="34">
        <v>1</v>
      </c>
      <c r="G599" s="37" t="s">
        <v>409</v>
      </c>
      <c r="H599" s="30" t="s">
        <v>2263</v>
      </c>
      <c r="I599" s="38" t="str">
        <f>VLOOKUP(H599,'[3]Dosen Edit'!$B$2:$C$97,2,FALSE)</f>
        <v>0928087503</v>
      </c>
    </row>
    <row r="600" spans="1:9" x14ac:dyDescent="0.25">
      <c r="A600" s="34" t="s">
        <v>19</v>
      </c>
      <c r="B600" s="35" t="s">
        <v>20</v>
      </c>
      <c r="C600" s="34">
        <v>112</v>
      </c>
      <c r="D600" s="116" t="s">
        <v>446</v>
      </c>
      <c r="E600" s="34" t="s">
        <v>75</v>
      </c>
      <c r="F600" s="34">
        <v>1</v>
      </c>
      <c r="G600" s="37" t="s">
        <v>409</v>
      </c>
      <c r="H600" s="30" t="s">
        <v>2394</v>
      </c>
      <c r="I600" s="38" t="str">
        <f>VLOOKUP(H600,'[3]Dosen Edit'!$B$2:$C$97,2,FALSE)</f>
        <v>0924047803</v>
      </c>
    </row>
    <row r="601" spans="1:9" x14ac:dyDescent="0.25">
      <c r="A601" s="34" t="s">
        <v>55</v>
      </c>
      <c r="B601" s="35" t="s">
        <v>26</v>
      </c>
      <c r="C601" s="34">
        <v>112</v>
      </c>
      <c r="D601" s="116" t="s">
        <v>596</v>
      </c>
      <c r="E601" s="34" t="s">
        <v>75</v>
      </c>
      <c r="F601" s="34">
        <v>1</v>
      </c>
      <c r="G601" s="37" t="s">
        <v>409</v>
      </c>
      <c r="H601" s="38" t="s">
        <v>2394</v>
      </c>
      <c r="I601" s="38" t="str">
        <f>VLOOKUP(H601,'[3]Dosen Edit'!$B$2:$C$97,2,FALSE)</f>
        <v>0924047803</v>
      </c>
    </row>
    <row r="602" spans="1:9" x14ac:dyDescent="0.25">
      <c r="A602" s="34" t="s">
        <v>19</v>
      </c>
      <c r="B602" s="35" t="s">
        <v>26</v>
      </c>
      <c r="C602" s="34">
        <v>112</v>
      </c>
      <c r="D602" s="116" t="s">
        <v>445</v>
      </c>
      <c r="E602" s="34" t="s">
        <v>75</v>
      </c>
      <c r="F602" s="34">
        <v>1</v>
      </c>
      <c r="G602" s="37" t="s">
        <v>409</v>
      </c>
      <c r="H602" s="30" t="s">
        <v>2394</v>
      </c>
      <c r="I602" s="38" t="str">
        <f>VLOOKUP(H602,'[3]Dosen Edit'!$B$2:$C$97,2,FALSE)</f>
        <v>0924047803</v>
      </c>
    </row>
    <row r="603" spans="1:9" x14ac:dyDescent="0.25">
      <c r="A603" s="34" t="s">
        <v>55</v>
      </c>
      <c r="B603" s="35" t="s">
        <v>20</v>
      </c>
      <c r="C603" s="34">
        <v>112</v>
      </c>
      <c r="D603" s="116" t="s">
        <v>595</v>
      </c>
      <c r="E603" s="34" t="s">
        <v>75</v>
      </c>
      <c r="F603" s="34">
        <v>1</v>
      </c>
      <c r="G603" s="37" t="s">
        <v>409</v>
      </c>
      <c r="H603" s="38" t="s">
        <v>2394</v>
      </c>
      <c r="I603" s="38" t="str">
        <f>VLOOKUP(H603,'[3]Dosen Edit'!$B$2:$C$97,2,FALSE)</f>
        <v>0924047803</v>
      </c>
    </row>
    <row r="604" spans="1:9" x14ac:dyDescent="0.25">
      <c r="A604" s="34" t="s">
        <v>42</v>
      </c>
      <c r="B604" s="35" t="s">
        <v>28</v>
      </c>
      <c r="C604" s="34">
        <v>112</v>
      </c>
      <c r="D604" s="116" t="s">
        <v>447</v>
      </c>
      <c r="E604" s="34" t="s">
        <v>75</v>
      </c>
      <c r="F604" s="34">
        <v>1</v>
      </c>
      <c r="G604" s="37" t="s">
        <v>409</v>
      </c>
      <c r="H604" s="70" t="s">
        <v>2394</v>
      </c>
      <c r="I604" s="38" t="str">
        <f>VLOOKUP(H604,'[3]Dosen Edit'!$B$2:$C$97,2,FALSE)</f>
        <v>0924047803</v>
      </c>
    </row>
    <row r="605" spans="1:9" x14ac:dyDescent="0.25">
      <c r="A605" s="34" t="s">
        <v>42</v>
      </c>
      <c r="B605" s="35" t="s">
        <v>1356</v>
      </c>
      <c r="C605" s="34">
        <v>112</v>
      </c>
      <c r="D605" s="116" t="s">
        <v>450</v>
      </c>
      <c r="E605" s="34" t="s">
        <v>75</v>
      </c>
      <c r="F605" s="34">
        <v>1</v>
      </c>
      <c r="G605" s="37" t="s">
        <v>409</v>
      </c>
      <c r="H605" s="70" t="s">
        <v>2394</v>
      </c>
      <c r="I605" s="38" t="str">
        <f>VLOOKUP(H605,'[3]Dosen Edit'!$B$2:$C$97,2,FALSE)</f>
        <v>0924047803</v>
      </c>
    </row>
    <row r="606" spans="1:9" x14ac:dyDescent="0.25">
      <c r="A606" s="34" t="s">
        <v>55</v>
      </c>
      <c r="B606" s="35" t="s">
        <v>28</v>
      </c>
      <c r="C606" s="34" t="s">
        <v>269</v>
      </c>
      <c r="D606" s="38" t="s">
        <v>1015</v>
      </c>
      <c r="E606" s="34" t="s">
        <v>1</v>
      </c>
      <c r="F606" s="34">
        <v>1</v>
      </c>
      <c r="G606" s="40" t="s">
        <v>409</v>
      </c>
      <c r="H606" s="38" t="s">
        <v>1481</v>
      </c>
      <c r="I606" s="38" t="str">
        <f>VLOOKUP(H606,'[3]Dosen Edit'!$B$2:$C$97,2,FALSE)</f>
        <v>0921037502</v>
      </c>
    </row>
    <row r="607" spans="1:9" x14ac:dyDescent="0.25">
      <c r="A607" s="34" t="s">
        <v>55</v>
      </c>
      <c r="B607" s="35" t="s">
        <v>56</v>
      </c>
      <c r="C607" s="34" t="s">
        <v>269</v>
      </c>
      <c r="D607" s="38" t="s">
        <v>1016</v>
      </c>
      <c r="E607" s="34" t="s">
        <v>1</v>
      </c>
      <c r="F607" s="34">
        <v>1</v>
      </c>
      <c r="G607" s="40" t="s">
        <v>409</v>
      </c>
      <c r="H607" s="38" t="s">
        <v>1481</v>
      </c>
      <c r="I607" s="38" t="str">
        <f>VLOOKUP(H607,'[3]Dosen Edit'!$B$2:$C$97,2,FALSE)</f>
        <v>0921037502</v>
      </c>
    </row>
    <row r="608" spans="1:9" x14ac:dyDescent="0.25">
      <c r="A608" s="34" t="s">
        <v>19</v>
      </c>
      <c r="B608" s="35" t="s">
        <v>26</v>
      </c>
      <c r="C608" s="34" t="s">
        <v>68</v>
      </c>
      <c r="D608" s="38" t="s">
        <v>1013</v>
      </c>
      <c r="E608" s="34" t="s">
        <v>1</v>
      </c>
      <c r="F608" s="34">
        <v>1</v>
      </c>
      <c r="G608" s="40" t="s">
        <v>409</v>
      </c>
      <c r="H608" s="38" t="s">
        <v>1505</v>
      </c>
      <c r="I608" s="38" t="str">
        <f>VLOOKUP(H608,'[3]Dosen Edit'!$B$2:$C$97,2,FALSE)</f>
        <v>0919029204</v>
      </c>
    </row>
    <row r="609" spans="1:9" x14ac:dyDescent="0.25">
      <c r="A609" s="34" t="s">
        <v>19</v>
      </c>
      <c r="B609" s="35" t="s">
        <v>20</v>
      </c>
      <c r="C609" s="34" t="s">
        <v>68</v>
      </c>
      <c r="D609" s="38" t="s">
        <v>1014</v>
      </c>
      <c r="E609" s="34" t="s">
        <v>1</v>
      </c>
      <c r="F609" s="34">
        <v>1</v>
      </c>
      <c r="G609" s="40" t="s">
        <v>409</v>
      </c>
      <c r="H609" s="38" t="s">
        <v>1505</v>
      </c>
      <c r="I609" s="38" t="str">
        <f>VLOOKUP(H609,'[3]Dosen Edit'!$B$2:$C$97,2,FALSE)</f>
        <v>0919029204</v>
      </c>
    </row>
    <row r="610" spans="1:9" x14ac:dyDescent="0.25">
      <c r="A610" s="34" t="s">
        <v>19</v>
      </c>
      <c r="B610" s="35" t="s">
        <v>1356</v>
      </c>
      <c r="C610" s="34" t="s">
        <v>68</v>
      </c>
      <c r="D610" s="38" t="s">
        <v>1008</v>
      </c>
      <c r="E610" s="34" t="s">
        <v>1</v>
      </c>
      <c r="F610" s="34">
        <v>1</v>
      </c>
      <c r="G610" s="40" t="s">
        <v>409</v>
      </c>
      <c r="H610" s="38" t="s">
        <v>1010</v>
      </c>
      <c r="I610" s="38" t="str">
        <f>VLOOKUP(H610,'[3]Dosen Edit'!$B$2:$C$97,2,FALSE)</f>
        <v>0914117202</v>
      </c>
    </row>
    <row r="611" spans="1:9" x14ac:dyDescent="0.25">
      <c r="A611" s="34" t="s">
        <v>19</v>
      </c>
      <c r="B611" s="35" t="s">
        <v>28</v>
      </c>
      <c r="C611" s="34" t="s">
        <v>68</v>
      </c>
      <c r="D611" s="38" t="s">
        <v>1012</v>
      </c>
      <c r="E611" s="34" t="s">
        <v>1</v>
      </c>
      <c r="F611" s="34">
        <v>1</v>
      </c>
      <c r="G611" s="40" t="s">
        <v>409</v>
      </c>
      <c r="H611" s="38" t="s">
        <v>1010</v>
      </c>
      <c r="I611" s="38" t="str">
        <f>VLOOKUP(H611,'[3]Dosen Edit'!$B$2:$C$97,2,FALSE)</f>
        <v>0914117202</v>
      </c>
    </row>
    <row r="612" spans="1:9" x14ac:dyDescent="0.25">
      <c r="A612" s="34" t="s">
        <v>42</v>
      </c>
      <c r="B612" s="35" t="s">
        <v>20</v>
      </c>
      <c r="C612" s="34">
        <v>112</v>
      </c>
      <c r="D612" s="116" t="s">
        <v>449</v>
      </c>
      <c r="E612" s="34" t="s">
        <v>75</v>
      </c>
      <c r="F612" s="34">
        <v>1</v>
      </c>
      <c r="G612" s="37" t="s">
        <v>409</v>
      </c>
      <c r="H612" s="38" t="s">
        <v>1010</v>
      </c>
      <c r="I612" s="38" t="str">
        <f>VLOOKUP(H612,'[3]Dosen Edit'!$B$2:$C$97,2,FALSE)</f>
        <v>0914117202</v>
      </c>
    </row>
    <row r="613" spans="1:9" x14ac:dyDescent="0.25">
      <c r="A613" s="34" t="s">
        <v>55</v>
      </c>
      <c r="B613" s="35" t="s">
        <v>28</v>
      </c>
      <c r="C613" s="34">
        <v>112</v>
      </c>
      <c r="D613" s="116" t="s">
        <v>408</v>
      </c>
      <c r="E613" s="34" t="s">
        <v>75</v>
      </c>
      <c r="F613" s="34">
        <v>1</v>
      </c>
      <c r="G613" s="37" t="s">
        <v>409</v>
      </c>
      <c r="H613" s="38" t="s">
        <v>1010</v>
      </c>
      <c r="I613" s="38" t="str">
        <f>VLOOKUP(H613,'[3]Dosen Edit'!$B$2:$C$97,2,FALSE)</f>
        <v>0914117202</v>
      </c>
    </row>
    <row r="614" spans="1:9" x14ac:dyDescent="0.25">
      <c r="A614" s="34" t="s">
        <v>55</v>
      </c>
      <c r="B614" s="35" t="s">
        <v>56</v>
      </c>
      <c r="C614" s="34">
        <v>112</v>
      </c>
      <c r="D614" s="116" t="s">
        <v>410</v>
      </c>
      <c r="E614" s="34" t="s">
        <v>75</v>
      </c>
      <c r="F614" s="34">
        <v>1</v>
      </c>
      <c r="G614" s="37" t="s">
        <v>409</v>
      </c>
      <c r="H614" s="38" t="s">
        <v>1010</v>
      </c>
      <c r="I614" s="38" t="str">
        <f>VLOOKUP(H614,'[3]Dosen Edit'!$B$2:$C$97,2,FALSE)</f>
        <v>0914117202</v>
      </c>
    </row>
    <row r="615" spans="1:9" x14ac:dyDescent="0.25">
      <c r="A615" s="34" t="s">
        <v>42</v>
      </c>
      <c r="B615" s="35" t="s">
        <v>26</v>
      </c>
      <c r="C615" s="34">
        <v>112</v>
      </c>
      <c r="D615" s="116" t="s">
        <v>448</v>
      </c>
      <c r="E615" s="34" t="s">
        <v>75</v>
      </c>
      <c r="F615" s="34">
        <v>1</v>
      </c>
      <c r="G615" s="37" t="s">
        <v>409</v>
      </c>
      <c r="H615" s="38" t="s">
        <v>1010</v>
      </c>
      <c r="I615" s="38" t="str">
        <f>VLOOKUP(H615,'[3]Dosen Edit'!$B$2:$C$97,2,FALSE)</f>
        <v>0914117202</v>
      </c>
    </row>
    <row r="616" spans="1:9" x14ac:dyDescent="0.25">
      <c r="A616" s="34" t="s">
        <v>19</v>
      </c>
      <c r="B616" s="35" t="s">
        <v>28</v>
      </c>
      <c r="C616" s="34" t="s">
        <v>469</v>
      </c>
      <c r="D616" s="116" t="s">
        <v>1025</v>
      </c>
      <c r="E616" s="34" t="s">
        <v>75</v>
      </c>
      <c r="F616" s="34">
        <v>1</v>
      </c>
      <c r="G616" s="26" t="s">
        <v>481</v>
      </c>
      <c r="H616" s="433" t="s">
        <v>119</v>
      </c>
      <c r="I616" s="38" t="str">
        <f>VLOOKUP(H616,'[3]Dosen Edit'!$B$2:$C$97,2,FALSE)</f>
        <v>0914118501</v>
      </c>
    </row>
    <row r="617" spans="1:9" x14ac:dyDescent="0.25">
      <c r="A617" s="34" t="s">
        <v>19</v>
      </c>
      <c r="B617" s="35" t="s">
        <v>1356</v>
      </c>
      <c r="C617" s="34" t="s">
        <v>469</v>
      </c>
      <c r="D617" s="116" t="s">
        <v>1028</v>
      </c>
      <c r="E617" s="34" t="s">
        <v>75</v>
      </c>
      <c r="F617" s="34">
        <v>1</v>
      </c>
      <c r="G617" s="26" t="s">
        <v>481</v>
      </c>
      <c r="H617" s="38" t="s">
        <v>119</v>
      </c>
      <c r="I617" s="38" t="str">
        <f>VLOOKUP(H617,'[3]Dosen Edit'!$B$2:$C$97,2,FALSE)</f>
        <v>0914118501</v>
      </c>
    </row>
    <row r="618" spans="1:9" x14ac:dyDescent="0.25">
      <c r="A618" s="34" t="s">
        <v>32</v>
      </c>
      <c r="B618" s="35" t="s">
        <v>20</v>
      </c>
      <c r="C618" s="34" t="s">
        <v>469</v>
      </c>
      <c r="D618" s="116" t="s">
        <v>1135</v>
      </c>
      <c r="E618" s="34" t="s">
        <v>75</v>
      </c>
      <c r="F618" s="34">
        <v>1</v>
      </c>
      <c r="G618" s="26" t="s">
        <v>481</v>
      </c>
      <c r="H618" s="477" t="s">
        <v>645</v>
      </c>
      <c r="I618" s="38" t="str">
        <f>VLOOKUP(H618,'[3]Dosen Edit'!$B$2:$C$97,2,FALSE)</f>
        <v>0920057302</v>
      </c>
    </row>
    <row r="619" spans="1:9" x14ac:dyDescent="0.25">
      <c r="A619" s="34" t="s">
        <v>42</v>
      </c>
      <c r="B619" s="35" t="s">
        <v>20</v>
      </c>
      <c r="C619" s="34" t="s">
        <v>469</v>
      </c>
      <c r="D619" s="116" t="s">
        <v>480</v>
      </c>
      <c r="E619" s="34" t="s">
        <v>75</v>
      </c>
      <c r="F619" s="34">
        <v>1</v>
      </c>
      <c r="G619" s="26" t="s">
        <v>481</v>
      </c>
      <c r="H619" s="38" t="s">
        <v>1019</v>
      </c>
      <c r="I619" s="38" t="str">
        <f>VLOOKUP(H619,'[3]Dosen Edit'!$B$2:$C$97,2,FALSE)</f>
        <v>0914117504</v>
      </c>
    </row>
    <row r="620" spans="1:9" x14ac:dyDescent="0.25">
      <c r="A620" s="34" t="s">
        <v>42</v>
      </c>
      <c r="B620" s="35" t="s">
        <v>28</v>
      </c>
      <c r="C620" s="34" t="s">
        <v>469</v>
      </c>
      <c r="D620" s="116" t="s">
        <v>1128</v>
      </c>
      <c r="E620" s="34" t="s">
        <v>75</v>
      </c>
      <c r="F620" s="34">
        <v>1</v>
      </c>
      <c r="G620" s="26" t="s">
        <v>481</v>
      </c>
      <c r="H620" s="38" t="s">
        <v>1019</v>
      </c>
      <c r="I620" s="38" t="str">
        <f>VLOOKUP(H620,'[3]Dosen Edit'!$B$2:$C$97,2,FALSE)</f>
        <v>0914117504</v>
      </c>
    </row>
    <row r="621" spans="1:9" x14ac:dyDescent="0.25">
      <c r="A621" s="34" t="s">
        <v>42</v>
      </c>
      <c r="B621" s="35" t="s">
        <v>26</v>
      </c>
      <c r="C621" s="34" t="s">
        <v>469</v>
      </c>
      <c r="D621" s="116" t="s">
        <v>1131</v>
      </c>
      <c r="E621" s="34" t="s">
        <v>75</v>
      </c>
      <c r="F621" s="34">
        <v>1</v>
      </c>
      <c r="G621" s="26" t="s">
        <v>481</v>
      </c>
      <c r="H621" s="30" t="s">
        <v>1019</v>
      </c>
      <c r="I621" s="38" t="str">
        <f>VLOOKUP(H621,'[3]Dosen Edit'!$B$2:$C$97,2,FALSE)</f>
        <v>0914117504</v>
      </c>
    </row>
    <row r="622" spans="1:9" x14ac:dyDescent="0.25">
      <c r="A622" s="34" t="s">
        <v>32</v>
      </c>
      <c r="B622" s="35" t="s">
        <v>26</v>
      </c>
      <c r="C622" s="34" t="s">
        <v>469</v>
      </c>
      <c r="D622" s="116" t="s">
        <v>491</v>
      </c>
      <c r="E622" s="34" t="s">
        <v>75</v>
      </c>
      <c r="F622" s="34">
        <v>1</v>
      </c>
      <c r="G622" s="26" t="s">
        <v>481</v>
      </c>
      <c r="H622" s="30" t="s">
        <v>1019</v>
      </c>
      <c r="I622" s="38" t="str">
        <f>VLOOKUP(H622,'[3]Dosen Edit'!$B$2:$C$97,2,FALSE)</f>
        <v>0914117504</v>
      </c>
    </row>
    <row r="623" spans="1:9" x14ac:dyDescent="0.25">
      <c r="A623" s="34" t="s">
        <v>19</v>
      </c>
      <c r="B623" s="35" t="s">
        <v>20</v>
      </c>
      <c r="C623" s="34" t="s">
        <v>469</v>
      </c>
      <c r="D623" s="116" t="s">
        <v>1027</v>
      </c>
      <c r="E623" s="34" t="s">
        <v>75</v>
      </c>
      <c r="F623" s="34">
        <v>1</v>
      </c>
      <c r="G623" s="26" t="s">
        <v>481</v>
      </c>
      <c r="H623" s="38" t="s">
        <v>1095</v>
      </c>
      <c r="I623" s="38" t="str">
        <f>VLOOKUP(H623,'[3]Dosen Edit'!$B$2:$C$97,2,FALSE)</f>
        <v>0927037502</v>
      </c>
    </row>
    <row r="624" spans="1:9" x14ac:dyDescent="0.25">
      <c r="A624" s="34" t="s">
        <v>19</v>
      </c>
      <c r="B624" s="35" t="s">
        <v>26</v>
      </c>
      <c r="C624" s="34" t="s">
        <v>469</v>
      </c>
      <c r="D624" s="116" t="s">
        <v>1026</v>
      </c>
      <c r="E624" s="34" t="s">
        <v>75</v>
      </c>
      <c r="F624" s="34">
        <v>1</v>
      </c>
      <c r="G624" s="26" t="s">
        <v>481</v>
      </c>
      <c r="H624" s="38" t="s">
        <v>1095</v>
      </c>
      <c r="I624" s="38" t="str">
        <f>VLOOKUP(H624,'[3]Dosen Edit'!$B$2:$C$97,2,FALSE)</f>
        <v>0927037502</v>
      </c>
    </row>
    <row r="625" spans="1:9" x14ac:dyDescent="0.25">
      <c r="A625" s="34" t="s">
        <v>42</v>
      </c>
      <c r="B625" s="35" t="s">
        <v>1356</v>
      </c>
      <c r="C625" s="34" t="s">
        <v>469</v>
      </c>
      <c r="D625" s="116" t="s">
        <v>489</v>
      </c>
      <c r="E625" s="34" t="s">
        <v>75</v>
      </c>
      <c r="F625" s="34">
        <v>1</v>
      </c>
      <c r="G625" s="191" t="s">
        <v>481</v>
      </c>
      <c r="H625" s="414" t="s">
        <v>1129</v>
      </c>
      <c r="I625" s="38" t="str">
        <f>VLOOKUP(H625,'[3]Dosen Edit'!$B$2:$C$97,2,FALSE)</f>
        <v>0910027401</v>
      </c>
    </row>
    <row r="626" spans="1:9" x14ac:dyDescent="0.25">
      <c r="A626" s="34" t="s">
        <v>32</v>
      </c>
      <c r="B626" s="35" t="s">
        <v>28</v>
      </c>
      <c r="C626" s="34" t="s">
        <v>469</v>
      </c>
      <c r="D626" s="116" t="s">
        <v>490</v>
      </c>
      <c r="E626" s="34" t="s">
        <v>75</v>
      </c>
      <c r="F626" s="34">
        <v>1</v>
      </c>
      <c r="G626" s="26" t="s">
        <v>481</v>
      </c>
      <c r="H626" s="442" t="s">
        <v>1129</v>
      </c>
      <c r="I626" s="38" t="str">
        <f>VLOOKUP(H626,'[3]Dosen Edit'!$B$2:$C$97,2,FALSE)</f>
        <v>0910027401</v>
      </c>
    </row>
    <row r="627" spans="1:9" x14ac:dyDescent="0.25">
      <c r="A627" s="34" t="s">
        <v>32</v>
      </c>
      <c r="B627" s="35" t="s">
        <v>1356</v>
      </c>
      <c r="C627" s="34" t="s">
        <v>469</v>
      </c>
      <c r="D627" s="116" t="s">
        <v>1136</v>
      </c>
      <c r="E627" s="34" t="s">
        <v>75</v>
      </c>
      <c r="F627" s="34">
        <v>1</v>
      </c>
      <c r="G627" s="26" t="s">
        <v>481</v>
      </c>
      <c r="H627" s="38" t="s">
        <v>1129</v>
      </c>
      <c r="I627" s="38" t="str">
        <f>VLOOKUP(H627,'[3]Dosen Edit'!$B$2:$C$97,2,FALSE)</f>
        <v>0910027401</v>
      </c>
    </row>
    <row r="628" spans="1:9" x14ac:dyDescent="0.25">
      <c r="A628" s="34" t="s">
        <v>19</v>
      </c>
      <c r="B628" s="35" t="s">
        <v>28</v>
      </c>
      <c r="C628" s="34">
        <v>111</v>
      </c>
      <c r="D628" s="434" t="s">
        <v>830</v>
      </c>
      <c r="E628" s="153" t="s">
        <v>3</v>
      </c>
      <c r="F628" s="34">
        <v>3</v>
      </c>
      <c r="G628" s="28" t="s">
        <v>831</v>
      </c>
      <c r="H628" s="38" t="s">
        <v>1166</v>
      </c>
      <c r="I628" s="38" t="str">
        <f>VLOOKUP(H628,'[3]Dosen Edit'!$B$2:$C$97,2,FALSE)</f>
        <v>0009058802</v>
      </c>
    </row>
    <row r="629" spans="1:9" x14ac:dyDescent="0.25">
      <c r="A629" s="34" t="s">
        <v>32</v>
      </c>
      <c r="B629" s="35" t="s">
        <v>20</v>
      </c>
      <c r="C629" s="34" t="s">
        <v>269</v>
      </c>
      <c r="D629" s="38" t="s">
        <v>3116</v>
      </c>
      <c r="E629" s="21" t="s">
        <v>75</v>
      </c>
      <c r="F629" s="21">
        <v>5</v>
      </c>
      <c r="G629" s="65" t="s">
        <v>3117</v>
      </c>
      <c r="H629" s="433" t="s">
        <v>260</v>
      </c>
      <c r="I629" s="38" t="str">
        <f>VLOOKUP(H629,'[3]Dosen Edit'!$B$2:$C$97,2,FALSE)</f>
        <v>0904098604</v>
      </c>
    </row>
    <row r="630" spans="1:9" x14ac:dyDescent="0.25">
      <c r="A630" s="34" t="s">
        <v>65</v>
      </c>
      <c r="B630" s="35" t="s">
        <v>1356</v>
      </c>
      <c r="C630" s="34" t="s">
        <v>269</v>
      </c>
      <c r="D630" s="38" t="s">
        <v>3118</v>
      </c>
      <c r="E630" s="21" t="s">
        <v>75</v>
      </c>
      <c r="F630" s="21">
        <v>5</v>
      </c>
      <c r="G630" s="65" t="s">
        <v>3117</v>
      </c>
      <c r="H630" s="38" t="s">
        <v>260</v>
      </c>
      <c r="I630" s="38" t="str">
        <f>VLOOKUP(H630,'[3]Dosen Edit'!$B$2:$C$97,2,FALSE)</f>
        <v>0904098604</v>
      </c>
    </row>
    <row r="631" spans="1:9" x14ac:dyDescent="0.25">
      <c r="A631" s="34" t="s">
        <v>32</v>
      </c>
      <c r="B631" s="35" t="s">
        <v>26</v>
      </c>
      <c r="C631" s="34" t="s">
        <v>269</v>
      </c>
      <c r="D631" s="38" t="s">
        <v>3119</v>
      </c>
      <c r="E631" s="21" t="s">
        <v>75</v>
      </c>
      <c r="F631" s="21">
        <v>5</v>
      </c>
      <c r="G631" s="65" t="s">
        <v>3117</v>
      </c>
      <c r="H631" s="38" t="s">
        <v>260</v>
      </c>
      <c r="I631" s="38" t="str">
        <f>VLOOKUP(H631,'[3]Dosen Edit'!$B$2:$C$97,2,FALSE)</f>
        <v>0904098604</v>
      </c>
    </row>
    <row r="632" spans="1:9" x14ac:dyDescent="0.25">
      <c r="A632" s="153" t="s">
        <v>65</v>
      </c>
      <c r="B632" s="183" t="s">
        <v>28</v>
      </c>
      <c r="C632" s="153" t="s">
        <v>269</v>
      </c>
      <c r="D632" s="414" t="s">
        <v>3120</v>
      </c>
      <c r="E632" s="23" t="s">
        <v>75</v>
      </c>
      <c r="F632" s="23">
        <v>5</v>
      </c>
      <c r="G632" s="25" t="s">
        <v>3117</v>
      </c>
      <c r="H632" s="414" t="s">
        <v>260</v>
      </c>
      <c r="I632" s="38" t="str">
        <f>VLOOKUP(H632,'[3]Dosen Edit'!$B$2:$C$97,2,FALSE)</f>
        <v>0904098604</v>
      </c>
    </row>
    <row r="633" spans="1:9" x14ac:dyDescent="0.25">
      <c r="A633" s="34" t="s">
        <v>65</v>
      </c>
      <c r="B633" s="35" t="s">
        <v>26</v>
      </c>
      <c r="C633" s="34" t="s">
        <v>269</v>
      </c>
      <c r="D633" s="38" t="s">
        <v>3121</v>
      </c>
      <c r="E633" s="21" t="s">
        <v>75</v>
      </c>
      <c r="F633" s="21">
        <v>5</v>
      </c>
      <c r="G633" s="65" t="s">
        <v>3117</v>
      </c>
      <c r="H633" s="433" t="s">
        <v>376</v>
      </c>
      <c r="I633" s="38" t="str">
        <f>VLOOKUP(H633,'[3]Dosen Edit'!$B$2:$C$97,2,FALSE)</f>
        <v>0914037501</v>
      </c>
    </row>
    <row r="634" spans="1:9" x14ac:dyDescent="0.25">
      <c r="A634" s="34" t="s">
        <v>65</v>
      </c>
      <c r="B634" s="35" t="s">
        <v>20</v>
      </c>
      <c r="C634" s="34" t="s">
        <v>269</v>
      </c>
      <c r="D634" s="38" t="s">
        <v>3122</v>
      </c>
      <c r="E634" s="21" t="s">
        <v>75</v>
      </c>
      <c r="F634" s="21">
        <v>5</v>
      </c>
      <c r="G634" s="65" t="s">
        <v>3117</v>
      </c>
      <c r="H634" s="38" t="s">
        <v>376</v>
      </c>
      <c r="I634" s="38" t="str">
        <f>VLOOKUP(H634,'[3]Dosen Edit'!$B$2:$C$97,2,FALSE)</f>
        <v>0914037501</v>
      </c>
    </row>
    <row r="635" spans="1:9" x14ac:dyDescent="0.25">
      <c r="A635" s="34" t="s">
        <v>32</v>
      </c>
      <c r="B635" s="35" t="s">
        <v>28</v>
      </c>
      <c r="C635" s="34" t="s">
        <v>269</v>
      </c>
      <c r="D635" s="38" t="s">
        <v>3123</v>
      </c>
      <c r="E635" s="21" t="s">
        <v>75</v>
      </c>
      <c r="F635" s="21">
        <v>5</v>
      </c>
      <c r="G635" s="65" t="s">
        <v>3117</v>
      </c>
      <c r="H635" s="146" t="s">
        <v>376</v>
      </c>
      <c r="I635" s="38" t="str">
        <f>VLOOKUP(H635,'[3]Dosen Edit'!$B$2:$C$97,2,FALSE)</f>
        <v>0914037501</v>
      </c>
    </row>
    <row r="636" spans="1:9" x14ac:dyDescent="0.25">
      <c r="A636" s="34" t="s">
        <v>19</v>
      </c>
      <c r="B636" s="35" t="s">
        <v>28</v>
      </c>
      <c r="C636" s="34" t="s">
        <v>310</v>
      </c>
      <c r="D636" s="428" t="s">
        <v>3124</v>
      </c>
      <c r="E636" s="153" t="s">
        <v>75</v>
      </c>
      <c r="F636" s="34">
        <v>5</v>
      </c>
      <c r="G636" s="28" t="s">
        <v>3117</v>
      </c>
      <c r="H636" s="450" t="s">
        <v>376</v>
      </c>
      <c r="I636" s="38" t="str">
        <f>VLOOKUP(H636,'[3]Dosen Edit'!$B$2:$C$97,2,FALSE)</f>
        <v>0914037501</v>
      </c>
    </row>
    <row r="637" spans="1:9" x14ac:dyDescent="0.25">
      <c r="A637" s="34" t="s">
        <v>32</v>
      </c>
      <c r="B637" s="35" t="s">
        <v>1356</v>
      </c>
      <c r="C637" s="34" t="s">
        <v>269</v>
      </c>
      <c r="D637" s="38" t="s">
        <v>3125</v>
      </c>
      <c r="E637" s="21" t="s">
        <v>75</v>
      </c>
      <c r="F637" s="21">
        <v>5</v>
      </c>
      <c r="G637" s="65" t="s">
        <v>3117</v>
      </c>
      <c r="H637" s="38" t="s">
        <v>376</v>
      </c>
      <c r="I637" s="38" t="str">
        <f>VLOOKUP(H637,'[3]Dosen Edit'!$B$2:$C$97,2,FALSE)</f>
        <v>0914037501</v>
      </c>
    </row>
    <row r="638" spans="1:9" x14ac:dyDescent="0.25">
      <c r="A638" s="34" t="s">
        <v>55</v>
      </c>
      <c r="B638" s="35" t="s">
        <v>28</v>
      </c>
      <c r="C638" s="34" t="s">
        <v>310</v>
      </c>
      <c r="D638" s="38" t="s">
        <v>3126</v>
      </c>
      <c r="E638" s="21" t="s">
        <v>75</v>
      </c>
      <c r="F638" s="21">
        <v>5</v>
      </c>
      <c r="G638" s="65" t="s">
        <v>3117</v>
      </c>
      <c r="H638" s="38" t="s">
        <v>199</v>
      </c>
      <c r="I638" s="38" t="str">
        <f>VLOOKUP(H638,'[3]Dosen Edit'!$B$2:$C$97,2,FALSE)</f>
        <v>0922068907</v>
      </c>
    </row>
    <row r="639" spans="1:9" x14ac:dyDescent="0.25">
      <c r="A639" s="34" t="s">
        <v>55</v>
      </c>
      <c r="B639" s="35" t="s">
        <v>56</v>
      </c>
      <c r="C639" s="34" t="s">
        <v>310</v>
      </c>
      <c r="D639" s="38" t="s">
        <v>3127</v>
      </c>
      <c r="E639" s="21" t="s">
        <v>75</v>
      </c>
      <c r="F639" s="21">
        <v>5</v>
      </c>
      <c r="G639" s="65" t="s">
        <v>3117</v>
      </c>
      <c r="H639" s="38" t="s">
        <v>199</v>
      </c>
      <c r="I639" s="38" t="str">
        <f>VLOOKUP(H639,'[3]Dosen Edit'!$B$2:$C$97,2,FALSE)</f>
        <v>0922068907</v>
      </c>
    </row>
    <row r="640" spans="1:9" x14ac:dyDescent="0.25">
      <c r="A640" s="34" t="s">
        <v>42</v>
      </c>
      <c r="B640" s="35" t="s">
        <v>28</v>
      </c>
      <c r="C640" s="34">
        <v>304</v>
      </c>
      <c r="D640" s="428" t="s">
        <v>3128</v>
      </c>
      <c r="E640" s="21" t="s">
        <v>3</v>
      </c>
      <c r="F640" s="21">
        <v>1</v>
      </c>
      <c r="G640" s="37" t="s">
        <v>694</v>
      </c>
      <c r="H640" s="450" t="s">
        <v>242</v>
      </c>
      <c r="I640" s="38" t="str">
        <f>VLOOKUP(H640,'[3]Dosen Edit'!$B$2:$C$97,2,FALSE)</f>
        <v>0905058904</v>
      </c>
    </row>
    <row r="641" spans="1:9" x14ac:dyDescent="0.25">
      <c r="A641" s="34" t="s">
        <v>19</v>
      </c>
      <c r="B641" s="35" t="s">
        <v>28</v>
      </c>
      <c r="C641" s="34">
        <v>311</v>
      </c>
      <c r="D641" s="428" t="s">
        <v>3129</v>
      </c>
      <c r="E641" s="21" t="s">
        <v>3</v>
      </c>
      <c r="F641" s="21">
        <v>1</v>
      </c>
      <c r="G641" s="37" t="s">
        <v>694</v>
      </c>
      <c r="H641" s="146" t="s">
        <v>242</v>
      </c>
      <c r="I641" s="38" t="str">
        <f>VLOOKUP(H641,'[3]Dosen Edit'!$B$2:$C$97,2,FALSE)</f>
        <v>0905058904</v>
      </c>
    </row>
    <row r="642" spans="1:9" x14ac:dyDescent="0.25">
      <c r="A642" s="34" t="s">
        <v>65</v>
      </c>
      <c r="B642" s="35" t="s">
        <v>26</v>
      </c>
      <c r="C642" s="34">
        <v>305</v>
      </c>
      <c r="D642" s="116" t="s">
        <v>874</v>
      </c>
      <c r="E642" s="34" t="s">
        <v>1</v>
      </c>
      <c r="F642" s="34">
        <v>1</v>
      </c>
      <c r="G642" s="37" t="s">
        <v>694</v>
      </c>
      <c r="H642" s="146" t="s">
        <v>780</v>
      </c>
      <c r="I642" s="38" t="str">
        <f>VLOOKUP(H642,'[3]Dosen Edit'!$B$2:$C$97,2,FALSE)</f>
        <v>0909118301</v>
      </c>
    </row>
    <row r="643" spans="1:9" x14ac:dyDescent="0.25">
      <c r="A643" s="34" t="s">
        <v>65</v>
      </c>
      <c r="B643" s="35" t="s">
        <v>20</v>
      </c>
      <c r="C643" s="34">
        <v>305</v>
      </c>
      <c r="D643" s="116" t="s">
        <v>1083</v>
      </c>
      <c r="E643" s="34" t="s">
        <v>1</v>
      </c>
      <c r="F643" s="34">
        <v>1</v>
      </c>
      <c r="G643" s="37" t="s">
        <v>694</v>
      </c>
      <c r="H643" s="38" t="s">
        <v>780</v>
      </c>
      <c r="I643" s="38" t="str">
        <f>VLOOKUP(H643,'[3]Dosen Edit'!$B$2:$C$97,2,FALSE)</f>
        <v>0909118301</v>
      </c>
    </row>
    <row r="644" spans="1:9" x14ac:dyDescent="0.25">
      <c r="A644" s="34" t="s">
        <v>19</v>
      </c>
      <c r="B644" s="35" t="s">
        <v>28</v>
      </c>
      <c r="C644" s="34">
        <v>305</v>
      </c>
      <c r="D644" s="116" t="s">
        <v>707</v>
      </c>
      <c r="E644" s="34" t="s">
        <v>1</v>
      </c>
      <c r="F644" s="34">
        <v>1</v>
      </c>
      <c r="G644" s="37" t="s">
        <v>694</v>
      </c>
      <c r="H644" s="30" t="s">
        <v>780</v>
      </c>
      <c r="I644" s="38" t="str">
        <f>VLOOKUP(H644,'[3]Dosen Edit'!$B$2:$C$97,2,FALSE)</f>
        <v>0909118301</v>
      </c>
    </row>
    <row r="645" spans="1:9" x14ac:dyDescent="0.25">
      <c r="A645" s="34" t="s">
        <v>55</v>
      </c>
      <c r="B645" s="35" t="s">
        <v>20</v>
      </c>
      <c r="C645" s="34">
        <v>306</v>
      </c>
      <c r="D645" s="116" t="s">
        <v>1079</v>
      </c>
      <c r="E645" s="34" t="s">
        <v>1</v>
      </c>
      <c r="F645" s="34">
        <v>1</v>
      </c>
      <c r="G645" s="37" t="s">
        <v>694</v>
      </c>
      <c r="H645" s="30" t="s">
        <v>780</v>
      </c>
      <c r="I645" s="38" t="str">
        <f>VLOOKUP(H645,'[3]Dosen Edit'!$B$2:$C$97,2,FALSE)</f>
        <v>0909118301</v>
      </c>
    </row>
    <row r="646" spans="1:9" x14ac:dyDescent="0.25">
      <c r="A646" s="34" t="s">
        <v>32</v>
      </c>
      <c r="B646" s="35" t="s">
        <v>28</v>
      </c>
      <c r="C646" s="34">
        <v>305</v>
      </c>
      <c r="D646" s="116" t="s">
        <v>708</v>
      </c>
      <c r="E646" s="34" t="s">
        <v>1</v>
      </c>
      <c r="F646" s="34">
        <v>1</v>
      </c>
      <c r="G646" s="37" t="s">
        <v>694</v>
      </c>
      <c r="H646" s="30" t="s">
        <v>780</v>
      </c>
      <c r="I646" s="38" t="str">
        <f>VLOOKUP(H646,'[3]Dosen Edit'!$B$2:$C$97,2,FALSE)</f>
        <v>0909118301</v>
      </c>
    </row>
    <row r="647" spans="1:9" x14ac:dyDescent="0.25">
      <c r="A647" s="34" t="s">
        <v>55</v>
      </c>
      <c r="B647" s="35" t="s">
        <v>26</v>
      </c>
      <c r="C647" s="34">
        <v>306</v>
      </c>
      <c r="D647" s="116" t="s">
        <v>873</v>
      </c>
      <c r="E647" s="34" t="s">
        <v>1</v>
      </c>
      <c r="F647" s="34">
        <v>1</v>
      </c>
      <c r="G647" s="37" t="s">
        <v>694</v>
      </c>
      <c r="H647" s="70" t="s">
        <v>780</v>
      </c>
      <c r="I647" s="38" t="str">
        <f>VLOOKUP(H647,'[3]Dosen Edit'!$B$2:$C$97,2,FALSE)</f>
        <v>0909118301</v>
      </c>
    </row>
    <row r="648" spans="1:9" x14ac:dyDescent="0.25">
      <c r="A648" s="34" t="s">
        <v>42</v>
      </c>
      <c r="B648" s="35" t="s">
        <v>20</v>
      </c>
      <c r="C648" s="34">
        <v>309</v>
      </c>
      <c r="D648" s="414" t="s">
        <v>697</v>
      </c>
      <c r="E648" s="34" t="s">
        <v>75</v>
      </c>
      <c r="F648" s="34">
        <v>1</v>
      </c>
      <c r="G648" s="37" t="s">
        <v>694</v>
      </c>
      <c r="H648" s="38" t="s">
        <v>890</v>
      </c>
      <c r="I648" s="38" t="str">
        <f>VLOOKUP(H648,'[3]Dosen Edit'!$B$2:$C$97,2,FALSE)</f>
        <v>0930077801</v>
      </c>
    </row>
    <row r="649" spans="1:9" x14ac:dyDescent="0.25">
      <c r="A649" s="34" t="s">
        <v>65</v>
      </c>
      <c r="B649" s="35" t="s">
        <v>1356</v>
      </c>
      <c r="C649" s="34">
        <v>309</v>
      </c>
      <c r="D649" s="414" t="s">
        <v>693</v>
      </c>
      <c r="E649" s="34" t="s">
        <v>75</v>
      </c>
      <c r="F649" s="34">
        <v>1</v>
      </c>
      <c r="G649" s="37" t="s">
        <v>694</v>
      </c>
      <c r="H649" s="38" t="s">
        <v>890</v>
      </c>
      <c r="I649" s="38" t="str">
        <f>VLOOKUP(H649,'[3]Dosen Edit'!$B$2:$C$97,2,FALSE)</f>
        <v>0930077801</v>
      </c>
    </row>
    <row r="650" spans="1:9" x14ac:dyDescent="0.25">
      <c r="A650" s="34" t="s">
        <v>32</v>
      </c>
      <c r="B650" s="35" t="s">
        <v>1356</v>
      </c>
      <c r="C650" s="34">
        <v>309</v>
      </c>
      <c r="D650" s="414" t="s">
        <v>815</v>
      </c>
      <c r="E650" s="34" t="s">
        <v>75</v>
      </c>
      <c r="F650" s="34">
        <v>1</v>
      </c>
      <c r="G650" s="37" t="s">
        <v>694</v>
      </c>
      <c r="H650" s="38" t="s">
        <v>890</v>
      </c>
      <c r="I650" s="38" t="str">
        <f>VLOOKUP(H650,'[3]Dosen Edit'!$B$2:$C$97,2,FALSE)</f>
        <v>0930077801</v>
      </c>
    </row>
    <row r="651" spans="1:9" x14ac:dyDescent="0.25">
      <c r="A651" s="34" t="s">
        <v>55</v>
      </c>
      <c r="B651" s="35" t="s">
        <v>20</v>
      </c>
      <c r="C651" s="34">
        <v>310</v>
      </c>
      <c r="D651" s="30" t="s">
        <v>804</v>
      </c>
      <c r="E651" s="153" t="s">
        <v>75</v>
      </c>
      <c r="F651" s="34">
        <v>1</v>
      </c>
      <c r="G651" s="28" t="s">
        <v>694</v>
      </c>
      <c r="H651" s="38" t="s">
        <v>890</v>
      </c>
      <c r="I651" s="38" t="str">
        <f>VLOOKUP(H651,'[3]Dosen Edit'!$B$2:$C$97,2,FALSE)</f>
        <v>0930077801</v>
      </c>
    </row>
    <row r="652" spans="1:9" x14ac:dyDescent="0.25">
      <c r="A652" s="34" t="s">
        <v>19</v>
      </c>
      <c r="B652" s="35" t="s">
        <v>1356</v>
      </c>
      <c r="C652" s="34">
        <v>302</v>
      </c>
      <c r="D652" s="428" t="s">
        <v>895</v>
      </c>
      <c r="E652" s="21" t="s">
        <v>3</v>
      </c>
      <c r="F652" s="21">
        <v>1</v>
      </c>
      <c r="G652" s="40" t="s">
        <v>694</v>
      </c>
      <c r="H652" s="38" t="s">
        <v>890</v>
      </c>
      <c r="I652" s="38" t="str">
        <f>VLOOKUP(H652,'[3]Dosen Edit'!$B$2:$C$97,2,FALSE)</f>
        <v>0930077801</v>
      </c>
    </row>
    <row r="653" spans="1:9" x14ac:dyDescent="0.25">
      <c r="A653" s="34" t="s">
        <v>42</v>
      </c>
      <c r="B653" s="35" t="s">
        <v>1356</v>
      </c>
      <c r="C653" s="34">
        <v>302</v>
      </c>
      <c r="D653" s="428" t="s">
        <v>896</v>
      </c>
      <c r="E653" s="21" t="s">
        <v>3</v>
      </c>
      <c r="F653" s="21">
        <v>1</v>
      </c>
      <c r="G653" s="40" t="s">
        <v>694</v>
      </c>
      <c r="H653" s="38" t="s">
        <v>890</v>
      </c>
      <c r="I653" s="38" t="str">
        <f>VLOOKUP(H653,'[3]Dosen Edit'!$B$2:$C$97,2,FALSE)</f>
        <v>0930077801</v>
      </c>
    </row>
    <row r="654" spans="1:9" x14ac:dyDescent="0.25">
      <c r="A654" s="34" t="s">
        <v>32</v>
      </c>
      <c r="B654" s="35" t="s">
        <v>1356</v>
      </c>
      <c r="C654" s="34">
        <v>305</v>
      </c>
      <c r="D654" s="116" t="s">
        <v>387</v>
      </c>
      <c r="E654" s="34" t="s">
        <v>1</v>
      </c>
      <c r="F654" s="34">
        <v>1</v>
      </c>
      <c r="G654" s="37" t="s">
        <v>694</v>
      </c>
      <c r="H654" s="38" t="s">
        <v>936</v>
      </c>
      <c r="I654" s="38" t="str">
        <f>VLOOKUP(H654,'[3]Dosen Edit'!$B$2:$C$97,2,FALSE)</f>
        <v>0929027601</v>
      </c>
    </row>
    <row r="655" spans="1:9" x14ac:dyDescent="0.25">
      <c r="A655" s="34" t="s">
        <v>19</v>
      </c>
      <c r="B655" s="35" t="s">
        <v>1356</v>
      </c>
      <c r="C655" s="34">
        <v>305</v>
      </c>
      <c r="D655" s="116" t="s">
        <v>390</v>
      </c>
      <c r="E655" s="34" t="s">
        <v>1</v>
      </c>
      <c r="F655" s="34">
        <v>1</v>
      </c>
      <c r="G655" s="37" t="s">
        <v>694</v>
      </c>
      <c r="H655" s="38" t="s">
        <v>936</v>
      </c>
      <c r="I655" s="38" t="str">
        <f>VLOOKUP(H655,'[3]Dosen Edit'!$B$2:$C$97,2,FALSE)</f>
        <v>0929027601</v>
      </c>
    </row>
    <row r="656" spans="1:9" x14ac:dyDescent="0.25">
      <c r="A656" s="34" t="s">
        <v>65</v>
      </c>
      <c r="B656" s="35" t="s">
        <v>28</v>
      </c>
      <c r="C656" s="34">
        <v>309</v>
      </c>
      <c r="D656" s="414" t="s">
        <v>1150</v>
      </c>
      <c r="E656" s="34" t="s">
        <v>75</v>
      </c>
      <c r="F656" s="34">
        <v>1</v>
      </c>
      <c r="G656" s="37" t="s">
        <v>694</v>
      </c>
      <c r="H656" s="38" t="s">
        <v>944</v>
      </c>
      <c r="I656" s="38" t="str">
        <f>VLOOKUP(H656,'[3]Dosen Edit'!$B$2:$C$97,2,FALSE)</f>
        <v>0920038502</v>
      </c>
    </row>
    <row r="657" spans="1:9" x14ac:dyDescent="0.25">
      <c r="A657" s="34" t="s">
        <v>55</v>
      </c>
      <c r="B657" s="35" t="s">
        <v>26</v>
      </c>
      <c r="C657" s="34">
        <v>309</v>
      </c>
      <c r="D657" s="414" t="s">
        <v>893</v>
      </c>
      <c r="E657" s="34" t="s">
        <v>75</v>
      </c>
      <c r="F657" s="34">
        <v>1</v>
      </c>
      <c r="G657" s="37" t="s">
        <v>694</v>
      </c>
      <c r="H657" s="38" t="s">
        <v>944</v>
      </c>
      <c r="I657" s="38" t="str">
        <f>VLOOKUP(H657,'[3]Dosen Edit'!$B$2:$C$97,2,FALSE)</f>
        <v>0920038502</v>
      </c>
    </row>
    <row r="658" spans="1:9" x14ac:dyDescent="0.25">
      <c r="A658" s="34" t="s">
        <v>42</v>
      </c>
      <c r="B658" s="35" t="s">
        <v>1356</v>
      </c>
      <c r="C658" s="34">
        <v>309</v>
      </c>
      <c r="D658" s="414" t="s">
        <v>1154</v>
      </c>
      <c r="E658" s="34" t="s">
        <v>75</v>
      </c>
      <c r="F658" s="34">
        <v>1</v>
      </c>
      <c r="G658" s="37" t="s">
        <v>694</v>
      </c>
      <c r="H658" s="38" t="s">
        <v>944</v>
      </c>
      <c r="I658" s="38" t="str">
        <f>VLOOKUP(H658,'[3]Dosen Edit'!$B$2:$C$97,2,FALSE)</f>
        <v>0920038502</v>
      </c>
    </row>
    <row r="659" spans="1:9" x14ac:dyDescent="0.25">
      <c r="A659" s="34" t="s">
        <v>32</v>
      </c>
      <c r="B659" s="35" t="s">
        <v>28</v>
      </c>
      <c r="C659" s="34">
        <v>310</v>
      </c>
      <c r="D659" s="30" t="s">
        <v>898</v>
      </c>
      <c r="E659" s="34" t="s">
        <v>75</v>
      </c>
      <c r="F659" s="34">
        <v>1</v>
      </c>
      <c r="G659" s="37" t="s">
        <v>694</v>
      </c>
      <c r="H659" s="38" t="s">
        <v>944</v>
      </c>
      <c r="I659" s="38" t="str">
        <f>VLOOKUP(H659,'[3]Dosen Edit'!$B$2:$C$97,2,FALSE)</f>
        <v>0920038502</v>
      </c>
    </row>
    <row r="660" spans="1:9" x14ac:dyDescent="0.25">
      <c r="A660" s="34" t="s">
        <v>32</v>
      </c>
      <c r="B660" s="35" t="s">
        <v>1356</v>
      </c>
      <c r="C660" s="34">
        <v>310</v>
      </c>
      <c r="D660" s="30" t="s">
        <v>897</v>
      </c>
      <c r="E660" s="34" t="s">
        <v>75</v>
      </c>
      <c r="F660" s="34">
        <v>1</v>
      </c>
      <c r="G660" s="37" t="s">
        <v>694</v>
      </c>
      <c r="H660" s="30" t="s">
        <v>1019</v>
      </c>
      <c r="I660" s="38" t="str">
        <f>VLOOKUP(H660,'[3]Dosen Edit'!$B$2:$C$97,2,FALSE)</f>
        <v>0914117504</v>
      </c>
    </row>
    <row r="661" spans="1:9" x14ac:dyDescent="0.25">
      <c r="A661" s="34" t="s">
        <v>55</v>
      </c>
      <c r="B661" s="35" t="s">
        <v>26</v>
      </c>
      <c r="C661" s="34">
        <v>310</v>
      </c>
      <c r="D661" s="30" t="s">
        <v>889</v>
      </c>
      <c r="E661" s="153" t="s">
        <v>75</v>
      </c>
      <c r="F661" s="34">
        <v>1</v>
      </c>
      <c r="G661" s="28" t="s">
        <v>694</v>
      </c>
      <c r="H661" s="30" t="s">
        <v>1019</v>
      </c>
      <c r="I661" s="38" t="str">
        <f>VLOOKUP(H661,'[3]Dosen Edit'!$B$2:$C$97,2,FALSE)</f>
        <v>0914117504</v>
      </c>
    </row>
    <row r="662" spans="1:9" x14ac:dyDescent="0.25">
      <c r="A662" s="34" t="s">
        <v>32</v>
      </c>
      <c r="B662" s="35" t="s">
        <v>20</v>
      </c>
      <c r="C662" s="34">
        <v>309</v>
      </c>
      <c r="D662" s="414" t="s">
        <v>894</v>
      </c>
      <c r="E662" s="34" t="s">
        <v>75</v>
      </c>
      <c r="F662" s="34">
        <v>1</v>
      </c>
      <c r="G662" s="37" t="s">
        <v>694</v>
      </c>
      <c r="H662" s="30" t="s">
        <v>1019</v>
      </c>
      <c r="I662" s="38" t="str">
        <f>VLOOKUP(H662,'[3]Dosen Edit'!$B$2:$C$97,2,FALSE)</f>
        <v>0914117504</v>
      </c>
    </row>
    <row r="663" spans="1:9" x14ac:dyDescent="0.25">
      <c r="A663" s="34" t="s">
        <v>55</v>
      </c>
      <c r="B663" s="35" t="s">
        <v>56</v>
      </c>
      <c r="C663" s="34">
        <v>309</v>
      </c>
      <c r="D663" s="414" t="s">
        <v>892</v>
      </c>
      <c r="E663" s="34" t="s">
        <v>75</v>
      </c>
      <c r="F663" s="34">
        <v>1</v>
      </c>
      <c r="G663" s="37" t="s">
        <v>694</v>
      </c>
      <c r="H663" s="30" t="s">
        <v>1019</v>
      </c>
      <c r="I663" s="38" t="str">
        <f>VLOOKUP(H663,'[3]Dosen Edit'!$B$2:$C$97,2,FALSE)</f>
        <v>0914117504</v>
      </c>
    </row>
    <row r="664" spans="1:9" x14ac:dyDescent="0.25">
      <c r="A664" s="34" t="s">
        <v>32</v>
      </c>
      <c r="B664" s="35" t="s">
        <v>26</v>
      </c>
      <c r="C664" s="34">
        <v>305</v>
      </c>
      <c r="D664" s="116" t="s">
        <v>384</v>
      </c>
      <c r="E664" s="34" t="s">
        <v>1</v>
      </c>
      <c r="F664" s="34">
        <v>1</v>
      </c>
      <c r="G664" s="37" t="s">
        <v>694</v>
      </c>
      <c r="H664" s="38" t="s">
        <v>1068</v>
      </c>
      <c r="I664" s="38" t="str">
        <f>VLOOKUP(H664,'[3]Dosen Edit'!$B$2:$C$97,2,FALSE)</f>
        <v>0929058602</v>
      </c>
    </row>
    <row r="665" spans="1:9" x14ac:dyDescent="0.25">
      <c r="A665" s="34" t="s">
        <v>65</v>
      </c>
      <c r="B665" s="35" t="s">
        <v>26</v>
      </c>
      <c r="C665" s="34">
        <v>309</v>
      </c>
      <c r="D665" s="414" t="s">
        <v>1153</v>
      </c>
      <c r="E665" s="34" t="s">
        <v>75</v>
      </c>
      <c r="F665" s="34">
        <v>1</v>
      </c>
      <c r="G665" s="37" t="s">
        <v>694</v>
      </c>
      <c r="H665" s="38" t="s">
        <v>1068</v>
      </c>
      <c r="I665" s="38" t="str">
        <f>VLOOKUP(H665,'[3]Dosen Edit'!$B$2:$C$97,2,FALSE)</f>
        <v>0929058602</v>
      </c>
    </row>
    <row r="666" spans="1:9" x14ac:dyDescent="0.25">
      <c r="A666" s="34" t="s">
        <v>55</v>
      </c>
      <c r="B666" s="35" t="s">
        <v>28</v>
      </c>
      <c r="C666" s="34">
        <v>309</v>
      </c>
      <c r="D666" s="414" t="s">
        <v>1180</v>
      </c>
      <c r="E666" s="34" t="s">
        <v>75</v>
      </c>
      <c r="F666" s="34">
        <v>1</v>
      </c>
      <c r="G666" s="37" t="s">
        <v>694</v>
      </c>
      <c r="H666" s="38" t="s">
        <v>1068</v>
      </c>
      <c r="I666" s="38" t="str">
        <f>VLOOKUP(H666,'[3]Dosen Edit'!$B$2:$C$97,2,FALSE)</f>
        <v>0929058602</v>
      </c>
    </row>
    <row r="667" spans="1:9" x14ac:dyDescent="0.25">
      <c r="A667" s="34" t="s">
        <v>32</v>
      </c>
      <c r="B667" s="35" t="s">
        <v>20</v>
      </c>
      <c r="C667" s="34">
        <v>310</v>
      </c>
      <c r="D667" s="30" t="s">
        <v>1175</v>
      </c>
      <c r="E667" s="34" t="s">
        <v>75</v>
      </c>
      <c r="F667" s="34">
        <v>1</v>
      </c>
      <c r="G667" s="37" t="s">
        <v>694</v>
      </c>
      <c r="H667" s="38" t="s">
        <v>1068</v>
      </c>
      <c r="I667" s="38" t="str">
        <f>VLOOKUP(H667,'[3]Dosen Edit'!$B$2:$C$97,2,FALSE)</f>
        <v>0929058602</v>
      </c>
    </row>
    <row r="668" spans="1:9" x14ac:dyDescent="0.25">
      <c r="A668" s="34" t="s">
        <v>42</v>
      </c>
      <c r="B668" s="35" t="s">
        <v>28</v>
      </c>
      <c r="C668" s="34">
        <v>309</v>
      </c>
      <c r="D668" s="414" t="s">
        <v>1155</v>
      </c>
      <c r="E668" s="34" t="s">
        <v>75</v>
      </c>
      <c r="F668" s="34">
        <v>1</v>
      </c>
      <c r="G668" s="37" t="s">
        <v>694</v>
      </c>
      <c r="H668" s="38" t="s">
        <v>1068</v>
      </c>
      <c r="I668" s="38" t="str">
        <f>VLOOKUP(H668,'[3]Dosen Edit'!$B$2:$C$97,2,FALSE)</f>
        <v>0929058602</v>
      </c>
    </row>
    <row r="669" spans="1:9" x14ac:dyDescent="0.25">
      <c r="A669" s="34" t="s">
        <v>19</v>
      </c>
      <c r="B669" s="35" t="s">
        <v>26</v>
      </c>
      <c r="C669" s="34">
        <v>305</v>
      </c>
      <c r="D669" s="116" t="s">
        <v>388</v>
      </c>
      <c r="E669" s="34" t="s">
        <v>1</v>
      </c>
      <c r="F669" s="34">
        <v>1</v>
      </c>
      <c r="G669" s="37" t="s">
        <v>694</v>
      </c>
      <c r="H669" s="38" t="s">
        <v>1068</v>
      </c>
      <c r="I669" s="38" t="str">
        <f>VLOOKUP(H669,'[3]Dosen Edit'!$B$2:$C$97,2,FALSE)</f>
        <v>0929058602</v>
      </c>
    </row>
    <row r="670" spans="1:9" x14ac:dyDescent="0.25">
      <c r="A670" s="34" t="s">
        <v>32</v>
      </c>
      <c r="B670" s="35" t="s">
        <v>26</v>
      </c>
      <c r="C670" s="34">
        <v>310</v>
      </c>
      <c r="D670" s="30" t="s">
        <v>859</v>
      </c>
      <c r="E670" s="34" t="s">
        <v>75</v>
      </c>
      <c r="F670" s="34">
        <v>1</v>
      </c>
      <c r="G670" s="37" t="s">
        <v>694</v>
      </c>
      <c r="H670" s="38" t="s">
        <v>1095</v>
      </c>
      <c r="I670" s="38" t="str">
        <f>VLOOKUP(H670,'[3]Dosen Edit'!$B$2:$C$97,2,FALSE)</f>
        <v>0927037502</v>
      </c>
    </row>
    <row r="671" spans="1:9" x14ac:dyDescent="0.25">
      <c r="A671" s="34" t="s">
        <v>55</v>
      </c>
      <c r="B671" s="35" t="s">
        <v>3130</v>
      </c>
      <c r="C671" s="34">
        <v>310</v>
      </c>
      <c r="D671" s="30" t="s">
        <v>943</v>
      </c>
      <c r="E671" s="153" t="s">
        <v>75</v>
      </c>
      <c r="F671" s="34">
        <v>1</v>
      </c>
      <c r="G671" s="28" t="s">
        <v>694</v>
      </c>
      <c r="H671" s="38" t="s">
        <v>1095</v>
      </c>
      <c r="I671" s="38" t="str">
        <f>VLOOKUP(H671,'[3]Dosen Edit'!$B$2:$C$97,2,FALSE)</f>
        <v>0927037502</v>
      </c>
    </row>
    <row r="672" spans="1:9" x14ac:dyDescent="0.25">
      <c r="A672" s="34" t="s">
        <v>55</v>
      </c>
      <c r="B672" s="35" t="s">
        <v>20</v>
      </c>
      <c r="C672" s="34">
        <v>309</v>
      </c>
      <c r="D672" s="414" t="s">
        <v>856</v>
      </c>
      <c r="E672" s="34" t="s">
        <v>75</v>
      </c>
      <c r="F672" s="34">
        <v>1</v>
      </c>
      <c r="G672" s="37" t="s">
        <v>694</v>
      </c>
      <c r="H672" s="38" t="s">
        <v>1095</v>
      </c>
      <c r="I672" s="38" t="str">
        <f>VLOOKUP(H672,'[3]Dosen Edit'!$B$2:$C$97,2,FALSE)</f>
        <v>0927037502</v>
      </c>
    </row>
    <row r="673" spans="1:9" x14ac:dyDescent="0.25">
      <c r="A673" s="34" t="s">
        <v>32</v>
      </c>
      <c r="B673" s="35" t="s">
        <v>28</v>
      </c>
      <c r="C673" s="34">
        <v>309</v>
      </c>
      <c r="D673" s="414" t="s">
        <v>948</v>
      </c>
      <c r="E673" s="34" t="s">
        <v>75</v>
      </c>
      <c r="F673" s="34">
        <v>1</v>
      </c>
      <c r="G673" s="37" t="s">
        <v>694</v>
      </c>
      <c r="H673" s="38" t="s">
        <v>1095</v>
      </c>
      <c r="I673" s="38" t="str">
        <f>VLOOKUP(H673,'[3]Dosen Edit'!$B$2:$C$97,2,FALSE)</f>
        <v>0927037502</v>
      </c>
    </row>
    <row r="674" spans="1:9" x14ac:dyDescent="0.25">
      <c r="A674" s="34" t="s">
        <v>32</v>
      </c>
      <c r="B674" s="35" t="s">
        <v>20</v>
      </c>
      <c r="C674" s="34">
        <v>305</v>
      </c>
      <c r="D674" s="116" t="s">
        <v>386</v>
      </c>
      <c r="E674" s="34" t="s">
        <v>1</v>
      </c>
      <c r="F674" s="34">
        <v>1</v>
      </c>
      <c r="G674" s="37" t="s">
        <v>694</v>
      </c>
      <c r="H674" s="38" t="s">
        <v>1129</v>
      </c>
      <c r="I674" s="38" t="str">
        <f>VLOOKUP(H674,'[3]Dosen Edit'!$B$2:$C$97,2,FALSE)</f>
        <v>0910027401</v>
      </c>
    </row>
    <row r="675" spans="1:9" x14ac:dyDescent="0.25">
      <c r="A675" s="34" t="s">
        <v>19</v>
      </c>
      <c r="B675" s="35" t="s">
        <v>20</v>
      </c>
      <c r="C675" s="34">
        <v>305</v>
      </c>
      <c r="D675" s="116" t="s">
        <v>389</v>
      </c>
      <c r="E675" s="34" t="s">
        <v>1</v>
      </c>
      <c r="F675" s="34">
        <v>1</v>
      </c>
      <c r="G675" s="37" t="s">
        <v>694</v>
      </c>
      <c r="H675" s="38" t="s">
        <v>1129</v>
      </c>
      <c r="I675" s="38" t="str">
        <f>VLOOKUP(H675,'[3]Dosen Edit'!$B$2:$C$97,2,FALSE)</f>
        <v>0910027401</v>
      </c>
    </row>
    <row r="676" spans="1:9" x14ac:dyDescent="0.25">
      <c r="A676" s="34" t="s">
        <v>65</v>
      </c>
      <c r="B676" s="35" t="s">
        <v>20</v>
      </c>
      <c r="C676" s="34">
        <v>309</v>
      </c>
      <c r="D676" s="414" t="s">
        <v>947</v>
      </c>
      <c r="E676" s="34" t="s">
        <v>75</v>
      </c>
      <c r="F676" s="34">
        <v>1</v>
      </c>
      <c r="G676" s="37" t="s">
        <v>694</v>
      </c>
      <c r="H676" s="38" t="s">
        <v>1129</v>
      </c>
      <c r="I676" s="38" t="str">
        <f>VLOOKUP(H676,'[3]Dosen Edit'!$B$2:$C$97,2,FALSE)</f>
        <v>0910027401</v>
      </c>
    </row>
    <row r="677" spans="1:9" x14ac:dyDescent="0.25">
      <c r="A677" s="34" t="s">
        <v>42</v>
      </c>
      <c r="B677" s="35" t="s">
        <v>26</v>
      </c>
      <c r="C677" s="34">
        <v>309</v>
      </c>
      <c r="D677" s="414" t="s">
        <v>950</v>
      </c>
      <c r="E677" s="34" t="s">
        <v>75</v>
      </c>
      <c r="F677" s="34">
        <v>1</v>
      </c>
      <c r="G677" s="37" t="s">
        <v>694</v>
      </c>
      <c r="H677" s="38" t="s">
        <v>1129</v>
      </c>
      <c r="I677" s="38" t="str">
        <f>VLOOKUP(H677,'[3]Dosen Edit'!$B$2:$C$97,2,FALSE)</f>
        <v>0910027401</v>
      </c>
    </row>
    <row r="678" spans="1:9" x14ac:dyDescent="0.25">
      <c r="A678" s="34" t="s">
        <v>55</v>
      </c>
      <c r="B678" s="35" t="s">
        <v>3131</v>
      </c>
      <c r="C678" s="34">
        <v>310</v>
      </c>
      <c r="D678" s="30" t="s">
        <v>946</v>
      </c>
      <c r="E678" s="153" t="s">
        <v>75</v>
      </c>
      <c r="F678" s="34">
        <v>1</v>
      </c>
      <c r="G678" s="28" t="s">
        <v>694</v>
      </c>
      <c r="H678" s="38" t="s">
        <v>1129</v>
      </c>
      <c r="I678" s="38" t="str">
        <f>VLOOKUP(H678,'[3]Dosen Edit'!$B$2:$C$97,2,FALSE)</f>
        <v>0910027401</v>
      </c>
    </row>
    <row r="679" spans="1:9" x14ac:dyDescent="0.25">
      <c r="A679" s="34" t="s">
        <v>32</v>
      </c>
      <c r="B679" s="35" t="s">
        <v>26</v>
      </c>
      <c r="C679" s="34">
        <v>309</v>
      </c>
      <c r="D679" s="414" t="s">
        <v>949</v>
      </c>
      <c r="E679" s="34" t="s">
        <v>75</v>
      </c>
      <c r="F679" s="34">
        <v>1</v>
      </c>
      <c r="G679" s="37" t="s">
        <v>694</v>
      </c>
      <c r="H679" s="38" t="s">
        <v>1129</v>
      </c>
      <c r="I679" s="38" t="str">
        <f>VLOOKUP(H679,'[3]Dosen Edit'!$B$2:$C$97,2,FALSE)</f>
        <v>0910027401</v>
      </c>
    </row>
    <row r="680" spans="1:9" x14ac:dyDescent="0.25">
      <c r="A680" s="34" t="s">
        <v>19</v>
      </c>
      <c r="B680" s="35" t="s">
        <v>26</v>
      </c>
      <c r="C680" s="34">
        <v>313</v>
      </c>
      <c r="D680" s="38" t="s">
        <v>2728</v>
      </c>
      <c r="E680" s="153" t="s">
        <v>1</v>
      </c>
      <c r="F680" s="34">
        <v>5</v>
      </c>
      <c r="G680" s="28" t="s">
        <v>2727</v>
      </c>
      <c r="H680" s="38" t="s">
        <v>2258</v>
      </c>
      <c r="I680" s="38" t="str">
        <f>VLOOKUP(H680,'[3]Dosen Edit'!$B$2:$C$97,2,FALSE)</f>
        <v>0903069501</v>
      </c>
    </row>
    <row r="681" spans="1:9" x14ac:dyDescent="0.25">
      <c r="A681" s="34" t="s">
        <v>19</v>
      </c>
      <c r="B681" s="35" t="s">
        <v>20</v>
      </c>
      <c r="C681" s="34">
        <v>313</v>
      </c>
      <c r="D681" s="38" t="s">
        <v>2726</v>
      </c>
      <c r="E681" s="153" t="s">
        <v>1</v>
      </c>
      <c r="F681" s="34">
        <v>5</v>
      </c>
      <c r="G681" s="28" t="s">
        <v>2727</v>
      </c>
      <c r="H681" s="38" t="s">
        <v>2258</v>
      </c>
      <c r="I681" s="38" t="str">
        <f>VLOOKUP(H681,'[3]Dosen Edit'!$B$2:$C$97,2,FALSE)</f>
        <v>0903069501</v>
      </c>
    </row>
    <row r="682" spans="1:9" x14ac:dyDescent="0.25">
      <c r="A682" s="34" t="s">
        <v>19</v>
      </c>
      <c r="B682" s="35" t="s">
        <v>1356</v>
      </c>
      <c r="C682" s="34">
        <v>313</v>
      </c>
      <c r="D682" s="38" t="s">
        <v>2750</v>
      </c>
      <c r="E682" s="153" t="s">
        <v>1</v>
      </c>
      <c r="F682" s="34">
        <v>5</v>
      </c>
      <c r="G682" s="28" t="s">
        <v>2727</v>
      </c>
      <c r="H682" s="433" t="s">
        <v>242</v>
      </c>
      <c r="I682" s="38" t="str">
        <f>VLOOKUP(H682,'[3]Dosen Edit'!$B$2:$C$97,2,FALSE)</f>
        <v>0905058904</v>
      </c>
    </row>
    <row r="683" spans="1:9" x14ac:dyDescent="0.25">
      <c r="A683" s="34" t="s">
        <v>19</v>
      </c>
      <c r="B683" s="35" t="s">
        <v>28</v>
      </c>
      <c r="C683" s="34">
        <v>313</v>
      </c>
      <c r="D683" s="38" t="s">
        <v>2828</v>
      </c>
      <c r="E683" s="153" t="s">
        <v>1</v>
      </c>
      <c r="F683" s="34">
        <v>5</v>
      </c>
      <c r="G683" s="28" t="s">
        <v>2727</v>
      </c>
      <c r="H683" s="38" t="s">
        <v>890</v>
      </c>
      <c r="I683" s="38" t="str">
        <f>VLOOKUP(H683,'[3]Dosen Edit'!$B$2:$C$97,2,FALSE)</f>
        <v>0930077801</v>
      </c>
    </row>
    <row r="684" spans="1:9" x14ac:dyDescent="0.25">
      <c r="A684" s="34" t="s">
        <v>55</v>
      </c>
      <c r="B684" s="35" t="s">
        <v>28</v>
      </c>
      <c r="C684" s="34">
        <v>313</v>
      </c>
      <c r="D684" s="38" t="s">
        <v>2829</v>
      </c>
      <c r="E684" s="153" t="s">
        <v>1</v>
      </c>
      <c r="F684" s="34">
        <v>5</v>
      </c>
      <c r="G684" s="28" t="s">
        <v>2727</v>
      </c>
      <c r="H684" s="38" t="s">
        <v>890</v>
      </c>
      <c r="I684" s="38" t="str">
        <f>VLOOKUP(H684,'[3]Dosen Edit'!$B$2:$C$97,2,FALSE)</f>
        <v>0930077801</v>
      </c>
    </row>
    <row r="685" spans="1:9" x14ac:dyDescent="0.25">
      <c r="A685" s="34" t="s">
        <v>55</v>
      </c>
      <c r="B685" s="35" t="s">
        <v>56</v>
      </c>
      <c r="C685" s="34">
        <v>313</v>
      </c>
      <c r="D685" s="38" t="s">
        <v>2830</v>
      </c>
      <c r="E685" s="153" t="s">
        <v>1</v>
      </c>
      <c r="F685" s="34">
        <v>5</v>
      </c>
      <c r="G685" s="28" t="s">
        <v>2727</v>
      </c>
      <c r="H685" s="38" t="s">
        <v>890</v>
      </c>
      <c r="I685" s="38" t="str">
        <f>VLOOKUP(H685,'[3]Dosen Edit'!$B$2:$C$97,2,FALSE)</f>
        <v>0930077801</v>
      </c>
    </row>
    <row r="686" spans="1:9" x14ac:dyDescent="0.25">
      <c r="A686" s="34" t="s">
        <v>32</v>
      </c>
      <c r="B686" s="35" t="s">
        <v>20</v>
      </c>
      <c r="C686" s="34">
        <v>312</v>
      </c>
      <c r="D686" s="428" t="s">
        <v>1264</v>
      </c>
      <c r="E686" s="21" t="s">
        <v>3</v>
      </c>
      <c r="F686" s="21">
        <v>3</v>
      </c>
      <c r="G686" s="105" t="s">
        <v>1265</v>
      </c>
      <c r="H686" s="38" t="s">
        <v>242</v>
      </c>
      <c r="I686" s="38" t="str">
        <f>VLOOKUP(H686,'[3]Dosen Edit'!$B$2:$C$97,2,FALSE)</f>
        <v>0905058904</v>
      </c>
    </row>
    <row r="687" spans="1:9" x14ac:dyDescent="0.25">
      <c r="A687" s="34" t="s">
        <v>32</v>
      </c>
      <c r="B687" s="35" t="s">
        <v>1356</v>
      </c>
      <c r="C687" s="34">
        <v>313</v>
      </c>
      <c r="D687" s="434" t="s">
        <v>959</v>
      </c>
      <c r="E687" s="21" t="s">
        <v>3</v>
      </c>
      <c r="F687" s="21">
        <v>3</v>
      </c>
      <c r="G687" s="37" t="s">
        <v>960</v>
      </c>
      <c r="H687" s="116" t="s">
        <v>1166</v>
      </c>
      <c r="I687" s="38" t="str">
        <f>VLOOKUP(H687,'[3]Dosen Edit'!$B$2:$C$97,2,FALSE)</f>
        <v>0009058802</v>
      </c>
    </row>
    <row r="688" spans="1:9" x14ac:dyDescent="0.25">
      <c r="A688" s="34" t="s">
        <v>65</v>
      </c>
      <c r="B688" s="35" t="s">
        <v>20</v>
      </c>
      <c r="C688" s="34">
        <v>301</v>
      </c>
      <c r="D688" s="428" t="s">
        <v>983</v>
      </c>
      <c r="E688" s="21" t="s">
        <v>3</v>
      </c>
      <c r="F688" s="21">
        <v>3</v>
      </c>
      <c r="G688" s="65" t="s">
        <v>984</v>
      </c>
      <c r="H688" s="28" t="s">
        <v>1041</v>
      </c>
      <c r="I688" s="38" t="str">
        <f>VLOOKUP(H688,'[3]Dosen Edit'!$B$2:$C$97,2,FALSE)</f>
        <v>0025027801</v>
      </c>
    </row>
    <row r="689" spans="1:9" x14ac:dyDescent="0.25">
      <c r="A689" s="34" t="s">
        <v>42</v>
      </c>
      <c r="B689" s="35" t="s">
        <v>20</v>
      </c>
      <c r="C689" s="34">
        <v>301</v>
      </c>
      <c r="D689" s="428" t="s">
        <v>985</v>
      </c>
      <c r="E689" s="21" t="s">
        <v>3</v>
      </c>
      <c r="F689" s="21">
        <v>3</v>
      </c>
      <c r="G689" s="65" t="s">
        <v>984</v>
      </c>
      <c r="H689" s="28" t="s">
        <v>1041</v>
      </c>
      <c r="I689" s="38" t="str">
        <f>VLOOKUP(H689,'[3]Dosen Edit'!$B$2:$C$97,2,FALSE)</f>
        <v>0025027801</v>
      </c>
    </row>
    <row r="690" spans="1:9" x14ac:dyDescent="0.25">
      <c r="A690" s="34" t="s">
        <v>19</v>
      </c>
      <c r="B690" s="35" t="s">
        <v>1356</v>
      </c>
      <c r="C690" s="34">
        <v>311</v>
      </c>
      <c r="D690" s="427" t="s">
        <v>3132</v>
      </c>
      <c r="E690" s="21" t="s">
        <v>3</v>
      </c>
      <c r="F690" s="21">
        <v>1</v>
      </c>
      <c r="G690" s="37" t="s">
        <v>970</v>
      </c>
      <c r="H690" s="38" t="s">
        <v>1238</v>
      </c>
      <c r="I690" s="38" t="str">
        <f>VLOOKUP(H690,'[3]Dosen Edit'!$B$2:$C$97,2,FALSE)</f>
        <v>0902087302</v>
      </c>
    </row>
    <row r="691" spans="1:9" x14ac:dyDescent="0.25">
      <c r="A691" s="34" t="s">
        <v>42</v>
      </c>
      <c r="B691" s="35" t="s">
        <v>28</v>
      </c>
      <c r="C691" s="34">
        <v>302</v>
      </c>
      <c r="D691" s="427" t="s">
        <v>969</v>
      </c>
      <c r="E691" s="21" t="s">
        <v>3</v>
      </c>
      <c r="F691" s="21">
        <v>1</v>
      </c>
      <c r="G691" s="26" t="s">
        <v>970</v>
      </c>
      <c r="H691" s="38" t="s">
        <v>1238</v>
      </c>
      <c r="I691" s="38" t="str">
        <f>VLOOKUP(H691,'[3]Dosen Edit'!$B$2:$C$97,2,FALSE)</f>
        <v>0902087302</v>
      </c>
    </row>
    <row r="692" spans="1:9" x14ac:dyDescent="0.25">
      <c r="A692" s="34" t="s">
        <v>42</v>
      </c>
      <c r="B692" s="35" t="s">
        <v>1356</v>
      </c>
      <c r="C692" s="34">
        <v>304</v>
      </c>
      <c r="D692" s="427" t="s">
        <v>3133</v>
      </c>
      <c r="E692" s="21" t="s">
        <v>3</v>
      </c>
      <c r="F692" s="21">
        <v>1</v>
      </c>
      <c r="G692" s="37" t="s">
        <v>970</v>
      </c>
      <c r="H692" s="38" t="s">
        <v>1238</v>
      </c>
      <c r="I692" s="38" t="str">
        <f>VLOOKUP(H692,'[3]Dosen Edit'!$B$2:$C$97,2,FALSE)</f>
        <v>0902087302</v>
      </c>
    </row>
    <row r="693" spans="1:9" x14ac:dyDescent="0.25">
      <c r="A693" s="34" t="s">
        <v>19</v>
      </c>
      <c r="B693" s="35" t="s">
        <v>28</v>
      </c>
      <c r="C693" s="34">
        <v>302</v>
      </c>
      <c r="D693" s="427" t="s">
        <v>971</v>
      </c>
      <c r="E693" s="21" t="s">
        <v>3</v>
      </c>
      <c r="F693" s="21">
        <v>1</v>
      </c>
      <c r="G693" s="26" t="s">
        <v>970</v>
      </c>
      <c r="H693" s="38" t="s">
        <v>1238</v>
      </c>
      <c r="I693" s="38" t="str">
        <f>VLOOKUP(H693,'[3]Dosen Edit'!$B$2:$C$97,2,FALSE)</f>
        <v>0902087302</v>
      </c>
    </row>
    <row r="694" spans="1:9" x14ac:dyDescent="0.25">
      <c r="A694" s="34" t="s">
        <v>19</v>
      </c>
      <c r="B694" s="35" t="s">
        <v>1356</v>
      </c>
      <c r="C694" s="34">
        <v>310</v>
      </c>
      <c r="D694" s="432" t="s">
        <v>2557</v>
      </c>
      <c r="E694" s="34" t="s">
        <v>2256</v>
      </c>
      <c r="F694" s="34">
        <v>1</v>
      </c>
      <c r="G694" s="37" t="s">
        <v>2558</v>
      </c>
      <c r="H694" s="433" t="s">
        <v>728</v>
      </c>
      <c r="I694" s="38" t="str">
        <f>VLOOKUP(H694,'[3]Dosen Edit'!$B$2:$C$97,2,FALSE)</f>
        <v>0915108101</v>
      </c>
    </row>
    <row r="695" spans="1:9" x14ac:dyDescent="0.25">
      <c r="A695" s="34" t="s">
        <v>42</v>
      </c>
      <c r="B695" s="35" t="s">
        <v>1356</v>
      </c>
      <c r="C695" s="34">
        <v>310</v>
      </c>
      <c r="D695" s="432" t="s">
        <v>2559</v>
      </c>
      <c r="E695" s="34" t="s">
        <v>2256</v>
      </c>
      <c r="F695" s="34">
        <v>1</v>
      </c>
      <c r="G695" s="37" t="s">
        <v>2558</v>
      </c>
      <c r="H695" s="38" t="s">
        <v>728</v>
      </c>
      <c r="I695" s="38" t="str">
        <f>VLOOKUP(H695,'[3]Dosen Edit'!$B$2:$C$97,2,FALSE)</f>
        <v>0915108101</v>
      </c>
    </row>
    <row r="696" spans="1:9" x14ac:dyDescent="0.25">
      <c r="A696" s="34" t="s">
        <v>19</v>
      </c>
      <c r="B696" s="35" t="s">
        <v>28</v>
      </c>
      <c r="C696" s="34">
        <v>308</v>
      </c>
      <c r="D696" s="30" t="s">
        <v>145</v>
      </c>
      <c r="E696" s="34" t="s">
        <v>75</v>
      </c>
      <c r="F696" s="34">
        <v>1</v>
      </c>
      <c r="G696" s="37" t="s">
        <v>3134</v>
      </c>
      <c r="H696" s="433" t="s">
        <v>135</v>
      </c>
      <c r="I696" s="38" t="str">
        <f>VLOOKUP(H696,'[3]Dosen Edit'!$B$2:$C$97,2,FALSE)</f>
        <v>0920127901</v>
      </c>
    </row>
    <row r="697" spans="1:9" x14ac:dyDescent="0.25">
      <c r="A697" s="34" t="s">
        <v>19</v>
      </c>
      <c r="B697" s="35" t="s">
        <v>20</v>
      </c>
      <c r="C697" s="34">
        <v>308</v>
      </c>
      <c r="D697" s="30" t="s">
        <v>146</v>
      </c>
      <c r="E697" s="34" t="s">
        <v>75</v>
      </c>
      <c r="F697" s="34">
        <v>1</v>
      </c>
      <c r="G697" s="37" t="s">
        <v>3134</v>
      </c>
      <c r="H697" s="38" t="s">
        <v>135</v>
      </c>
      <c r="I697" s="38" t="str">
        <f>VLOOKUP(H697,'[3]Dosen Edit'!$B$2:$C$97,2,FALSE)</f>
        <v>0920127901</v>
      </c>
    </row>
    <row r="698" spans="1:9" x14ac:dyDescent="0.25">
      <c r="A698" s="34" t="s">
        <v>19</v>
      </c>
      <c r="B698" s="35" t="s">
        <v>1356</v>
      </c>
      <c r="C698" s="34">
        <v>308</v>
      </c>
      <c r="D698" s="30" t="s">
        <v>144</v>
      </c>
      <c r="E698" s="34" t="s">
        <v>75</v>
      </c>
      <c r="F698" s="34">
        <v>1</v>
      </c>
      <c r="G698" s="37" t="s">
        <v>3134</v>
      </c>
      <c r="H698" s="38" t="s">
        <v>135</v>
      </c>
      <c r="I698" s="38" t="str">
        <f>VLOOKUP(H698,'[3]Dosen Edit'!$B$2:$C$97,2,FALSE)</f>
        <v>0920127901</v>
      </c>
    </row>
    <row r="699" spans="1:9" x14ac:dyDescent="0.25">
      <c r="A699" s="34" t="s">
        <v>55</v>
      </c>
      <c r="B699" s="35" t="s">
        <v>28</v>
      </c>
      <c r="C699" s="34">
        <v>308</v>
      </c>
      <c r="D699" s="30" t="s">
        <v>147</v>
      </c>
      <c r="E699" s="34" t="s">
        <v>75</v>
      </c>
      <c r="F699" s="34">
        <v>1</v>
      </c>
      <c r="G699" s="37" t="s">
        <v>3134</v>
      </c>
      <c r="H699" s="38" t="s">
        <v>482</v>
      </c>
      <c r="I699" s="38" t="str">
        <f>VLOOKUP(H699,'[3]Dosen Edit'!$B$2:$C$97,2,FALSE)</f>
        <v>0911067502</v>
      </c>
    </row>
    <row r="700" spans="1:9" x14ac:dyDescent="0.25">
      <c r="A700" s="34" t="s">
        <v>55</v>
      </c>
      <c r="B700" s="35" t="s">
        <v>56</v>
      </c>
      <c r="C700" s="34">
        <v>308</v>
      </c>
      <c r="D700" s="30" t="s">
        <v>148</v>
      </c>
      <c r="E700" s="34" t="s">
        <v>75</v>
      </c>
      <c r="F700" s="34">
        <v>1</v>
      </c>
      <c r="G700" s="37" t="s">
        <v>3134</v>
      </c>
      <c r="H700" s="38" t="s">
        <v>482</v>
      </c>
      <c r="I700" s="38" t="str">
        <f>VLOOKUP(H700,'[3]Dosen Edit'!$B$2:$C$97,2,FALSE)</f>
        <v>0911067502</v>
      </c>
    </row>
    <row r="701" spans="1:9" x14ac:dyDescent="0.25">
      <c r="A701" s="34" t="s">
        <v>55</v>
      </c>
      <c r="B701" s="35" t="s">
        <v>26</v>
      </c>
      <c r="C701" s="34">
        <v>308</v>
      </c>
      <c r="D701" s="30" t="s">
        <v>106</v>
      </c>
      <c r="E701" s="34" t="s">
        <v>75</v>
      </c>
      <c r="F701" s="34">
        <v>1</v>
      </c>
      <c r="G701" s="37" t="s">
        <v>3134</v>
      </c>
      <c r="H701" s="38" t="s">
        <v>482</v>
      </c>
      <c r="I701" s="38" t="str">
        <f>VLOOKUP(H701,'[3]Dosen Edit'!$B$2:$C$97,2,FALSE)</f>
        <v>0911067502</v>
      </c>
    </row>
    <row r="702" spans="1:9" x14ac:dyDescent="0.25">
      <c r="A702" s="34" t="s">
        <v>42</v>
      </c>
      <c r="B702" s="35" t="s">
        <v>20</v>
      </c>
      <c r="C702" s="34">
        <v>308</v>
      </c>
      <c r="D702" s="30" t="s">
        <v>500</v>
      </c>
      <c r="E702" s="34" t="s">
        <v>75</v>
      </c>
      <c r="F702" s="34">
        <v>1</v>
      </c>
      <c r="G702" s="37" t="s">
        <v>3134</v>
      </c>
      <c r="H702" s="38" t="s">
        <v>495</v>
      </c>
      <c r="I702" s="38" t="str">
        <f>VLOOKUP(H702,'[3]Dosen Edit'!$B$2:$C$97,2,FALSE)</f>
        <v>0907117303</v>
      </c>
    </row>
    <row r="703" spans="1:9" x14ac:dyDescent="0.25">
      <c r="A703" s="34" t="s">
        <v>19</v>
      </c>
      <c r="B703" s="35" t="s">
        <v>26</v>
      </c>
      <c r="C703" s="34">
        <v>308</v>
      </c>
      <c r="D703" s="30" t="s">
        <v>494</v>
      </c>
      <c r="E703" s="34" t="s">
        <v>75</v>
      </c>
      <c r="F703" s="34">
        <v>1</v>
      </c>
      <c r="G703" s="37" t="s">
        <v>3134</v>
      </c>
      <c r="H703" s="38" t="s">
        <v>495</v>
      </c>
      <c r="I703" s="38" t="str">
        <f>VLOOKUP(H703,'[3]Dosen Edit'!$B$2:$C$97,2,FALSE)</f>
        <v>0907117303</v>
      </c>
    </row>
    <row r="704" spans="1:9" x14ac:dyDescent="0.25">
      <c r="A704" s="34" t="s">
        <v>55</v>
      </c>
      <c r="B704" s="35" t="s">
        <v>20</v>
      </c>
      <c r="C704" s="34">
        <v>308</v>
      </c>
      <c r="D704" s="30" t="s">
        <v>108</v>
      </c>
      <c r="E704" s="34" t="s">
        <v>75</v>
      </c>
      <c r="F704" s="34">
        <v>1</v>
      </c>
      <c r="G704" s="37" t="s">
        <v>3134</v>
      </c>
      <c r="H704" s="146" t="s">
        <v>495</v>
      </c>
      <c r="I704" s="38" t="str">
        <f>VLOOKUP(H704,'[3]Dosen Edit'!$B$2:$C$97,2,FALSE)</f>
        <v>0907117303</v>
      </c>
    </row>
    <row r="705" spans="1:9" x14ac:dyDescent="0.25">
      <c r="A705" s="34" t="s">
        <v>42</v>
      </c>
      <c r="B705" s="35" t="s">
        <v>1356</v>
      </c>
      <c r="C705" s="34">
        <v>308</v>
      </c>
      <c r="D705" s="30" t="s">
        <v>497</v>
      </c>
      <c r="E705" s="34" t="s">
        <v>75</v>
      </c>
      <c r="F705" s="34">
        <v>1</v>
      </c>
      <c r="G705" s="37" t="s">
        <v>3134</v>
      </c>
      <c r="H705" s="38" t="s">
        <v>495</v>
      </c>
      <c r="I705" s="38" t="str">
        <f>VLOOKUP(H705,'[3]Dosen Edit'!$B$2:$C$97,2,FALSE)</f>
        <v>0907117303</v>
      </c>
    </row>
    <row r="706" spans="1:9" x14ac:dyDescent="0.25">
      <c r="A706" s="34" t="s">
        <v>42</v>
      </c>
      <c r="B706" s="35" t="s">
        <v>28</v>
      </c>
      <c r="C706" s="34">
        <v>308</v>
      </c>
      <c r="D706" s="30" t="s">
        <v>498</v>
      </c>
      <c r="E706" s="34" t="s">
        <v>75</v>
      </c>
      <c r="F706" s="34">
        <v>1</v>
      </c>
      <c r="G706" s="37" t="s">
        <v>3134</v>
      </c>
      <c r="H706" s="38" t="s">
        <v>495</v>
      </c>
      <c r="I706" s="38" t="str">
        <f>VLOOKUP(H706,'[3]Dosen Edit'!$B$2:$C$97,2,FALSE)</f>
        <v>0907117303</v>
      </c>
    </row>
    <row r="707" spans="1:9" x14ac:dyDescent="0.25">
      <c r="A707" s="34" t="s">
        <v>42</v>
      </c>
      <c r="B707" s="35" t="s">
        <v>26</v>
      </c>
      <c r="C707" s="34">
        <v>308</v>
      </c>
      <c r="D707" s="30" t="s">
        <v>499</v>
      </c>
      <c r="E707" s="34" t="s">
        <v>75</v>
      </c>
      <c r="F707" s="34">
        <v>1</v>
      </c>
      <c r="G707" s="37" t="s">
        <v>3134</v>
      </c>
      <c r="H707" s="38" t="s">
        <v>495</v>
      </c>
      <c r="I707" s="38" t="str">
        <f>VLOOKUP(H707,'[3]Dosen Edit'!$B$2:$C$97,2,FALSE)</f>
        <v>0907117303</v>
      </c>
    </row>
    <row r="708" spans="1:9" x14ac:dyDescent="0.25">
      <c r="A708" s="34" t="s">
        <v>32</v>
      </c>
      <c r="B708" s="35" t="s">
        <v>28</v>
      </c>
      <c r="C708" s="34">
        <v>302</v>
      </c>
      <c r="D708" s="38" t="s">
        <v>3135</v>
      </c>
      <c r="E708" s="34" t="s">
        <v>75</v>
      </c>
      <c r="F708" s="153">
        <v>3</v>
      </c>
      <c r="G708" s="37" t="s">
        <v>2483</v>
      </c>
      <c r="H708" s="38" t="s">
        <v>2258</v>
      </c>
      <c r="I708" s="38" t="str">
        <f>VLOOKUP(H708,'[3]Dosen Edit'!$B$2:$C$97,2,FALSE)</f>
        <v>0903069501</v>
      </c>
    </row>
    <row r="709" spans="1:9" x14ac:dyDescent="0.25">
      <c r="A709" s="34" t="s">
        <v>55</v>
      </c>
      <c r="B709" s="35" t="s">
        <v>56</v>
      </c>
      <c r="C709" s="34">
        <v>303</v>
      </c>
      <c r="D709" s="38" t="s">
        <v>3136</v>
      </c>
      <c r="E709" s="21" t="s">
        <v>75</v>
      </c>
      <c r="F709" s="23">
        <v>3</v>
      </c>
      <c r="G709" s="37" t="s">
        <v>2483</v>
      </c>
      <c r="H709" s="38" t="s">
        <v>2258</v>
      </c>
      <c r="I709" s="38" t="str">
        <f>VLOOKUP(H709,'[3]Dosen Edit'!$B$2:$C$97,2,FALSE)</f>
        <v>0903069501</v>
      </c>
    </row>
    <row r="710" spans="1:9" x14ac:dyDescent="0.25">
      <c r="A710" s="34" t="s">
        <v>32</v>
      </c>
      <c r="B710" s="35" t="s">
        <v>20</v>
      </c>
      <c r="C710" s="34">
        <v>303</v>
      </c>
      <c r="D710" s="38" t="s">
        <v>3137</v>
      </c>
      <c r="E710" s="21" t="s">
        <v>75</v>
      </c>
      <c r="F710" s="23">
        <v>3</v>
      </c>
      <c r="G710" s="37" t="s">
        <v>2483</v>
      </c>
      <c r="H710" s="433" t="s">
        <v>728</v>
      </c>
      <c r="I710" s="38" t="str">
        <f>VLOOKUP(H710,'[3]Dosen Edit'!$B$2:$C$97,2,FALSE)</f>
        <v>0915108101</v>
      </c>
    </row>
    <row r="711" spans="1:9" x14ac:dyDescent="0.25">
      <c r="A711" s="34" t="s">
        <v>55</v>
      </c>
      <c r="B711" s="35" t="s">
        <v>20</v>
      </c>
      <c r="C711" s="34">
        <v>302</v>
      </c>
      <c r="D711" s="38" t="s">
        <v>3138</v>
      </c>
      <c r="E711" s="34" t="s">
        <v>75</v>
      </c>
      <c r="F711" s="153">
        <v>3</v>
      </c>
      <c r="G711" s="37" t="s">
        <v>2483</v>
      </c>
      <c r="H711" s="38" t="s">
        <v>728</v>
      </c>
      <c r="I711" s="38" t="str">
        <f>VLOOKUP(H711,'[3]Dosen Edit'!$B$2:$C$97,2,FALSE)</f>
        <v>0915108101</v>
      </c>
    </row>
    <row r="712" spans="1:9" x14ac:dyDescent="0.25">
      <c r="A712" s="34" t="s">
        <v>55</v>
      </c>
      <c r="B712" s="35" t="s">
        <v>26</v>
      </c>
      <c r="C712" s="34">
        <v>302</v>
      </c>
      <c r="D712" s="38" t="s">
        <v>3139</v>
      </c>
      <c r="E712" s="34" t="s">
        <v>75</v>
      </c>
      <c r="F712" s="153">
        <v>3</v>
      </c>
      <c r="G712" s="37" t="s">
        <v>2483</v>
      </c>
      <c r="H712" s="146" t="s">
        <v>833</v>
      </c>
      <c r="I712" s="38" t="str">
        <f>VLOOKUP(H712,'[3]Dosen Edit'!$B$2:$C$97,2,FALSE)</f>
        <v>0913068502</v>
      </c>
    </row>
    <row r="713" spans="1:9" x14ac:dyDescent="0.25">
      <c r="A713" s="34" t="s">
        <v>32</v>
      </c>
      <c r="B713" s="35" t="s">
        <v>20</v>
      </c>
      <c r="C713" s="34">
        <v>304</v>
      </c>
      <c r="D713" s="38" t="s">
        <v>3140</v>
      </c>
      <c r="E713" s="34" t="s">
        <v>75</v>
      </c>
      <c r="F713" s="153">
        <v>3</v>
      </c>
      <c r="G713" s="37" t="s">
        <v>2483</v>
      </c>
      <c r="H713" s="38" t="s">
        <v>833</v>
      </c>
      <c r="I713" s="38" t="str">
        <f>VLOOKUP(H713,'[3]Dosen Edit'!$B$2:$C$97,2,FALSE)</f>
        <v>0913068502</v>
      </c>
    </row>
    <row r="714" spans="1:9" x14ac:dyDescent="0.25">
      <c r="A714" s="34" t="s">
        <v>32</v>
      </c>
      <c r="B714" s="35" t="s">
        <v>26</v>
      </c>
      <c r="C714" s="34">
        <v>303</v>
      </c>
      <c r="D714" s="38" t="s">
        <v>3141</v>
      </c>
      <c r="E714" s="21" t="s">
        <v>75</v>
      </c>
      <c r="F714" s="23">
        <v>3</v>
      </c>
      <c r="G714" s="37" t="s">
        <v>2483</v>
      </c>
      <c r="H714" s="38" t="s">
        <v>833</v>
      </c>
      <c r="I714" s="38" t="str">
        <f>VLOOKUP(H714,'[3]Dosen Edit'!$B$2:$C$97,2,FALSE)</f>
        <v>0913068502</v>
      </c>
    </row>
    <row r="715" spans="1:9" x14ac:dyDescent="0.25">
      <c r="A715" s="34" t="s">
        <v>65</v>
      </c>
      <c r="B715" s="35" t="s">
        <v>1356</v>
      </c>
      <c r="C715" s="34">
        <v>302</v>
      </c>
      <c r="D715" s="38" t="s">
        <v>3142</v>
      </c>
      <c r="E715" s="34" t="s">
        <v>75</v>
      </c>
      <c r="F715" s="153">
        <v>3</v>
      </c>
      <c r="G715" s="37" t="s">
        <v>2483</v>
      </c>
      <c r="H715" s="414" t="s">
        <v>944</v>
      </c>
      <c r="I715" s="38" t="str">
        <f>VLOOKUP(H715,'[3]Dosen Edit'!$B$2:$C$97,2,FALSE)</f>
        <v>0920038502</v>
      </c>
    </row>
    <row r="716" spans="1:9" x14ac:dyDescent="0.25">
      <c r="A716" s="34" t="s">
        <v>19</v>
      </c>
      <c r="B716" s="35" t="s">
        <v>1356</v>
      </c>
      <c r="C716" s="34">
        <v>303</v>
      </c>
      <c r="D716" s="38" t="s">
        <v>3143</v>
      </c>
      <c r="E716" s="21" t="s">
        <v>75</v>
      </c>
      <c r="F716" s="23">
        <v>3</v>
      </c>
      <c r="G716" s="37" t="s">
        <v>2483</v>
      </c>
      <c r="H716" s="38" t="s">
        <v>944</v>
      </c>
      <c r="I716" s="38" t="str">
        <f>VLOOKUP(H716,'[3]Dosen Edit'!$B$2:$C$97,2,FALSE)</f>
        <v>0920038502</v>
      </c>
    </row>
    <row r="717" spans="1:9" x14ac:dyDescent="0.25">
      <c r="A717" s="34" t="s">
        <v>65</v>
      </c>
      <c r="B717" s="35" t="s">
        <v>26</v>
      </c>
      <c r="C717" s="34">
        <v>302</v>
      </c>
      <c r="D717" s="38" t="s">
        <v>3144</v>
      </c>
      <c r="E717" s="34" t="s">
        <v>75</v>
      </c>
      <c r="F717" s="153">
        <v>3</v>
      </c>
      <c r="G717" s="37" t="s">
        <v>2483</v>
      </c>
      <c r="H717" s="38" t="s">
        <v>961</v>
      </c>
      <c r="I717" s="38" t="str">
        <f>VLOOKUP(H717,'[3]Dosen Edit'!$B$2:$C$97,2,FALSE)</f>
        <v>0906128601</v>
      </c>
    </row>
    <row r="718" spans="1:9" x14ac:dyDescent="0.25">
      <c r="A718" s="34" t="s">
        <v>19</v>
      </c>
      <c r="B718" s="35" t="s">
        <v>26</v>
      </c>
      <c r="C718" s="34">
        <v>303</v>
      </c>
      <c r="D718" s="38" t="s">
        <v>3145</v>
      </c>
      <c r="E718" s="21" t="s">
        <v>75</v>
      </c>
      <c r="F718" s="23">
        <v>3</v>
      </c>
      <c r="G718" s="37" t="s">
        <v>2483</v>
      </c>
      <c r="H718" s="38" t="s">
        <v>961</v>
      </c>
      <c r="I718" s="38" t="str">
        <f>VLOOKUP(H718,'[3]Dosen Edit'!$B$2:$C$97,2,FALSE)</f>
        <v>0906128601</v>
      </c>
    </row>
    <row r="719" spans="1:9" x14ac:dyDescent="0.25">
      <c r="A719" s="34" t="s">
        <v>32</v>
      </c>
      <c r="B719" s="35" t="s">
        <v>1356</v>
      </c>
      <c r="C719" s="34">
        <v>302</v>
      </c>
      <c r="D719" s="38" t="s">
        <v>3146</v>
      </c>
      <c r="E719" s="34" t="s">
        <v>75</v>
      </c>
      <c r="F719" s="153">
        <v>3</v>
      </c>
      <c r="G719" s="37" t="s">
        <v>2483</v>
      </c>
      <c r="H719" s="38" t="s">
        <v>1080</v>
      </c>
      <c r="I719" s="38" t="str">
        <f>VLOOKUP(H719,'[3]Dosen Edit'!$B$2:$C$97,2,FALSE)</f>
        <v>0928108705</v>
      </c>
    </row>
    <row r="720" spans="1:9" x14ac:dyDescent="0.25">
      <c r="A720" s="34" t="s">
        <v>55</v>
      </c>
      <c r="B720" s="35" t="s">
        <v>26</v>
      </c>
      <c r="C720" s="34">
        <v>303</v>
      </c>
      <c r="D720" s="38" t="s">
        <v>3147</v>
      </c>
      <c r="E720" s="21" t="s">
        <v>75</v>
      </c>
      <c r="F720" s="23">
        <v>3</v>
      </c>
      <c r="G720" s="37" t="s">
        <v>2483</v>
      </c>
      <c r="H720" s="38" t="s">
        <v>1080</v>
      </c>
      <c r="I720" s="38" t="str">
        <f>VLOOKUP(H720,'[3]Dosen Edit'!$B$2:$C$97,2,FALSE)</f>
        <v>0928108705</v>
      </c>
    </row>
    <row r="721" spans="1:9" x14ac:dyDescent="0.25">
      <c r="A721" s="34" t="s">
        <v>32</v>
      </c>
      <c r="B721" s="35" t="s">
        <v>26</v>
      </c>
      <c r="C721" s="34">
        <v>302</v>
      </c>
      <c r="D721" s="38" t="s">
        <v>3148</v>
      </c>
      <c r="E721" s="34" t="s">
        <v>75</v>
      </c>
      <c r="F721" s="153">
        <v>3</v>
      </c>
      <c r="G721" s="37" t="s">
        <v>2483</v>
      </c>
      <c r="H721" s="38" t="s">
        <v>1080</v>
      </c>
      <c r="I721" s="38" t="str">
        <f>VLOOKUP(H721,'[3]Dosen Edit'!$B$2:$C$97,2,FALSE)</f>
        <v>0928108705</v>
      </c>
    </row>
    <row r="722" spans="1:9" x14ac:dyDescent="0.25">
      <c r="A722" s="34" t="s">
        <v>55</v>
      </c>
      <c r="B722" s="35" t="s">
        <v>28</v>
      </c>
      <c r="C722" s="34">
        <v>303</v>
      </c>
      <c r="D722" s="38" t="s">
        <v>3149</v>
      </c>
      <c r="E722" s="21" t="s">
        <v>75</v>
      </c>
      <c r="F722" s="23">
        <v>3</v>
      </c>
      <c r="G722" s="37" t="s">
        <v>2483</v>
      </c>
      <c r="H722" s="38" t="s">
        <v>1080</v>
      </c>
      <c r="I722" s="38" t="str">
        <f>VLOOKUP(H722,'[3]Dosen Edit'!$B$2:$C$97,2,FALSE)</f>
        <v>0928108705</v>
      </c>
    </row>
    <row r="723" spans="1:9" x14ac:dyDescent="0.25">
      <c r="A723" s="34" t="s">
        <v>42</v>
      </c>
      <c r="B723" s="35" t="s">
        <v>28</v>
      </c>
      <c r="C723" s="34">
        <v>306</v>
      </c>
      <c r="D723" s="30" t="s">
        <v>3150</v>
      </c>
      <c r="E723" s="34" t="s">
        <v>75</v>
      </c>
      <c r="F723" s="153">
        <v>3</v>
      </c>
      <c r="G723" s="37" t="s">
        <v>2483</v>
      </c>
      <c r="H723" s="414" t="s">
        <v>1080</v>
      </c>
      <c r="I723" s="38" t="str">
        <f>VLOOKUP(H723,'[3]Dosen Edit'!$B$2:$C$97,2,FALSE)</f>
        <v>0928108705</v>
      </c>
    </row>
    <row r="724" spans="1:9" x14ac:dyDescent="0.25">
      <c r="A724" s="34" t="s">
        <v>32</v>
      </c>
      <c r="B724" s="35" t="s">
        <v>28</v>
      </c>
      <c r="C724" s="34">
        <v>304</v>
      </c>
      <c r="D724" s="38" t="s">
        <v>3151</v>
      </c>
      <c r="E724" s="34" t="s">
        <v>75</v>
      </c>
      <c r="F724" s="153">
        <v>3</v>
      </c>
      <c r="G724" s="37" t="s">
        <v>2483</v>
      </c>
      <c r="H724" s="38" t="s">
        <v>1080</v>
      </c>
      <c r="I724" s="38" t="str">
        <f>VLOOKUP(H724,'[3]Dosen Edit'!$B$2:$C$97,2,FALSE)</f>
        <v>0928108705</v>
      </c>
    </row>
    <row r="725" spans="1:9" x14ac:dyDescent="0.25">
      <c r="A725" s="34" t="s">
        <v>65</v>
      </c>
      <c r="B725" s="35" t="s">
        <v>28</v>
      </c>
      <c r="C725" s="34">
        <v>302</v>
      </c>
      <c r="D725" s="38" t="s">
        <v>3152</v>
      </c>
      <c r="E725" s="34" t="s">
        <v>75</v>
      </c>
      <c r="F725" s="153">
        <v>3</v>
      </c>
      <c r="G725" s="37" t="s">
        <v>2483</v>
      </c>
      <c r="H725" s="38" t="s">
        <v>202</v>
      </c>
      <c r="I725" s="38" t="str">
        <f>VLOOKUP(H725,'[3]Dosen Edit'!$B$2:$C$97,2,FALSE)</f>
        <v>0931039002</v>
      </c>
    </row>
    <row r="726" spans="1:9" x14ac:dyDescent="0.25">
      <c r="A726" s="34" t="s">
        <v>19</v>
      </c>
      <c r="B726" s="35" t="s">
        <v>28</v>
      </c>
      <c r="C726" s="34">
        <v>303</v>
      </c>
      <c r="D726" s="38" t="s">
        <v>3153</v>
      </c>
      <c r="E726" s="21" t="s">
        <v>75</v>
      </c>
      <c r="F726" s="23">
        <v>3</v>
      </c>
      <c r="G726" s="37" t="s">
        <v>2483</v>
      </c>
      <c r="H726" s="38" t="s">
        <v>202</v>
      </c>
      <c r="I726" s="38" t="str">
        <f>VLOOKUP(H726,'[3]Dosen Edit'!$B$2:$C$97,2,FALSE)</f>
        <v>0931039002</v>
      </c>
    </row>
    <row r="727" spans="1:9" x14ac:dyDescent="0.25">
      <c r="A727" s="34" t="s">
        <v>32</v>
      </c>
      <c r="B727" s="35" t="s">
        <v>20</v>
      </c>
      <c r="C727" s="34">
        <v>302</v>
      </c>
      <c r="D727" s="38" t="s">
        <v>3154</v>
      </c>
      <c r="E727" s="34" t="s">
        <v>75</v>
      </c>
      <c r="F727" s="153">
        <v>3</v>
      </c>
      <c r="G727" s="37" t="s">
        <v>2483</v>
      </c>
      <c r="H727" s="38" t="s">
        <v>202</v>
      </c>
      <c r="I727" s="38" t="str">
        <f>VLOOKUP(H727,'[3]Dosen Edit'!$B$2:$C$97,2,FALSE)</f>
        <v>0931039002</v>
      </c>
    </row>
    <row r="728" spans="1:9" x14ac:dyDescent="0.25">
      <c r="A728" s="34" t="s">
        <v>55</v>
      </c>
      <c r="B728" s="35" t="s">
        <v>20</v>
      </c>
      <c r="C728" s="34">
        <v>303</v>
      </c>
      <c r="D728" s="38" t="s">
        <v>3155</v>
      </c>
      <c r="E728" s="21" t="s">
        <v>75</v>
      </c>
      <c r="F728" s="23">
        <v>3</v>
      </c>
      <c r="G728" s="37" t="s">
        <v>2483</v>
      </c>
      <c r="H728" s="38" t="s">
        <v>202</v>
      </c>
      <c r="I728" s="38" t="str">
        <f>VLOOKUP(H728,'[3]Dosen Edit'!$B$2:$C$97,2,FALSE)</f>
        <v>0931039002</v>
      </c>
    </row>
    <row r="729" spans="1:9" x14ac:dyDescent="0.25">
      <c r="A729" s="34" t="s">
        <v>65</v>
      </c>
      <c r="B729" s="35" t="s">
        <v>20</v>
      </c>
      <c r="C729" s="34">
        <v>304</v>
      </c>
      <c r="D729" s="38" t="s">
        <v>3156</v>
      </c>
      <c r="E729" s="34" t="s">
        <v>75</v>
      </c>
      <c r="F729" s="153">
        <v>3</v>
      </c>
      <c r="G729" s="37" t="s">
        <v>2483</v>
      </c>
      <c r="H729" s="414" t="s">
        <v>199</v>
      </c>
      <c r="I729" s="38" t="str">
        <f>VLOOKUP(H729,'[3]Dosen Edit'!$B$2:$C$97,2,FALSE)</f>
        <v>0922068907</v>
      </c>
    </row>
    <row r="730" spans="1:9" x14ac:dyDescent="0.25">
      <c r="A730" s="34" t="s">
        <v>65</v>
      </c>
      <c r="B730" s="35" t="s">
        <v>28</v>
      </c>
      <c r="C730" s="34">
        <v>306</v>
      </c>
      <c r="D730" s="30" t="s">
        <v>3157</v>
      </c>
      <c r="E730" s="34" t="s">
        <v>75</v>
      </c>
      <c r="F730" s="153">
        <v>3</v>
      </c>
      <c r="G730" s="37" t="s">
        <v>2483</v>
      </c>
      <c r="H730" s="414" t="s">
        <v>199</v>
      </c>
      <c r="I730" s="38" t="str">
        <f>VLOOKUP(H730,'[3]Dosen Edit'!$B$2:$C$97,2,FALSE)</f>
        <v>0922068907</v>
      </c>
    </row>
    <row r="731" spans="1:9" x14ac:dyDescent="0.25">
      <c r="A731" s="34" t="s">
        <v>32</v>
      </c>
      <c r="B731" s="35" t="s">
        <v>1356</v>
      </c>
      <c r="C731" s="34">
        <v>306</v>
      </c>
      <c r="D731" s="30" t="s">
        <v>3158</v>
      </c>
      <c r="E731" s="34" t="s">
        <v>75</v>
      </c>
      <c r="F731" s="153">
        <v>3</v>
      </c>
      <c r="G731" s="37" t="s">
        <v>2483</v>
      </c>
      <c r="H731" s="414" t="s">
        <v>199</v>
      </c>
      <c r="I731" s="38" t="str">
        <f>VLOOKUP(H731,'[3]Dosen Edit'!$B$2:$C$97,2,FALSE)</f>
        <v>0922068907</v>
      </c>
    </row>
    <row r="732" spans="1:9" x14ac:dyDescent="0.25">
      <c r="A732" s="34" t="s">
        <v>19</v>
      </c>
      <c r="B732" s="35" t="s">
        <v>26</v>
      </c>
      <c r="C732" s="34">
        <v>304</v>
      </c>
      <c r="D732" s="38" t="s">
        <v>3159</v>
      </c>
      <c r="E732" s="34" t="s">
        <v>75</v>
      </c>
      <c r="F732" s="153">
        <v>3</v>
      </c>
      <c r="G732" s="37" t="s">
        <v>2483</v>
      </c>
      <c r="H732" s="38" t="s">
        <v>199</v>
      </c>
      <c r="I732" s="38" t="str">
        <f>VLOOKUP(H732,'[3]Dosen Edit'!$B$2:$C$97,2,FALSE)</f>
        <v>0922068907</v>
      </c>
    </row>
    <row r="733" spans="1:9" x14ac:dyDescent="0.25">
      <c r="A733" s="34" t="s">
        <v>65</v>
      </c>
      <c r="B733" s="35" t="s">
        <v>28</v>
      </c>
      <c r="C733" s="34">
        <v>304</v>
      </c>
      <c r="D733" s="38" t="s">
        <v>3160</v>
      </c>
      <c r="E733" s="34" t="s">
        <v>75</v>
      </c>
      <c r="F733" s="153">
        <v>3</v>
      </c>
      <c r="G733" s="37" t="s">
        <v>2483</v>
      </c>
      <c r="H733" s="38" t="s">
        <v>1151</v>
      </c>
      <c r="I733" s="38" t="str">
        <f>VLOOKUP(H733,'[3]Dosen Edit'!$B$2:$C$97,2,FALSE)</f>
        <v>0912048901</v>
      </c>
    </row>
    <row r="734" spans="1:9" x14ac:dyDescent="0.25">
      <c r="A734" s="34" t="s">
        <v>32</v>
      </c>
      <c r="B734" s="35" t="s">
        <v>1356</v>
      </c>
      <c r="C734" s="34">
        <v>303</v>
      </c>
      <c r="D734" s="38" t="s">
        <v>3161</v>
      </c>
      <c r="E734" s="21" t="s">
        <v>75</v>
      </c>
      <c r="F734" s="23">
        <v>3</v>
      </c>
      <c r="G734" s="37" t="s">
        <v>2483</v>
      </c>
      <c r="H734" s="38" t="s">
        <v>1151</v>
      </c>
      <c r="I734" s="38" t="str">
        <f>VLOOKUP(H734,'[3]Dosen Edit'!$B$2:$C$97,2,FALSE)</f>
        <v>0912048901</v>
      </c>
    </row>
    <row r="735" spans="1:9" x14ac:dyDescent="0.25">
      <c r="A735" s="34" t="s">
        <v>65</v>
      </c>
      <c r="B735" s="35" t="s">
        <v>1356</v>
      </c>
      <c r="C735" s="34">
        <v>304</v>
      </c>
      <c r="D735" s="38" t="s">
        <v>3162</v>
      </c>
      <c r="E735" s="34" t="s">
        <v>75</v>
      </c>
      <c r="F735" s="153">
        <v>3</v>
      </c>
      <c r="G735" s="37" t="s">
        <v>2483</v>
      </c>
      <c r="H735" s="38" t="s">
        <v>1151</v>
      </c>
      <c r="I735" s="38" t="str">
        <f>VLOOKUP(H735,'[3]Dosen Edit'!$B$2:$C$97,2,FALSE)</f>
        <v>0912048901</v>
      </c>
    </row>
    <row r="736" spans="1:9" x14ac:dyDescent="0.25">
      <c r="A736" s="34" t="s">
        <v>55</v>
      </c>
      <c r="B736" s="35" t="s">
        <v>28</v>
      </c>
      <c r="C736" s="34">
        <v>302</v>
      </c>
      <c r="D736" s="38" t="s">
        <v>3163</v>
      </c>
      <c r="E736" s="34" t="s">
        <v>75</v>
      </c>
      <c r="F736" s="153">
        <v>3</v>
      </c>
      <c r="G736" s="37" t="s">
        <v>2483</v>
      </c>
      <c r="H736" s="38" t="s">
        <v>1151</v>
      </c>
      <c r="I736" s="38" t="str">
        <f>VLOOKUP(H736,'[3]Dosen Edit'!$B$2:$C$97,2,FALSE)</f>
        <v>0912048901</v>
      </c>
    </row>
    <row r="737" spans="1:9" x14ac:dyDescent="0.25">
      <c r="A737" s="34" t="s">
        <v>42</v>
      </c>
      <c r="B737" s="35" t="s">
        <v>1356</v>
      </c>
      <c r="C737" s="34">
        <v>306</v>
      </c>
      <c r="D737" s="30" t="s">
        <v>3164</v>
      </c>
      <c r="E737" s="34" t="s">
        <v>75</v>
      </c>
      <c r="F737" s="153">
        <v>3</v>
      </c>
      <c r="G737" s="37" t="s">
        <v>2483</v>
      </c>
      <c r="H737" s="38" t="s">
        <v>1151</v>
      </c>
      <c r="I737" s="38" t="str">
        <f>VLOOKUP(H737,'[3]Dosen Edit'!$B$2:$C$97,2,FALSE)</f>
        <v>0912048901</v>
      </c>
    </row>
    <row r="738" spans="1:9" x14ac:dyDescent="0.25">
      <c r="A738" s="34" t="s">
        <v>32</v>
      </c>
      <c r="B738" s="35" t="s">
        <v>28</v>
      </c>
      <c r="C738" s="34">
        <v>306</v>
      </c>
      <c r="D738" s="30" t="s">
        <v>3165</v>
      </c>
      <c r="E738" s="34" t="s">
        <v>75</v>
      </c>
      <c r="F738" s="153">
        <v>3</v>
      </c>
      <c r="G738" s="37" t="s">
        <v>2483</v>
      </c>
      <c r="H738" s="70" t="s">
        <v>1151</v>
      </c>
      <c r="I738" s="38" t="str">
        <f>VLOOKUP(H738,'[3]Dosen Edit'!$B$2:$C$97,2,FALSE)</f>
        <v>0912048901</v>
      </c>
    </row>
    <row r="739" spans="1:9" x14ac:dyDescent="0.25">
      <c r="A739" s="34" t="s">
        <v>32</v>
      </c>
      <c r="B739" s="35" t="s">
        <v>26</v>
      </c>
      <c r="C739" s="34">
        <v>306</v>
      </c>
      <c r="D739" s="30" t="s">
        <v>3166</v>
      </c>
      <c r="E739" s="34" t="s">
        <v>75</v>
      </c>
      <c r="F739" s="153">
        <v>3</v>
      </c>
      <c r="G739" s="37" t="s">
        <v>2483</v>
      </c>
      <c r="H739" s="70" t="s">
        <v>1151</v>
      </c>
      <c r="I739" s="38" t="str">
        <f>VLOOKUP(H739,'[3]Dosen Edit'!$B$2:$C$97,2,FALSE)</f>
        <v>0912048901</v>
      </c>
    </row>
    <row r="740" spans="1:9" x14ac:dyDescent="0.25">
      <c r="A740" s="34" t="s">
        <v>65</v>
      </c>
      <c r="B740" s="35" t="s">
        <v>26</v>
      </c>
      <c r="C740" s="34">
        <v>304</v>
      </c>
      <c r="D740" s="38" t="s">
        <v>3167</v>
      </c>
      <c r="E740" s="34" t="s">
        <v>75</v>
      </c>
      <c r="F740" s="153">
        <v>3</v>
      </c>
      <c r="G740" s="37" t="s">
        <v>2483</v>
      </c>
      <c r="H740" s="38" t="s">
        <v>1199</v>
      </c>
      <c r="I740" s="38" t="str">
        <f>VLOOKUP(H740,'[3]Dosen Edit'!$B$2:$C$97,2,FALSE)</f>
        <v>0904018701</v>
      </c>
    </row>
    <row r="741" spans="1:9" x14ac:dyDescent="0.25">
      <c r="A741" s="34" t="s">
        <v>42</v>
      </c>
      <c r="B741" s="35" t="s">
        <v>26</v>
      </c>
      <c r="C741" s="34">
        <v>306</v>
      </c>
      <c r="D741" s="30" t="s">
        <v>3168</v>
      </c>
      <c r="E741" s="34" t="s">
        <v>75</v>
      </c>
      <c r="F741" s="153">
        <v>3</v>
      </c>
      <c r="G741" s="37" t="s">
        <v>2483</v>
      </c>
      <c r="H741" s="70" t="s">
        <v>1199</v>
      </c>
      <c r="I741" s="38" t="str">
        <f>VLOOKUP(H741,'[3]Dosen Edit'!$B$2:$C$97,2,FALSE)</f>
        <v>0904018701</v>
      </c>
    </row>
    <row r="742" spans="1:9" x14ac:dyDescent="0.25">
      <c r="A742" s="34" t="s">
        <v>32</v>
      </c>
      <c r="B742" s="35" t="s">
        <v>20</v>
      </c>
      <c r="C742" s="34">
        <v>306</v>
      </c>
      <c r="D742" s="116" t="s">
        <v>3169</v>
      </c>
      <c r="E742" s="34" t="s">
        <v>75</v>
      </c>
      <c r="F742" s="153">
        <v>3</v>
      </c>
      <c r="G742" s="37" t="s">
        <v>2483</v>
      </c>
      <c r="H742" s="414" t="s">
        <v>1199</v>
      </c>
      <c r="I742" s="38" t="str">
        <f>VLOOKUP(H742,'[3]Dosen Edit'!$B$2:$C$97,2,FALSE)</f>
        <v>0904018701</v>
      </c>
    </row>
    <row r="743" spans="1:9" x14ac:dyDescent="0.25">
      <c r="A743" s="34" t="s">
        <v>65</v>
      </c>
      <c r="B743" s="35" t="s">
        <v>20</v>
      </c>
      <c r="C743" s="34">
        <v>302</v>
      </c>
      <c r="D743" s="38" t="s">
        <v>3170</v>
      </c>
      <c r="E743" s="34" t="s">
        <v>75</v>
      </c>
      <c r="F743" s="153">
        <v>3</v>
      </c>
      <c r="G743" s="37" t="s">
        <v>2483</v>
      </c>
      <c r="H743" s="38" t="s">
        <v>1199</v>
      </c>
      <c r="I743" s="38" t="str">
        <f>VLOOKUP(H743,'[3]Dosen Edit'!$B$2:$C$97,2,FALSE)</f>
        <v>0904018701</v>
      </c>
    </row>
    <row r="744" spans="1:9" x14ac:dyDescent="0.25">
      <c r="A744" s="34" t="s">
        <v>42</v>
      </c>
      <c r="B744" s="35" t="s">
        <v>20</v>
      </c>
      <c r="C744" s="34">
        <v>306</v>
      </c>
      <c r="D744" s="30" t="s">
        <v>3171</v>
      </c>
      <c r="E744" s="34" t="s">
        <v>75</v>
      </c>
      <c r="F744" s="153">
        <v>3</v>
      </c>
      <c r="G744" s="37" t="s">
        <v>2483</v>
      </c>
      <c r="H744" s="38" t="s">
        <v>1199</v>
      </c>
      <c r="I744" s="38" t="str">
        <f>VLOOKUP(H744,'[3]Dosen Edit'!$B$2:$C$97,2,FALSE)</f>
        <v>0904018701</v>
      </c>
    </row>
    <row r="745" spans="1:9" x14ac:dyDescent="0.25">
      <c r="A745" s="34" t="s">
        <v>19</v>
      </c>
      <c r="B745" s="35" t="s">
        <v>20</v>
      </c>
      <c r="C745" s="34">
        <v>303</v>
      </c>
      <c r="D745" s="38" t="s">
        <v>3172</v>
      </c>
      <c r="E745" s="21" t="s">
        <v>75</v>
      </c>
      <c r="F745" s="23">
        <v>3</v>
      </c>
      <c r="G745" s="37" t="s">
        <v>2483</v>
      </c>
      <c r="H745" s="38" t="s">
        <v>1199</v>
      </c>
      <c r="I745" s="38" t="str">
        <f>VLOOKUP(H745,'[3]Dosen Edit'!$B$2:$C$97,2,FALSE)</f>
        <v>0904018701</v>
      </c>
    </row>
    <row r="746" spans="1:9" x14ac:dyDescent="0.25">
      <c r="A746" s="34" t="s">
        <v>32</v>
      </c>
      <c r="B746" s="35" t="s">
        <v>1356</v>
      </c>
      <c r="C746" s="34">
        <v>304</v>
      </c>
      <c r="D746" s="38" t="s">
        <v>3173</v>
      </c>
      <c r="E746" s="34" t="s">
        <v>75</v>
      </c>
      <c r="F746" s="153">
        <v>3</v>
      </c>
      <c r="G746" s="37" t="s">
        <v>2483</v>
      </c>
      <c r="H746" s="38" t="s">
        <v>1199</v>
      </c>
      <c r="I746" s="38" t="str">
        <f>VLOOKUP(H746,'[3]Dosen Edit'!$B$2:$C$97,2,FALSE)</f>
        <v>0904018701</v>
      </c>
    </row>
    <row r="747" spans="1:9" x14ac:dyDescent="0.25">
      <c r="A747" s="34" t="s">
        <v>32</v>
      </c>
      <c r="B747" s="35" t="s">
        <v>26</v>
      </c>
      <c r="C747" s="34">
        <v>304</v>
      </c>
      <c r="D747" s="38" t="s">
        <v>3174</v>
      </c>
      <c r="E747" s="34" t="s">
        <v>75</v>
      </c>
      <c r="F747" s="153">
        <v>3</v>
      </c>
      <c r="G747" s="37" t="s">
        <v>2483</v>
      </c>
      <c r="H747" s="38" t="s">
        <v>1199</v>
      </c>
      <c r="I747" s="38" t="str">
        <f>VLOOKUP(H747,'[3]Dosen Edit'!$B$2:$C$97,2,FALSE)</f>
        <v>0904018701</v>
      </c>
    </row>
    <row r="748" spans="1:9" x14ac:dyDescent="0.25">
      <c r="A748" s="34" t="s">
        <v>55</v>
      </c>
      <c r="B748" s="35" t="s">
        <v>26</v>
      </c>
      <c r="C748" s="34">
        <v>301</v>
      </c>
      <c r="D748" s="38" t="s">
        <v>3175</v>
      </c>
      <c r="E748" s="21" t="s">
        <v>75</v>
      </c>
      <c r="F748" s="23">
        <v>3</v>
      </c>
      <c r="G748" s="65" t="s">
        <v>2838</v>
      </c>
      <c r="H748" s="28" t="s">
        <v>857</v>
      </c>
      <c r="I748" s="38" t="str">
        <f>VLOOKUP(H748,'[3]Dosen Edit'!$B$2:$C$97,2,FALSE)</f>
        <v>0920068803</v>
      </c>
    </row>
    <row r="749" spans="1:9" x14ac:dyDescent="0.25">
      <c r="A749" s="34" t="s">
        <v>55</v>
      </c>
      <c r="B749" s="35" t="s">
        <v>28</v>
      </c>
      <c r="C749" s="34">
        <v>301</v>
      </c>
      <c r="D749" s="38" t="s">
        <v>3176</v>
      </c>
      <c r="E749" s="21" t="s">
        <v>75</v>
      </c>
      <c r="F749" s="23">
        <v>3</v>
      </c>
      <c r="G749" s="65" t="s">
        <v>2838</v>
      </c>
      <c r="H749" s="38" t="s">
        <v>857</v>
      </c>
      <c r="I749" s="38" t="str">
        <f>VLOOKUP(H749,'[3]Dosen Edit'!$B$2:$C$97,2,FALSE)</f>
        <v>0920068803</v>
      </c>
    </row>
    <row r="750" spans="1:9" x14ac:dyDescent="0.25">
      <c r="A750" s="34" t="s">
        <v>55</v>
      </c>
      <c r="B750" s="35" t="s">
        <v>56</v>
      </c>
      <c r="C750" s="34">
        <v>301</v>
      </c>
      <c r="D750" s="38" t="s">
        <v>3177</v>
      </c>
      <c r="E750" s="21" t="s">
        <v>75</v>
      </c>
      <c r="F750" s="23">
        <v>3</v>
      </c>
      <c r="G750" s="65" t="s">
        <v>2838</v>
      </c>
      <c r="H750" s="146" t="s">
        <v>857</v>
      </c>
      <c r="I750" s="38" t="str">
        <f>VLOOKUP(H750,'[3]Dosen Edit'!$B$2:$C$97,2,FALSE)</f>
        <v>0920068803</v>
      </c>
    </row>
    <row r="751" spans="1:9" x14ac:dyDescent="0.25">
      <c r="A751" s="34" t="s">
        <v>19</v>
      </c>
      <c r="B751" s="35" t="s">
        <v>28</v>
      </c>
      <c r="C751" s="204">
        <v>301</v>
      </c>
      <c r="D751" s="38" t="s">
        <v>3178</v>
      </c>
      <c r="E751" s="21" t="s">
        <v>75</v>
      </c>
      <c r="F751" s="23">
        <v>3</v>
      </c>
      <c r="G751" s="65" t="s">
        <v>2838</v>
      </c>
      <c r="H751" s="38" t="s">
        <v>936</v>
      </c>
      <c r="I751" s="38" t="str">
        <f>VLOOKUP(H751,'[3]Dosen Edit'!$B$2:$C$97,2,FALSE)</f>
        <v>0929027601</v>
      </c>
    </row>
    <row r="752" spans="1:9" x14ac:dyDescent="0.25">
      <c r="A752" s="34" t="s">
        <v>19</v>
      </c>
      <c r="B752" s="35" t="s">
        <v>20</v>
      </c>
      <c r="C752" s="204">
        <v>301</v>
      </c>
      <c r="D752" s="38" t="s">
        <v>3179</v>
      </c>
      <c r="E752" s="21" t="s">
        <v>75</v>
      </c>
      <c r="F752" s="23">
        <v>3</v>
      </c>
      <c r="G752" s="65" t="s">
        <v>2838</v>
      </c>
      <c r="H752" s="38" t="s">
        <v>936</v>
      </c>
      <c r="I752" s="38" t="str">
        <f>VLOOKUP(H752,'[3]Dosen Edit'!$B$2:$C$97,2,FALSE)</f>
        <v>0929027601</v>
      </c>
    </row>
    <row r="753" spans="1:9" x14ac:dyDescent="0.25">
      <c r="A753" s="34" t="s">
        <v>32</v>
      </c>
      <c r="B753" s="35" t="s">
        <v>20</v>
      </c>
      <c r="C753" s="204">
        <v>301</v>
      </c>
      <c r="D753" s="38" t="s">
        <v>3180</v>
      </c>
      <c r="E753" s="21" t="s">
        <v>75</v>
      </c>
      <c r="F753" s="23">
        <v>3</v>
      </c>
      <c r="G753" s="65" t="s">
        <v>2838</v>
      </c>
      <c r="H753" s="38" t="s">
        <v>936</v>
      </c>
      <c r="I753" s="38" t="str">
        <f>VLOOKUP(H753,'[3]Dosen Edit'!$B$2:$C$97,2,FALSE)</f>
        <v>0929027601</v>
      </c>
    </row>
    <row r="754" spans="1:9" x14ac:dyDescent="0.25">
      <c r="A754" s="34" t="s">
        <v>19</v>
      </c>
      <c r="B754" s="35" t="s">
        <v>20</v>
      </c>
      <c r="C754" s="204">
        <v>302</v>
      </c>
      <c r="D754" s="38" t="s">
        <v>2837</v>
      </c>
      <c r="E754" s="21" t="s">
        <v>1</v>
      </c>
      <c r="F754" s="21">
        <v>3</v>
      </c>
      <c r="G754" s="40" t="s">
        <v>2838</v>
      </c>
      <c r="H754" s="28" t="s">
        <v>944</v>
      </c>
      <c r="I754" s="38" t="str">
        <f>VLOOKUP(H754,'[3]Dosen Edit'!$B$2:$C$97,2,FALSE)</f>
        <v>0920038502</v>
      </c>
    </row>
    <row r="755" spans="1:9" x14ac:dyDescent="0.25">
      <c r="A755" s="34" t="s">
        <v>32</v>
      </c>
      <c r="B755" s="35" t="s">
        <v>1356</v>
      </c>
      <c r="C755" s="204">
        <v>301</v>
      </c>
      <c r="D755" s="38" t="s">
        <v>3181</v>
      </c>
      <c r="E755" s="21" t="s">
        <v>75</v>
      </c>
      <c r="F755" s="23">
        <v>3</v>
      </c>
      <c r="G755" s="65" t="s">
        <v>2838</v>
      </c>
      <c r="H755" s="28" t="s">
        <v>944</v>
      </c>
      <c r="I755" s="38" t="str">
        <f>VLOOKUP(H755,'[3]Dosen Edit'!$B$2:$C$97,2,FALSE)</f>
        <v>0920038502</v>
      </c>
    </row>
    <row r="756" spans="1:9" x14ac:dyDescent="0.25">
      <c r="A756" s="34" t="s">
        <v>55</v>
      </c>
      <c r="B756" s="35" t="s">
        <v>20</v>
      </c>
      <c r="C756" s="34">
        <v>301</v>
      </c>
      <c r="D756" s="38" t="s">
        <v>3182</v>
      </c>
      <c r="E756" s="21" t="s">
        <v>75</v>
      </c>
      <c r="F756" s="23">
        <v>3</v>
      </c>
      <c r="G756" s="65" t="s">
        <v>2838</v>
      </c>
      <c r="H756" s="28" t="s">
        <v>944</v>
      </c>
      <c r="I756" s="38" t="str">
        <f>VLOOKUP(H756,'[3]Dosen Edit'!$B$2:$C$97,2,FALSE)</f>
        <v>0920038502</v>
      </c>
    </row>
    <row r="757" spans="1:9" x14ac:dyDescent="0.25">
      <c r="A757" s="34" t="s">
        <v>19</v>
      </c>
      <c r="B757" s="35" t="s">
        <v>26</v>
      </c>
      <c r="C757" s="34">
        <v>301</v>
      </c>
      <c r="D757" s="38" t="s">
        <v>3183</v>
      </c>
      <c r="E757" s="21" t="s">
        <v>75</v>
      </c>
      <c r="F757" s="23">
        <v>3</v>
      </c>
      <c r="G757" s="65" t="s">
        <v>2838</v>
      </c>
      <c r="H757" s="28" t="s">
        <v>944</v>
      </c>
      <c r="I757" s="38" t="str">
        <f>VLOOKUP(H757,'[3]Dosen Edit'!$B$2:$C$97,2,FALSE)</f>
        <v>0920038502</v>
      </c>
    </row>
    <row r="758" spans="1:9" x14ac:dyDescent="0.25">
      <c r="A758" s="34" t="s">
        <v>55</v>
      </c>
      <c r="B758" s="35" t="s">
        <v>20</v>
      </c>
      <c r="C758" s="34">
        <v>304</v>
      </c>
      <c r="D758" s="38" t="s">
        <v>2840</v>
      </c>
      <c r="E758" s="21" t="s">
        <v>1</v>
      </c>
      <c r="F758" s="21">
        <v>3</v>
      </c>
      <c r="G758" s="40" t="s">
        <v>2838</v>
      </c>
      <c r="H758" s="38" t="s">
        <v>1041</v>
      </c>
      <c r="I758" s="38" t="str">
        <f>VLOOKUP(H758,'[3]Dosen Edit'!$B$2:$C$97,2,FALSE)</f>
        <v>0025027801</v>
      </c>
    </row>
    <row r="759" spans="1:9" x14ac:dyDescent="0.25">
      <c r="A759" s="34" t="s">
        <v>55</v>
      </c>
      <c r="B759" s="35" t="s">
        <v>28</v>
      </c>
      <c r="C759" s="34">
        <v>304</v>
      </c>
      <c r="D759" s="38" t="s">
        <v>2843</v>
      </c>
      <c r="E759" s="21" t="s">
        <v>1</v>
      </c>
      <c r="F759" s="21">
        <v>3</v>
      </c>
      <c r="G759" s="40" t="s">
        <v>2838</v>
      </c>
      <c r="H759" s="38" t="s">
        <v>1041</v>
      </c>
      <c r="I759" s="38" t="str">
        <f>VLOOKUP(H759,'[3]Dosen Edit'!$B$2:$C$97,2,FALSE)</f>
        <v>0025027801</v>
      </c>
    </row>
    <row r="760" spans="1:9" x14ac:dyDescent="0.25">
      <c r="A760" s="34" t="s">
        <v>55</v>
      </c>
      <c r="B760" s="35" t="s">
        <v>56</v>
      </c>
      <c r="C760" s="34">
        <v>304</v>
      </c>
      <c r="D760" s="38" t="s">
        <v>2844</v>
      </c>
      <c r="E760" s="21" t="s">
        <v>1</v>
      </c>
      <c r="F760" s="21">
        <v>3</v>
      </c>
      <c r="G760" s="40" t="s">
        <v>2838</v>
      </c>
      <c r="H760" s="38" t="s">
        <v>1041</v>
      </c>
      <c r="I760" s="38" t="str">
        <f>VLOOKUP(H760,'[3]Dosen Edit'!$B$2:$C$97,2,FALSE)</f>
        <v>0025027801</v>
      </c>
    </row>
    <row r="761" spans="1:9" x14ac:dyDescent="0.25">
      <c r="A761" s="34" t="s">
        <v>55</v>
      </c>
      <c r="B761" s="35" t="s">
        <v>26</v>
      </c>
      <c r="C761" s="34">
        <v>304</v>
      </c>
      <c r="D761" s="38" t="s">
        <v>2845</v>
      </c>
      <c r="E761" s="21" t="s">
        <v>1</v>
      </c>
      <c r="F761" s="21">
        <v>3</v>
      </c>
      <c r="G761" s="40" t="s">
        <v>2838</v>
      </c>
      <c r="H761" s="38" t="s">
        <v>1041</v>
      </c>
      <c r="I761" s="38" t="str">
        <f>VLOOKUP(H761,'[3]Dosen Edit'!$B$2:$C$97,2,FALSE)</f>
        <v>0025027801</v>
      </c>
    </row>
    <row r="762" spans="1:9" x14ac:dyDescent="0.25">
      <c r="A762" s="34" t="s">
        <v>19</v>
      </c>
      <c r="B762" s="35" t="s">
        <v>1356</v>
      </c>
      <c r="C762" s="34">
        <v>301</v>
      </c>
      <c r="D762" s="38" t="s">
        <v>3184</v>
      </c>
      <c r="E762" s="21" t="s">
        <v>75</v>
      </c>
      <c r="F762" s="23">
        <v>3</v>
      </c>
      <c r="G762" s="65" t="s">
        <v>2838</v>
      </c>
      <c r="H762" s="38" t="s">
        <v>1041</v>
      </c>
      <c r="I762" s="38" t="str">
        <f>VLOOKUP(H762,'[3]Dosen Edit'!$B$2:$C$97,2,FALSE)</f>
        <v>0025027801</v>
      </c>
    </row>
    <row r="763" spans="1:9" x14ac:dyDescent="0.25">
      <c r="A763" s="34" t="s">
        <v>19</v>
      </c>
      <c r="B763" s="35" t="s">
        <v>28</v>
      </c>
      <c r="C763" s="34">
        <v>307</v>
      </c>
      <c r="D763" s="38" t="s">
        <v>3185</v>
      </c>
      <c r="E763" s="34" t="s">
        <v>75</v>
      </c>
      <c r="F763" s="34">
        <v>3</v>
      </c>
      <c r="G763" s="37" t="s">
        <v>3186</v>
      </c>
      <c r="H763" s="154" t="s">
        <v>92</v>
      </c>
      <c r="I763" s="38" t="str">
        <f>VLOOKUP(H763,'[3]Dosen Edit'!$B$2:$C$97,2,FALSE)</f>
        <v>0931127016</v>
      </c>
    </row>
    <row r="764" spans="1:9" x14ac:dyDescent="0.25">
      <c r="A764" s="34" t="s">
        <v>42</v>
      </c>
      <c r="B764" s="35" t="s">
        <v>26</v>
      </c>
      <c r="C764" s="34">
        <v>307</v>
      </c>
      <c r="D764" s="38" t="s">
        <v>3187</v>
      </c>
      <c r="E764" s="34" t="s">
        <v>75</v>
      </c>
      <c r="F764" s="153">
        <v>3</v>
      </c>
      <c r="G764" s="37" t="s">
        <v>3186</v>
      </c>
      <c r="H764" s="38" t="s">
        <v>92</v>
      </c>
      <c r="I764" s="38" t="str">
        <f>VLOOKUP(H764,'[3]Dosen Edit'!$B$2:$C$97,2,FALSE)</f>
        <v>0931127016</v>
      </c>
    </row>
    <row r="765" spans="1:9" x14ac:dyDescent="0.25">
      <c r="A765" s="34" t="s">
        <v>55</v>
      </c>
      <c r="B765" s="35" t="s">
        <v>28</v>
      </c>
      <c r="C765" s="34">
        <v>307</v>
      </c>
      <c r="D765" s="38" t="s">
        <v>3188</v>
      </c>
      <c r="E765" s="34" t="s">
        <v>75</v>
      </c>
      <c r="F765" s="34">
        <v>3</v>
      </c>
      <c r="G765" s="37" t="s">
        <v>3186</v>
      </c>
      <c r="H765" s="38" t="s">
        <v>92</v>
      </c>
      <c r="I765" s="38" t="str">
        <f>VLOOKUP(H765,'[3]Dosen Edit'!$B$2:$C$97,2,FALSE)</f>
        <v>0931127016</v>
      </c>
    </row>
    <row r="766" spans="1:9" x14ac:dyDescent="0.25">
      <c r="A766" s="34" t="s">
        <v>55</v>
      </c>
      <c r="B766" s="35" t="s">
        <v>56</v>
      </c>
      <c r="C766" s="34">
        <v>307</v>
      </c>
      <c r="D766" s="38" t="s">
        <v>3189</v>
      </c>
      <c r="E766" s="34" t="s">
        <v>75</v>
      </c>
      <c r="F766" s="34">
        <v>3</v>
      </c>
      <c r="G766" s="37" t="s">
        <v>3186</v>
      </c>
      <c r="H766" s="38" t="s">
        <v>92</v>
      </c>
      <c r="I766" s="38" t="str">
        <f>VLOOKUP(H766,'[3]Dosen Edit'!$B$2:$C$97,2,FALSE)</f>
        <v>0931127016</v>
      </c>
    </row>
    <row r="767" spans="1:9" x14ac:dyDescent="0.25">
      <c r="A767" s="34" t="s">
        <v>19</v>
      </c>
      <c r="B767" s="35" t="s">
        <v>1356</v>
      </c>
      <c r="C767" s="204">
        <v>307</v>
      </c>
      <c r="D767" s="38" t="s">
        <v>3190</v>
      </c>
      <c r="E767" s="34" t="s">
        <v>75</v>
      </c>
      <c r="F767" s="153">
        <v>3</v>
      </c>
      <c r="G767" s="37" t="s">
        <v>3186</v>
      </c>
      <c r="H767" s="28" t="s">
        <v>92</v>
      </c>
      <c r="I767" s="38" t="str">
        <f>VLOOKUP(H767,'[3]Dosen Edit'!$B$2:$C$97,2,FALSE)</f>
        <v>0931127016</v>
      </c>
    </row>
    <row r="768" spans="1:9" x14ac:dyDescent="0.25">
      <c r="A768" s="34" t="s">
        <v>55</v>
      </c>
      <c r="B768" s="35" t="s">
        <v>26</v>
      </c>
      <c r="C768" s="34">
        <v>307</v>
      </c>
      <c r="D768" s="38" t="s">
        <v>3191</v>
      </c>
      <c r="E768" s="34" t="s">
        <v>75</v>
      </c>
      <c r="F768" s="34">
        <v>3</v>
      </c>
      <c r="G768" s="37" t="s">
        <v>3186</v>
      </c>
      <c r="H768" s="433" t="s">
        <v>135</v>
      </c>
      <c r="I768" s="38" t="str">
        <f>VLOOKUP(H768,'[3]Dosen Edit'!$B$2:$C$97,2,FALSE)</f>
        <v>0920127901</v>
      </c>
    </row>
    <row r="769" spans="1:9" x14ac:dyDescent="0.25">
      <c r="A769" s="34" t="s">
        <v>55</v>
      </c>
      <c r="B769" s="35" t="s">
        <v>20</v>
      </c>
      <c r="C769" s="34">
        <v>307</v>
      </c>
      <c r="D769" s="38" t="s">
        <v>3192</v>
      </c>
      <c r="E769" s="34" t="s">
        <v>75</v>
      </c>
      <c r="F769" s="34">
        <v>3</v>
      </c>
      <c r="G769" s="37" t="s">
        <v>3186</v>
      </c>
      <c r="H769" s="38" t="s">
        <v>135</v>
      </c>
      <c r="I769" s="38" t="str">
        <f>VLOOKUP(H769,'[3]Dosen Edit'!$B$2:$C$97,2,FALSE)</f>
        <v>0920127901</v>
      </c>
    </row>
    <row r="770" spans="1:9" x14ac:dyDescent="0.25">
      <c r="A770" s="34" t="s">
        <v>42</v>
      </c>
      <c r="B770" s="35" t="s">
        <v>1356</v>
      </c>
      <c r="C770" s="34">
        <v>307</v>
      </c>
      <c r="D770" s="38" t="s">
        <v>3193</v>
      </c>
      <c r="E770" s="34" t="s">
        <v>75</v>
      </c>
      <c r="F770" s="153">
        <v>3</v>
      </c>
      <c r="G770" s="37" t="s">
        <v>3186</v>
      </c>
      <c r="H770" s="38" t="s">
        <v>135</v>
      </c>
      <c r="I770" s="38" t="str">
        <f>VLOOKUP(H770,'[3]Dosen Edit'!$B$2:$C$97,2,FALSE)</f>
        <v>0920127901</v>
      </c>
    </row>
    <row r="771" spans="1:9" x14ac:dyDescent="0.25">
      <c r="A771" s="34" t="s">
        <v>42</v>
      </c>
      <c r="B771" s="35" t="s">
        <v>28</v>
      </c>
      <c r="C771" s="34">
        <v>307</v>
      </c>
      <c r="D771" s="38" t="s">
        <v>3194</v>
      </c>
      <c r="E771" s="34" t="s">
        <v>75</v>
      </c>
      <c r="F771" s="153">
        <v>3</v>
      </c>
      <c r="G771" s="37" t="s">
        <v>3186</v>
      </c>
      <c r="H771" s="38" t="s">
        <v>135</v>
      </c>
      <c r="I771" s="38" t="str">
        <f>VLOOKUP(H771,'[3]Dosen Edit'!$B$2:$C$97,2,FALSE)</f>
        <v>0920127901</v>
      </c>
    </row>
    <row r="772" spans="1:9" x14ac:dyDescent="0.25">
      <c r="A772" s="34" t="s">
        <v>19</v>
      </c>
      <c r="B772" s="35" t="s">
        <v>26</v>
      </c>
      <c r="C772" s="34">
        <v>307</v>
      </c>
      <c r="D772" s="38" t="s">
        <v>3195</v>
      </c>
      <c r="E772" s="34" t="s">
        <v>75</v>
      </c>
      <c r="F772" s="153">
        <v>3</v>
      </c>
      <c r="G772" s="37" t="s">
        <v>3186</v>
      </c>
      <c r="H772" s="38" t="s">
        <v>495</v>
      </c>
      <c r="I772" s="38" t="str">
        <f>VLOOKUP(H772,'[3]Dosen Edit'!$B$2:$C$97,2,FALSE)</f>
        <v>0907117303</v>
      </c>
    </row>
    <row r="773" spans="1:9" x14ac:dyDescent="0.25">
      <c r="A773" s="34" t="s">
        <v>19</v>
      </c>
      <c r="B773" s="35" t="s">
        <v>20</v>
      </c>
      <c r="C773" s="34">
        <v>307</v>
      </c>
      <c r="D773" s="38" t="s">
        <v>3196</v>
      </c>
      <c r="E773" s="34" t="s">
        <v>75</v>
      </c>
      <c r="F773" s="153">
        <v>3</v>
      </c>
      <c r="G773" s="37" t="s">
        <v>3186</v>
      </c>
      <c r="H773" s="38" t="s">
        <v>495</v>
      </c>
      <c r="I773" s="38" t="str">
        <f>VLOOKUP(H773,'[3]Dosen Edit'!$B$2:$C$97,2,FALSE)</f>
        <v>0907117303</v>
      </c>
    </row>
    <row r="774" spans="1:9" x14ac:dyDescent="0.25">
      <c r="A774" s="34" t="s">
        <v>32</v>
      </c>
      <c r="B774" s="35" t="s">
        <v>20</v>
      </c>
      <c r="C774" s="34">
        <v>104</v>
      </c>
      <c r="D774" s="38" t="s">
        <v>3197</v>
      </c>
      <c r="E774" s="34" t="s">
        <v>75</v>
      </c>
      <c r="F774" s="34">
        <v>7</v>
      </c>
      <c r="G774" s="37" t="s">
        <v>2273</v>
      </c>
      <c r="H774" s="146" t="s">
        <v>180</v>
      </c>
      <c r="I774" s="38" t="str">
        <f>VLOOKUP(H774,'[3]Dosen Edit'!$B$2:$C$97,2,FALSE)</f>
        <v>0907087903</v>
      </c>
    </row>
    <row r="775" spans="1:9" x14ac:dyDescent="0.25">
      <c r="A775" s="34" t="s">
        <v>32</v>
      </c>
      <c r="B775" s="35" t="s">
        <v>1356</v>
      </c>
      <c r="C775" s="34">
        <v>104</v>
      </c>
      <c r="D775" s="38" t="s">
        <v>3198</v>
      </c>
      <c r="E775" s="34" t="s">
        <v>75</v>
      </c>
      <c r="F775" s="34">
        <v>7</v>
      </c>
      <c r="G775" s="37" t="s">
        <v>2273</v>
      </c>
      <c r="H775" s="433" t="s">
        <v>224</v>
      </c>
      <c r="I775" s="38" t="str">
        <f>VLOOKUP(H775,'[3]Dosen Edit'!$B$2:$C$97,2,FALSE)</f>
        <v>0902048601</v>
      </c>
    </row>
    <row r="776" spans="1:9" x14ac:dyDescent="0.25">
      <c r="A776" s="34" t="s">
        <v>65</v>
      </c>
      <c r="B776" s="35" t="s">
        <v>28</v>
      </c>
      <c r="C776" s="34">
        <v>102</v>
      </c>
      <c r="D776" s="38" t="s">
        <v>3199</v>
      </c>
      <c r="E776" s="34" t="s">
        <v>75</v>
      </c>
      <c r="F776" s="34">
        <v>7</v>
      </c>
      <c r="G776" s="37" t="s">
        <v>2273</v>
      </c>
      <c r="H776" s="38" t="s">
        <v>599</v>
      </c>
      <c r="I776" s="38" t="str">
        <f>VLOOKUP(H776,'[3]Dosen Edit'!$B$2:$C$97,2,FALSE)</f>
        <v>0911075701</v>
      </c>
    </row>
    <row r="777" spans="1:9" x14ac:dyDescent="0.25">
      <c r="A777" s="34" t="s">
        <v>65</v>
      </c>
      <c r="B777" s="35" t="s">
        <v>20</v>
      </c>
      <c r="C777" s="34">
        <v>104</v>
      </c>
      <c r="D777" s="38" t="s">
        <v>3200</v>
      </c>
      <c r="E777" s="34" t="s">
        <v>75</v>
      </c>
      <c r="F777" s="34">
        <v>7</v>
      </c>
      <c r="G777" s="37" t="s">
        <v>2273</v>
      </c>
      <c r="H777" s="38" t="s">
        <v>658</v>
      </c>
      <c r="I777" s="38" t="str">
        <f>VLOOKUP(H777,'[3]Dosen Edit'!$B$2:$C$97,2,FALSE)</f>
        <v>0901118402</v>
      </c>
    </row>
    <row r="778" spans="1:9" x14ac:dyDescent="0.25">
      <c r="A778" s="34" t="s">
        <v>32</v>
      </c>
      <c r="B778" s="35" t="s">
        <v>28</v>
      </c>
      <c r="C778" s="34">
        <v>104</v>
      </c>
      <c r="D778" s="38" t="s">
        <v>3201</v>
      </c>
      <c r="E778" s="34" t="s">
        <v>75</v>
      </c>
      <c r="F778" s="34">
        <v>7</v>
      </c>
      <c r="G778" s="37" t="s">
        <v>2273</v>
      </c>
      <c r="H778" s="38" t="s">
        <v>819</v>
      </c>
      <c r="I778" s="38" t="str">
        <f>VLOOKUP(H778,'[3]Dosen Edit'!$B$2:$C$97,2,FALSE)</f>
        <v>0907107101</v>
      </c>
    </row>
    <row r="779" spans="1:9" x14ac:dyDescent="0.25">
      <c r="A779" s="34" t="s">
        <v>65</v>
      </c>
      <c r="B779" s="35" t="s">
        <v>26</v>
      </c>
      <c r="C779" s="34">
        <v>104</v>
      </c>
      <c r="D779" s="38" t="s">
        <v>3202</v>
      </c>
      <c r="E779" s="34" t="s">
        <v>75</v>
      </c>
      <c r="F779" s="34">
        <v>7</v>
      </c>
      <c r="G779" s="37" t="s">
        <v>2273</v>
      </c>
      <c r="H779" s="38" t="s">
        <v>1230</v>
      </c>
      <c r="I779" s="38" t="str">
        <f>VLOOKUP(H779,'[3]Dosen Edit'!$B$2:$C$97,2,FALSE)</f>
        <v>0905088201</v>
      </c>
    </row>
    <row r="780" spans="1:9" x14ac:dyDescent="0.25">
      <c r="A780" s="34" t="s">
        <v>42</v>
      </c>
      <c r="B780" s="35" t="s">
        <v>20</v>
      </c>
      <c r="C780" s="34" t="s">
        <v>43</v>
      </c>
      <c r="D780" s="429" t="s">
        <v>2439</v>
      </c>
      <c r="E780" s="21" t="s">
        <v>3</v>
      </c>
      <c r="F780" s="21">
        <v>5</v>
      </c>
      <c r="G780" s="30" t="s">
        <v>2440</v>
      </c>
      <c r="H780" s="146" t="s">
        <v>961</v>
      </c>
      <c r="I780" s="38" t="str">
        <f>VLOOKUP(H780,'[3]Dosen Edit'!$B$2:$C$97,2,FALSE)</f>
        <v>0906128601</v>
      </c>
    </row>
    <row r="781" spans="1:9" x14ac:dyDescent="0.25">
      <c r="A781" s="34" t="s">
        <v>65</v>
      </c>
      <c r="B781" s="35" t="s">
        <v>20</v>
      </c>
      <c r="C781" s="34" t="s">
        <v>43</v>
      </c>
      <c r="D781" s="429" t="s">
        <v>2441</v>
      </c>
      <c r="E781" s="21" t="s">
        <v>3</v>
      </c>
      <c r="F781" s="21">
        <v>5</v>
      </c>
      <c r="G781" s="30" t="s">
        <v>2440</v>
      </c>
      <c r="H781" s="146" t="s">
        <v>961</v>
      </c>
      <c r="I781" s="38" t="str">
        <f>VLOOKUP(H781,'[3]Dosen Edit'!$B$2:$C$97,2,FALSE)</f>
        <v>0906128601</v>
      </c>
    </row>
    <row r="782" spans="1:9" x14ac:dyDescent="0.25">
      <c r="A782" s="34" t="s">
        <v>55</v>
      </c>
      <c r="B782" s="35" t="s">
        <v>20</v>
      </c>
      <c r="C782" s="34" t="s">
        <v>320</v>
      </c>
      <c r="D782" s="435" t="s">
        <v>3203</v>
      </c>
      <c r="E782" s="34" t="s">
        <v>3</v>
      </c>
      <c r="F782" s="34">
        <v>7</v>
      </c>
      <c r="G782" s="37" t="s">
        <v>2443</v>
      </c>
      <c r="H782" s="38" t="s">
        <v>961</v>
      </c>
      <c r="I782" s="38" t="str">
        <f>VLOOKUP(H782,'[3]Dosen Edit'!$B$2:$C$97,2,FALSE)</f>
        <v>0906128601</v>
      </c>
    </row>
    <row r="783" spans="1:9" x14ac:dyDescent="0.25">
      <c r="A783" s="279" t="s">
        <v>32</v>
      </c>
      <c r="B783" s="280" t="s">
        <v>20</v>
      </c>
      <c r="C783" s="279" t="s">
        <v>400</v>
      </c>
      <c r="D783" s="451" t="s">
        <v>3204</v>
      </c>
      <c r="E783" s="279" t="s">
        <v>3</v>
      </c>
      <c r="F783" s="279">
        <v>7</v>
      </c>
      <c r="G783" s="154" t="s">
        <v>2443</v>
      </c>
      <c r="H783" s="450" t="s">
        <v>961</v>
      </c>
      <c r="I783" s="38" t="str">
        <f>VLOOKUP(H783,'[3]Dosen Edit'!$B$2:$C$97,2,FALSE)</f>
        <v>0906128601</v>
      </c>
    </row>
    <row r="784" spans="1:9" x14ac:dyDescent="0.25">
      <c r="A784" s="34" t="s">
        <v>55</v>
      </c>
      <c r="B784" s="35" t="s">
        <v>20</v>
      </c>
      <c r="C784" s="34" t="s">
        <v>68</v>
      </c>
      <c r="D784" s="435" t="s">
        <v>3205</v>
      </c>
      <c r="E784" s="21" t="s">
        <v>2256</v>
      </c>
      <c r="F784" s="21">
        <v>3</v>
      </c>
      <c r="G784" s="40" t="s">
        <v>3206</v>
      </c>
      <c r="H784" s="205" t="s">
        <v>753</v>
      </c>
      <c r="I784" s="38" t="str">
        <f>VLOOKUP(H784,'[3]Dosen Edit'!$B$2:$C$97,2,FALSE)</f>
        <v>0925016603</v>
      </c>
    </row>
    <row r="785" spans="1:9" x14ac:dyDescent="0.25">
      <c r="A785" s="34" t="s">
        <v>55</v>
      </c>
      <c r="B785" s="35" t="s">
        <v>26</v>
      </c>
      <c r="C785" s="34">
        <v>103</v>
      </c>
      <c r="D785" s="38" t="s">
        <v>3207</v>
      </c>
      <c r="E785" s="21" t="s">
        <v>75</v>
      </c>
      <c r="F785" s="21">
        <v>5</v>
      </c>
      <c r="G785" s="30" t="s">
        <v>3208</v>
      </c>
      <c r="H785" s="38" t="s">
        <v>685</v>
      </c>
      <c r="I785" s="38" t="str">
        <f>VLOOKUP(H785,'[3]Dosen Edit'!$B$2:$C$97,2,FALSE)</f>
        <v>0923118301</v>
      </c>
    </row>
    <row r="786" spans="1:9" x14ac:dyDescent="0.25">
      <c r="A786" s="34" t="s">
        <v>42</v>
      </c>
      <c r="B786" s="35" t="s">
        <v>20</v>
      </c>
      <c r="C786" s="34">
        <v>108</v>
      </c>
      <c r="D786" s="38" t="s">
        <v>3209</v>
      </c>
      <c r="E786" s="34" t="s">
        <v>75</v>
      </c>
      <c r="F786" s="34">
        <v>5</v>
      </c>
      <c r="G786" s="26" t="s">
        <v>3208</v>
      </c>
      <c r="H786" s="146" t="s">
        <v>685</v>
      </c>
      <c r="I786" s="38" t="str">
        <f>VLOOKUP(H786,'[3]Dosen Edit'!$B$2:$C$97,2,FALSE)</f>
        <v>0923118301</v>
      </c>
    </row>
    <row r="787" spans="1:9" x14ac:dyDescent="0.25">
      <c r="A787" s="34" t="s">
        <v>42</v>
      </c>
      <c r="B787" s="35" t="s">
        <v>26</v>
      </c>
      <c r="C787" s="34">
        <v>108</v>
      </c>
      <c r="D787" s="38" t="s">
        <v>3210</v>
      </c>
      <c r="E787" s="34" t="s">
        <v>75</v>
      </c>
      <c r="F787" s="34">
        <v>5</v>
      </c>
      <c r="G787" s="26" t="s">
        <v>3208</v>
      </c>
      <c r="H787" s="146" t="s">
        <v>685</v>
      </c>
      <c r="I787" s="38" t="str">
        <f>VLOOKUP(H787,'[3]Dosen Edit'!$B$2:$C$97,2,FALSE)</f>
        <v>0923118301</v>
      </c>
    </row>
    <row r="788" spans="1:9" x14ac:dyDescent="0.25">
      <c r="A788" s="34" t="s">
        <v>55</v>
      </c>
      <c r="B788" s="35" t="s">
        <v>28</v>
      </c>
      <c r="C788" s="34">
        <v>103</v>
      </c>
      <c r="D788" s="38" t="s">
        <v>3211</v>
      </c>
      <c r="E788" s="21" t="s">
        <v>75</v>
      </c>
      <c r="F788" s="21">
        <v>5</v>
      </c>
      <c r="G788" s="30" t="s">
        <v>3208</v>
      </c>
      <c r="H788" s="38" t="s">
        <v>1129</v>
      </c>
      <c r="I788" s="38" t="str">
        <f>VLOOKUP(H788,'[3]Dosen Edit'!$B$2:$C$97,2,FALSE)</f>
        <v>0910027401</v>
      </c>
    </row>
    <row r="789" spans="1:9" x14ac:dyDescent="0.25">
      <c r="A789" s="34" t="s">
        <v>55</v>
      </c>
      <c r="B789" s="35" t="s">
        <v>20</v>
      </c>
      <c r="C789" s="34">
        <v>103</v>
      </c>
      <c r="D789" s="38" t="s">
        <v>3212</v>
      </c>
      <c r="E789" s="21" t="s">
        <v>75</v>
      </c>
      <c r="F789" s="21">
        <v>5</v>
      </c>
      <c r="G789" s="30" t="s">
        <v>3208</v>
      </c>
      <c r="H789" s="38" t="s">
        <v>1129</v>
      </c>
      <c r="I789" s="38" t="str">
        <f>VLOOKUP(H789,'[3]Dosen Edit'!$B$2:$C$97,2,FALSE)</f>
        <v>0910027401</v>
      </c>
    </row>
    <row r="790" spans="1:9" x14ac:dyDescent="0.25">
      <c r="A790" s="34" t="s">
        <v>55</v>
      </c>
      <c r="B790" s="35" t="s">
        <v>56</v>
      </c>
      <c r="C790" s="34">
        <v>103</v>
      </c>
      <c r="D790" s="38" t="s">
        <v>3213</v>
      </c>
      <c r="E790" s="21" t="s">
        <v>75</v>
      </c>
      <c r="F790" s="21">
        <v>5</v>
      </c>
      <c r="G790" s="30" t="s">
        <v>3208</v>
      </c>
      <c r="H790" s="146" t="s">
        <v>1601</v>
      </c>
      <c r="I790" s="38" t="str">
        <f>VLOOKUP(H790,'[3]Dosen Edit'!$B$2:$C$97,2,FALSE)</f>
        <v>0907087202</v>
      </c>
    </row>
    <row r="791" spans="1:9" x14ac:dyDescent="0.25">
      <c r="A791" s="34" t="s">
        <v>42</v>
      </c>
      <c r="B791" s="35" t="s">
        <v>20</v>
      </c>
      <c r="C791" s="34" t="s">
        <v>62</v>
      </c>
      <c r="D791" s="30" t="s">
        <v>734</v>
      </c>
      <c r="E791" s="21" t="s">
        <v>75</v>
      </c>
      <c r="F791" s="21">
        <v>3</v>
      </c>
      <c r="G791" s="40" t="s">
        <v>727</v>
      </c>
      <c r="H791" s="38" t="s">
        <v>342</v>
      </c>
      <c r="I791" s="38" t="str">
        <f>VLOOKUP(H791,'[3]Dosen Edit'!$B$2:$C$97,2,FALSE)</f>
        <v>0927117301</v>
      </c>
    </row>
    <row r="792" spans="1:9" x14ac:dyDescent="0.25">
      <c r="A792" s="34" t="s">
        <v>19</v>
      </c>
      <c r="B792" s="35" t="s">
        <v>20</v>
      </c>
      <c r="C792" s="34" t="s">
        <v>62</v>
      </c>
      <c r="D792" s="30" t="s">
        <v>730</v>
      </c>
      <c r="E792" s="21" t="s">
        <v>75</v>
      </c>
      <c r="F792" s="21">
        <v>3</v>
      </c>
      <c r="G792" s="40" t="s">
        <v>727</v>
      </c>
      <c r="H792" s="30" t="s">
        <v>342</v>
      </c>
      <c r="I792" s="38" t="str">
        <f>VLOOKUP(H792,'[3]Dosen Edit'!$B$2:$C$97,2,FALSE)</f>
        <v>0927117301</v>
      </c>
    </row>
    <row r="793" spans="1:9" x14ac:dyDescent="0.25">
      <c r="A793" s="34" t="s">
        <v>19</v>
      </c>
      <c r="B793" s="35" t="s">
        <v>1356</v>
      </c>
      <c r="C793" s="34" t="s">
        <v>62</v>
      </c>
      <c r="D793" s="30" t="s">
        <v>731</v>
      </c>
      <c r="E793" s="21" t="s">
        <v>75</v>
      </c>
      <c r="F793" s="21">
        <v>3</v>
      </c>
      <c r="G793" s="40" t="s">
        <v>727</v>
      </c>
      <c r="H793" s="145" t="s">
        <v>342</v>
      </c>
      <c r="I793" s="38" t="str">
        <f>VLOOKUP(H793,'[3]Dosen Edit'!$B$2:$C$97,2,FALSE)</f>
        <v>0927117301</v>
      </c>
    </row>
    <row r="794" spans="1:9" x14ac:dyDescent="0.25">
      <c r="A794" s="34" t="s">
        <v>55</v>
      </c>
      <c r="B794" s="35" t="s">
        <v>20</v>
      </c>
      <c r="C794" s="34" t="s">
        <v>62</v>
      </c>
      <c r="D794" s="30" t="s">
        <v>732</v>
      </c>
      <c r="E794" s="21" t="s">
        <v>75</v>
      </c>
      <c r="F794" s="21">
        <v>3</v>
      </c>
      <c r="G794" s="40" t="s">
        <v>727</v>
      </c>
      <c r="H794" s="30" t="s">
        <v>342</v>
      </c>
      <c r="I794" s="38" t="str">
        <f>VLOOKUP(H794,'[3]Dosen Edit'!$B$2:$C$97,2,FALSE)</f>
        <v>0927117301</v>
      </c>
    </row>
    <row r="795" spans="1:9" x14ac:dyDescent="0.25">
      <c r="A795" s="34" t="s">
        <v>42</v>
      </c>
      <c r="B795" s="35" t="s">
        <v>1356</v>
      </c>
      <c r="C795" s="34" t="s">
        <v>62</v>
      </c>
      <c r="D795" s="30" t="s">
        <v>998</v>
      </c>
      <c r="E795" s="21" t="s">
        <v>75</v>
      </c>
      <c r="F795" s="21">
        <v>3</v>
      </c>
      <c r="G795" s="40" t="s">
        <v>727</v>
      </c>
      <c r="H795" s="30" t="s">
        <v>342</v>
      </c>
      <c r="I795" s="38" t="str">
        <f>VLOOKUP(H795,'[3]Dosen Edit'!$B$2:$C$97,2,FALSE)</f>
        <v>0927117301</v>
      </c>
    </row>
    <row r="796" spans="1:9" x14ac:dyDescent="0.25">
      <c r="A796" s="34" t="s">
        <v>19</v>
      </c>
      <c r="B796" s="35" t="s">
        <v>26</v>
      </c>
      <c r="C796" s="34" t="s">
        <v>62</v>
      </c>
      <c r="D796" s="30" t="s">
        <v>1001</v>
      </c>
      <c r="E796" s="21" t="s">
        <v>75</v>
      </c>
      <c r="F796" s="21">
        <v>3</v>
      </c>
      <c r="G796" s="40" t="s">
        <v>727</v>
      </c>
      <c r="H796" s="433" t="s">
        <v>728</v>
      </c>
      <c r="I796" s="38" t="str">
        <f>VLOOKUP(H796,'[3]Dosen Edit'!$B$2:$C$97,2,FALSE)</f>
        <v>0915108101</v>
      </c>
    </row>
    <row r="797" spans="1:9" x14ac:dyDescent="0.25">
      <c r="A797" s="34" t="s">
        <v>55</v>
      </c>
      <c r="B797" s="35" t="s">
        <v>1356</v>
      </c>
      <c r="C797" s="34" t="s">
        <v>62</v>
      </c>
      <c r="D797" s="30" t="s">
        <v>733</v>
      </c>
      <c r="E797" s="21" t="s">
        <v>75</v>
      </c>
      <c r="F797" s="21">
        <v>3</v>
      </c>
      <c r="G797" s="40" t="s">
        <v>727</v>
      </c>
      <c r="H797" s="146" t="s">
        <v>728</v>
      </c>
      <c r="I797" s="38" t="str">
        <f>VLOOKUP(H797,'[3]Dosen Edit'!$B$2:$C$97,2,FALSE)</f>
        <v>0915108101</v>
      </c>
    </row>
    <row r="798" spans="1:9" x14ac:dyDescent="0.25">
      <c r="A798" s="34" t="s">
        <v>55</v>
      </c>
      <c r="B798" s="35" t="s">
        <v>28</v>
      </c>
      <c r="C798" s="34" t="s">
        <v>62</v>
      </c>
      <c r="D798" s="30" t="s">
        <v>1063</v>
      </c>
      <c r="E798" s="21" t="s">
        <v>75</v>
      </c>
      <c r="F798" s="21">
        <v>3</v>
      </c>
      <c r="G798" s="40" t="s">
        <v>727</v>
      </c>
      <c r="H798" s="146" t="s">
        <v>728</v>
      </c>
      <c r="I798" s="38" t="str">
        <f>VLOOKUP(H798,'[3]Dosen Edit'!$B$2:$C$97,2,FALSE)</f>
        <v>0915108101</v>
      </c>
    </row>
    <row r="799" spans="1:9" x14ac:dyDescent="0.25">
      <c r="A799" s="34" t="s">
        <v>19</v>
      </c>
      <c r="B799" s="35" t="s">
        <v>28</v>
      </c>
      <c r="C799" s="34" t="s">
        <v>62</v>
      </c>
      <c r="D799" s="30" t="s">
        <v>726</v>
      </c>
      <c r="E799" s="21" t="s">
        <v>75</v>
      </c>
      <c r="F799" s="21">
        <v>3</v>
      </c>
      <c r="G799" s="40" t="s">
        <v>727</v>
      </c>
      <c r="H799" s="38" t="s">
        <v>728</v>
      </c>
      <c r="I799" s="38" t="str">
        <f>VLOOKUP(H799,'[3]Dosen Edit'!$B$2:$C$97,2,FALSE)</f>
        <v>0915108101</v>
      </c>
    </row>
    <row r="800" spans="1:9" x14ac:dyDescent="0.25">
      <c r="A800" s="34" t="s">
        <v>55</v>
      </c>
      <c r="B800" s="35" t="s">
        <v>26</v>
      </c>
      <c r="C800" s="34" t="s">
        <v>62</v>
      </c>
      <c r="D800" s="30" t="s">
        <v>1064</v>
      </c>
      <c r="E800" s="21" t="s">
        <v>75</v>
      </c>
      <c r="F800" s="21">
        <v>3</v>
      </c>
      <c r="G800" s="40" t="s">
        <v>727</v>
      </c>
      <c r="H800" s="146" t="s">
        <v>728</v>
      </c>
      <c r="I800" s="38" t="str">
        <f>VLOOKUP(H800,'[3]Dosen Edit'!$B$2:$C$97,2,FALSE)</f>
        <v>0915108101</v>
      </c>
    </row>
    <row r="801" spans="1:9" x14ac:dyDescent="0.25">
      <c r="A801" s="34" t="s">
        <v>55</v>
      </c>
      <c r="B801" s="35" t="s">
        <v>20</v>
      </c>
      <c r="C801" s="34" t="s">
        <v>469</v>
      </c>
      <c r="D801" s="432" t="s">
        <v>2617</v>
      </c>
      <c r="E801" s="153" t="s">
        <v>3</v>
      </c>
      <c r="F801" s="34">
        <v>5</v>
      </c>
      <c r="G801" s="28" t="s">
        <v>2618</v>
      </c>
      <c r="H801" s="38" t="s">
        <v>993</v>
      </c>
      <c r="I801" s="38" t="str">
        <f>VLOOKUP(H801,'[3]Dosen Edit'!$B$2:$C$97,2,FALSE)</f>
        <v>0908048702</v>
      </c>
    </row>
    <row r="802" spans="1:9" x14ac:dyDescent="0.25">
      <c r="A802" s="34" t="s">
        <v>55</v>
      </c>
      <c r="B802" s="35" t="s">
        <v>20</v>
      </c>
      <c r="C802" s="34">
        <v>109</v>
      </c>
      <c r="D802" s="427" t="s">
        <v>3214</v>
      </c>
      <c r="E802" s="34" t="s">
        <v>2</v>
      </c>
      <c r="F802" s="34">
        <v>3</v>
      </c>
      <c r="G802" s="30" t="s">
        <v>1160</v>
      </c>
      <c r="H802" s="38" t="s">
        <v>819</v>
      </c>
      <c r="I802" s="38" t="str">
        <f>VLOOKUP(H802,'[3]Dosen Edit'!$B$2:$C$97,2,FALSE)</f>
        <v>0907107101</v>
      </c>
    </row>
    <row r="803" spans="1:9" x14ac:dyDescent="0.25">
      <c r="A803" s="153" t="s">
        <v>42</v>
      </c>
      <c r="B803" s="183" t="s">
        <v>26</v>
      </c>
      <c r="C803" s="153" t="s">
        <v>297</v>
      </c>
      <c r="D803" s="435" t="s">
        <v>3215</v>
      </c>
      <c r="E803" s="21" t="s">
        <v>2256</v>
      </c>
      <c r="F803" s="21">
        <v>3</v>
      </c>
      <c r="G803" s="30" t="s">
        <v>1160</v>
      </c>
      <c r="H803" s="146" t="s">
        <v>819</v>
      </c>
      <c r="I803" s="38" t="str">
        <f>VLOOKUP(H803,'[3]Dosen Edit'!$B$2:$C$97,2,FALSE)</f>
        <v>0907107101</v>
      </c>
    </row>
    <row r="804" spans="1:9" x14ac:dyDescent="0.25">
      <c r="A804" s="34" t="s">
        <v>55</v>
      </c>
      <c r="B804" s="35" t="s">
        <v>26</v>
      </c>
      <c r="C804" s="34">
        <v>109</v>
      </c>
      <c r="D804" s="427" t="s">
        <v>3216</v>
      </c>
      <c r="E804" s="34" t="s">
        <v>2</v>
      </c>
      <c r="F804" s="34">
        <v>3</v>
      </c>
      <c r="G804" s="30" t="s">
        <v>1160</v>
      </c>
      <c r="H804" s="146" t="s">
        <v>1129</v>
      </c>
      <c r="I804" s="38" t="str">
        <f>VLOOKUP(H804,'[3]Dosen Edit'!$B$2:$C$97,2,FALSE)</f>
        <v>0910027401</v>
      </c>
    </row>
    <row r="805" spans="1:9" x14ac:dyDescent="0.25">
      <c r="A805" s="34" t="s">
        <v>42</v>
      </c>
      <c r="B805" s="35" t="s">
        <v>20</v>
      </c>
      <c r="C805" s="34" t="s">
        <v>297</v>
      </c>
      <c r="D805" s="432" t="s">
        <v>3217</v>
      </c>
      <c r="E805" s="21" t="s">
        <v>2256</v>
      </c>
      <c r="F805" s="21">
        <v>3</v>
      </c>
      <c r="G805" s="30" t="s">
        <v>3218</v>
      </c>
      <c r="H805" s="433" t="s">
        <v>2263</v>
      </c>
      <c r="I805" s="38" t="str">
        <f>VLOOKUP(H805,'[3]Dosen Edit'!$B$2:$C$97,2,FALSE)</f>
        <v>0928087503</v>
      </c>
    </row>
    <row r="806" spans="1:9" x14ac:dyDescent="0.25">
      <c r="A806" s="34" t="s">
        <v>42</v>
      </c>
      <c r="B806" s="35" t="s">
        <v>28</v>
      </c>
      <c r="C806" s="34" t="s">
        <v>95</v>
      </c>
      <c r="D806" s="438" t="s">
        <v>3219</v>
      </c>
      <c r="E806" s="34" t="s">
        <v>75</v>
      </c>
      <c r="F806" s="34">
        <v>3</v>
      </c>
      <c r="G806" s="44" t="s">
        <v>3220</v>
      </c>
      <c r="H806" s="154" t="s">
        <v>92</v>
      </c>
      <c r="I806" s="38" t="str">
        <f>VLOOKUP(H806,'[3]Dosen Edit'!$B$2:$C$97,2,FALSE)</f>
        <v>0931127016</v>
      </c>
    </row>
    <row r="807" spans="1:9" x14ac:dyDescent="0.25">
      <c r="A807" s="34" t="s">
        <v>42</v>
      </c>
      <c r="B807" s="35" t="s">
        <v>1356</v>
      </c>
      <c r="C807" s="34" t="s">
        <v>95</v>
      </c>
      <c r="D807" s="438" t="s">
        <v>3221</v>
      </c>
      <c r="E807" s="34" t="s">
        <v>75</v>
      </c>
      <c r="F807" s="34">
        <v>3</v>
      </c>
      <c r="G807" s="44" t="s">
        <v>3220</v>
      </c>
      <c r="H807" s="28" t="s">
        <v>92</v>
      </c>
      <c r="I807" s="38" t="str">
        <f>VLOOKUP(H807,'[3]Dosen Edit'!$B$2:$C$97,2,FALSE)</f>
        <v>0931127016</v>
      </c>
    </row>
    <row r="808" spans="1:9" x14ac:dyDescent="0.25">
      <c r="A808" s="34" t="s">
        <v>42</v>
      </c>
      <c r="B808" s="35" t="s">
        <v>26</v>
      </c>
      <c r="C808" s="34" t="s">
        <v>95</v>
      </c>
      <c r="D808" s="438" t="s">
        <v>3222</v>
      </c>
      <c r="E808" s="34" t="s">
        <v>75</v>
      </c>
      <c r="F808" s="34">
        <v>3</v>
      </c>
      <c r="G808" s="478" t="s">
        <v>3220</v>
      </c>
      <c r="H808" s="433" t="s">
        <v>135</v>
      </c>
      <c r="I808" s="38" t="str">
        <f>VLOOKUP(H808,'[3]Dosen Edit'!$B$2:$C$97,2,FALSE)</f>
        <v>0920127901</v>
      </c>
    </row>
    <row r="809" spans="1:9" x14ac:dyDescent="0.25">
      <c r="A809" s="34" t="s">
        <v>42</v>
      </c>
      <c r="B809" s="35" t="s">
        <v>20</v>
      </c>
      <c r="C809" s="34" t="s">
        <v>95</v>
      </c>
      <c r="D809" s="438" t="s">
        <v>3223</v>
      </c>
      <c r="E809" s="34" t="s">
        <v>75</v>
      </c>
      <c r="F809" s="34">
        <v>3</v>
      </c>
      <c r="G809" s="44" t="s">
        <v>3220</v>
      </c>
      <c r="H809" s="38" t="s">
        <v>135</v>
      </c>
      <c r="I809" s="38" t="str">
        <f>VLOOKUP(H809,'[3]Dosen Edit'!$B$2:$C$97,2,FALSE)</f>
        <v>0920127901</v>
      </c>
    </row>
    <row r="810" spans="1:9" x14ac:dyDescent="0.25">
      <c r="A810" s="34" t="s">
        <v>32</v>
      </c>
      <c r="B810" s="35" t="s">
        <v>28</v>
      </c>
      <c r="C810" s="34" t="s">
        <v>95</v>
      </c>
      <c r="D810" s="438" t="s">
        <v>3224</v>
      </c>
      <c r="E810" s="34" t="s">
        <v>75</v>
      </c>
      <c r="F810" s="34">
        <v>3</v>
      </c>
      <c r="G810" s="44" t="s">
        <v>3220</v>
      </c>
      <c r="H810" s="38" t="s">
        <v>495</v>
      </c>
      <c r="I810" s="38" t="str">
        <f>VLOOKUP(H810,'[3]Dosen Edit'!$B$2:$C$97,2,FALSE)</f>
        <v>0907117303</v>
      </c>
    </row>
    <row r="811" spans="1:9" x14ac:dyDescent="0.25">
      <c r="A811" s="34" t="s">
        <v>32</v>
      </c>
      <c r="B811" s="35" t="s">
        <v>1356</v>
      </c>
      <c r="C811" s="34" t="s">
        <v>95</v>
      </c>
      <c r="D811" s="438" t="s">
        <v>3225</v>
      </c>
      <c r="E811" s="34" t="s">
        <v>75</v>
      </c>
      <c r="F811" s="34">
        <v>3</v>
      </c>
      <c r="G811" s="44" t="s">
        <v>3220</v>
      </c>
      <c r="H811" s="38" t="s">
        <v>495</v>
      </c>
      <c r="I811" s="38" t="str">
        <f>VLOOKUP(H811,'[3]Dosen Edit'!$B$2:$C$97,2,FALSE)</f>
        <v>0907117303</v>
      </c>
    </row>
    <row r="812" spans="1:9" x14ac:dyDescent="0.25">
      <c r="A812" s="34" t="s">
        <v>32</v>
      </c>
      <c r="B812" s="35" t="s">
        <v>26</v>
      </c>
      <c r="C812" s="34" t="s">
        <v>95</v>
      </c>
      <c r="D812" s="438" t="s">
        <v>3226</v>
      </c>
      <c r="E812" s="34" t="s">
        <v>75</v>
      </c>
      <c r="F812" s="34">
        <v>3</v>
      </c>
      <c r="G812" s="44" t="s">
        <v>3220</v>
      </c>
      <c r="H812" s="38" t="s">
        <v>551</v>
      </c>
      <c r="I812" s="38" t="str">
        <f>VLOOKUP(H812,'[3]Dosen Edit'!$B$2:$C$97,2,FALSE)</f>
        <v>0929127802</v>
      </c>
    </row>
    <row r="813" spans="1:9" x14ac:dyDescent="0.25">
      <c r="A813" s="34" t="s">
        <v>32</v>
      </c>
      <c r="B813" s="35" t="s">
        <v>20</v>
      </c>
      <c r="C813" s="34" t="s">
        <v>95</v>
      </c>
      <c r="D813" s="438" t="s">
        <v>3227</v>
      </c>
      <c r="E813" s="34" t="s">
        <v>75</v>
      </c>
      <c r="F813" s="34">
        <v>3</v>
      </c>
      <c r="G813" s="44" t="s">
        <v>3220</v>
      </c>
      <c r="H813" s="38" t="s">
        <v>551</v>
      </c>
      <c r="I813" s="38" t="str">
        <f>VLOOKUP(H813,'[3]Dosen Edit'!$B$2:$C$97,2,FALSE)</f>
        <v>0929127802</v>
      </c>
    </row>
    <row r="814" spans="1:9" x14ac:dyDescent="0.25">
      <c r="A814" s="34" t="s">
        <v>19</v>
      </c>
      <c r="B814" s="35" t="s">
        <v>1356</v>
      </c>
      <c r="C814" s="34" t="s">
        <v>95</v>
      </c>
      <c r="D814" s="438" t="s">
        <v>3228</v>
      </c>
      <c r="E814" s="34" t="s">
        <v>75</v>
      </c>
      <c r="F814" s="34">
        <v>3</v>
      </c>
      <c r="G814" s="44" t="s">
        <v>3220</v>
      </c>
      <c r="H814" s="433" t="s">
        <v>551</v>
      </c>
      <c r="I814" s="38" t="str">
        <f>VLOOKUP(H814,'[3]Dosen Edit'!$B$2:$C$97,2,FALSE)</f>
        <v>0929127802</v>
      </c>
    </row>
    <row r="815" spans="1:9" x14ac:dyDescent="0.25">
      <c r="A815" s="34" t="s">
        <v>19</v>
      </c>
      <c r="B815" s="35" t="s">
        <v>1356</v>
      </c>
      <c r="C815" s="34" t="s">
        <v>95</v>
      </c>
      <c r="D815" s="438" t="s">
        <v>3229</v>
      </c>
      <c r="E815" s="34" t="s">
        <v>75</v>
      </c>
      <c r="F815" s="34">
        <v>3</v>
      </c>
      <c r="G815" s="44" t="s">
        <v>3220</v>
      </c>
      <c r="H815" s="38" t="s">
        <v>599</v>
      </c>
      <c r="I815" s="38" t="str">
        <f>VLOOKUP(H815,'[3]Dosen Edit'!$B$2:$C$97,2,FALSE)</f>
        <v>0911075701</v>
      </c>
    </row>
    <row r="816" spans="1:9" x14ac:dyDescent="0.25">
      <c r="A816" s="34" t="s">
        <v>19</v>
      </c>
      <c r="B816" s="35" t="s">
        <v>20</v>
      </c>
      <c r="C816" s="34" t="s">
        <v>95</v>
      </c>
      <c r="D816" s="438" t="s">
        <v>3230</v>
      </c>
      <c r="E816" s="34" t="s">
        <v>75</v>
      </c>
      <c r="F816" s="34">
        <v>3</v>
      </c>
      <c r="G816" s="44" t="s">
        <v>3220</v>
      </c>
      <c r="H816" s="38" t="s">
        <v>599</v>
      </c>
      <c r="I816" s="38" t="str">
        <f>VLOOKUP(H816,'[3]Dosen Edit'!$B$2:$C$97,2,FALSE)</f>
        <v>0911075701</v>
      </c>
    </row>
    <row r="817" spans="1:9" x14ac:dyDescent="0.25">
      <c r="A817" s="34" t="s">
        <v>32</v>
      </c>
      <c r="B817" s="35" t="s">
        <v>28</v>
      </c>
      <c r="C817" s="34" t="s">
        <v>320</v>
      </c>
      <c r="D817" s="30" t="s">
        <v>397</v>
      </c>
      <c r="E817" s="34" t="s">
        <v>75</v>
      </c>
      <c r="F817" s="34">
        <v>3</v>
      </c>
      <c r="G817" s="37" t="s">
        <v>392</v>
      </c>
      <c r="H817" s="116" t="s">
        <v>393</v>
      </c>
      <c r="I817" s="38" t="str">
        <f>VLOOKUP(H817,'[3]Dosen Edit'!$B$2:$C$97,2,FALSE)</f>
        <v>0003117501</v>
      </c>
    </row>
    <row r="818" spans="1:9" x14ac:dyDescent="0.25">
      <c r="A818" s="34" t="s">
        <v>19</v>
      </c>
      <c r="B818" s="35" t="s">
        <v>1356</v>
      </c>
      <c r="C818" s="34" t="s">
        <v>320</v>
      </c>
      <c r="D818" s="30" t="s">
        <v>918</v>
      </c>
      <c r="E818" s="34" t="s">
        <v>75</v>
      </c>
      <c r="F818" s="34">
        <v>3</v>
      </c>
      <c r="G818" s="37" t="s">
        <v>392</v>
      </c>
      <c r="H818" s="442" t="s">
        <v>393</v>
      </c>
      <c r="I818" s="38" t="str">
        <f>VLOOKUP(H818,'[3]Dosen Edit'!$B$2:$C$97,2,FALSE)</f>
        <v>0003117501</v>
      </c>
    </row>
    <row r="819" spans="1:9" x14ac:dyDescent="0.25">
      <c r="A819" s="34" t="s">
        <v>32</v>
      </c>
      <c r="B819" s="35" t="s">
        <v>20</v>
      </c>
      <c r="C819" s="34" t="s">
        <v>320</v>
      </c>
      <c r="D819" s="30" t="s">
        <v>399</v>
      </c>
      <c r="E819" s="34" t="s">
        <v>75</v>
      </c>
      <c r="F819" s="34">
        <v>3</v>
      </c>
      <c r="G819" s="37" t="s">
        <v>392</v>
      </c>
      <c r="H819" s="442" t="s">
        <v>393</v>
      </c>
      <c r="I819" s="38" t="str">
        <f>VLOOKUP(H819,'[3]Dosen Edit'!$B$2:$C$97,2,FALSE)</f>
        <v>0003117501</v>
      </c>
    </row>
    <row r="820" spans="1:9" x14ac:dyDescent="0.25">
      <c r="A820" s="34" t="s">
        <v>42</v>
      </c>
      <c r="B820" s="35" t="s">
        <v>26</v>
      </c>
      <c r="C820" s="34" t="s">
        <v>320</v>
      </c>
      <c r="D820" s="30" t="s">
        <v>914</v>
      </c>
      <c r="E820" s="34" t="s">
        <v>75</v>
      </c>
      <c r="F820" s="34">
        <v>3</v>
      </c>
      <c r="G820" s="37" t="s">
        <v>392</v>
      </c>
      <c r="H820" s="38" t="s">
        <v>393</v>
      </c>
      <c r="I820" s="38" t="str">
        <f>VLOOKUP(H820,'[3]Dosen Edit'!$B$2:$C$97,2,FALSE)</f>
        <v>0003117501</v>
      </c>
    </row>
    <row r="821" spans="1:9" x14ac:dyDescent="0.25">
      <c r="A821" s="34" t="s">
        <v>42</v>
      </c>
      <c r="B821" s="35" t="s">
        <v>20</v>
      </c>
      <c r="C821" s="34" t="s">
        <v>320</v>
      </c>
      <c r="D821" s="30" t="s">
        <v>915</v>
      </c>
      <c r="E821" s="34" t="s">
        <v>75</v>
      </c>
      <c r="F821" s="34">
        <v>3</v>
      </c>
      <c r="G821" s="37" t="s">
        <v>392</v>
      </c>
      <c r="H821" s="38" t="s">
        <v>393</v>
      </c>
      <c r="I821" s="38" t="str">
        <f>VLOOKUP(H821,'[3]Dosen Edit'!$B$2:$C$97,2,FALSE)</f>
        <v>0003117501</v>
      </c>
    </row>
    <row r="822" spans="1:9" x14ac:dyDescent="0.25">
      <c r="A822" s="34" t="s">
        <v>32</v>
      </c>
      <c r="B822" s="35" t="s">
        <v>1356</v>
      </c>
      <c r="C822" s="34" t="s">
        <v>320</v>
      </c>
      <c r="D822" s="30" t="s">
        <v>396</v>
      </c>
      <c r="E822" s="34" t="s">
        <v>75</v>
      </c>
      <c r="F822" s="34">
        <v>3</v>
      </c>
      <c r="G822" s="37" t="s">
        <v>392</v>
      </c>
      <c r="H822" s="116" t="s">
        <v>393</v>
      </c>
      <c r="I822" s="38" t="str">
        <f>VLOOKUP(H822,'[3]Dosen Edit'!$B$2:$C$97,2,FALSE)</f>
        <v>0003117501</v>
      </c>
    </row>
    <row r="823" spans="1:9" x14ac:dyDescent="0.25">
      <c r="A823" s="34" t="s">
        <v>32</v>
      </c>
      <c r="B823" s="35" t="s">
        <v>26</v>
      </c>
      <c r="C823" s="34" t="s">
        <v>320</v>
      </c>
      <c r="D823" s="30" t="s">
        <v>398</v>
      </c>
      <c r="E823" s="34" t="s">
        <v>75</v>
      </c>
      <c r="F823" s="34">
        <v>3</v>
      </c>
      <c r="G823" s="37" t="s">
        <v>392</v>
      </c>
      <c r="H823" s="38" t="s">
        <v>393</v>
      </c>
      <c r="I823" s="38" t="str">
        <f>VLOOKUP(H823,'[3]Dosen Edit'!$B$2:$C$97,2,FALSE)</f>
        <v>0003117501</v>
      </c>
    </row>
    <row r="824" spans="1:9" x14ac:dyDescent="0.25">
      <c r="A824" s="34" t="s">
        <v>19</v>
      </c>
      <c r="B824" s="35" t="s">
        <v>28</v>
      </c>
      <c r="C824" s="34" t="s">
        <v>320</v>
      </c>
      <c r="D824" s="30" t="s">
        <v>919</v>
      </c>
      <c r="E824" s="34" t="s">
        <v>75</v>
      </c>
      <c r="F824" s="34">
        <v>3</v>
      </c>
      <c r="G824" s="37" t="s">
        <v>392</v>
      </c>
      <c r="H824" s="442" t="s">
        <v>393</v>
      </c>
      <c r="I824" s="38" t="str">
        <f>VLOOKUP(H824,'[3]Dosen Edit'!$B$2:$C$97,2,FALSE)</f>
        <v>0003117501</v>
      </c>
    </row>
    <row r="825" spans="1:9" x14ac:dyDescent="0.25">
      <c r="A825" s="34" t="s">
        <v>42</v>
      </c>
      <c r="B825" s="35" t="s">
        <v>1356</v>
      </c>
      <c r="C825" s="34" t="s">
        <v>320</v>
      </c>
      <c r="D825" s="30" t="s">
        <v>391</v>
      </c>
      <c r="E825" s="34" t="s">
        <v>75</v>
      </c>
      <c r="F825" s="34">
        <v>3</v>
      </c>
      <c r="G825" s="37" t="s">
        <v>392</v>
      </c>
      <c r="H825" s="38" t="s">
        <v>936</v>
      </c>
      <c r="I825" s="38" t="str">
        <f>VLOOKUP(H825,'[3]Dosen Edit'!$B$2:$C$97,2,FALSE)</f>
        <v>0929027601</v>
      </c>
    </row>
    <row r="826" spans="1:9" x14ac:dyDescent="0.25">
      <c r="A826" s="34" t="s">
        <v>42</v>
      </c>
      <c r="B826" s="35" t="s">
        <v>28</v>
      </c>
      <c r="C826" s="34" t="s">
        <v>320</v>
      </c>
      <c r="D826" s="30" t="s">
        <v>395</v>
      </c>
      <c r="E826" s="34" t="s">
        <v>75</v>
      </c>
      <c r="F826" s="34">
        <v>3</v>
      </c>
      <c r="G826" s="37" t="s">
        <v>392</v>
      </c>
      <c r="H826" s="38" t="s">
        <v>936</v>
      </c>
      <c r="I826" s="38" t="str">
        <f>VLOOKUP(H826,'[3]Dosen Edit'!$B$2:$C$97,2,FALSE)</f>
        <v>0929027601</v>
      </c>
    </row>
    <row r="827" spans="1:9" x14ac:dyDescent="0.25">
      <c r="A827" s="34" t="s">
        <v>65</v>
      </c>
      <c r="B827" s="35" t="s">
        <v>26</v>
      </c>
      <c r="C827" s="34">
        <v>102</v>
      </c>
      <c r="D827" s="414" t="s">
        <v>2732</v>
      </c>
      <c r="E827" s="153" t="s">
        <v>1</v>
      </c>
      <c r="F827" s="34">
        <v>3</v>
      </c>
      <c r="G827" s="28" t="s">
        <v>2733</v>
      </c>
      <c r="H827" s="433" t="s">
        <v>155</v>
      </c>
      <c r="I827" s="38" t="str">
        <f>VLOOKUP(H827,'[3]Dosen Edit'!$B$2:$C$97,2,FALSE)</f>
        <v>0918098501</v>
      </c>
    </row>
    <row r="828" spans="1:9" x14ac:dyDescent="0.25">
      <c r="A828" s="34" t="s">
        <v>65</v>
      </c>
      <c r="B828" s="35" t="s">
        <v>20</v>
      </c>
      <c r="C828" s="34">
        <v>102</v>
      </c>
      <c r="D828" s="414" t="s">
        <v>2734</v>
      </c>
      <c r="E828" s="153" t="s">
        <v>1</v>
      </c>
      <c r="F828" s="34">
        <v>3</v>
      </c>
      <c r="G828" s="28" t="s">
        <v>2733</v>
      </c>
      <c r="H828" s="38" t="s">
        <v>155</v>
      </c>
      <c r="I828" s="38" t="str">
        <f>VLOOKUP(H828,'[3]Dosen Edit'!$B$2:$C$97,2,FALSE)</f>
        <v>0918098501</v>
      </c>
    </row>
    <row r="829" spans="1:9" x14ac:dyDescent="0.25">
      <c r="A829" s="34" t="s">
        <v>32</v>
      </c>
      <c r="B829" s="35" t="s">
        <v>1356</v>
      </c>
      <c r="C829" s="34">
        <v>102</v>
      </c>
      <c r="D829" s="414" t="s">
        <v>2738</v>
      </c>
      <c r="E829" s="153" t="s">
        <v>1</v>
      </c>
      <c r="F829" s="34">
        <v>3</v>
      </c>
      <c r="G829" s="28" t="s">
        <v>2733</v>
      </c>
      <c r="H829" s="433" t="s">
        <v>171</v>
      </c>
      <c r="I829" s="38" t="str">
        <f>VLOOKUP(H829,'[3]Dosen Edit'!$B$2:$C$97,2,FALSE)</f>
        <v>0027077601</v>
      </c>
    </row>
    <row r="830" spans="1:9" x14ac:dyDescent="0.25">
      <c r="A830" s="34" t="s">
        <v>32</v>
      </c>
      <c r="B830" s="35" t="s">
        <v>20</v>
      </c>
      <c r="C830" s="34">
        <v>102</v>
      </c>
      <c r="D830" s="414" t="s">
        <v>2740</v>
      </c>
      <c r="E830" s="153" t="s">
        <v>1</v>
      </c>
      <c r="F830" s="34">
        <v>3</v>
      </c>
      <c r="G830" s="28" t="s">
        <v>2733</v>
      </c>
      <c r="H830" s="38" t="s">
        <v>171</v>
      </c>
      <c r="I830" s="38" t="str">
        <f>VLOOKUP(H830,'[3]Dosen Edit'!$B$2:$C$97,2,FALSE)</f>
        <v>0027077601</v>
      </c>
    </row>
    <row r="831" spans="1:9" x14ac:dyDescent="0.25">
      <c r="A831" s="34" t="s">
        <v>32</v>
      </c>
      <c r="B831" s="35" t="s">
        <v>28</v>
      </c>
      <c r="C831" s="34">
        <v>102</v>
      </c>
      <c r="D831" s="414" t="s">
        <v>2739</v>
      </c>
      <c r="E831" s="153" t="s">
        <v>1</v>
      </c>
      <c r="F831" s="34">
        <v>3</v>
      </c>
      <c r="G831" s="28" t="s">
        <v>2733</v>
      </c>
      <c r="H831" s="38" t="s">
        <v>171</v>
      </c>
      <c r="I831" s="38" t="str">
        <f>VLOOKUP(H831,'[3]Dosen Edit'!$B$2:$C$97,2,FALSE)</f>
        <v>0027077601</v>
      </c>
    </row>
    <row r="832" spans="1:9" x14ac:dyDescent="0.25">
      <c r="A832" s="34" t="s">
        <v>32</v>
      </c>
      <c r="B832" s="35" t="s">
        <v>26</v>
      </c>
      <c r="C832" s="34">
        <v>102</v>
      </c>
      <c r="D832" s="414" t="s">
        <v>2741</v>
      </c>
      <c r="E832" s="153" t="s">
        <v>1</v>
      </c>
      <c r="F832" s="34">
        <v>3</v>
      </c>
      <c r="G832" s="28" t="s">
        <v>2733</v>
      </c>
      <c r="H832" s="38" t="s">
        <v>171</v>
      </c>
      <c r="I832" s="38" t="str">
        <f>VLOOKUP(H832,'[3]Dosen Edit'!$B$2:$C$97,2,FALSE)</f>
        <v>0027077601</v>
      </c>
    </row>
    <row r="833" spans="1:9" x14ac:dyDescent="0.25">
      <c r="A833" s="34" t="s">
        <v>65</v>
      </c>
      <c r="B833" s="35" t="s">
        <v>1356</v>
      </c>
      <c r="C833" s="34" t="s">
        <v>33</v>
      </c>
      <c r="D833" s="414" t="s">
        <v>2846</v>
      </c>
      <c r="E833" s="153" t="s">
        <v>1</v>
      </c>
      <c r="F833" s="34">
        <v>3</v>
      </c>
      <c r="G833" s="28" t="s">
        <v>2733</v>
      </c>
      <c r="H833" s="38" t="s">
        <v>1095</v>
      </c>
      <c r="I833" s="38" t="str">
        <f>VLOOKUP(H833,'[3]Dosen Edit'!$B$2:$C$97,2,FALSE)</f>
        <v>0927037502</v>
      </c>
    </row>
    <row r="834" spans="1:9" x14ac:dyDescent="0.25">
      <c r="A834" s="34" t="s">
        <v>65</v>
      </c>
      <c r="B834" s="35" t="s">
        <v>28</v>
      </c>
      <c r="C834" s="34" t="s">
        <v>33</v>
      </c>
      <c r="D834" s="414" t="s">
        <v>2847</v>
      </c>
      <c r="E834" s="153" t="s">
        <v>1</v>
      </c>
      <c r="F834" s="34">
        <v>3</v>
      </c>
      <c r="G834" s="28" t="s">
        <v>2733</v>
      </c>
      <c r="H834" s="38" t="s">
        <v>1095</v>
      </c>
      <c r="I834" s="38" t="str">
        <f>VLOOKUP(H834,'[3]Dosen Edit'!$B$2:$C$97,2,FALSE)</f>
        <v>0927037502</v>
      </c>
    </row>
    <row r="835" spans="1:9" x14ac:dyDescent="0.25">
      <c r="A835" s="34" t="s">
        <v>55</v>
      </c>
      <c r="B835" s="35" t="s">
        <v>56</v>
      </c>
      <c r="C835" s="34" t="s">
        <v>320</v>
      </c>
      <c r="D835" s="435" t="s">
        <v>3231</v>
      </c>
      <c r="E835" s="34" t="s">
        <v>3</v>
      </c>
      <c r="F835" s="34">
        <v>7</v>
      </c>
      <c r="G835" s="37" t="s">
        <v>3232</v>
      </c>
      <c r="H835" s="38" t="s">
        <v>1238</v>
      </c>
      <c r="I835" s="38" t="str">
        <f>VLOOKUP(H835,'[3]Dosen Edit'!$B$2:$C$97,2,FALSE)</f>
        <v>0902087302</v>
      </c>
    </row>
    <row r="836" spans="1:9" x14ac:dyDescent="0.25">
      <c r="A836" s="34" t="s">
        <v>19</v>
      </c>
      <c r="B836" s="35" t="s">
        <v>1356</v>
      </c>
      <c r="C836" s="34">
        <v>201</v>
      </c>
      <c r="D836" s="432" t="s">
        <v>2619</v>
      </c>
      <c r="E836" s="21" t="s">
        <v>3</v>
      </c>
      <c r="F836" s="21">
        <v>5</v>
      </c>
      <c r="G836" s="40" t="s">
        <v>2620</v>
      </c>
      <c r="H836" s="30" t="s">
        <v>2415</v>
      </c>
      <c r="I836" s="38" t="str">
        <f>VLOOKUP(H836,'[3]Dosen Edit'!$B$2:$C$97,2,FALSE)</f>
        <v>0911089401</v>
      </c>
    </row>
    <row r="837" spans="1:9" x14ac:dyDescent="0.25">
      <c r="A837" s="34" t="s">
        <v>65</v>
      </c>
      <c r="B837" s="35" t="s">
        <v>26</v>
      </c>
      <c r="C837" s="34" t="s">
        <v>320</v>
      </c>
      <c r="D837" s="38" t="s">
        <v>2787</v>
      </c>
      <c r="E837" s="34" t="s">
        <v>1</v>
      </c>
      <c r="F837" s="34">
        <v>1</v>
      </c>
      <c r="G837" s="37" t="s">
        <v>163</v>
      </c>
      <c r="H837" s="38" t="s">
        <v>658</v>
      </c>
      <c r="I837" s="38" t="str">
        <f>VLOOKUP(H837,'[3]Dosen Edit'!$B$2:$C$97,2,FALSE)</f>
        <v>0901118402</v>
      </c>
    </row>
    <row r="838" spans="1:9" x14ac:dyDescent="0.25">
      <c r="A838" s="34" t="s">
        <v>19</v>
      </c>
      <c r="B838" s="35" t="s">
        <v>1356</v>
      </c>
      <c r="C838" s="34" t="s">
        <v>725</v>
      </c>
      <c r="D838" s="38" t="s">
        <v>2788</v>
      </c>
      <c r="E838" s="34" t="s">
        <v>1</v>
      </c>
      <c r="F838" s="34">
        <v>1</v>
      </c>
      <c r="G838" s="37" t="s">
        <v>163</v>
      </c>
      <c r="H838" s="38" t="s">
        <v>695</v>
      </c>
      <c r="I838" s="38" t="str">
        <f>VLOOKUP(H838,'[3]Dosen Edit'!$B$2:$C$97,2,FALSE)</f>
        <v>0028017401</v>
      </c>
    </row>
    <row r="839" spans="1:9" x14ac:dyDescent="0.25">
      <c r="A839" s="34" t="s">
        <v>65</v>
      </c>
      <c r="B839" s="35" t="s">
        <v>20</v>
      </c>
      <c r="C839" s="279">
        <v>105</v>
      </c>
      <c r="D839" s="38" t="s">
        <v>2856</v>
      </c>
      <c r="E839" s="34" t="s">
        <v>1</v>
      </c>
      <c r="F839" s="34">
        <v>1</v>
      </c>
      <c r="G839" s="37" t="s">
        <v>163</v>
      </c>
      <c r="H839" s="38" t="s">
        <v>1142</v>
      </c>
      <c r="I839" s="38" t="str">
        <f>VLOOKUP(H839,'[3]Dosen Edit'!$B$2:$C$97,2,FALSE)</f>
        <v>007024901</v>
      </c>
    </row>
    <row r="840" spans="1:9" x14ac:dyDescent="0.25">
      <c r="A840" s="34" t="s">
        <v>65</v>
      </c>
      <c r="B840" s="35" t="s">
        <v>28</v>
      </c>
      <c r="C840" s="279">
        <v>105</v>
      </c>
      <c r="D840" s="38" t="s">
        <v>2855</v>
      </c>
      <c r="E840" s="34" t="s">
        <v>1</v>
      </c>
      <c r="F840" s="34">
        <v>1</v>
      </c>
      <c r="G840" s="37" t="s">
        <v>163</v>
      </c>
      <c r="H840" s="38" t="s">
        <v>1142</v>
      </c>
      <c r="I840" s="38" t="str">
        <f>VLOOKUP(H840,'[3]Dosen Edit'!$B$2:$C$97,2,FALSE)</f>
        <v>007024901</v>
      </c>
    </row>
    <row r="841" spans="1:9" x14ac:dyDescent="0.25">
      <c r="A841" s="34" t="s">
        <v>65</v>
      </c>
      <c r="B841" s="35" t="s">
        <v>1356</v>
      </c>
      <c r="C841" s="279">
        <v>105</v>
      </c>
      <c r="D841" s="38" t="s">
        <v>2857</v>
      </c>
      <c r="E841" s="34" t="s">
        <v>1</v>
      </c>
      <c r="F841" s="34">
        <v>1</v>
      </c>
      <c r="G841" s="37" t="s">
        <v>163</v>
      </c>
      <c r="H841" s="38" t="s">
        <v>1142</v>
      </c>
      <c r="I841" s="38" t="str">
        <f>VLOOKUP(H841,'[3]Dosen Edit'!$B$2:$C$97,2,FALSE)</f>
        <v>007024901</v>
      </c>
    </row>
    <row r="842" spans="1:9" x14ac:dyDescent="0.25">
      <c r="A842" s="34" t="s">
        <v>19</v>
      </c>
      <c r="B842" s="35" t="s">
        <v>28</v>
      </c>
      <c r="C842" s="279">
        <v>105</v>
      </c>
      <c r="D842" s="38" t="s">
        <v>2854</v>
      </c>
      <c r="E842" s="34" t="s">
        <v>1</v>
      </c>
      <c r="F842" s="34">
        <v>1</v>
      </c>
      <c r="G842" s="37" t="s">
        <v>163</v>
      </c>
      <c r="H842" s="38" t="s">
        <v>1142</v>
      </c>
      <c r="I842" s="38" t="str">
        <f>VLOOKUP(H842,'[3]Dosen Edit'!$B$2:$C$97,2,FALSE)</f>
        <v>007024901</v>
      </c>
    </row>
    <row r="843" spans="1:9" x14ac:dyDescent="0.25">
      <c r="A843" s="279" t="s">
        <v>42</v>
      </c>
      <c r="B843" s="280" t="s">
        <v>26</v>
      </c>
      <c r="C843" s="279" t="s">
        <v>346</v>
      </c>
      <c r="D843" s="452" t="s">
        <v>3233</v>
      </c>
      <c r="E843" s="122" t="s">
        <v>2353</v>
      </c>
      <c r="F843" s="122">
        <v>3</v>
      </c>
      <c r="G843" s="281" t="s">
        <v>3234</v>
      </c>
      <c r="H843" s="453" t="s">
        <v>1503</v>
      </c>
      <c r="I843" s="38" t="str">
        <f>VLOOKUP(H843,'[3]Dosen Edit'!$B$2:$C$97,2,FALSE)</f>
        <v>0914099202</v>
      </c>
    </row>
    <row r="844" spans="1:9" x14ac:dyDescent="0.25">
      <c r="A844" s="34" t="s">
        <v>42</v>
      </c>
      <c r="B844" s="35" t="s">
        <v>20</v>
      </c>
      <c r="C844" s="37" t="s">
        <v>350</v>
      </c>
      <c r="D844" s="38" t="s">
        <v>2766</v>
      </c>
      <c r="E844" s="34" t="s">
        <v>1</v>
      </c>
      <c r="F844" s="34">
        <v>5</v>
      </c>
      <c r="G844" s="65" t="s">
        <v>2217</v>
      </c>
      <c r="H844" s="433" t="s">
        <v>440</v>
      </c>
      <c r="I844" s="38" t="str">
        <f>VLOOKUP(H844,'[3]Dosen Edit'!$B$2:$C$97,2,FALSE)</f>
        <v>0931127701</v>
      </c>
    </row>
    <row r="845" spans="1:9" x14ac:dyDescent="0.25">
      <c r="A845" s="34" t="s">
        <v>42</v>
      </c>
      <c r="B845" s="35" t="s">
        <v>1356</v>
      </c>
      <c r="C845" s="37" t="s">
        <v>350</v>
      </c>
      <c r="D845" s="38" t="s">
        <v>2791</v>
      </c>
      <c r="E845" s="34" t="s">
        <v>1</v>
      </c>
      <c r="F845" s="34">
        <v>5</v>
      </c>
      <c r="G845" s="65" t="s">
        <v>2217</v>
      </c>
      <c r="H845" s="38" t="s">
        <v>753</v>
      </c>
      <c r="I845" s="38" t="str">
        <f>VLOOKUP(H845,'[3]Dosen Edit'!$B$2:$C$97,2,FALSE)</f>
        <v>0925016603</v>
      </c>
    </row>
    <row r="846" spans="1:9" x14ac:dyDescent="0.25">
      <c r="A846" s="34" t="s">
        <v>65</v>
      </c>
      <c r="B846" s="34" t="s">
        <v>1356</v>
      </c>
      <c r="C846" s="28" t="s">
        <v>161</v>
      </c>
      <c r="D846" s="38" t="s">
        <v>2792</v>
      </c>
      <c r="E846" s="153" t="s">
        <v>1</v>
      </c>
      <c r="F846" s="34">
        <v>5</v>
      </c>
      <c r="G846" s="28" t="s">
        <v>2217</v>
      </c>
      <c r="H846" s="38" t="s">
        <v>753</v>
      </c>
      <c r="I846" s="38" t="str">
        <f>VLOOKUP(H846,'[3]Dosen Edit'!$B$2:$C$97,2,FALSE)</f>
        <v>0925016603</v>
      </c>
    </row>
    <row r="847" spans="1:9" x14ac:dyDescent="0.25">
      <c r="A847" s="34" t="s">
        <v>65</v>
      </c>
      <c r="B847" s="34" t="s">
        <v>28</v>
      </c>
      <c r="C847" s="28" t="s">
        <v>161</v>
      </c>
      <c r="D847" s="38" t="s">
        <v>2793</v>
      </c>
      <c r="E847" s="153" t="s">
        <v>1</v>
      </c>
      <c r="F847" s="34">
        <v>5</v>
      </c>
      <c r="G847" s="28" t="s">
        <v>2217</v>
      </c>
      <c r="H847" s="38" t="s">
        <v>753</v>
      </c>
      <c r="I847" s="38" t="str">
        <f>VLOOKUP(H847,'[3]Dosen Edit'!$B$2:$C$97,2,FALSE)</f>
        <v>0925016603</v>
      </c>
    </row>
    <row r="848" spans="1:9" x14ac:dyDescent="0.25">
      <c r="A848" s="153" t="s">
        <v>42</v>
      </c>
      <c r="B848" s="183" t="s">
        <v>28</v>
      </c>
      <c r="C848" s="28" t="s">
        <v>350</v>
      </c>
      <c r="D848" s="414" t="s">
        <v>2839</v>
      </c>
      <c r="E848" s="153" t="s">
        <v>1</v>
      </c>
      <c r="F848" s="153">
        <v>5</v>
      </c>
      <c r="G848" s="25" t="s">
        <v>2217</v>
      </c>
      <c r="H848" s="38" t="s">
        <v>1010</v>
      </c>
      <c r="I848" s="38" t="str">
        <f>VLOOKUP(H848,'[3]Dosen Edit'!$B$2:$C$97,2,FALSE)</f>
        <v>0914117202</v>
      </c>
    </row>
    <row r="849" spans="1:9" x14ac:dyDescent="0.25">
      <c r="A849" s="34" t="s">
        <v>19</v>
      </c>
      <c r="B849" s="35" t="s">
        <v>20</v>
      </c>
      <c r="C849" s="34">
        <v>201</v>
      </c>
      <c r="D849" s="429" t="s">
        <v>2621</v>
      </c>
      <c r="E849" s="21" t="s">
        <v>3</v>
      </c>
      <c r="F849" s="21">
        <v>5</v>
      </c>
      <c r="G849" s="40" t="s">
        <v>2622</v>
      </c>
      <c r="H849" s="38" t="s">
        <v>1668</v>
      </c>
      <c r="I849" s="38" t="str">
        <f>VLOOKUP(H849,'[3]Dosen Edit'!$B$2:$C$97,2,FALSE)</f>
        <v>0928079104</v>
      </c>
    </row>
    <row r="850" spans="1:9" x14ac:dyDescent="0.25">
      <c r="A850" s="34" t="s">
        <v>55</v>
      </c>
      <c r="B850" s="35" t="s">
        <v>56</v>
      </c>
      <c r="C850" s="34">
        <v>110</v>
      </c>
      <c r="D850" s="38" t="s">
        <v>3235</v>
      </c>
      <c r="E850" s="21" t="s">
        <v>75</v>
      </c>
      <c r="F850" s="21">
        <v>3</v>
      </c>
      <c r="G850" s="30" t="s">
        <v>3236</v>
      </c>
      <c r="H850" s="433" t="s">
        <v>242</v>
      </c>
      <c r="I850" s="38" t="str">
        <f>VLOOKUP(H850,'[3]Dosen Edit'!$B$2:$C$97,2,FALSE)</f>
        <v>0905058904</v>
      </c>
    </row>
    <row r="851" spans="1:9" x14ac:dyDescent="0.25">
      <c r="A851" s="34" t="s">
        <v>55</v>
      </c>
      <c r="B851" s="35" t="s">
        <v>28</v>
      </c>
      <c r="C851" s="34">
        <v>110</v>
      </c>
      <c r="D851" s="38" t="s">
        <v>3237</v>
      </c>
      <c r="E851" s="21" t="s">
        <v>75</v>
      </c>
      <c r="F851" s="21">
        <v>3</v>
      </c>
      <c r="G851" s="30" t="s">
        <v>3236</v>
      </c>
      <c r="H851" s="38" t="s">
        <v>242</v>
      </c>
      <c r="I851" s="38" t="str">
        <f>VLOOKUP(H851,'[3]Dosen Edit'!$B$2:$C$97,2,FALSE)</f>
        <v>0905058904</v>
      </c>
    </row>
    <row r="852" spans="1:9" x14ac:dyDescent="0.25">
      <c r="A852" s="34" t="s">
        <v>19</v>
      </c>
      <c r="B852" s="35" t="s">
        <v>28</v>
      </c>
      <c r="C852" s="34">
        <v>110</v>
      </c>
      <c r="D852" s="38" t="s">
        <v>3238</v>
      </c>
      <c r="E852" s="21" t="s">
        <v>75</v>
      </c>
      <c r="F852" s="21">
        <v>3</v>
      </c>
      <c r="G852" s="30" t="s">
        <v>3236</v>
      </c>
      <c r="H852" s="433" t="s">
        <v>260</v>
      </c>
      <c r="I852" s="38" t="str">
        <f>VLOOKUP(H852,'[3]Dosen Edit'!$B$2:$C$97,2,FALSE)</f>
        <v>0904098604</v>
      </c>
    </row>
    <row r="853" spans="1:9" x14ac:dyDescent="0.25">
      <c r="A853" s="34" t="s">
        <v>32</v>
      </c>
      <c r="B853" s="35" t="s">
        <v>1356</v>
      </c>
      <c r="C853" s="34">
        <v>110</v>
      </c>
      <c r="D853" s="38" t="s">
        <v>3239</v>
      </c>
      <c r="E853" s="21" t="s">
        <v>75</v>
      </c>
      <c r="F853" s="21">
        <v>3</v>
      </c>
      <c r="G853" s="30" t="s">
        <v>3236</v>
      </c>
      <c r="H853" s="38" t="s">
        <v>260</v>
      </c>
      <c r="I853" s="38" t="str">
        <f>VLOOKUP(H853,'[3]Dosen Edit'!$B$2:$C$97,2,FALSE)</f>
        <v>0904098604</v>
      </c>
    </row>
    <row r="854" spans="1:9" x14ac:dyDescent="0.25">
      <c r="A854" s="34" t="s">
        <v>19</v>
      </c>
      <c r="B854" s="35" t="s">
        <v>1356</v>
      </c>
      <c r="C854" s="34">
        <v>110</v>
      </c>
      <c r="D854" s="38" t="s">
        <v>3240</v>
      </c>
      <c r="E854" s="21" t="s">
        <v>75</v>
      </c>
      <c r="F854" s="21">
        <v>3</v>
      </c>
      <c r="G854" s="30" t="s">
        <v>3236</v>
      </c>
      <c r="H854" s="38" t="s">
        <v>260</v>
      </c>
      <c r="I854" s="38" t="str">
        <f>VLOOKUP(H854,'[3]Dosen Edit'!$B$2:$C$97,2,FALSE)</f>
        <v>0904098604</v>
      </c>
    </row>
    <row r="855" spans="1:9" x14ac:dyDescent="0.25">
      <c r="A855" s="34" t="s">
        <v>32</v>
      </c>
      <c r="B855" s="35" t="s">
        <v>28</v>
      </c>
      <c r="C855" s="34">
        <v>110</v>
      </c>
      <c r="D855" s="38" t="s">
        <v>3241</v>
      </c>
      <c r="E855" s="21" t="s">
        <v>75</v>
      </c>
      <c r="F855" s="21">
        <v>3</v>
      </c>
      <c r="G855" s="30" t="s">
        <v>3236</v>
      </c>
      <c r="H855" s="38" t="s">
        <v>260</v>
      </c>
      <c r="I855" s="38" t="str">
        <f>VLOOKUP(H855,'[3]Dosen Edit'!$B$2:$C$97,2,FALSE)</f>
        <v>0904098604</v>
      </c>
    </row>
    <row r="856" spans="1:9" x14ac:dyDescent="0.25">
      <c r="A856" s="34" t="s">
        <v>19</v>
      </c>
      <c r="B856" s="35" t="s">
        <v>20</v>
      </c>
      <c r="C856" s="34">
        <v>110</v>
      </c>
      <c r="D856" s="38" t="s">
        <v>3242</v>
      </c>
      <c r="E856" s="21" t="s">
        <v>75</v>
      </c>
      <c r="F856" s="21">
        <v>3</v>
      </c>
      <c r="G856" s="30" t="s">
        <v>3236</v>
      </c>
      <c r="H856" s="433" t="s">
        <v>629</v>
      </c>
      <c r="I856" s="38" t="str">
        <f>VLOOKUP(H856,'[3]Dosen Edit'!$B$2:$C$97,2,FALSE)</f>
        <v>0912127001</v>
      </c>
    </row>
    <row r="857" spans="1:9" x14ac:dyDescent="0.25">
      <c r="A857" s="34" t="s">
        <v>55</v>
      </c>
      <c r="B857" s="35" t="s">
        <v>20</v>
      </c>
      <c r="C857" s="34">
        <v>110</v>
      </c>
      <c r="D857" s="38" t="s">
        <v>3243</v>
      </c>
      <c r="E857" s="21" t="s">
        <v>75</v>
      </c>
      <c r="F857" s="21">
        <v>3</v>
      </c>
      <c r="G857" s="30" t="s">
        <v>3236</v>
      </c>
      <c r="H857" s="38" t="s">
        <v>1199</v>
      </c>
      <c r="I857" s="38" t="str">
        <f>VLOOKUP(H857,'[3]Dosen Edit'!$B$2:$C$97,2,FALSE)</f>
        <v>0904018701</v>
      </c>
    </row>
    <row r="858" spans="1:9" x14ac:dyDescent="0.25">
      <c r="A858" s="34" t="s">
        <v>19</v>
      </c>
      <c r="B858" s="35" t="s">
        <v>26</v>
      </c>
      <c r="C858" s="34">
        <v>110</v>
      </c>
      <c r="D858" s="38" t="s">
        <v>3244</v>
      </c>
      <c r="E858" s="21" t="s">
        <v>75</v>
      </c>
      <c r="F858" s="21">
        <v>3</v>
      </c>
      <c r="G858" s="30" t="s">
        <v>3236</v>
      </c>
      <c r="H858" s="38" t="s">
        <v>1199</v>
      </c>
      <c r="I858" s="38" t="str">
        <f>VLOOKUP(H858,'[3]Dosen Edit'!$B$2:$C$97,2,FALSE)</f>
        <v>0904018701</v>
      </c>
    </row>
    <row r="859" spans="1:9" x14ac:dyDescent="0.25">
      <c r="A859" s="34" t="s">
        <v>55</v>
      </c>
      <c r="B859" s="35" t="s">
        <v>26</v>
      </c>
      <c r="C859" s="34">
        <v>110</v>
      </c>
      <c r="D859" s="38" t="s">
        <v>3245</v>
      </c>
      <c r="E859" s="21" t="s">
        <v>75</v>
      </c>
      <c r="F859" s="21">
        <v>3</v>
      </c>
      <c r="G859" s="30" t="s">
        <v>3236</v>
      </c>
      <c r="H859" s="38" t="s">
        <v>1199</v>
      </c>
      <c r="I859" s="38" t="str">
        <f>VLOOKUP(H859,'[3]Dosen Edit'!$B$2:$C$97,2,FALSE)</f>
        <v>0904018701</v>
      </c>
    </row>
    <row r="860" spans="1:9" x14ac:dyDescent="0.25">
      <c r="A860" s="34" t="s">
        <v>65</v>
      </c>
      <c r="B860" s="35" t="s">
        <v>28</v>
      </c>
      <c r="C860" s="34" t="s">
        <v>116</v>
      </c>
      <c r="D860" s="429" t="s">
        <v>2623</v>
      </c>
      <c r="E860" s="21" t="s">
        <v>3</v>
      </c>
      <c r="F860" s="21">
        <v>5</v>
      </c>
      <c r="G860" s="37" t="s">
        <v>2624</v>
      </c>
      <c r="H860" s="38" t="s">
        <v>1041</v>
      </c>
      <c r="I860" s="38" t="str">
        <f>VLOOKUP(H860,'[3]Dosen Edit'!$B$2:$C$97,2,FALSE)</f>
        <v>0025027801</v>
      </c>
    </row>
  </sheetData>
  <autoFilter ref="A5:I860" xr:uid="{00000000-0009-0000-0000-000004000000}"/>
  <mergeCells count="3">
    <mergeCell ref="B1:I1"/>
    <mergeCell ref="B2:I2"/>
    <mergeCell ref="A3:I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F357-9F68-4E49-AD84-D8C4C674DD7A}">
  <sheetPr filterMode="1"/>
  <dimension ref="A1:L856"/>
  <sheetViews>
    <sheetView tabSelected="1" topLeftCell="A67" zoomScale="106" zoomScaleNormal="106" workbookViewId="0">
      <selection activeCell="H122" sqref="H122"/>
    </sheetView>
  </sheetViews>
  <sheetFormatPr defaultRowHeight="15" x14ac:dyDescent="0.25"/>
  <cols>
    <col min="2" max="2" width="11.85546875" customWidth="1"/>
    <col min="4" max="4" width="9.85546875" style="29" customWidth="1"/>
    <col min="5" max="5" width="8" customWidth="1"/>
    <col min="6" max="6" width="7" customWidth="1"/>
    <col min="7" max="7" width="43.85546875" customWidth="1"/>
    <col min="8" max="8" width="30.140625" customWidth="1"/>
    <col min="9" max="9" width="11.5703125" customWidth="1"/>
    <col min="10" max="10" width="9.140625" style="29" hidden="1" customWidth="1"/>
    <col min="11" max="11" width="12.28515625" style="29" hidden="1" customWidth="1"/>
    <col min="12" max="12" width="9.28515625" hidden="1" customWidth="1"/>
    <col min="13" max="13" width="9.140625" customWidth="1"/>
  </cols>
  <sheetData>
    <row r="1" spans="1:12" x14ac:dyDescent="0.25">
      <c r="C1" s="29"/>
      <c r="E1" s="29"/>
      <c r="F1" s="29"/>
    </row>
    <row r="2" spans="1:12" ht="18.75" x14ac:dyDescent="0.3">
      <c r="A2" s="454"/>
      <c r="B2" s="490" t="s">
        <v>2714</v>
      </c>
      <c r="C2" s="490"/>
      <c r="D2" s="490"/>
      <c r="E2" s="490"/>
      <c r="F2" s="490"/>
      <c r="G2" s="490"/>
      <c r="H2" s="490"/>
      <c r="I2" s="490"/>
      <c r="J2" s="490"/>
      <c r="K2" s="490"/>
      <c r="L2" s="490"/>
    </row>
    <row r="3" spans="1:12" ht="18.75" x14ac:dyDescent="0.3">
      <c r="A3" s="454"/>
      <c r="B3" s="490" t="s">
        <v>5</v>
      </c>
      <c r="C3" s="490"/>
      <c r="D3" s="490"/>
      <c r="E3" s="490"/>
      <c r="F3" s="490"/>
      <c r="G3" s="490"/>
      <c r="H3" s="490"/>
      <c r="I3" s="490"/>
      <c r="J3" s="490"/>
      <c r="K3" s="490"/>
      <c r="L3" s="490"/>
    </row>
    <row r="4" spans="1:12" ht="18.75" x14ac:dyDescent="0.3">
      <c r="A4" s="490" t="s">
        <v>3246</v>
      </c>
      <c r="B4" s="490"/>
      <c r="C4" s="490"/>
      <c r="D4" s="490"/>
      <c r="E4" s="490"/>
      <c r="F4" s="490"/>
      <c r="G4" s="490"/>
      <c r="H4" s="490"/>
      <c r="I4" s="490"/>
      <c r="J4" s="490"/>
      <c r="K4" s="490"/>
      <c r="L4" s="490"/>
    </row>
    <row r="5" spans="1:12" x14ac:dyDescent="0.25">
      <c r="C5" s="29"/>
      <c r="E5" s="29"/>
      <c r="F5" s="29"/>
      <c r="G5" t="s">
        <v>7</v>
      </c>
      <c r="H5" s="298" t="s">
        <v>2716</v>
      </c>
    </row>
    <row r="6" spans="1:12" ht="24.95" customHeight="1" x14ac:dyDescent="0.25">
      <c r="A6" s="455" t="s">
        <v>8</v>
      </c>
      <c r="B6" s="455" t="s">
        <v>9</v>
      </c>
      <c r="C6" s="456" t="s">
        <v>2717</v>
      </c>
      <c r="D6" s="456" t="s">
        <v>2718</v>
      </c>
      <c r="E6" s="456" t="s">
        <v>12</v>
      </c>
      <c r="F6" s="456" t="s">
        <v>13</v>
      </c>
      <c r="G6" s="455" t="s">
        <v>15</v>
      </c>
      <c r="H6" s="455" t="s">
        <v>16</v>
      </c>
      <c r="I6" s="455" t="s">
        <v>17</v>
      </c>
      <c r="J6" s="456" t="s">
        <v>2719</v>
      </c>
      <c r="K6" s="456" t="s">
        <v>1354</v>
      </c>
      <c r="L6" s="455" t="s">
        <v>18</v>
      </c>
    </row>
    <row r="7" spans="1:12" hidden="1" x14ac:dyDescent="0.25">
      <c r="A7" s="28" t="s">
        <v>3247</v>
      </c>
      <c r="B7" s="28" t="s">
        <v>26</v>
      </c>
      <c r="C7" s="153">
        <v>101</v>
      </c>
      <c r="D7" s="153" t="s">
        <v>1457</v>
      </c>
      <c r="E7" s="153" t="s">
        <v>75</v>
      </c>
      <c r="F7" s="153" t="s">
        <v>3248</v>
      </c>
      <c r="G7" s="28" t="s">
        <v>1444</v>
      </c>
      <c r="H7" s="28" t="s">
        <v>3249</v>
      </c>
      <c r="I7" s="28" t="str">
        <f>VLOOKUP(H7,'[4]REKAP DOSEN'!$B$5:$C$100,2,FALSE)</f>
        <v>0911036101</v>
      </c>
      <c r="J7" s="153">
        <v>5</v>
      </c>
      <c r="K7" s="153"/>
      <c r="L7" s="28"/>
    </row>
    <row r="8" spans="1:12" hidden="1" x14ac:dyDescent="0.25">
      <c r="A8" s="28" t="s">
        <v>3247</v>
      </c>
      <c r="B8" s="28" t="s">
        <v>20</v>
      </c>
      <c r="C8" s="153">
        <v>101</v>
      </c>
      <c r="D8" s="153" t="s">
        <v>1454</v>
      </c>
      <c r="E8" s="153" t="s">
        <v>75</v>
      </c>
      <c r="F8" s="153" t="s">
        <v>3248</v>
      </c>
      <c r="G8" s="28" t="s">
        <v>1444</v>
      </c>
      <c r="H8" s="28" t="s">
        <v>3249</v>
      </c>
      <c r="I8" s="28" t="str">
        <f>VLOOKUP(H8,'[4]REKAP DOSEN'!$B$5:$C$100,2,FALSE)</f>
        <v>0911036101</v>
      </c>
      <c r="J8" s="153">
        <v>5</v>
      </c>
      <c r="K8" s="153"/>
      <c r="L8" s="28"/>
    </row>
    <row r="9" spans="1:12" x14ac:dyDescent="0.25">
      <c r="A9" s="457" t="s">
        <v>3250</v>
      </c>
      <c r="B9" s="457" t="s">
        <v>26</v>
      </c>
      <c r="C9" s="458">
        <v>110</v>
      </c>
      <c r="D9" s="458" t="s">
        <v>2229</v>
      </c>
      <c r="E9" s="458" t="s">
        <v>1</v>
      </c>
      <c r="F9" s="458" t="s">
        <v>3251</v>
      </c>
      <c r="G9" s="457" t="s">
        <v>3252</v>
      </c>
      <c r="H9" s="459" t="s">
        <v>119</v>
      </c>
      <c r="I9" s="28" t="str">
        <f>VLOOKUP(H9,'[4]REKAP DOSEN'!$B$5:$C$100,2,FALSE)</f>
        <v>0914118501</v>
      </c>
      <c r="J9" s="153">
        <v>40</v>
      </c>
      <c r="K9" s="153"/>
      <c r="L9" s="28"/>
    </row>
    <row r="10" spans="1:12" hidden="1" x14ac:dyDescent="0.25">
      <c r="A10" s="28" t="s">
        <v>3247</v>
      </c>
      <c r="B10" s="28" t="s">
        <v>26</v>
      </c>
      <c r="C10" s="153">
        <v>102</v>
      </c>
      <c r="D10" s="153" t="s">
        <v>1736</v>
      </c>
      <c r="E10" s="153" t="s">
        <v>75</v>
      </c>
      <c r="F10" s="153" t="s">
        <v>3248</v>
      </c>
      <c r="G10" s="28" t="s">
        <v>1732</v>
      </c>
      <c r="H10" s="459" t="s">
        <v>1478</v>
      </c>
      <c r="I10" s="28" t="str">
        <f>VLOOKUP(H10,'[4]REKAP DOSEN'!$B$5:$C$100,2,FALSE)</f>
        <v>0903049801</v>
      </c>
      <c r="J10" s="153">
        <v>5</v>
      </c>
      <c r="K10" s="153"/>
      <c r="L10" s="28"/>
    </row>
    <row r="11" spans="1:12" hidden="1" x14ac:dyDescent="0.25">
      <c r="A11" s="28" t="s">
        <v>3247</v>
      </c>
      <c r="B11" s="28" t="s">
        <v>20</v>
      </c>
      <c r="C11" s="153">
        <v>102</v>
      </c>
      <c r="D11" s="153" t="s">
        <v>1731</v>
      </c>
      <c r="E11" s="153" t="s">
        <v>75</v>
      </c>
      <c r="F11" s="153" t="s">
        <v>3248</v>
      </c>
      <c r="G11" s="28" t="s">
        <v>1732</v>
      </c>
      <c r="H11" s="459" t="s">
        <v>2119</v>
      </c>
      <c r="I11" s="28" t="str">
        <f>VLOOKUP(H11,'[4]REKAP DOSEN'!$B$5:$C$100,2,FALSE)</f>
        <v>0924049301</v>
      </c>
      <c r="J11" s="153">
        <v>5</v>
      </c>
      <c r="K11" s="153"/>
      <c r="L11" s="28"/>
    </row>
    <row r="12" spans="1:12" x14ac:dyDescent="0.25">
      <c r="A12" s="457" t="s">
        <v>3250</v>
      </c>
      <c r="B12" s="457" t="s">
        <v>20</v>
      </c>
      <c r="C12" s="458">
        <v>110</v>
      </c>
      <c r="D12" s="458" t="s">
        <v>2225</v>
      </c>
      <c r="E12" s="458" t="s">
        <v>1</v>
      </c>
      <c r="F12" s="458" t="s">
        <v>3251</v>
      </c>
      <c r="G12" s="457" t="s">
        <v>3252</v>
      </c>
      <c r="H12" s="459" t="s">
        <v>119</v>
      </c>
      <c r="I12" s="28" t="str">
        <f>VLOOKUP(H12,'[4]REKAP DOSEN'!$B$5:$C$100,2,FALSE)</f>
        <v>0914118501</v>
      </c>
      <c r="J12" s="153">
        <v>40</v>
      </c>
      <c r="K12" s="153"/>
      <c r="L12" s="28"/>
    </row>
    <row r="13" spans="1:12" x14ac:dyDescent="0.25">
      <c r="A13" s="457" t="s">
        <v>3250</v>
      </c>
      <c r="B13" s="457" t="s">
        <v>28</v>
      </c>
      <c r="C13" s="458">
        <v>110</v>
      </c>
      <c r="D13" s="458" t="s">
        <v>2228</v>
      </c>
      <c r="E13" s="458" t="s">
        <v>1</v>
      </c>
      <c r="F13" s="458" t="s">
        <v>3251</v>
      </c>
      <c r="G13" s="457" t="s">
        <v>3252</v>
      </c>
      <c r="H13" s="459" t="s">
        <v>119</v>
      </c>
      <c r="I13" s="28" t="str">
        <f>VLOOKUP(H13,'[4]REKAP DOSEN'!$B$5:$C$100,2,FALSE)</f>
        <v>0914118501</v>
      </c>
      <c r="J13" s="153">
        <v>40</v>
      </c>
      <c r="K13" s="153"/>
      <c r="L13" s="28"/>
    </row>
    <row r="14" spans="1:12" hidden="1" x14ac:dyDescent="0.25">
      <c r="A14" s="28" t="s">
        <v>3247</v>
      </c>
      <c r="B14" s="28" t="s">
        <v>28</v>
      </c>
      <c r="C14" s="153">
        <v>101</v>
      </c>
      <c r="D14" s="153" t="s">
        <v>1456</v>
      </c>
      <c r="E14" s="153" t="s">
        <v>75</v>
      </c>
      <c r="F14" s="153" t="s">
        <v>3248</v>
      </c>
      <c r="G14" s="28" t="s">
        <v>1444</v>
      </c>
      <c r="H14" s="28" t="s">
        <v>3249</v>
      </c>
      <c r="I14" s="28" t="str">
        <f>VLOOKUP(H14,'[4]REKAP DOSEN'!$B$5:$C$100,2,FALSE)</f>
        <v>0911036101</v>
      </c>
      <c r="J14" s="153">
        <v>5</v>
      </c>
      <c r="K14" s="153"/>
      <c r="L14" s="28"/>
    </row>
    <row r="15" spans="1:12" hidden="1" x14ac:dyDescent="0.25">
      <c r="A15" s="28" t="s">
        <v>3247</v>
      </c>
      <c r="B15" s="28" t="s">
        <v>28</v>
      </c>
      <c r="C15" s="153">
        <v>102</v>
      </c>
      <c r="D15" s="153" t="s">
        <v>1735</v>
      </c>
      <c r="E15" s="153" t="s">
        <v>75</v>
      </c>
      <c r="F15" s="153" t="s">
        <v>3248</v>
      </c>
      <c r="G15" s="28" t="s">
        <v>1732</v>
      </c>
      <c r="H15" s="459" t="s">
        <v>2319</v>
      </c>
      <c r="I15" s="28" t="str">
        <f>VLOOKUP(H15,'[4]REKAP DOSEN'!$B$5:$C$100,2,FALSE)</f>
        <v>0925016603</v>
      </c>
      <c r="J15" s="153">
        <v>5</v>
      </c>
      <c r="K15" s="153"/>
      <c r="L15" s="28"/>
    </row>
    <row r="16" spans="1:12" hidden="1" x14ac:dyDescent="0.25">
      <c r="A16" s="28" t="s">
        <v>3247</v>
      </c>
      <c r="B16" s="28" t="s">
        <v>26</v>
      </c>
      <c r="C16" s="153">
        <v>103</v>
      </c>
      <c r="D16" s="153" t="s">
        <v>3253</v>
      </c>
      <c r="E16" s="153" t="s">
        <v>75</v>
      </c>
      <c r="F16" s="153" t="s">
        <v>3254</v>
      </c>
      <c r="G16" s="28" t="s">
        <v>3255</v>
      </c>
      <c r="H16" s="28" t="s">
        <v>2297</v>
      </c>
      <c r="I16" s="28" t="str">
        <f>VLOOKUP(H16,'[4]REKAP DOSEN'!$B$5:$C$100,2,FALSE)</f>
        <v>0924097202</v>
      </c>
      <c r="J16" s="153">
        <v>5</v>
      </c>
      <c r="K16" s="153"/>
      <c r="L16" s="28"/>
    </row>
    <row r="17" spans="1:12" hidden="1" x14ac:dyDescent="0.25">
      <c r="A17" s="28" t="s">
        <v>3247</v>
      </c>
      <c r="B17" s="28" t="s">
        <v>20</v>
      </c>
      <c r="C17" s="153">
        <v>103</v>
      </c>
      <c r="D17" s="153" t="s">
        <v>3256</v>
      </c>
      <c r="E17" s="153" t="s">
        <v>75</v>
      </c>
      <c r="F17" s="153" t="s">
        <v>3254</v>
      </c>
      <c r="G17" s="28" t="s">
        <v>3255</v>
      </c>
      <c r="H17" s="28" t="s">
        <v>2297</v>
      </c>
      <c r="I17" s="28" t="str">
        <f>VLOOKUP(H17,'[4]REKAP DOSEN'!$B$5:$C$100,2,FALSE)</f>
        <v>0924097202</v>
      </c>
      <c r="J17" s="153">
        <v>5</v>
      </c>
      <c r="K17" s="153"/>
      <c r="L17" s="28"/>
    </row>
    <row r="18" spans="1:12" hidden="1" x14ac:dyDescent="0.25">
      <c r="A18" s="457" t="s">
        <v>3247</v>
      </c>
      <c r="B18" s="457" t="s">
        <v>28</v>
      </c>
      <c r="C18" s="458">
        <v>105</v>
      </c>
      <c r="D18" s="457" t="s">
        <v>2215</v>
      </c>
      <c r="E18" s="458" t="s">
        <v>75</v>
      </c>
      <c r="F18" s="458" t="s">
        <v>3248</v>
      </c>
      <c r="G18" s="457" t="s">
        <v>2200</v>
      </c>
      <c r="H18" s="28" t="s">
        <v>2333</v>
      </c>
      <c r="I18" s="28" t="str">
        <f>VLOOKUP(H18,'[4]REKAP DOSEN'!$B$5:$C$100,2,FALSE)</f>
        <v>0007024901</v>
      </c>
      <c r="J18" s="153">
        <v>5</v>
      </c>
      <c r="K18" s="153"/>
      <c r="L18" s="28"/>
    </row>
    <row r="19" spans="1:12" hidden="1" x14ac:dyDescent="0.25">
      <c r="A19" s="460" t="s">
        <v>3257</v>
      </c>
      <c r="B19" s="460" t="s">
        <v>3258</v>
      </c>
      <c r="C19" s="461" t="s">
        <v>269</v>
      </c>
      <c r="D19" s="461" t="s">
        <v>3259</v>
      </c>
      <c r="E19" s="461" t="s">
        <v>1</v>
      </c>
      <c r="F19" s="461" t="s">
        <v>3248</v>
      </c>
      <c r="G19" s="460" t="s">
        <v>3260</v>
      </c>
      <c r="H19" s="460"/>
      <c r="I19" s="28" t="e">
        <f>VLOOKUP(H19,'[4]REKAP DOSEN'!$B$5:$C$100,2,FALSE)</f>
        <v>#N/A</v>
      </c>
      <c r="J19" s="461">
        <v>0</v>
      </c>
      <c r="K19" s="461" t="s">
        <v>234</v>
      </c>
      <c r="L19" s="28" t="s">
        <v>3261</v>
      </c>
    </row>
    <row r="20" spans="1:12" ht="30" hidden="1" x14ac:dyDescent="0.25">
      <c r="A20" s="28" t="s">
        <v>3247</v>
      </c>
      <c r="B20" s="28" t="s">
        <v>28</v>
      </c>
      <c r="C20" s="153">
        <v>103</v>
      </c>
      <c r="D20" s="153" t="s">
        <v>3262</v>
      </c>
      <c r="E20" s="153" t="s">
        <v>75</v>
      </c>
      <c r="F20" s="153" t="s">
        <v>3254</v>
      </c>
      <c r="G20" s="28" t="s">
        <v>3255</v>
      </c>
      <c r="H20" s="459" t="s">
        <v>3263</v>
      </c>
      <c r="I20" s="28" t="str">
        <f>VLOOKUP(H20,'[4]REKAP DOSEN'!$B$5:$C$100,2,FALSE)</f>
        <v>0920027603</v>
      </c>
      <c r="J20" s="153">
        <v>5</v>
      </c>
      <c r="K20" s="153"/>
      <c r="L20" s="28"/>
    </row>
    <row r="21" spans="1:12" hidden="1" x14ac:dyDescent="0.25">
      <c r="A21" s="28" t="s">
        <v>3250</v>
      </c>
      <c r="B21" s="28" t="s">
        <v>30</v>
      </c>
      <c r="C21" s="153">
        <v>108</v>
      </c>
      <c r="D21" s="153" t="s">
        <v>3264</v>
      </c>
      <c r="E21" s="153" t="s">
        <v>75</v>
      </c>
      <c r="F21" s="153" t="s">
        <v>3248</v>
      </c>
      <c r="G21" s="28" t="s">
        <v>1380</v>
      </c>
      <c r="H21" s="28" t="s">
        <v>224</v>
      </c>
      <c r="I21" s="28" t="str">
        <f>VLOOKUP(H21,'[4]REKAP DOSEN'!$B$5:$C$100,2,FALSE)</f>
        <v>0902048601</v>
      </c>
      <c r="J21" s="153">
        <v>5</v>
      </c>
      <c r="K21" s="153"/>
      <c r="L21" s="28"/>
    </row>
    <row r="22" spans="1:12" hidden="1" x14ac:dyDescent="0.25">
      <c r="A22" s="37" t="s">
        <v>3247</v>
      </c>
      <c r="B22" s="28" t="s">
        <v>28</v>
      </c>
      <c r="C22" s="34">
        <v>104</v>
      </c>
      <c r="D22" s="34" t="s">
        <v>3265</v>
      </c>
      <c r="E22" s="34" t="s">
        <v>75</v>
      </c>
      <c r="F22" s="34" t="s">
        <v>3248</v>
      </c>
      <c r="G22" s="37" t="s">
        <v>3266</v>
      </c>
      <c r="H22" s="37" t="s">
        <v>1068</v>
      </c>
      <c r="I22" s="28" t="str">
        <f>VLOOKUP(H22,'[4]REKAP DOSEN'!$B$5:$C$100,2,FALSE)</f>
        <v>0929058602</v>
      </c>
      <c r="J22" s="34">
        <v>40</v>
      </c>
      <c r="K22" s="34"/>
      <c r="L22" s="28"/>
    </row>
    <row r="23" spans="1:12" hidden="1" x14ac:dyDescent="0.25">
      <c r="A23" s="28" t="s">
        <v>3247</v>
      </c>
      <c r="B23" s="28" t="s">
        <v>26</v>
      </c>
      <c r="C23" s="153">
        <v>108</v>
      </c>
      <c r="D23" s="153" t="s">
        <v>3267</v>
      </c>
      <c r="E23" s="153" t="s">
        <v>75</v>
      </c>
      <c r="F23" s="153" t="s">
        <v>3251</v>
      </c>
      <c r="G23" s="28" t="s">
        <v>3268</v>
      </c>
      <c r="H23" s="462" t="s">
        <v>2415</v>
      </c>
      <c r="I23" s="28" t="str">
        <f>VLOOKUP(H23,'[4]REKAP DOSEN'!$B$5:$C$100,2,FALSE)</f>
        <v>0911089401</v>
      </c>
      <c r="J23" s="153">
        <v>40</v>
      </c>
      <c r="K23" s="153"/>
      <c r="L23" s="28"/>
    </row>
    <row r="24" spans="1:12" hidden="1" x14ac:dyDescent="0.25">
      <c r="A24" s="457" t="s">
        <v>3247</v>
      </c>
      <c r="B24" s="457" t="s">
        <v>30</v>
      </c>
      <c r="C24" s="458">
        <v>105</v>
      </c>
      <c r="D24" s="457" t="s">
        <v>2204</v>
      </c>
      <c r="E24" s="458" t="s">
        <v>75</v>
      </c>
      <c r="F24" s="458" t="s">
        <v>3248</v>
      </c>
      <c r="G24" s="457" t="s">
        <v>2200</v>
      </c>
      <c r="H24" s="28" t="s">
        <v>2333</v>
      </c>
      <c r="I24" s="28" t="str">
        <f>VLOOKUP(H24,'[4]REKAP DOSEN'!$B$5:$C$100,2,FALSE)</f>
        <v>0007024901</v>
      </c>
      <c r="J24" s="153">
        <v>5</v>
      </c>
      <c r="K24" s="153"/>
      <c r="L24" s="28"/>
    </row>
    <row r="25" spans="1:12" hidden="1" x14ac:dyDescent="0.25">
      <c r="A25" s="28" t="s">
        <v>3247</v>
      </c>
      <c r="B25" s="28" t="s">
        <v>20</v>
      </c>
      <c r="C25" s="153">
        <v>108</v>
      </c>
      <c r="D25" s="153" t="s">
        <v>3269</v>
      </c>
      <c r="E25" s="153" t="s">
        <v>75</v>
      </c>
      <c r="F25" s="153" t="s">
        <v>3251</v>
      </c>
      <c r="G25" s="28" t="s">
        <v>3268</v>
      </c>
      <c r="H25" s="462" t="s">
        <v>2415</v>
      </c>
      <c r="I25" s="28" t="str">
        <f>VLOOKUP(H25,'[4]REKAP DOSEN'!$B$5:$C$100,2,FALSE)</f>
        <v>0911089401</v>
      </c>
      <c r="J25" s="153">
        <v>40</v>
      </c>
      <c r="K25" s="153"/>
      <c r="L25" s="28"/>
    </row>
    <row r="26" spans="1:12" x14ac:dyDescent="0.25">
      <c r="A26" s="457" t="s">
        <v>3250</v>
      </c>
      <c r="B26" s="457" t="s">
        <v>30</v>
      </c>
      <c r="C26" s="458">
        <v>110</v>
      </c>
      <c r="D26" s="458" t="s">
        <v>2227</v>
      </c>
      <c r="E26" s="458" t="s">
        <v>1</v>
      </c>
      <c r="F26" s="458" t="s">
        <v>3251</v>
      </c>
      <c r="G26" s="457" t="s">
        <v>3252</v>
      </c>
      <c r="H26" s="459" t="s">
        <v>119</v>
      </c>
      <c r="I26" s="28" t="str">
        <f>VLOOKUP(H26,'[4]REKAP DOSEN'!$B$5:$C$100,2,FALSE)</f>
        <v>0914118501</v>
      </c>
      <c r="J26" s="153">
        <v>40</v>
      </c>
      <c r="K26" s="153"/>
      <c r="L26" s="28"/>
    </row>
    <row r="27" spans="1:12" ht="30" hidden="1" x14ac:dyDescent="0.25">
      <c r="A27" s="28" t="s">
        <v>3247</v>
      </c>
      <c r="B27" s="28" t="s">
        <v>30</v>
      </c>
      <c r="C27" s="153">
        <v>103</v>
      </c>
      <c r="D27" s="153" t="s">
        <v>3270</v>
      </c>
      <c r="E27" s="153" t="s">
        <v>75</v>
      </c>
      <c r="F27" s="153" t="s">
        <v>3254</v>
      </c>
      <c r="G27" s="28" t="s">
        <v>3255</v>
      </c>
      <c r="H27" s="459" t="s">
        <v>3263</v>
      </c>
      <c r="I27" s="28" t="str">
        <f>VLOOKUP(H27,'[4]REKAP DOSEN'!$B$5:$C$100,2,FALSE)</f>
        <v>0920027603</v>
      </c>
      <c r="J27" s="153">
        <v>5</v>
      </c>
      <c r="K27" s="153"/>
      <c r="L27" s="28"/>
    </row>
    <row r="28" spans="1:12" hidden="1" x14ac:dyDescent="0.25">
      <c r="A28" s="28" t="s">
        <v>3247</v>
      </c>
      <c r="B28" s="28" t="s">
        <v>30</v>
      </c>
      <c r="C28" s="153">
        <v>108</v>
      </c>
      <c r="D28" s="153" t="s">
        <v>3271</v>
      </c>
      <c r="E28" s="153" t="s">
        <v>75</v>
      </c>
      <c r="F28" s="153" t="s">
        <v>3251</v>
      </c>
      <c r="G28" s="28" t="s">
        <v>3268</v>
      </c>
      <c r="H28" s="462" t="s">
        <v>2415</v>
      </c>
      <c r="I28" s="28" t="str">
        <f>VLOOKUP(H28,'[4]REKAP DOSEN'!$B$5:$C$100,2,FALSE)</f>
        <v>0911089401</v>
      </c>
      <c r="J28" s="153">
        <v>40</v>
      </c>
      <c r="K28" s="153"/>
      <c r="L28" s="28"/>
    </row>
    <row r="29" spans="1:12" hidden="1" x14ac:dyDescent="0.25">
      <c r="A29" s="28" t="s">
        <v>3247</v>
      </c>
      <c r="B29" s="28" t="s">
        <v>26</v>
      </c>
      <c r="C29" s="153">
        <v>109</v>
      </c>
      <c r="D29" s="153" t="s">
        <v>3272</v>
      </c>
      <c r="E29" s="153" t="s">
        <v>75</v>
      </c>
      <c r="F29" s="153" t="s">
        <v>3251</v>
      </c>
      <c r="G29" s="28" t="s">
        <v>2280</v>
      </c>
      <c r="H29" s="459" t="s">
        <v>224</v>
      </c>
      <c r="I29" s="28" t="str">
        <f>VLOOKUP(H29,'[4]REKAP DOSEN'!$B$5:$C$100,2,FALSE)</f>
        <v>0902048601</v>
      </c>
      <c r="J29" s="153">
        <v>40</v>
      </c>
      <c r="K29" s="153"/>
      <c r="L29" s="28"/>
    </row>
    <row r="30" spans="1:12" hidden="1" x14ac:dyDescent="0.25">
      <c r="A30" s="28" t="s">
        <v>3247</v>
      </c>
      <c r="B30" s="28" t="s">
        <v>26</v>
      </c>
      <c r="C30" s="153">
        <v>110</v>
      </c>
      <c r="D30" s="153" t="s">
        <v>2461</v>
      </c>
      <c r="E30" s="153" t="s">
        <v>75</v>
      </c>
      <c r="F30" s="153" t="s">
        <v>3251</v>
      </c>
      <c r="G30" s="28" t="s">
        <v>1921</v>
      </c>
      <c r="H30" s="463" t="s">
        <v>551</v>
      </c>
      <c r="I30" s="28" t="str">
        <f>VLOOKUP(H30,'[4]REKAP DOSEN'!$B$5:$C$100,2,FALSE)</f>
        <v>0929127802</v>
      </c>
      <c r="J30" s="153">
        <v>40</v>
      </c>
      <c r="K30" s="153"/>
      <c r="L30" s="28"/>
    </row>
    <row r="31" spans="1:12" hidden="1" x14ac:dyDescent="0.25">
      <c r="A31" s="28" t="s">
        <v>3247</v>
      </c>
      <c r="B31" s="28" t="s">
        <v>20</v>
      </c>
      <c r="C31" s="153">
        <v>109</v>
      </c>
      <c r="D31" s="153" t="s">
        <v>3273</v>
      </c>
      <c r="E31" s="153" t="s">
        <v>75</v>
      </c>
      <c r="F31" s="153" t="s">
        <v>3251</v>
      </c>
      <c r="G31" s="28" t="s">
        <v>2280</v>
      </c>
      <c r="H31" s="459" t="s">
        <v>224</v>
      </c>
      <c r="I31" s="28" t="str">
        <f>VLOOKUP(H31,'[4]REKAP DOSEN'!$B$5:$C$100,2,FALSE)</f>
        <v>0902048601</v>
      </c>
      <c r="J31" s="153">
        <v>40</v>
      </c>
      <c r="K31" s="153"/>
      <c r="L31" s="28"/>
    </row>
    <row r="32" spans="1:12" hidden="1" x14ac:dyDescent="0.25">
      <c r="A32" s="28" t="s">
        <v>3247</v>
      </c>
      <c r="B32" s="28" t="s">
        <v>20</v>
      </c>
      <c r="C32" s="153">
        <v>110</v>
      </c>
      <c r="D32" s="153" t="s">
        <v>2458</v>
      </c>
      <c r="E32" s="153" t="s">
        <v>75</v>
      </c>
      <c r="F32" s="153" t="s">
        <v>3251</v>
      </c>
      <c r="G32" s="28" t="s">
        <v>1921</v>
      </c>
      <c r="H32" s="463" t="s">
        <v>551</v>
      </c>
      <c r="I32" s="28" t="str">
        <f>VLOOKUP(H32,'[4]REKAP DOSEN'!$B$5:$C$100,2,FALSE)</f>
        <v>0929127802</v>
      </c>
      <c r="J32" s="153">
        <v>40</v>
      </c>
      <c r="K32" s="153"/>
      <c r="L32" s="28"/>
    </row>
    <row r="33" spans="1:12" x14ac:dyDescent="0.25">
      <c r="A33" s="28" t="s">
        <v>3257</v>
      </c>
      <c r="B33" s="457" t="s">
        <v>30</v>
      </c>
      <c r="C33" s="153" t="s">
        <v>310</v>
      </c>
      <c r="D33" s="153" t="s">
        <v>2230</v>
      </c>
      <c r="E33" s="458" t="s">
        <v>1</v>
      </c>
      <c r="F33" s="458" t="s">
        <v>3251</v>
      </c>
      <c r="G33" s="457" t="s">
        <v>3252</v>
      </c>
      <c r="H33" s="459" t="s">
        <v>119</v>
      </c>
      <c r="I33" s="28" t="str">
        <f>VLOOKUP(H33,'[4]REKAP DOSEN'!$B$5:$C$100,2,FALSE)</f>
        <v>0914118501</v>
      </c>
      <c r="J33" s="153">
        <v>40</v>
      </c>
      <c r="K33" s="153"/>
      <c r="L33" s="28"/>
    </row>
    <row r="34" spans="1:12" hidden="1" x14ac:dyDescent="0.25">
      <c r="A34" s="28" t="s">
        <v>3247</v>
      </c>
      <c r="B34" s="28" t="s">
        <v>30</v>
      </c>
      <c r="C34" s="153" t="s">
        <v>68</v>
      </c>
      <c r="D34" s="153" t="s">
        <v>3274</v>
      </c>
      <c r="E34" s="153" t="s">
        <v>75</v>
      </c>
      <c r="F34" s="153" t="s">
        <v>3254</v>
      </c>
      <c r="G34" s="28" t="s">
        <v>3275</v>
      </c>
      <c r="H34" s="459" t="s">
        <v>2311</v>
      </c>
      <c r="I34" s="28" t="str">
        <f>VLOOKUP(H34,'[4]REKAP DOSEN'!$B$5:$C$100,2,FALSE)</f>
        <v>0927117301</v>
      </c>
      <c r="J34" s="153">
        <v>5</v>
      </c>
      <c r="K34" s="153"/>
      <c r="L34" s="28" t="s">
        <v>3276</v>
      </c>
    </row>
    <row r="35" spans="1:12" x14ac:dyDescent="0.25">
      <c r="A35" s="28" t="s">
        <v>3257</v>
      </c>
      <c r="B35" s="28" t="s">
        <v>26</v>
      </c>
      <c r="C35" s="153" t="s">
        <v>320</v>
      </c>
      <c r="D35" s="153" t="s">
        <v>1912</v>
      </c>
      <c r="E35" s="153" t="s">
        <v>1</v>
      </c>
      <c r="F35" s="153" t="s">
        <v>3248</v>
      </c>
      <c r="G35" s="28" t="s">
        <v>1909</v>
      </c>
      <c r="H35" s="464" t="s">
        <v>155</v>
      </c>
      <c r="I35" s="28" t="str">
        <f>VLOOKUP(H35,'[4]REKAP DOSEN'!$B$5:$C$100,2,FALSE)</f>
        <v>0918098501</v>
      </c>
      <c r="J35" s="153">
        <v>5</v>
      </c>
      <c r="K35" s="153"/>
      <c r="L35" s="28"/>
    </row>
    <row r="36" spans="1:12" hidden="1" x14ac:dyDescent="0.25">
      <c r="A36" s="28" t="s">
        <v>3247</v>
      </c>
      <c r="B36" s="28" t="s">
        <v>28</v>
      </c>
      <c r="C36" s="153">
        <v>109</v>
      </c>
      <c r="D36" s="153" t="s">
        <v>3277</v>
      </c>
      <c r="E36" s="153" t="s">
        <v>75</v>
      </c>
      <c r="F36" s="153" t="s">
        <v>3251</v>
      </c>
      <c r="G36" s="28" t="s">
        <v>2280</v>
      </c>
      <c r="H36" s="459" t="s">
        <v>1230</v>
      </c>
      <c r="I36" s="28" t="str">
        <f>VLOOKUP(H36,'[4]REKAP DOSEN'!$B$5:$C$100,2,FALSE)</f>
        <v>0905088201</v>
      </c>
      <c r="J36" s="153">
        <v>40</v>
      </c>
      <c r="K36" s="153"/>
      <c r="L36" s="28"/>
    </row>
    <row r="37" spans="1:12" x14ac:dyDescent="0.25">
      <c r="A37" s="28" t="s">
        <v>3278</v>
      </c>
      <c r="B37" s="28" t="s">
        <v>30</v>
      </c>
      <c r="C37" s="153">
        <v>203</v>
      </c>
      <c r="D37" s="153" t="s">
        <v>3279</v>
      </c>
      <c r="E37" s="153" t="s">
        <v>1</v>
      </c>
      <c r="F37" s="153" t="s">
        <v>3251</v>
      </c>
      <c r="G37" s="28" t="s">
        <v>3280</v>
      </c>
      <c r="H37" s="459" t="s">
        <v>155</v>
      </c>
      <c r="I37" s="28" t="str">
        <f>VLOOKUP(H37,'[4]REKAP DOSEN'!$B$5:$C$100,2,FALSE)</f>
        <v>0918098501</v>
      </c>
      <c r="J37" s="153">
        <v>40</v>
      </c>
      <c r="K37" s="153"/>
      <c r="L37" s="28"/>
    </row>
    <row r="38" spans="1:12" hidden="1" x14ac:dyDescent="0.25">
      <c r="A38" s="28" t="s">
        <v>3247</v>
      </c>
      <c r="B38" s="28" t="s">
        <v>30</v>
      </c>
      <c r="C38" s="153">
        <v>101</v>
      </c>
      <c r="D38" s="153" t="s">
        <v>1455</v>
      </c>
      <c r="E38" s="153" t="s">
        <v>75</v>
      </c>
      <c r="F38" s="153" t="s">
        <v>3248</v>
      </c>
      <c r="G38" s="28" t="s">
        <v>1444</v>
      </c>
      <c r="H38" s="462" t="s">
        <v>1445</v>
      </c>
      <c r="I38" s="28" t="str">
        <f>VLOOKUP(H38,'[4]REKAP DOSEN'!$B$5:$C$100,2,FALSE)</f>
        <v>0912109201</v>
      </c>
      <c r="J38" s="153">
        <v>5</v>
      </c>
      <c r="K38" s="153"/>
      <c r="L38" s="28"/>
    </row>
    <row r="39" spans="1:12" x14ac:dyDescent="0.25">
      <c r="A39" s="28" t="s">
        <v>3278</v>
      </c>
      <c r="B39" s="28" t="s">
        <v>20</v>
      </c>
      <c r="C39" s="153">
        <v>203</v>
      </c>
      <c r="D39" s="153" t="s">
        <v>3281</v>
      </c>
      <c r="E39" s="153" t="s">
        <v>1</v>
      </c>
      <c r="F39" s="153" t="s">
        <v>3251</v>
      </c>
      <c r="G39" s="28" t="s">
        <v>3280</v>
      </c>
      <c r="H39" s="459" t="s">
        <v>155</v>
      </c>
      <c r="I39" s="28" t="str">
        <f>VLOOKUP(H39,'[4]REKAP DOSEN'!$B$5:$C$100,2,FALSE)</f>
        <v>0918098501</v>
      </c>
      <c r="J39" s="153">
        <v>40</v>
      </c>
      <c r="K39" s="153"/>
      <c r="L39" s="28"/>
    </row>
    <row r="40" spans="1:12" x14ac:dyDescent="0.25">
      <c r="A40" s="28" t="s">
        <v>3278</v>
      </c>
      <c r="B40" s="28" t="s">
        <v>26</v>
      </c>
      <c r="C40" s="153">
        <v>203</v>
      </c>
      <c r="D40" s="153" t="s">
        <v>3282</v>
      </c>
      <c r="E40" s="153" t="s">
        <v>1</v>
      </c>
      <c r="F40" s="153" t="s">
        <v>3251</v>
      </c>
      <c r="G40" s="28" t="s">
        <v>3280</v>
      </c>
      <c r="H40" s="459" t="s">
        <v>155</v>
      </c>
      <c r="I40" s="28" t="str">
        <f>VLOOKUP(H40,'[4]REKAP DOSEN'!$B$5:$C$100,2,FALSE)</f>
        <v>0918098501</v>
      </c>
      <c r="J40" s="153">
        <v>40</v>
      </c>
      <c r="K40" s="153"/>
      <c r="L40" s="28"/>
    </row>
    <row r="41" spans="1:12" hidden="1" x14ac:dyDescent="0.25">
      <c r="A41" s="28" t="s">
        <v>3247</v>
      </c>
      <c r="B41" s="28" t="s">
        <v>20</v>
      </c>
      <c r="C41" s="153">
        <v>201</v>
      </c>
      <c r="D41" s="153" t="s">
        <v>3283</v>
      </c>
      <c r="E41" s="153" t="s">
        <v>75</v>
      </c>
      <c r="F41" s="153" t="s">
        <v>3248</v>
      </c>
      <c r="G41" s="28" t="s">
        <v>3011</v>
      </c>
      <c r="H41" s="28" t="s">
        <v>2318</v>
      </c>
      <c r="I41" s="28" t="str">
        <f>VLOOKUP(H41,'[4]REKAP DOSEN'!$B$5:$C$100,2,FALSE)</f>
        <v>0002045601</v>
      </c>
      <c r="J41" s="153">
        <v>5</v>
      </c>
      <c r="K41" s="153"/>
      <c r="L41" s="28"/>
    </row>
    <row r="42" spans="1:12" hidden="1" x14ac:dyDescent="0.25">
      <c r="A42" s="28" t="s">
        <v>3247</v>
      </c>
      <c r="B42" s="28" t="s">
        <v>20</v>
      </c>
      <c r="C42" s="153" t="s">
        <v>62</v>
      </c>
      <c r="D42" s="153" t="s">
        <v>3284</v>
      </c>
      <c r="E42" s="153" t="s">
        <v>2353</v>
      </c>
      <c r="F42" s="153" t="s">
        <v>3248</v>
      </c>
      <c r="G42" s="28" t="s">
        <v>1444</v>
      </c>
      <c r="H42" s="462" t="s">
        <v>1445</v>
      </c>
      <c r="I42" s="28" t="str">
        <f>VLOOKUP(H42,'[4]REKAP DOSEN'!$B$5:$C$100,2,FALSE)</f>
        <v>0912109201</v>
      </c>
      <c r="J42" s="153">
        <v>5</v>
      </c>
      <c r="K42" s="153"/>
      <c r="L42" s="28"/>
    </row>
    <row r="43" spans="1:12" hidden="1" x14ac:dyDescent="0.25">
      <c r="A43" s="28" t="s">
        <v>3247</v>
      </c>
      <c r="B43" s="28" t="s">
        <v>28</v>
      </c>
      <c r="C43" s="153">
        <v>110</v>
      </c>
      <c r="D43" s="153" t="s">
        <v>2460</v>
      </c>
      <c r="E43" s="153" t="s">
        <v>75</v>
      </c>
      <c r="F43" s="153" t="s">
        <v>3251</v>
      </c>
      <c r="G43" s="28" t="s">
        <v>1921</v>
      </c>
      <c r="H43" s="463" t="s">
        <v>551</v>
      </c>
      <c r="I43" s="28" t="str">
        <f>VLOOKUP(H43,'[4]REKAP DOSEN'!$B$5:$C$100,2,FALSE)</f>
        <v>0929127802</v>
      </c>
      <c r="J43" s="153">
        <v>40</v>
      </c>
      <c r="K43" s="153"/>
      <c r="L43" s="28"/>
    </row>
    <row r="44" spans="1:12" x14ac:dyDescent="0.25">
      <c r="A44" s="28" t="s">
        <v>3285</v>
      </c>
      <c r="B44" s="28" t="s">
        <v>3258</v>
      </c>
      <c r="C44" s="153">
        <v>203</v>
      </c>
      <c r="D44" s="153" t="s">
        <v>3286</v>
      </c>
      <c r="E44" s="153" t="s">
        <v>1</v>
      </c>
      <c r="F44" s="153" t="s">
        <v>3251</v>
      </c>
      <c r="G44" s="28" t="s">
        <v>3287</v>
      </c>
      <c r="H44" s="28" t="s">
        <v>3288</v>
      </c>
      <c r="I44" s="28" t="str">
        <f>VLOOKUP(H44,'[4]REKAP DOSEN'!$B$5:$C$100,2,FALSE)</f>
        <v>0928087503</v>
      </c>
      <c r="J44" s="153">
        <v>40</v>
      </c>
      <c r="K44" s="153"/>
      <c r="L44" s="28"/>
    </row>
    <row r="45" spans="1:12" hidden="1" x14ac:dyDescent="0.25">
      <c r="A45" s="460" t="s">
        <v>3285</v>
      </c>
      <c r="B45" s="460" t="s">
        <v>2573</v>
      </c>
      <c r="C45" s="461">
        <v>105</v>
      </c>
      <c r="D45" s="461" t="s">
        <v>3265</v>
      </c>
      <c r="E45" s="461" t="s">
        <v>75</v>
      </c>
      <c r="F45" s="461" t="s">
        <v>3248</v>
      </c>
      <c r="G45" s="460" t="s">
        <v>3266</v>
      </c>
      <c r="H45" s="460"/>
      <c r="I45" s="28" t="e">
        <f>VLOOKUP(H45,'[4]REKAP DOSEN'!$B$5:$C$100,2,FALSE)</f>
        <v>#N/A</v>
      </c>
      <c r="J45" s="461">
        <v>0</v>
      </c>
      <c r="K45" s="461" t="s">
        <v>234</v>
      </c>
      <c r="L45" s="28" t="s">
        <v>3261</v>
      </c>
    </row>
    <row r="46" spans="1:12" hidden="1" x14ac:dyDescent="0.25">
      <c r="A46" s="28" t="s">
        <v>3247</v>
      </c>
      <c r="B46" s="28" t="s">
        <v>30</v>
      </c>
      <c r="C46" s="153" t="s">
        <v>33</v>
      </c>
      <c r="D46" s="153" t="s">
        <v>1464</v>
      </c>
      <c r="E46" s="153" t="s">
        <v>2</v>
      </c>
      <c r="F46" s="153" t="s">
        <v>3248</v>
      </c>
      <c r="G46" s="28" t="s">
        <v>3289</v>
      </c>
      <c r="H46" s="28" t="s">
        <v>3249</v>
      </c>
      <c r="I46" s="28" t="str">
        <f>VLOOKUP(H46,'[4]REKAP DOSEN'!$B$5:$C$100,2,FALSE)</f>
        <v>0911036101</v>
      </c>
      <c r="J46" s="153">
        <v>5</v>
      </c>
      <c r="K46" s="153"/>
      <c r="L46" s="28" t="s">
        <v>3276</v>
      </c>
    </row>
    <row r="47" spans="1:12" hidden="1" x14ac:dyDescent="0.25">
      <c r="A47" s="460" t="s">
        <v>3278</v>
      </c>
      <c r="B47" s="28" t="s">
        <v>26</v>
      </c>
      <c r="C47" s="461" t="s">
        <v>285</v>
      </c>
      <c r="D47" s="461" t="s">
        <v>3290</v>
      </c>
      <c r="E47" s="461" t="s">
        <v>75</v>
      </c>
      <c r="F47" s="461" t="s">
        <v>3248</v>
      </c>
      <c r="G47" s="460" t="s">
        <v>1380</v>
      </c>
      <c r="H47" s="460"/>
      <c r="I47" s="28" t="e">
        <f>VLOOKUP(H47,'[4]REKAP DOSEN'!$B$5:$C$100,2,FALSE)</f>
        <v>#N/A</v>
      </c>
      <c r="J47" s="461">
        <v>0</v>
      </c>
      <c r="K47" s="461" t="s">
        <v>234</v>
      </c>
      <c r="L47" s="28" t="s">
        <v>3261</v>
      </c>
    </row>
    <row r="48" spans="1:12" x14ac:dyDescent="0.25">
      <c r="A48" s="28" t="s">
        <v>3250</v>
      </c>
      <c r="B48" s="28" t="s">
        <v>30</v>
      </c>
      <c r="C48" s="153" t="s">
        <v>116</v>
      </c>
      <c r="D48" s="153" t="s">
        <v>3291</v>
      </c>
      <c r="E48" s="153" t="s">
        <v>1</v>
      </c>
      <c r="F48" s="153" t="s">
        <v>3254</v>
      </c>
      <c r="G48" s="28" t="s">
        <v>3292</v>
      </c>
      <c r="H48" s="465" t="s">
        <v>171</v>
      </c>
      <c r="I48" s="28" t="str">
        <f>VLOOKUP(H48,'[4]REKAP DOSEN'!$B$5:$C$100,2,FALSE)</f>
        <v>0027077601</v>
      </c>
      <c r="J48" s="153">
        <v>5</v>
      </c>
      <c r="K48" s="153"/>
      <c r="L48" s="28" t="s">
        <v>3276</v>
      </c>
    </row>
    <row r="49" spans="1:12" hidden="1" x14ac:dyDescent="0.25">
      <c r="A49" s="460" t="s">
        <v>3278</v>
      </c>
      <c r="B49" s="460" t="s">
        <v>20</v>
      </c>
      <c r="C49" s="461" t="s">
        <v>285</v>
      </c>
      <c r="D49" s="461" t="s">
        <v>3293</v>
      </c>
      <c r="E49" s="461" t="s">
        <v>75</v>
      </c>
      <c r="F49" s="461" t="s">
        <v>3248</v>
      </c>
      <c r="G49" s="460" t="s">
        <v>1380</v>
      </c>
      <c r="H49" s="460"/>
      <c r="I49" s="28" t="e">
        <f>VLOOKUP(H49,'[4]REKAP DOSEN'!$B$5:$C$100,2,FALSE)</f>
        <v>#N/A</v>
      </c>
      <c r="J49" s="461">
        <v>0</v>
      </c>
      <c r="K49" s="461" t="s">
        <v>234</v>
      </c>
      <c r="L49" s="28" t="s">
        <v>3261</v>
      </c>
    </row>
    <row r="50" spans="1:12" hidden="1" x14ac:dyDescent="0.25">
      <c r="A50" s="28" t="s">
        <v>3247</v>
      </c>
      <c r="B50" s="28" t="s">
        <v>20</v>
      </c>
      <c r="C50" s="153">
        <v>202</v>
      </c>
      <c r="D50" s="153" t="s">
        <v>1558</v>
      </c>
      <c r="E50" s="153" t="s">
        <v>75</v>
      </c>
      <c r="F50" s="153" t="s">
        <v>3248</v>
      </c>
      <c r="G50" s="28" t="s">
        <v>1550</v>
      </c>
      <c r="H50" s="459" t="s">
        <v>135</v>
      </c>
      <c r="I50" s="28" t="str">
        <f>VLOOKUP(H50,'[4]REKAP DOSEN'!$B$5:$C$100,2,FALSE)</f>
        <v>0920127901</v>
      </c>
      <c r="J50" s="153">
        <v>5</v>
      </c>
      <c r="K50" s="153"/>
      <c r="L50" s="28"/>
    </row>
    <row r="51" spans="1:12" x14ac:dyDescent="0.25">
      <c r="A51" s="28" t="s">
        <v>3250</v>
      </c>
      <c r="B51" s="28" t="s">
        <v>20</v>
      </c>
      <c r="C51" s="153" t="s">
        <v>116</v>
      </c>
      <c r="D51" s="153" t="s">
        <v>3294</v>
      </c>
      <c r="E51" s="153" t="s">
        <v>1</v>
      </c>
      <c r="F51" s="153" t="s">
        <v>3254</v>
      </c>
      <c r="G51" s="28" t="s">
        <v>3292</v>
      </c>
      <c r="H51" s="465" t="s">
        <v>171</v>
      </c>
      <c r="I51" s="28" t="str">
        <f>VLOOKUP(H51,'[4]REKAP DOSEN'!$B$5:$C$100,2,FALSE)</f>
        <v>0027077601</v>
      </c>
      <c r="J51" s="153">
        <v>5</v>
      </c>
      <c r="K51" s="153"/>
      <c r="L51" s="28" t="s">
        <v>3276</v>
      </c>
    </row>
    <row r="52" spans="1:12" hidden="1" x14ac:dyDescent="0.25">
      <c r="A52" s="28" t="s">
        <v>3247</v>
      </c>
      <c r="B52" s="28" t="s">
        <v>26</v>
      </c>
      <c r="C52" s="153">
        <v>201</v>
      </c>
      <c r="D52" s="153" t="s">
        <v>3295</v>
      </c>
      <c r="E52" s="153" t="s">
        <v>75</v>
      </c>
      <c r="F52" s="153" t="s">
        <v>3248</v>
      </c>
      <c r="G52" s="28" t="s">
        <v>3011</v>
      </c>
      <c r="H52" s="28" t="s">
        <v>2318</v>
      </c>
      <c r="I52" s="28" t="str">
        <f>VLOOKUP(H52,'[4]REKAP DOSEN'!$B$5:$C$100,2,FALSE)</f>
        <v>0002045601</v>
      </c>
      <c r="J52" s="153">
        <v>5</v>
      </c>
      <c r="K52" s="153"/>
      <c r="L52" s="28"/>
    </row>
    <row r="53" spans="1:12" hidden="1" x14ac:dyDescent="0.25">
      <c r="A53" s="28" t="s">
        <v>3247</v>
      </c>
      <c r="B53" s="28" t="s">
        <v>30</v>
      </c>
      <c r="C53" s="153" t="s">
        <v>469</v>
      </c>
      <c r="D53" s="153" t="s">
        <v>1839</v>
      </c>
      <c r="E53" s="153" t="s">
        <v>2</v>
      </c>
      <c r="F53" s="153" t="s">
        <v>3254</v>
      </c>
      <c r="G53" s="28" t="s">
        <v>3296</v>
      </c>
      <c r="H53" s="28" t="s">
        <v>2258</v>
      </c>
      <c r="I53" s="28" t="str">
        <f>VLOOKUP(H53,'[4]REKAP DOSEN'!$B$5:$C$100,2,FALSE)</f>
        <v>0903069501</v>
      </c>
      <c r="J53" s="153">
        <v>5</v>
      </c>
      <c r="K53" s="153"/>
      <c r="L53" s="28" t="s">
        <v>3276</v>
      </c>
    </row>
    <row r="54" spans="1:12" x14ac:dyDescent="0.25">
      <c r="A54" s="28" t="s">
        <v>3257</v>
      </c>
      <c r="B54" s="28" t="s">
        <v>28</v>
      </c>
      <c r="C54" s="153" t="s">
        <v>437</v>
      </c>
      <c r="D54" s="153" t="s">
        <v>3297</v>
      </c>
      <c r="E54" s="153" t="s">
        <v>1</v>
      </c>
      <c r="F54" s="153" t="s">
        <v>3254</v>
      </c>
      <c r="G54" s="28" t="s">
        <v>577</v>
      </c>
      <c r="H54" s="465" t="s">
        <v>171</v>
      </c>
      <c r="I54" s="28" t="str">
        <f>VLOOKUP(H54,'[4]REKAP DOSEN'!$B$5:$C$100,2,FALSE)</f>
        <v>0027077601</v>
      </c>
      <c r="J54" s="153"/>
      <c r="K54" s="153"/>
      <c r="L54" s="28"/>
    </row>
    <row r="55" spans="1:12" hidden="1" x14ac:dyDescent="0.25">
      <c r="A55" s="28" t="s">
        <v>3247</v>
      </c>
      <c r="B55" s="28" t="s">
        <v>26</v>
      </c>
      <c r="C55" s="153">
        <v>202</v>
      </c>
      <c r="D55" s="153" t="s">
        <v>1557</v>
      </c>
      <c r="E55" s="153" t="s">
        <v>75</v>
      </c>
      <c r="F55" s="153" t="s">
        <v>3248</v>
      </c>
      <c r="G55" s="28" t="s">
        <v>1550</v>
      </c>
      <c r="H55" s="465" t="s">
        <v>135</v>
      </c>
      <c r="I55" s="28" t="str">
        <f>VLOOKUP(H55,'[4]REKAP DOSEN'!$B$5:$C$100,2,FALSE)</f>
        <v>0920127901</v>
      </c>
      <c r="J55" s="153">
        <v>5</v>
      </c>
      <c r="K55" s="153"/>
      <c r="L55" s="28"/>
    </row>
    <row r="56" spans="1:12" hidden="1" x14ac:dyDescent="0.25">
      <c r="A56" s="457" t="s">
        <v>3247</v>
      </c>
      <c r="B56" s="457" t="s">
        <v>20</v>
      </c>
      <c r="C56" s="458">
        <v>203</v>
      </c>
      <c r="D56" s="457" t="s">
        <v>2082</v>
      </c>
      <c r="E56" s="458" t="s">
        <v>75</v>
      </c>
      <c r="F56" s="458" t="s">
        <v>3248</v>
      </c>
      <c r="G56" s="457" t="s">
        <v>1160</v>
      </c>
      <c r="H56" s="28" t="s">
        <v>1129</v>
      </c>
      <c r="I56" s="28" t="str">
        <f>VLOOKUP(H56,'[4]REKAP DOSEN'!$B$5:$C$100,2,FALSE)</f>
        <v>0910027401</v>
      </c>
      <c r="J56" s="153">
        <v>5</v>
      </c>
      <c r="K56" s="153"/>
      <c r="L56" s="28"/>
    </row>
    <row r="57" spans="1:12" x14ac:dyDescent="0.25">
      <c r="A57" s="28" t="s">
        <v>3257</v>
      </c>
      <c r="B57" s="28" t="s">
        <v>30</v>
      </c>
      <c r="C57" s="153" t="s">
        <v>124</v>
      </c>
      <c r="D57" s="153" t="s">
        <v>3298</v>
      </c>
      <c r="E57" s="153" t="s">
        <v>1</v>
      </c>
      <c r="F57" s="153" t="s">
        <v>3254</v>
      </c>
      <c r="G57" s="28" t="s">
        <v>577</v>
      </c>
      <c r="H57" s="465" t="s">
        <v>171</v>
      </c>
      <c r="I57" s="28" t="str">
        <f>VLOOKUP(H57,'[4]REKAP DOSEN'!$B$5:$C$100,2,FALSE)</f>
        <v>0027077601</v>
      </c>
      <c r="J57" s="153">
        <v>5</v>
      </c>
      <c r="K57" s="153"/>
      <c r="L57" s="28"/>
    </row>
    <row r="58" spans="1:12" hidden="1" x14ac:dyDescent="0.25">
      <c r="A58" s="460" t="s">
        <v>3278</v>
      </c>
      <c r="B58" s="28" t="s">
        <v>30</v>
      </c>
      <c r="C58" s="461" t="s">
        <v>285</v>
      </c>
      <c r="D58" s="461" t="s">
        <v>3299</v>
      </c>
      <c r="E58" s="461" t="s">
        <v>75</v>
      </c>
      <c r="F58" s="461" t="s">
        <v>3248</v>
      </c>
      <c r="G58" s="460" t="s">
        <v>1380</v>
      </c>
      <c r="H58" s="460"/>
      <c r="I58" s="28" t="e">
        <f>VLOOKUP(H58,'[4]REKAP DOSEN'!$B$5:$C$100,2,FALSE)</f>
        <v>#N/A</v>
      </c>
      <c r="J58" s="461">
        <v>0</v>
      </c>
      <c r="K58" s="461" t="s">
        <v>234</v>
      </c>
      <c r="L58" s="28" t="s">
        <v>3261</v>
      </c>
    </row>
    <row r="59" spans="1:12" hidden="1" x14ac:dyDescent="0.25">
      <c r="A59" s="28" t="s">
        <v>3247</v>
      </c>
      <c r="B59" s="28" t="s">
        <v>28</v>
      </c>
      <c r="C59" s="153">
        <v>201</v>
      </c>
      <c r="D59" s="153" t="s">
        <v>3300</v>
      </c>
      <c r="E59" s="153" t="s">
        <v>75</v>
      </c>
      <c r="F59" s="153" t="s">
        <v>3248</v>
      </c>
      <c r="G59" s="28" t="s">
        <v>3011</v>
      </c>
      <c r="H59" s="28" t="s">
        <v>2318</v>
      </c>
      <c r="I59" s="28" t="str">
        <f>VLOOKUP(H59,'[4]REKAP DOSEN'!$B$5:$C$100,2,FALSE)</f>
        <v>0002045601</v>
      </c>
      <c r="J59" s="153">
        <v>5</v>
      </c>
      <c r="K59" s="153"/>
      <c r="L59" s="28"/>
    </row>
    <row r="60" spans="1:12" hidden="1" x14ac:dyDescent="0.25">
      <c r="A60" s="457" t="s">
        <v>3247</v>
      </c>
      <c r="B60" s="28" t="s">
        <v>26</v>
      </c>
      <c r="C60" s="458">
        <v>203</v>
      </c>
      <c r="D60" s="457" t="s">
        <v>2083</v>
      </c>
      <c r="E60" s="458" t="s">
        <v>75</v>
      </c>
      <c r="F60" s="458" t="s">
        <v>3248</v>
      </c>
      <c r="G60" s="457" t="s">
        <v>1160</v>
      </c>
      <c r="H60" s="28" t="s">
        <v>1129</v>
      </c>
      <c r="I60" s="28" t="str">
        <f>VLOOKUP(H60,'[4]REKAP DOSEN'!$B$5:$C$100,2,FALSE)</f>
        <v>0910027401</v>
      </c>
      <c r="J60" s="153">
        <v>5</v>
      </c>
      <c r="K60" s="153"/>
      <c r="L60" s="28"/>
    </row>
    <row r="61" spans="1:12" hidden="1" x14ac:dyDescent="0.25">
      <c r="A61" s="457" t="s">
        <v>3247</v>
      </c>
      <c r="B61" s="457" t="s">
        <v>20</v>
      </c>
      <c r="C61" s="458">
        <v>204</v>
      </c>
      <c r="D61" s="457" t="s">
        <v>3301</v>
      </c>
      <c r="E61" s="458" t="s">
        <v>75</v>
      </c>
      <c r="F61" s="458" t="s">
        <v>3254</v>
      </c>
      <c r="G61" s="457" t="s">
        <v>3302</v>
      </c>
      <c r="H61" s="28" t="s">
        <v>272</v>
      </c>
      <c r="I61" s="28" t="str">
        <f>VLOOKUP(H61,'[4]REKAP DOSEN'!$B$5:$C$100,2,FALSE)</f>
        <v>0914018301</v>
      </c>
      <c r="J61" s="153">
        <v>5</v>
      </c>
      <c r="K61" s="153"/>
      <c r="L61" s="28" t="s">
        <v>3276</v>
      </c>
    </row>
    <row r="62" spans="1:12" hidden="1" x14ac:dyDescent="0.25">
      <c r="A62" s="28" t="s">
        <v>3247</v>
      </c>
      <c r="B62" s="28" t="s">
        <v>30</v>
      </c>
      <c r="C62" s="153" t="s">
        <v>95</v>
      </c>
      <c r="D62" s="153" t="s">
        <v>3303</v>
      </c>
      <c r="E62" s="153" t="s">
        <v>75</v>
      </c>
      <c r="F62" s="153" t="s">
        <v>3251</v>
      </c>
      <c r="G62" s="28" t="s">
        <v>3304</v>
      </c>
      <c r="H62" s="465" t="s">
        <v>1199</v>
      </c>
      <c r="I62" s="28" t="str">
        <f>VLOOKUP(H62,'[4]REKAP DOSEN'!$B$5:$C$100,2,FALSE)</f>
        <v>0904018701</v>
      </c>
      <c r="J62" s="153">
        <v>40</v>
      </c>
      <c r="K62" s="153"/>
      <c r="L62" s="28"/>
    </row>
    <row r="63" spans="1:12" hidden="1" x14ac:dyDescent="0.25">
      <c r="A63" s="28" t="s">
        <v>3247</v>
      </c>
      <c r="B63" s="28" t="s">
        <v>28</v>
      </c>
      <c r="C63" s="153">
        <v>202</v>
      </c>
      <c r="D63" s="153" t="s">
        <v>1560</v>
      </c>
      <c r="E63" s="153" t="s">
        <v>75</v>
      </c>
      <c r="F63" s="153" t="s">
        <v>3248</v>
      </c>
      <c r="G63" s="28" t="s">
        <v>1550</v>
      </c>
      <c r="H63" s="459" t="s">
        <v>135</v>
      </c>
      <c r="I63" s="28" t="str">
        <f>VLOOKUP(H63,'[4]REKAP DOSEN'!$B$5:$C$100,2,FALSE)</f>
        <v>0920127901</v>
      </c>
      <c r="J63" s="153">
        <v>5</v>
      </c>
      <c r="K63" s="153"/>
      <c r="L63" s="28"/>
    </row>
    <row r="64" spans="1:12" x14ac:dyDescent="0.25">
      <c r="A64" s="28" t="s">
        <v>3257</v>
      </c>
      <c r="B64" s="28" t="s">
        <v>26</v>
      </c>
      <c r="C64" s="153" t="s">
        <v>124</v>
      </c>
      <c r="D64" s="153" t="s">
        <v>3305</v>
      </c>
      <c r="E64" s="153" t="s">
        <v>1</v>
      </c>
      <c r="F64" s="153" t="s">
        <v>3254</v>
      </c>
      <c r="G64" s="28" t="s">
        <v>577</v>
      </c>
      <c r="H64" s="465" t="s">
        <v>171</v>
      </c>
      <c r="I64" s="28" t="str">
        <f>VLOOKUP(H64,'[4]REKAP DOSEN'!$B$5:$C$100,2,FALSE)</f>
        <v>0027077601</v>
      </c>
      <c r="J64" s="153">
        <v>5</v>
      </c>
      <c r="K64" s="153"/>
      <c r="L64" s="28"/>
    </row>
    <row r="65" spans="1:12" hidden="1" x14ac:dyDescent="0.25">
      <c r="A65" s="457" t="s">
        <v>3247</v>
      </c>
      <c r="B65" s="28" t="s">
        <v>28</v>
      </c>
      <c r="C65" s="458">
        <v>203</v>
      </c>
      <c r="D65" s="458" t="s">
        <v>3306</v>
      </c>
      <c r="E65" s="458" t="s">
        <v>3</v>
      </c>
      <c r="F65" s="458" t="s">
        <v>3251</v>
      </c>
      <c r="G65" s="457" t="s">
        <v>2440</v>
      </c>
      <c r="H65" s="28" t="s">
        <v>961</v>
      </c>
      <c r="I65" s="28" t="str">
        <f>VLOOKUP(H65,'[4]REKAP DOSEN'!$B$5:$C$100,2,FALSE)</f>
        <v>0906128601</v>
      </c>
      <c r="J65" s="153">
        <v>40</v>
      </c>
      <c r="K65" s="153"/>
      <c r="L65" s="28"/>
    </row>
    <row r="66" spans="1:12" hidden="1" x14ac:dyDescent="0.25">
      <c r="A66" s="457" t="s">
        <v>3247</v>
      </c>
      <c r="B66" s="28" t="s">
        <v>26</v>
      </c>
      <c r="C66" s="458">
        <v>204</v>
      </c>
      <c r="D66" s="458" t="s">
        <v>3307</v>
      </c>
      <c r="E66" s="458" t="s">
        <v>75</v>
      </c>
      <c r="F66" s="458" t="s">
        <v>3254</v>
      </c>
      <c r="G66" s="457" t="s">
        <v>3302</v>
      </c>
      <c r="H66" s="459" t="s">
        <v>2302</v>
      </c>
      <c r="I66" s="28" t="str">
        <f>VLOOKUP(H66,'[4]REKAP DOSEN'!$B$5:$C$100,2,FALSE)</f>
        <v>0931127016</v>
      </c>
      <c r="J66" s="153">
        <v>5</v>
      </c>
      <c r="K66" s="153"/>
      <c r="L66" s="28" t="s">
        <v>3276</v>
      </c>
    </row>
    <row r="67" spans="1:12" x14ac:dyDescent="0.25">
      <c r="A67" s="28" t="s">
        <v>3257</v>
      </c>
      <c r="B67" s="28" t="s">
        <v>20</v>
      </c>
      <c r="C67" s="153" t="s">
        <v>124</v>
      </c>
      <c r="D67" s="153" t="s">
        <v>3308</v>
      </c>
      <c r="E67" s="153" t="s">
        <v>1</v>
      </c>
      <c r="F67" s="153" t="s">
        <v>3254</v>
      </c>
      <c r="G67" s="28" t="s">
        <v>577</v>
      </c>
      <c r="H67" s="465" t="s">
        <v>171</v>
      </c>
      <c r="I67" s="28" t="str">
        <f>VLOOKUP(H67,'[4]REKAP DOSEN'!$B$5:$C$100,2,FALSE)</f>
        <v>0027077601</v>
      </c>
      <c r="J67" s="153">
        <v>5</v>
      </c>
      <c r="K67" s="153"/>
      <c r="L67" s="28"/>
    </row>
    <row r="68" spans="1:12" hidden="1" x14ac:dyDescent="0.25">
      <c r="A68" s="28" t="s">
        <v>3278</v>
      </c>
      <c r="B68" s="28" t="s">
        <v>26</v>
      </c>
      <c r="C68" s="153">
        <v>301</v>
      </c>
      <c r="D68" s="153" t="s">
        <v>3309</v>
      </c>
      <c r="E68" s="153" t="s">
        <v>3</v>
      </c>
      <c r="F68" s="153" t="s">
        <v>3248</v>
      </c>
      <c r="G68" s="28" t="s">
        <v>2056</v>
      </c>
      <c r="H68" s="464" t="s">
        <v>890</v>
      </c>
      <c r="I68" s="28" t="str">
        <f>VLOOKUP(H68,'[4]REKAP DOSEN'!$B$5:$C$100,2,FALSE)</f>
        <v>0930077801</v>
      </c>
      <c r="J68" s="153">
        <v>5</v>
      </c>
      <c r="K68" s="153"/>
      <c r="L68" s="28"/>
    </row>
    <row r="69" spans="1:12" hidden="1" x14ac:dyDescent="0.25">
      <c r="A69" s="28" t="s">
        <v>3247</v>
      </c>
      <c r="B69" s="28" t="s">
        <v>30</v>
      </c>
      <c r="C69" s="153">
        <v>202</v>
      </c>
      <c r="D69" s="153" t="s">
        <v>1559</v>
      </c>
      <c r="E69" s="153" t="s">
        <v>75</v>
      </c>
      <c r="F69" s="153" t="s">
        <v>3248</v>
      </c>
      <c r="G69" s="28" t="s">
        <v>1550</v>
      </c>
      <c r="H69" s="459" t="s">
        <v>135</v>
      </c>
      <c r="I69" s="28" t="str">
        <f>VLOOKUP(H69,'[4]REKAP DOSEN'!$B$5:$C$100,2,FALSE)</f>
        <v>0920127901</v>
      </c>
      <c r="J69" s="153">
        <v>5</v>
      </c>
      <c r="K69" s="153"/>
      <c r="L69" s="28"/>
    </row>
    <row r="70" spans="1:12" hidden="1" x14ac:dyDescent="0.25">
      <c r="A70" s="28" t="s">
        <v>3257</v>
      </c>
      <c r="B70" s="28" t="s">
        <v>28</v>
      </c>
      <c r="C70" s="153">
        <v>110</v>
      </c>
      <c r="D70" s="153" t="s">
        <v>3310</v>
      </c>
      <c r="E70" s="153" t="s">
        <v>75</v>
      </c>
      <c r="F70" s="153" t="s">
        <v>3248</v>
      </c>
      <c r="G70" s="28" t="s">
        <v>1380</v>
      </c>
      <c r="H70" s="28"/>
      <c r="I70" s="28" t="e">
        <f>VLOOKUP(H70,'[4]REKAP DOSEN'!$B$5:$C$100,2,FALSE)</f>
        <v>#N/A</v>
      </c>
      <c r="J70" s="153">
        <v>40</v>
      </c>
      <c r="K70" s="153" t="s">
        <v>234</v>
      </c>
      <c r="L70" s="28"/>
    </row>
    <row r="71" spans="1:12" hidden="1" x14ac:dyDescent="0.25">
      <c r="A71" s="457" t="s">
        <v>3247</v>
      </c>
      <c r="B71" s="457" t="s">
        <v>28</v>
      </c>
      <c r="C71" s="458">
        <v>204</v>
      </c>
      <c r="D71" s="457" t="s">
        <v>3311</v>
      </c>
      <c r="E71" s="458" t="s">
        <v>75</v>
      </c>
      <c r="F71" s="458" t="s">
        <v>3254</v>
      </c>
      <c r="G71" s="457" t="s">
        <v>3302</v>
      </c>
      <c r="H71" s="28" t="s">
        <v>272</v>
      </c>
      <c r="I71" s="28" t="str">
        <f>VLOOKUP(H71,'[4]REKAP DOSEN'!$B$5:$C$100,2,FALSE)</f>
        <v>0914018301</v>
      </c>
      <c r="J71" s="153">
        <v>5</v>
      </c>
      <c r="K71" s="153"/>
      <c r="L71" s="28" t="s">
        <v>3276</v>
      </c>
    </row>
    <row r="72" spans="1:12" hidden="1" x14ac:dyDescent="0.25">
      <c r="A72" s="37" t="s">
        <v>3247</v>
      </c>
      <c r="B72" s="37" t="s">
        <v>26</v>
      </c>
      <c r="C72" s="34">
        <v>306</v>
      </c>
      <c r="D72" s="34" t="s">
        <v>2046</v>
      </c>
      <c r="E72" s="34" t="s">
        <v>75</v>
      </c>
      <c r="F72" s="34" t="s">
        <v>3248</v>
      </c>
      <c r="G72" s="37" t="s">
        <v>2007</v>
      </c>
      <c r="H72" s="459" t="s">
        <v>119</v>
      </c>
      <c r="I72" s="28" t="str">
        <f>VLOOKUP(H72,'[4]REKAP DOSEN'!$B$5:$C$100,2,FALSE)</f>
        <v>0914118501</v>
      </c>
      <c r="J72" s="34">
        <v>40</v>
      </c>
      <c r="K72" s="34"/>
      <c r="L72" s="28"/>
    </row>
    <row r="73" spans="1:12" hidden="1" x14ac:dyDescent="0.25">
      <c r="A73" s="28" t="s">
        <v>3257</v>
      </c>
      <c r="B73" s="28" t="s">
        <v>30</v>
      </c>
      <c r="C73" s="153">
        <v>101</v>
      </c>
      <c r="D73" s="153" t="s">
        <v>2391</v>
      </c>
      <c r="E73" s="153" t="s">
        <v>3</v>
      </c>
      <c r="F73" s="153" t="s">
        <v>3251</v>
      </c>
      <c r="G73" s="28" t="s">
        <v>2390</v>
      </c>
      <c r="H73" s="28" t="s">
        <v>961</v>
      </c>
      <c r="I73" s="28" t="str">
        <f>VLOOKUP(H73,'[4]REKAP DOSEN'!$B$5:$C$100,2,FALSE)</f>
        <v>0906128601</v>
      </c>
      <c r="J73" s="153">
        <v>40</v>
      </c>
      <c r="K73" s="153"/>
      <c r="L73" s="28" t="s">
        <v>3276</v>
      </c>
    </row>
    <row r="74" spans="1:12" hidden="1" x14ac:dyDescent="0.25">
      <c r="A74" s="28" t="s">
        <v>3247</v>
      </c>
      <c r="B74" s="28" t="s">
        <v>26</v>
      </c>
      <c r="C74" s="153" t="s">
        <v>469</v>
      </c>
      <c r="D74" s="153" t="s">
        <v>1838</v>
      </c>
      <c r="E74" s="153" t="s">
        <v>2</v>
      </c>
      <c r="F74" s="153" t="s">
        <v>3254</v>
      </c>
      <c r="G74" s="28" t="s">
        <v>3296</v>
      </c>
      <c r="H74" s="28" t="s">
        <v>2258</v>
      </c>
      <c r="I74" s="28" t="str">
        <f>VLOOKUP(H74,'[4]REKAP DOSEN'!$B$5:$C$100,2,FALSE)</f>
        <v>0903069501</v>
      </c>
      <c r="J74" s="153">
        <v>5</v>
      </c>
      <c r="K74" s="153"/>
      <c r="L74" s="28" t="s">
        <v>3276</v>
      </c>
    </row>
    <row r="75" spans="1:12" hidden="1" x14ac:dyDescent="0.25">
      <c r="A75" s="28" t="s">
        <v>3247</v>
      </c>
      <c r="B75" s="28" t="s">
        <v>26</v>
      </c>
      <c r="C75" s="153" t="s">
        <v>310</v>
      </c>
      <c r="D75" s="153" t="s">
        <v>2295</v>
      </c>
      <c r="E75" s="153" t="s">
        <v>2</v>
      </c>
      <c r="F75" s="153" t="s">
        <v>3254</v>
      </c>
      <c r="G75" s="28" t="s">
        <v>1600</v>
      </c>
      <c r="H75" s="28" t="s">
        <v>306</v>
      </c>
      <c r="I75" s="28" t="str">
        <f>VLOOKUP(H75,'[4]REKAP DOSEN'!$B$5:$C$100,2,FALSE)</f>
        <v>0930128405</v>
      </c>
      <c r="J75" s="153">
        <v>5</v>
      </c>
      <c r="K75" s="153"/>
      <c r="L75" s="28" t="s">
        <v>3276</v>
      </c>
    </row>
    <row r="76" spans="1:12" x14ac:dyDescent="0.25">
      <c r="A76" s="28" t="s">
        <v>3278</v>
      </c>
      <c r="B76" s="28" t="s">
        <v>30</v>
      </c>
      <c r="C76" s="153" t="s">
        <v>116</v>
      </c>
      <c r="D76" s="153" t="s">
        <v>3312</v>
      </c>
      <c r="E76" s="153" t="s">
        <v>1</v>
      </c>
      <c r="F76" s="153" t="s">
        <v>3254</v>
      </c>
      <c r="G76" s="28" t="s">
        <v>3292</v>
      </c>
      <c r="H76" s="191" t="s">
        <v>171</v>
      </c>
      <c r="I76" s="28" t="str">
        <f>VLOOKUP(H76,'[4]REKAP DOSEN'!$B$5:$C$100,2,FALSE)</f>
        <v>0027077601</v>
      </c>
      <c r="J76" s="153">
        <v>5</v>
      </c>
      <c r="K76" s="153"/>
      <c r="L76" s="28" t="s">
        <v>3276</v>
      </c>
    </row>
    <row r="77" spans="1:12" s="468" customFormat="1" ht="30" hidden="1" x14ac:dyDescent="0.25">
      <c r="A77" s="462" t="s">
        <v>3247</v>
      </c>
      <c r="B77" s="462" t="s">
        <v>20</v>
      </c>
      <c r="C77" s="466" t="s">
        <v>257</v>
      </c>
      <c r="D77" s="466" t="s">
        <v>2407</v>
      </c>
      <c r="E77" s="466" t="s">
        <v>3</v>
      </c>
      <c r="F77" s="466" t="s">
        <v>3251</v>
      </c>
      <c r="G77" s="467" t="s">
        <v>2408</v>
      </c>
      <c r="H77" s="462" t="s">
        <v>1668</v>
      </c>
      <c r="I77" s="462" t="str">
        <f>VLOOKUP(H77,'[4]REKAP DOSEN'!$B$5:$C$100,2,FALSE)</f>
        <v>0928079104</v>
      </c>
      <c r="J77" s="153">
        <v>40</v>
      </c>
      <c r="K77" s="153"/>
      <c r="L77" s="28"/>
    </row>
    <row r="78" spans="1:12" hidden="1" x14ac:dyDescent="0.25">
      <c r="A78" s="28" t="s">
        <v>3247</v>
      </c>
      <c r="B78" s="28" t="s">
        <v>20</v>
      </c>
      <c r="C78" s="153">
        <v>306</v>
      </c>
      <c r="D78" s="153" t="s">
        <v>2042</v>
      </c>
      <c r="E78" s="153" t="s">
        <v>75</v>
      </c>
      <c r="F78" s="153" t="s">
        <v>3248</v>
      </c>
      <c r="G78" s="28" t="s">
        <v>2007</v>
      </c>
      <c r="H78" s="28" t="s">
        <v>944</v>
      </c>
      <c r="I78" s="28" t="str">
        <f>VLOOKUP(H78,'[4]REKAP DOSEN'!$B$5:$C$100,2,FALSE)</f>
        <v>0920038502</v>
      </c>
      <c r="J78" s="153">
        <v>5</v>
      </c>
      <c r="K78" s="153"/>
      <c r="L78" s="28"/>
    </row>
    <row r="79" spans="1:12" hidden="1" x14ac:dyDescent="0.25">
      <c r="A79" s="28" t="s">
        <v>3247</v>
      </c>
      <c r="B79" s="28" t="s">
        <v>26</v>
      </c>
      <c r="C79" s="153" t="s">
        <v>320</v>
      </c>
      <c r="D79" s="28" t="s">
        <v>3313</v>
      </c>
      <c r="E79" s="153" t="s">
        <v>75</v>
      </c>
      <c r="F79" s="458">
        <v>6</v>
      </c>
      <c r="G79" s="28" t="s">
        <v>3314</v>
      </c>
      <c r="H79" s="28"/>
      <c r="I79" s="28" t="e">
        <f>VLOOKUP(H79,'[4]REKAP DOSEN'!$B$5:$C$100,2,FALSE)</f>
        <v>#N/A</v>
      </c>
      <c r="J79" s="153">
        <v>40</v>
      </c>
      <c r="K79" s="153" t="s">
        <v>234</v>
      </c>
      <c r="L79" s="28"/>
    </row>
    <row r="80" spans="1:12" hidden="1" x14ac:dyDescent="0.25">
      <c r="A80" s="28" t="s">
        <v>3247</v>
      </c>
      <c r="B80" s="28" t="s">
        <v>26</v>
      </c>
      <c r="C80" s="153" t="s">
        <v>725</v>
      </c>
      <c r="D80" s="153" t="s">
        <v>3315</v>
      </c>
      <c r="E80" s="153" t="s">
        <v>75</v>
      </c>
      <c r="F80" s="153" t="s">
        <v>3251</v>
      </c>
      <c r="G80" s="28" t="s">
        <v>3316</v>
      </c>
      <c r="H80" s="28" t="s">
        <v>805</v>
      </c>
      <c r="I80" s="28" t="str">
        <f>VLOOKUP(H80,'[4]REKAP DOSEN'!$B$5:$C$100,2,FALSE)</f>
        <v>0926089201</v>
      </c>
      <c r="J80" s="153">
        <v>40</v>
      </c>
      <c r="K80" s="153"/>
      <c r="L80" s="28"/>
    </row>
    <row r="81" spans="1:12" hidden="1" x14ac:dyDescent="0.25">
      <c r="A81" s="28" t="s">
        <v>3247</v>
      </c>
      <c r="B81" s="28" t="s">
        <v>26</v>
      </c>
      <c r="C81" s="153" t="s">
        <v>21</v>
      </c>
      <c r="D81" s="153" t="s">
        <v>1694</v>
      </c>
      <c r="E81" s="153" t="s">
        <v>75</v>
      </c>
      <c r="F81" s="153" t="s">
        <v>3251</v>
      </c>
      <c r="G81" s="28" t="s">
        <v>1695</v>
      </c>
      <c r="H81" s="28" t="s">
        <v>927</v>
      </c>
      <c r="I81" s="28" t="str">
        <f>VLOOKUP(H81,'[4]REKAP DOSEN'!$B$5:$C$100,2,FALSE)</f>
        <v>0010087201</v>
      </c>
      <c r="J81" s="153">
        <v>40</v>
      </c>
      <c r="K81" s="153"/>
      <c r="L81" s="28"/>
    </row>
    <row r="82" spans="1:12" hidden="1" x14ac:dyDescent="0.25">
      <c r="A82" s="28" t="s">
        <v>3247</v>
      </c>
      <c r="B82" s="28" t="s">
        <v>28</v>
      </c>
      <c r="C82" s="153">
        <v>302</v>
      </c>
      <c r="D82" s="153" t="s">
        <v>3317</v>
      </c>
      <c r="E82" s="153" t="s">
        <v>3</v>
      </c>
      <c r="F82" s="153" t="s">
        <v>3248</v>
      </c>
      <c r="G82" s="28" t="s">
        <v>2007</v>
      </c>
      <c r="H82" s="28" t="s">
        <v>890</v>
      </c>
      <c r="I82" s="28" t="str">
        <f>VLOOKUP(H82,'[4]REKAP DOSEN'!$B$5:$C$100,2,FALSE)</f>
        <v>0930077801</v>
      </c>
      <c r="J82" s="153">
        <v>5</v>
      </c>
      <c r="K82" s="153"/>
      <c r="L82" s="28"/>
    </row>
    <row r="83" spans="1:12" x14ac:dyDescent="0.25">
      <c r="A83" s="28" t="s">
        <v>3278</v>
      </c>
      <c r="B83" s="28" t="s">
        <v>26</v>
      </c>
      <c r="C83" s="153" t="s">
        <v>116</v>
      </c>
      <c r="D83" s="153" t="s">
        <v>3318</v>
      </c>
      <c r="E83" s="153" t="s">
        <v>1</v>
      </c>
      <c r="F83" s="153" t="s">
        <v>3254</v>
      </c>
      <c r="G83" s="28" t="s">
        <v>3292</v>
      </c>
      <c r="H83" s="191" t="s">
        <v>171</v>
      </c>
      <c r="I83" s="28" t="str">
        <f>VLOOKUP(H83,'[4]REKAP DOSEN'!$B$5:$C$100,2,FALSE)</f>
        <v>0027077601</v>
      </c>
      <c r="J83" s="153">
        <v>5</v>
      </c>
      <c r="K83" s="153"/>
      <c r="L83" s="28" t="s">
        <v>3276</v>
      </c>
    </row>
    <row r="84" spans="1:12" x14ac:dyDescent="0.25">
      <c r="A84" s="28" t="s">
        <v>3257</v>
      </c>
      <c r="B84" s="28" t="s">
        <v>26</v>
      </c>
      <c r="C84" s="153" t="s">
        <v>116</v>
      </c>
      <c r="D84" s="153" t="s">
        <v>2134</v>
      </c>
      <c r="E84" s="153" t="s">
        <v>1</v>
      </c>
      <c r="F84" s="153" t="s">
        <v>3254</v>
      </c>
      <c r="G84" s="28" t="s">
        <v>2135</v>
      </c>
      <c r="H84" s="465" t="s">
        <v>180</v>
      </c>
      <c r="I84" s="28" t="str">
        <f>VLOOKUP(H84,'[4]REKAP DOSEN'!$B$5:$C$100,2,FALSE)</f>
        <v>0907087903</v>
      </c>
      <c r="J84" s="153">
        <v>5</v>
      </c>
      <c r="K84" s="153"/>
      <c r="L84" s="28"/>
    </row>
    <row r="85" spans="1:12" x14ac:dyDescent="0.25">
      <c r="A85" s="28" t="s">
        <v>3257</v>
      </c>
      <c r="B85" s="28" t="s">
        <v>30</v>
      </c>
      <c r="C85" s="153" t="s">
        <v>95</v>
      </c>
      <c r="D85" s="153" t="s">
        <v>2142</v>
      </c>
      <c r="E85" s="153" t="s">
        <v>1</v>
      </c>
      <c r="F85" s="153" t="s">
        <v>3254</v>
      </c>
      <c r="G85" s="28" t="s">
        <v>2135</v>
      </c>
      <c r="H85" s="28" t="s">
        <v>180</v>
      </c>
      <c r="I85" s="28" t="str">
        <f>VLOOKUP(H85,'[4]REKAP DOSEN'!$B$5:$C$100,2,FALSE)</f>
        <v>0907087903</v>
      </c>
      <c r="J85" s="153">
        <v>5</v>
      </c>
      <c r="K85" s="153"/>
      <c r="L85" s="28"/>
    </row>
    <row r="86" spans="1:12" hidden="1" x14ac:dyDescent="0.25">
      <c r="A86" s="28" t="s">
        <v>3250</v>
      </c>
      <c r="B86" s="28" t="s">
        <v>28</v>
      </c>
      <c r="C86" s="153">
        <v>101</v>
      </c>
      <c r="D86" s="153" t="s">
        <v>1452</v>
      </c>
      <c r="E86" s="153" t="s">
        <v>75</v>
      </c>
      <c r="F86" s="153" t="s">
        <v>3248</v>
      </c>
      <c r="G86" s="28" t="s">
        <v>1444</v>
      </c>
      <c r="H86" s="462" t="s">
        <v>1445</v>
      </c>
      <c r="I86" s="28" t="str">
        <f>VLOOKUP(H86,'[4]REKAP DOSEN'!$B$5:$C$100,2,FALSE)</f>
        <v>0912109201</v>
      </c>
      <c r="J86" s="153">
        <v>5</v>
      </c>
      <c r="K86" s="153"/>
      <c r="L86" s="28"/>
    </row>
    <row r="87" spans="1:12" hidden="1" x14ac:dyDescent="0.25">
      <c r="A87" s="28" t="s">
        <v>3250</v>
      </c>
      <c r="B87" s="28" t="s">
        <v>30</v>
      </c>
      <c r="C87" s="153" t="s">
        <v>21</v>
      </c>
      <c r="D87" s="153" t="s">
        <v>2434</v>
      </c>
      <c r="E87" s="153" t="s">
        <v>2353</v>
      </c>
      <c r="F87" s="153">
        <v>2</v>
      </c>
      <c r="G87" s="28" t="s">
        <v>2433</v>
      </c>
      <c r="H87" s="459" t="s">
        <v>1505</v>
      </c>
      <c r="I87" s="28" t="str">
        <f>VLOOKUP(H87,'[4]REKAP DOSEN'!$B$5:$C$100,2,FALSE)</f>
        <v>0919029204</v>
      </c>
      <c r="J87" s="153"/>
      <c r="K87" s="153"/>
      <c r="L87" s="28"/>
    </row>
    <row r="88" spans="1:12" hidden="1" x14ac:dyDescent="0.25">
      <c r="A88" s="28" t="s">
        <v>3257</v>
      </c>
      <c r="B88" s="28" t="s">
        <v>28</v>
      </c>
      <c r="C88" s="153">
        <v>101</v>
      </c>
      <c r="D88" s="153" t="s">
        <v>3319</v>
      </c>
      <c r="E88" s="153" t="s">
        <v>75</v>
      </c>
      <c r="F88" s="153" t="s">
        <v>3254</v>
      </c>
      <c r="G88" s="28" t="s">
        <v>3255</v>
      </c>
      <c r="H88" s="28" t="s">
        <v>3263</v>
      </c>
      <c r="I88" s="28" t="str">
        <f>VLOOKUP(H88,'[4]REKAP DOSEN'!$B$5:$C$100,2,FALSE)</f>
        <v>0920027603</v>
      </c>
      <c r="J88" s="153">
        <v>5</v>
      </c>
      <c r="K88" s="153"/>
      <c r="L88" s="28"/>
    </row>
    <row r="89" spans="1:12" s="468" customFormat="1" ht="30" hidden="1" x14ac:dyDescent="0.25">
      <c r="A89" s="462" t="s">
        <v>3247</v>
      </c>
      <c r="B89" s="462" t="s">
        <v>30</v>
      </c>
      <c r="C89" s="469">
        <v>301</v>
      </c>
      <c r="D89" s="469" t="s">
        <v>3320</v>
      </c>
      <c r="E89" s="469" t="s">
        <v>3</v>
      </c>
      <c r="F89" s="469" t="s">
        <v>3248</v>
      </c>
      <c r="G89" s="462" t="s">
        <v>1961</v>
      </c>
      <c r="H89" s="462" t="s">
        <v>1668</v>
      </c>
      <c r="I89" s="462" t="str">
        <f>VLOOKUP(H89,'[4]REKAP DOSEN'!$B$5:$C$100,2,FALSE)</f>
        <v>0928079104</v>
      </c>
      <c r="J89" s="153">
        <v>5</v>
      </c>
      <c r="K89" s="153"/>
      <c r="L89" s="28" t="s">
        <v>3276</v>
      </c>
    </row>
    <row r="90" spans="1:12" hidden="1" x14ac:dyDescent="0.25">
      <c r="A90" s="28" t="s">
        <v>3247</v>
      </c>
      <c r="B90" s="28" t="s">
        <v>30</v>
      </c>
      <c r="C90" s="153">
        <v>302</v>
      </c>
      <c r="D90" s="153" t="s">
        <v>2006</v>
      </c>
      <c r="E90" s="153" t="s">
        <v>3</v>
      </c>
      <c r="F90" s="153" t="s">
        <v>3248</v>
      </c>
      <c r="G90" s="28" t="s">
        <v>2007</v>
      </c>
      <c r="H90" s="28" t="s">
        <v>890</v>
      </c>
      <c r="I90" s="28" t="str">
        <f>VLOOKUP(H90,'[4]REKAP DOSEN'!$B$5:$C$100,2,FALSE)</f>
        <v>0930077801</v>
      </c>
      <c r="J90" s="153">
        <v>5</v>
      </c>
      <c r="K90" s="153"/>
      <c r="L90" s="28"/>
    </row>
    <row r="91" spans="1:12" hidden="1" x14ac:dyDescent="0.25">
      <c r="A91" s="28" t="s">
        <v>3247</v>
      </c>
      <c r="B91" s="28" t="s">
        <v>28</v>
      </c>
      <c r="C91" s="153">
        <v>108</v>
      </c>
      <c r="D91" s="153" t="s">
        <v>3321</v>
      </c>
      <c r="E91" s="153" t="s">
        <v>75</v>
      </c>
      <c r="F91" s="153" t="s">
        <v>3251</v>
      </c>
      <c r="G91" s="28" t="s">
        <v>3268</v>
      </c>
      <c r="H91" s="462" t="s">
        <v>2415</v>
      </c>
      <c r="I91" s="28" t="str">
        <f>VLOOKUP(H91,'[4]REKAP DOSEN'!$B$5:$C$100,2,FALSE)</f>
        <v>0911089401</v>
      </c>
      <c r="J91" s="153">
        <v>40</v>
      </c>
      <c r="K91" s="153"/>
      <c r="L91" s="28"/>
    </row>
    <row r="92" spans="1:12" hidden="1" x14ac:dyDescent="0.25">
      <c r="A92" s="28" t="s">
        <v>3285</v>
      </c>
      <c r="B92" s="28" t="s">
        <v>28</v>
      </c>
      <c r="C92" s="153" t="s">
        <v>43</v>
      </c>
      <c r="D92" s="153" t="s">
        <v>1395</v>
      </c>
      <c r="E92" s="153" t="s">
        <v>75</v>
      </c>
      <c r="F92" s="153" t="s">
        <v>3254</v>
      </c>
      <c r="G92" s="28" t="s">
        <v>3322</v>
      </c>
      <c r="H92" s="465"/>
      <c r="I92" s="28"/>
      <c r="J92" s="153"/>
      <c r="K92" s="153" t="s">
        <v>234</v>
      </c>
      <c r="L92" s="28"/>
    </row>
    <row r="93" spans="1:12" hidden="1" x14ac:dyDescent="0.25">
      <c r="A93" s="28" t="s">
        <v>3247</v>
      </c>
      <c r="B93" s="28" t="s">
        <v>30</v>
      </c>
      <c r="C93" s="153" t="s">
        <v>346</v>
      </c>
      <c r="D93" s="153" t="s">
        <v>2374</v>
      </c>
      <c r="E93" s="153" t="s">
        <v>2256</v>
      </c>
      <c r="F93" s="153" t="s">
        <v>3248</v>
      </c>
      <c r="G93" s="28" t="s">
        <v>2375</v>
      </c>
      <c r="H93" s="459" t="s">
        <v>1597</v>
      </c>
      <c r="I93" s="28" t="str">
        <f>VLOOKUP(H93,'[4]REKAP DOSEN'!$B$5:$C$100,2,FALSE)</f>
        <v>0924069201</v>
      </c>
      <c r="J93" s="153">
        <v>5</v>
      </c>
      <c r="K93" s="153"/>
      <c r="L93" s="28"/>
    </row>
    <row r="94" spans="1:12" hidden="1" x14ac:dyDescent="0.25">
      <c r="A94" s="28" t="s">
        <v>3247</v>
      </c>
      <c r="B94" s="28" t="s">
        <v>20</v>
      </c>
      <c r="C94" s="153" t="s">
        <v>469</v>
      </c>
      <c r="D94" s="153" t="s">
        <v>1524</v>
      </c>
      <c r="E94" s="153" t="s">
        <v>2</v>
      </c>
      <c r="F94" s="153" t="s">
        <v>3254</v>
      </c>
      <c r="G94" s="28" t="s">
        <v>3323</v>
      </c>
      <c r="H94" s="28" t="s">
        <v>728</v>
      </c>
      <c r="I94" s="28" t="str">
        <f>VLOOKUP(H94,'[4]REKAP DOSEN'!$B$5:$C$100,2,FALSE)</f>
        <v>0915108101</v>
      </c>
      <c r="J94" s="153">
        <v>5</v>
      </c>
      <c r="K94" s="153"/>
      <c r="L94" s="28" t="s">
        <v>3276</v>
      </c>
    </row>
    <row r="95" spans="1:12" hidden="1" x14ac:dyDescent="0.25">
      <c r="A95" s="28" t="s">
        <v>3247</v>
      </c>
      <c r="B95" s="28" t="s">
        <v>26</v>
      </c>
      <c r="C95" s="153" t="s">
        <v>68</v>
      </c>
      <c r="D95" s="153" t="s">
        <v>3324</v>
      </c>
      <c r="E95" s="153" t="s">
        <v>75</v>
      </c>
      <c r="F95" s="153" t="s">
        <v>3254</v>
      </c>
      <c r="G95" s="28" t="s">
        <v>3275</v>
      </c>
      <c r="H95" s="459" t="s">
        <v>2311</v>
      </c>
      <c r="I95" s="28" t="str">
        <f>VLOOKUP(H95,'[4]REKAP DOSEN'!$B$5:$C$100,2,FALSE)</f>
        <v>0927117301</v>
      </c>
      <c r="J95" s="153">
        <v>5</v>
      </c>
      <c r="K95" s="153"/>
      <c r="L95" s="28" t="s">
        <v>3276</v>
      </c>
    </row>
    <row r="96" spans="1:12" x14ac:dyDescent="0.25">
      <c r="A96" s="28" t="s">
        <v>3278</v>
      </c>
      <c r="B96" s="28" t="s">
        <v>20</v>
      </c>
      <c r="C96" s="153" t="s">
        <v>269</v>
      </c>
      <c r="D96" s="153" t="s">
        <v>1664</v>
      </c>
      <c r="E96" s="153" t="s">
        <v>1</v>
      </c>
      <c r="F96" s="153" t="s">
        <v>3248</v>
      </c>
      <c r="G96" s="28" t="s">
        <v>246</v>
      </c>
      <c r="H96" s="463" t="s">
        <v>242</v>
      </c>
      <c r="I96" s="28" t="str">
        <f>VLOOKUP(H96,'[4]REKAP DOSEN'!$B$5:$C$100,2,FALSE)</f>
        <v>0905058904</v>
      </c>
      <c r="J96" s="153">
        <v>5</v>
      </c>
      <c r="K96" s="153"/>
      <c r="L96" s="28"/>
    </row>
    <row r="97" spans="1:12" hidden="1" x14ac:dyDescent="0.25">
      <c r="A97" s="28" t="s">
        <v>3247</v>
      </c>
      <c r="B97" s="28" t="s">
        <v>20</v>
      </c>
      <c r="C97" s="153" t="s">
        <v>21</v>
      </c>
      <c r="D97" s="153" t="s">
        <v>1696</v>
      </c>
      <c r="E97" s="153" t="s">
        <v>75</v>
      </c>
      <c r="F97" s="153" t="s">
        <v>3251</v>
      </c>
      <c r="G97" s="28" t="s">
        <v>1695</v>
      </c>
      <c r="H97" s="28" t="s">
        <v>927</v>
      </c>
      <c r="I97" s="28" t="str">
        <f>VLOOKUP(H97,'[4]REKAP DOSEN'!$B$5:$C$100,2,FALSE)</f>
        <v>0010087201</v>
      </c>
      <c r="J97" s="153">
        <v>40</v>
      </c>
      <c r="K97" s="153"/>
      <c r="L97" s="28"/>
    </row>
    <row r="98" spans="1:12" hidden="1" x14ac:dyDescent="0.25">
      <c r="A98" s="28" t="s">
        <v>3247</v>
      </c>
      <c r="B98" s="28" t="s">
        <v>20</v>
      </c>
      <c r="C98" s="153" t="s">
        <v>310</v>
      </c>
      <c r="D98" s="153" t="s">
        <v>2292</v>
      </c>
      <c r="E98" s="153" t="s">
        <v>2</v>
      </c>
      <c r="F98" s="153" t="s">
        <v>3254</v>
      </c>
      <c r="G98" s="28" t="s">
        <v>1600</v>
      </c>
      <c r="H98" s="28" t="s">
        <v>306</v>
      </c>
      <c r="I98" s="28" t="str">
        <f>VLOOKUP(H98,'[4]REKAP DOSEN'!$B$5:$C$100,2,FALSE)</f>
        <v>0930128405</v>
      </c>
      <c r="J98" s="153">
        <v>5</v>
      </c>
      <c r="K98" s="153"/>
      <c r="L98" s="28" t="s">
        <v>3276</v>
      </c>
    </row>
    <row r="99" spans="1:12" x14ac:dyDescent="0.25">
      <c r="A99" s="28" t="s">
        <v>3257</v>
      </c>
      <c r="B99" s="28" t="s">
        <v>26</v>
      </c>
      <c r="C99" s="153">
        <v>110</v>
      </c>
      <c r="D99" s="153" t="s">
        <v>1665</v>
      </c>
      <c r="E99" s="153" t="s">
        <v>1</v>
      </c>
      <c r="F99" s="153" t="s">
        <v>3248</v>
      </c>
      <c r="G99" s="28" t="s">
        <v>246</v>
      </c>
      <c r="H99" s="463" t="s">
        <v>260</v>
      </c>
      <c r="I99" s="28" t="str">
        <f>VLOOKUP(H99,'[4]REKAP DOSEN'!$B$5:$C$100,2,FALSE)</f>
        <v>0904098604</v>
      </c>
      <c r="J99" s="153">
        <v>5</v>
      </c>
      <c r="K99" s="153"/>
      <c r="L99" s="28"/>
    </row>
    <row r="100" spans="1:12" hidden="1" x14ac:dyDescent="0.25">
      <c r="A100" s="28" t="s">
        <v>3247</v>
      </c>
      <c r="B100" s="28" t="s">
        <v>28</v>
      </c>
      <c r="C100" s="153">
        <v>306</v>
      </c>
      <c r="D100" s="153" t="s">
        <v>2045</v>
      </c>
      <c r="E100" s="153" t="s">
        <v>75</v>
      </c>
      <c r="F100" s="153" t="s">
        <v>3248</v>
      </c>
      <c r="G100" s="28" t="s">
        <v>2007</v>
      </c>
      <c r="H100" s="28" t="s">
        <v>944</v>
      </c>
      <c r="I100" s="28" t="str">
        <f>VLOOKUP(H100,'[4]REKAP DOSEN'!$B$5:$C$100,2,FALSE)</f>
        <v>0920038502</v>
      </c>
      <c r="J100" s="153">
        <v>5</v>
      </c>
      <c r="K100" s="153"/>
      <c r="L100" s="28"/>
    </row>
    <row r="101" spans="1:12" x14ac:dyDescent="0.25">
      <c r="A101" s="28" t="s">
        <v>3278</v>
      </c>
      <c r="B101" s="28" t="s">
        <v>30</v>
      </c>
      <c r="C101" s="153" t="s">
        <v>269</v>
      </c>
      <c r="D101" s="153" t="s">
        <v>1670</v>
      </c>
      <c r="E101" s="153" t="s">
        <v>1</v>
      </c>
      <c r="F101" s="153" t="s">
        <v>3248</v>
      </c>
      <c r="G101" s="28" t="s">
        <v>246</v>
      </c>
      <c r="H101" s="470" t="s">
        <v>260</v>
      </c>
      <c r="I101" s="28" t="str">
        <f>VLOOKUP(H101,'[4]REKAP DOSEN'!$B$5:$C$100,2,FALSE)</f>
        <v>0904098604</v>
      </c>
      <c r="J101" s="153">
        <v>5</v>
      </c>
      <c r="K101" s="153"/>
      <c r="L101" s="28"/>
    </row>
    <row r="102" spans="1:12" hidden="1" x14ac:dyDescent="0.25">
      <c r="A102" s="460" t="s">
        <v>3257</v>
      </c>
      <c r="B102" s="28" t="s">
        <v>30</v>
      </c>
      <c r="C102" s="461" t="s">
        <v>168</v>
      </c>
      <c r="D102" s="461" t="s">
        <v>1400</v>
      </c>
      <c r="E102" s="461" t="s">
        <v>75</v>
      </c>
      <c r="F102" s="461" t="s">
        <v>3254</v>
      </c>
      <c r="G102" s="460" t="s">
        <v>3322</v>
      </c>
      <c r="H102" s="460"/>
      <c r="I102" s="28" t="e">
        <f>VLOOKUP(H102,'[4]REKAP DOSEN'!$B$5:$C$100,2,FALSE)</f>
        <v>#N/A</v>
      </c>
      <c r="J102" s="461">
        <v>0</v>
      </c>
      <c r="K102" s="461" t="s">
        <v>234</v>
      </c>
      <c r="L102" s="28" t="s">
        <v>3261</v>
      </c>
    </row>
    <row r="103" spans="1:12" x14ac:dyDescent="0.25">
      <c r="A103" s="28" t="s">
        <v>3278</v>
      </c>
      <c r="B103" s="28" t="s">
        <v>28</v>
      </c>
      <c r="C103" s="153" t="s">
        <v>269</v>
      </c>
      <c r="D103" s="153" t="s">
        <v>1671</v>
      </c>
      <c r="E103" s="153" t="s">
        <v>1</v>
      </c>
      <c r="F103" s="153" t="s">
        <v>3248</v>
      </c>
      <c r="G103" s="28" t="s">
        <v>246</v>
      </c>
      <c r="H103" s="470" t="s">
        <v>260</v>
      </c>
      <c r="I103" s="28" t="str">
        <f>VLOOKUP(H103,'[4]REKAP DOSEN'!$B$5:$C$100,2,FALSE)</f>
        <v>0904098604</v>
      </c>
      <c r="J103" s="153">
        <v>5</v>
      </c>
      <c r="K103" s="153"/>
      <c r="L103" s="28"/>
    </row>
    <row r="104" spans="1:12" hidden="1" x14ac:dyDescent="0.25">
      <c r="A104" s="28" t="s">
        <v>3257</v>
      </c>
      <c r="B104" s="28" t="s">
        <v>30</v>
      </c>
      <c r="C104" s="153" t="s">
        <v>168</v>
      </c>
      <c r="D104" s="153" t="s">
        <v>1400</v>
      </c>
      <c r="E104" s="153" t="s">
        <v>75</v>
      </c>
      <c r="F104" s="153">
        <v>4</v>
      </c>
      <c r="G104" s="28" t="s">
        <v>3322</v>
      </c>
      <c r="H104" s="28"/>
      <c r="I104" s="28"/>
      <c r="J104" s="153"/>
      <c r="K104" s="153" t="s">
        <v>234</v>
      </c>
      <c r="L104" s="28"/>
    </row>
    <row r="105" spans="1:12" hidden="1" x14ac:dyDescent="0.25">
      <c r="A105" s="460" t="s">
        <v>3285</v>
      </c>
      <c r="B105" s="460" t="s">
        <v>28</v>
      </c>
      <c r="C105" s="461" t="s">
        <v>43</v>
      </c>
      <c r="D105" s="461" t="s">
        <v>1395</v>
      </c>
      <c r="E105" s="461" t="s">
        <v>75</v>
      </c>
      <c r="F105" s="461" t="s">
        <v>3254</v>
      </c>
      <c r="G105" s="460" t="s">
        <v>3322</v>
      </c>
      <c r="H105" s="460"/>
      <c r="I105" s="28" t="e">
        <f>VLOOKUP(H105,'[4]REKAP DOSEN'!$B$5:$C$100,2,FALSE)</f>
        <v>#N/A</v>
      </c>
      <c r="J105" s="461">
        <v>0</v>
      </c>
      <c r="K105" s="461" t="s">
        <v>234</v>
      </c>
      <c r="L105" s="28" t="s">
        <v>3261</v>
      </c>
    </row>
    <row r="106" spans="1:12" hidden="1" x14ac:dyDescent="0.25">
      <c r="A106" s="28" t="s">
        <v>3247</v>
      </c>
      <c r="B106" s="28" t="s">
        <v>30</v>
      </c>
      <c r="C106" s="153">
        <v>201</v>
      </c>
      <c r="D106" s="153" t="s">
        <v>3325</v>
      </c>
      <c r="E106" s="153" t="s">
        <v>75</v>
      </c>
      <c r="F106" s="153" t="s">
        <v>3248</v>
      </c>
      <c r="G106" s="28" t="s">
        <v>3011</v>
      </c>
      <c r="H106" s="28" t="s">
        <v>2318</v>
      </c>
      <c r="I106" s="28" t="str">
        <f>VLOOKUP(H106,'[4]REKAP DOSEN'!$B$5:$C$100,2,FALSE)</f>
        <v>0002045601</v>
      </c>
      <c r="J106" s="153">
        <v>5</v>
      </c>
      <c r="K106" s="153"/>
      <c r="L106" s="28"/>
    </row>
    <row r="107" spans="1:12" hidden="1" x14ac:dyDescent="0.25">
      <c r="A107" s="28" t="s">
        <v>3247</v>
      </c>
      <c r="B107" s="28" t="s">
        <v>28</v>
      </c>
      <c r="C107" s="153">
        <v>308</v>
      </c>
      <c r="D107" s="153" t="s">
        <v>2032</v>
      </c>
      <c r="E107" s="153" t="s">
        <v>75</v>
      </c>
      <c r="F107" s="153" t="s">
        <v>3248</v>
      </c>
      <c r="G107" s="28" t="s">
        <v>2025</v>
      </c>
      <c r="H107" s="459" t="s">
        <v>2316</v>
      </c>
      <c r="I107" s="28" t="str">
        <f>VLOOKUP(H107,'[4]REKAP DOSEN'!$B$5:$C$100,2,FALSE)</f>
        <v>0907117303</v>
      </c>
      <c r="J107" s="153">
        <v>5</v>
      </c>
      <c r="K107" s="153"/>
      <c r="L107" s="28"/>
    </row>
    <row r="108" spans="1:12" hidden="1" x14ac:dyDescent="0.25">
      <c r="A108" s="28" t="s">
        <v>3247</v>
      </c>
      <c r="B108" s="28" t="s">
        <v>26</v>
      </c>
      <c r="C108" s="153" t="s">
        <v>350</v>
      </c>
      <c r="D108" s="153" t="s">
        <v>3326</v>
      </c>
      <c r="E108" s="153" t="s">
        <v>2353</v>
      </c>
      <c r="F108" s="153" t="s">
        <v>3248</v>
      </c>
      <c r="G108" s="28" t="s">
        <v>3327</v>
      </c>
      <c r="H108" s="28" t="s">
        <v>1294</v>
      </c>
      <c r="I108" s="28" t="str">
        <f>VLOOKUP(H108,'[4]REKAP DOSEN'!$B$5:$C$100,2,FALSE)</f>
        <v>0926117401</v>
      </c>
      <c r="J108" s="153">
        <v>5</v>
      </c>
      <c r="K108" s="153"/>
      <c r="L108" s="28"/>
    </row>
    <row r="109" spans="1:12" hidden="1" x14ac:dyDescent="0.25">
      <c r="A109" s="28" t="s">
        <v>3247</v>
      </c>
      <c r="B109" s="28" t="s">
        <v>20</v>
      </c>
      <c r="C109" s="153" t="s">
        <v>725</v>
      </c>
      <c r="D109" s="153" t="s">
        <v>3328</v>
      </c>
      <c r="E109" s="153" t="s">
        <v>75</v>
      </c>
      <c r="F109" s="153" t="s">
        <v>3251</v>
      </c>
      <c r="G109" s="28" t="s">
        <v>3316</v>
      </c>
      <c r="H109" s="28" t="s">
        <v>805</v>
      </c>
      <c r="I109" s="28" t="str">
        <f>VLOOKUP(H109,'[4]REKAP DOSEN'!$B$5:$C$100,2,FALSE)</f>
        <v>0926089201</v>
      </c>
      <c r="J109" s="153"/>
      <c r="K109" s="153"/>
      <c r="L109" s="28"/>
    </row>
    <row r="110" spans="1:12" hidden="1" x14ac:dyDescent="0.25">
      <c r="A110" s="28" t="s">
        <v>3247</v>
      </c>
      <c r="B110" s="28" t="s">
        <v>30</v>
      </c>
      <c r="C110" s="153">
        <v>109</v>
      </c>
      <c r="D110" s="153" t="s">
        <v>3329</v>
      </c>
      <c r="E110" s="153" t="s">
        <v>75</v>
      </c>
      <c r="F110" s="153" t="s">
        <v>3251</v>
      </c>
      <c r="G110" s="28" t="s">
        <v>2280</v>
      </c>
      <c r="H110" s="459" t="s">
        <v>224</v>
      </c>
      <c r="I110" s="28" t="str">
        <f>VLOOKUP(H110,'[4]REKAP DOSEN'!$B$5:$C$100,2,FALSE)</f>
        <v>0902048601</v>
      </c>
      <c r="J110" s="153">
        <v>40</v>
      </c>
      <c r="K110" s="153"/>
      <c r="L110" s="28"/>
    </row>
    <row r="111" spans="1:12" hidden="1" x14ac:dyDescent="0.25">
      <c r="A111" s="28" t="s">
        <v>3247</v>
      </c>
      <c r="B111" s="28" t="s">
        <v>28</v>
      </c>
      <c r="C111" s="153">
        <v>313</v>
      </c>
      <c r="D111" s="153" t="s">
        <v>3330</v>
      </c>
      <c r="E111" s="153" t="s">
        <v>75</v>
      </c>
      <c r="F111" s="153" t="s">
        <v>3254</v>
      </c>
      <c r="G111" s="28" t="s">
        <v>3331</v>
      </c>
      <c r="H111" s="28" t="s">
        <v>242</v>
      </c>
      <c r="I111" s="28" t="str">
        <f>VLOOKUP(H111,'[4]REKAP DOSEN'!$B$5:$C$100,2,FALSE)</f>
        <v>0905058904</v>
      </c>
      <c r="J111" s="153">
        <v>40</v>
      </c>
      <c r="K111" s="153"/>
      <c r="L111" s="28"/>
    </row>
    <row r="112" spans="1:12" x14ac:dyDescent="0.25">
      <c r="A112" s="28" t="s">
        <v>3250</v>
      </c>
      <c r="B112" s="28" t="s">
        <v>26</v>
      </c>
      <c r="C112" s="153" t="s">
        <v>124</v>
      </c>
      <c r="D112" s="153" t="s">
        <v>3332</v>
      </c>
      <c r="E112" s="153" t="s">
        <v>1</v>
      </c>
      <c r="F112" s="153" t="s">
        <v>3254</v>
      </c>
      <c r="G112" s="28" t="s">
        <v>3333</v>
      </c>
      <c r="H112" s="459" t="s">
        <v>306</v>
      </c>
      <c r="I112" s="28" t="str">
        <f>VLOOKUP(H112,'[4]REKAP DOSEN'!$B$5:$C$100,2,FALSE)</f>
        <v>0930128405</v>
      </c>
      <c r="J112" s="153">
        <v>5</v>
      </c>
      <c r="K112" s="153"/>
      <c r="L112" s="28"/>
    </row>
    <row r="113" spans="1:12" x14ac:dyDescent="0.25">
      <c r="A113" s="28" t="s">
        <v>3250</v>
      </c>
      <c r="B113" s="28" t="s">
        <v>20</v>
      </c>
      <c r="C113" s="153" t="s">
        <v>124</v>
      </c>
      <c r="D113" s="153" t="s">
        <v>3334</v>
      </c>
      <c r="E113" s="153" t="s">
        <v>1</v>
      </c>
      <c r="F113" s="153" t="s">
        <v>3254</v>
      </c>
      <c r="G113" s="28" t="s">
        <v>3333</v>
      </c>
      <c r="H113" s="459" t="s">
        <v>306</v>
      </c>
      <c r="I113" s="28" t="str">
        <f>VLOOKUP(H113,'[4]REKAP DOSEN'!$B$5:$C$100,2,FALSE)</f>
        <v>0930128405</v>
      </c>
      <c r="J113" s="153">
        <v>5</v>
      </c>
      <c r="K113" s="153"/>
      <c r="L113" s="28"/>
    </row>
    <row r="114" spans="1:12" hidden="1" x14ac:dyDescent="0.25">
      <c r="A114" s="28" t="s">
        <v>3247</v>
      </c>
      <c r="B114" s="28" t="s">
        <v>26</v>
      </c>
      <c r="C114" s="153" t="s">
        <v>33</v>
      </c>
      <c r="D114" s="153" t="s">
        <v>1764</v>
      </c>
      <c r="E114" s="153" t="s">
        <v>2</v>
      </c>
      <c r="F114" s="153" t="s">
        <v>3248</v>
      </c>
      <c r="G114" s="28" t="s">
        <v>1762</v>
      </c>
      <c r="H114" s="459" t="s">
        <v>482</v>
      </c>
      <c r="I114" s="28" t="str">
        <f>VLOOKUP(H114,'[4]REKAP DOSEN'!$B$5:$C$100,2,FALSE)</f>
        <v>0911067502</v>
      </c>
      <c r="J114" s="153">
        <v>5</v>
      </c>
      <c r="K114" s="153"/>
      <c r="L114" s="28"/>
    </row>
    <row r="115" spans="1:12" hidden="1" x14ac:dyDescent="0.25">
      <c r="A115" s="28" t="s">
        <v>3247</v>
      </c>
      <c r="B115" s="28" t="s">
        <v>28</v>
      </c>
      <c r="C115" s="153" t="s">
        <v>320</v>
      </c>
      <c r="D115" s="28" t="s">
        <v>3335</v>
      </c>
      <c r="E115" s="153" t="s">
        <v>75</v>
      </c>
      <c r="F115" s="458">
        <v>6</v>
      </c>
      <c r="G115" s="28" t="s">
        <v>3314</v>
      </c>
      <c r="H115" s="28"/>
      <c r="I115" s="28" t="e">
        <f>VLOOKUP(H115,'[4]REKAP DOSEN'!$B$5:$C$100,2,FALSE)</f>
        <v>#N/A</v>
      </c>
      <c r="J115" s="153">
        <v>40</v>
      </c>
      <c r="K115" s="153" t="s">
        <v>234</v>
      </c>
      <c r="L115" s="28"/>
    </row>
    <row r="116" spans="1:12" hidden="1" x14ac:dyDescent="0.25">
      <c r="A116" s="28" t="s">
        <v>3247</v>
      </c>
      <c r="B116" s="28" t="s">
        <v>26</v>
      </c>
      <c r="C116" s="153" t="s">
        <v>257</v>
      </c>
      <c r="D116" s="153" t="s">
        <v>1849</v>
      </c>
      <c r="E116" s="153" t="s">
        <v>3</v>
      </c>
      <c r="F116" s="153" t="s">
        <v>3248</v>
      </c>
      <c r="G116" s="28" t="s">
        <v>657</v>
      </c>
      <c r="H116" s="464" t="s">
        <v>1080</v>
      </c>
      <c r="I116" s="28" t="str">
        <f>VLOOKUP(H116,'[4]REKAP DOSEN'!$B$5:$C$100,2,FALSE)</f>
        <v>0928108705</v>
      </c>
      <c r="J116" s="153">
        <v>5</v>
      </c>
      <c r="K116" s="153"/>
      <c r="L116" s="28" t="s">
        <v>3276</v>
      </c>
    </row>
    <row r="117" spans="1:12" hidden="1" x14ac:dyDescent="0.25">
      <c r="A117" s="28" t="s">
        <v>3247</v>
      </c>
      <c r="B117" s="28" t="s">
        <v>26</v>
      </c>
      <c r="C117" s="153" t="s">
        <v>285</v>
      </c>
      <c r="D117" s="153" t="s">
        <v>3336</v>
      </c>
      <c r="E117" s="153" t="s">
        <v>3</v>
      </c>
      <c r="F117" s="153" t="s">
        <v>3248</v>
      </c>
      <c r="G117" s="28" t="s">
        <v>727</v>
      </c>
      <c r="H117" s="28" t="s">
        <v>199</v>
      </c>
      <c r="I117" s="28" t="str">
        <f>VLOOKUP(H117,'[4]REKAP DOSEN'!$B$5:$C$100,2,FALSE)</f>
        <v>0922068907</v>
      </c>
      <c r="J117" s="153">
        <v>5</v>
      </c>
      <c r="K117" s="153"/>
      <c r="L117" s="28" t="s">
        <v>3276</v>
      </c>
    </row>
    <row r="118" spans="1:12" x14ac:dyDescent="0.25">
      <c r="A118" s="28" t="s">
        <v>3278</v>
      </c>
      <c r="B118" s="28" t="s">
        <v>26</v>
      </c>
      <c r="C118" s="153" t="s">
        <v>21</v>
      </c>
      <c r="D118" s="153" t="s">
        <v>3337</v>
      </c>
      <c r="E118" s="153" t="s">
        <v>1</v>
      </c>
      <c r="F118" s="153" t="s">
        <v>3251</v>
      </c>
      <c r="G118" s="28" t="s">
        <v>3255</v>
      </c>
      <c r="H118" s="154" t="s">
        <v>2297</v>
      </c>
      <c r="I118" s="28" t="str">
        <f>VLOOKUP(H118,'[4]REKAP DOSEN'!$B$5:$C$100,2,FALSE)</f>
        <v>0924097202</v>
      </c>
      <c r="J118" s="153">
        <v>40</v>
      </c>
      <c r="K118" s="153"/>
      <c r="L118" s="28"/>
    </row>
    <row r="119" spans="1:12" hidden="1" x14ac:dyDescent="0.25">
      <c r="A119" s="28" t="s">
        <v>3285</v>
      </c>
      <c r="B119" s="28" t="s">
        <v>3258</v>
      </c>
      <c r="C119" s="153">
        <v>202</v>
      </c>
      <c r="D119" s="153" t="s">
        <v>3338</v>
      </c>
      <c r="E119" s="153" t="s">
        <v>1</v>
      </c>
      <c r="F119" s="153" t="s">
        <v>3251</v>
      </c>
      <c r="G119" s="28" t="s">
        <v>3339</v>
      </c>
      <c r="H119" s="465"/>
      <c r="I119" s="28" t="e">
        <f>VLOOKUP(H119,'[4]REKAP DOSEN'!$B$5:$C$100,2,FALSE)</f>
        <v>#N/A</v>
      </c>
      <c r="J119" s="153">
        <v>40</v>
      </c>
      <c r="K119" s="153" t="s">
        <v>234</v>
      </c>
      <c r="L119" s="28"/>
    </row>
    <row r="120" spans="1:12" hidden="1" x14ac:dyDescent="0.25">
      <c r="A120" s="28" t="s">
        <v>3247</v>
      </c>
      <c r="B120" s="28" t="s">
        <v>20</v>
      </c>
      <c r="C120" s="153" t="s">
        <v>68</v>
      </c>
      <c r="D120" s="153" t="s">
        <v>3340</v>
      </c>
      <c r="E120" s="153" t="s">
        <v>75</v>
      </c>
      <c r="F120" s="153" t="s">
        <v>3254</v>
      </c>
      <c r="G120" s="28" t="s">
        <v>3275</v>
      </c>
      <c r="H120" s="459" t="s">
        <v>1238</v>
      </c>
      <c r="I120" s="28" t="str">
        <f>VLOOKUP(H120,'[4]REKAP DOSEN'!$B$5:$C$100,2,FALSE)</f>
        <v>0902087302</v>
      </c>
      <c r="J120" s="153">
        <v>5</v>
      </c>
      <c r="K120" s="153"/>
      <c r="L120" s="28" t="s">
        <v>3276</v>
      </c>
    </row>
    <row r="121" spans="1:12" x14ac:dyDescent="0.25">
      <c r="A121" s="28" t="s">
        <v>3278</v>
      </c>
      <c r="B121" s="28" t="s">
        <v>20</v>
      </c>
      <c r="C121" s="153" t="s">
        <v>21</v>
      </c>
      <c r="D121" s="153" t="s">
        <v>3341</v>
      </c>
      <c r="E121" s="153" t="s">
        <v>1</v>
      </c>
      <c r="F121" s="153" t="s">
        <v>3251</v>
      </c>
      <c r="G121" s="28" t="s">
        <v>3255</v>
      </c>
      <c r="H121" s="28" t="s">
        <v>2297</v>
      </c>
      <c r="I121" s="28" t="str">
        <f>VLOOKUP(H121,'[4]REKAP DOSEN'!$B$5:$C$100,2,FALSE)</f>
        <v>0924097202</v>
      </c>
      <c r="J121" s="153">
        <v>40</v>
      </c>
      <c r="K121" s="153"/>
      <c r="L121" s="28"/>
    </row>
    <row r="122" spans="1:12" x14ac:dyDescent="0.25">
      <c r="A122" s="28" t="s">
        <v>3285</v>
      </c>
      <c r="B122" s="28" t="s">
        <v>3258</v>
      </c>
      <c r="C122" s="153" t="s">
        <v>21</v>
      </c>
      <c r="D122" s="153" t="s">
        <v>3342</v>
      </c>
      <c r="E122" s="153" t="s">
        <v>1</v>
      </c>
      <c r="F122" s="153" t="s">
        <v>3251</v>
      </c>
      <c r="G122" s="28" t="s">
        <v>3255</v>
      </c>
      <c r="H122" s="28" t="s">
        <v>2297</v>
      </c>
      <c r="I122" s="28" t="str">
        <f>VLOOKUP(H122,'[4]REKAP DOSEN'!$B$5:$C$100,2,FALSE)</f>
        <v>0924097202</v>
      </c>
      <c r="J122" s="153">
        <v>40</v>
      </c>
      <c r="K122" s="153"/>
      <c r="L122" s="28"/>
    </row>
    <row r="123" spans="1:12" x14ac:dyDescent="0.25">
      <c r="A123" s="28" t="s">
        <v>3250</v>
      </c>
      <c r="B123" s="28" t="s">
        <v>26</v>
      </c>
      <c r="C123" s="153" t="s">
        <v>116</v>
      </c>
      <c r="D123" s="153" t="s">
        <v>3343</v>
      </c>
      <c r="E123" s="153" t="s">
        <v>1</v>
      </c>
      <c r="F123" s="153" t="s">
        <v>3254</v>
      </c>
      <c r="G123" s="28" t="s">
        <v>3292</v>
      </c>
      <c r="H123" s="465" t="s">
        <v>2302</v>
      </c>
      <c r="I123" s="28" t="str">
        <f>VLOOKUP(H123,'[4]REKAP DOSEN'!$B$5:$C$100,2,FALSE)</f>
        <v>0931127016</v>
      </c>
      <c r="J123" s="153">
        <v>5</v>
      </c>
      <c r="K123" s="153"/>
      <c r="L123" s="28" t="s">
        <v>3276</v>
      </c>
    </row>
    <row r="124" spans="1:12" hidden="1" x14ac:dyDescent="0.25">
      <c r="A124" s="28" t="s">
        <v>3247</v>
      </c>
      <c r="B124" s="28" t="s">
        <v>28</v>
      </c>
      <c r="C124" s="153" t="s">
        <v>725</v>
      </c>
      <c r="D124" s="153" t="s">
        <v>3344</v>
      </c>
      <c r="E124" s="153" t="s">
        <v>75</v>
      </c>
      <c r="F124" s="153" t="s">
        <v>3251</v>
      </c>
      <c r="G124" s="28" t="s">
        <v>3316</v>
      </c>
      <c r="H124" s="28" t="s">
        <v>805</v>
      </c>
      <c r="I124" s="28" t="str">
        <f>VLOOKUP(H124,'[4]REKAP DOSEN'!$B$5:$C$100,2,FALSE)</f>
        <v>0926089201</v>
      </c>
      <c r="J124" s="153">
        <v>40</v>
      </c>
      <c r="K124" s="153"/>
      <c r="L124" s="28"/>
    </row>
    <row r="125" spans="1:12" hidden="1" x14ac:dyDescent="0.25">
      <c r="A125" s="28" t="s">
        <v>3247</v>
      </c>
      <c r="B125" s="28" t="s">
        <v>26</v>
      </c>
      <c r="C125" s="153" t="s">
        <v>204</v>
      </c>
      <c r="D125" s="153" t="s">
        <v>2155</v>
      </c>
      <c r="E125" s="153" t="s">
        <v>3</v>
      </c>
      <c r="F125" s="153" t="s">
        <v>3254</v>
      </c>
      <c r="G125" s="28" t="s">
        <v>2156</v>
      </c>
      <c r="H125" s="28" t="s">
        <v>857</v>
      </c>
      <c r="I125" s="28" t="str">
        <f>VLOOKUP(H125,'[4]REKAP DOSEN'!$B$5:$C$100,2,FALSE)</f>
        <v>0920068803</v>
      </c>
      <c r="J125" s="153">
        <v>5</v>
      </c>
      <c r="K125" s="153"/>
      <c r="L125" s="28"/>
    </row>
    <row r="126" spans="1:12" hidden="1" x14ac:dyDescent="0.25">
      <c r="A126" s="28" t="s">
        <v>3247</v>
      </c>
      <c r="B126" s="28" t="s">
        <v>30</v>
      </c>
      <c r="C126" s="153" t="s">
        <v>21</v>
      </c>
      <c r="D126" s="153" t="s">
        <v>1697</v>
      </c>
      <c r="E126" s="153" t="s">
        <v>75</v>
      </c>
      <c r="F126" s="153" t="s">
        <v>3251</v>
      </c>
      <c r="G126" s="28" t="s">
        <v>1695</v>
      </c>
      <c r="H126" s="28" t="s">
        <v>927</v>
      </c>
      <c r="I126" s="28" t="str">
        <f>VLOOKUP(H126,'[4]REKAP DOSEN'!$B$5:$C$100,2,FALSE)</f>
        <v>0010087201</v>
      </c>
      <c r="J126" s="153">
        <v>40</v>
      </c>
      <c r="K126" s="153"/>
      <c r="L126" s="28"/>
    </row>
    <row r="127" spans="1:12" x14ac:dyDescent="0.25">
      <c r="A127" s="28" t="s">
        <v>3278</v>
      </c>
      <c r="B127" s="28" t="s">
        <v>20</v>
      </c>
      <c r="C127" s="153" t="s">
        <v>116</v>
      </c>
      <c r="D127" s="153" t="s">
        <v>3345</v>
      </c>
      <c r="E127" s="153" t="s">
        <v>1</v>
      </c>
      <c r="F127" s="153" t="s">
        <v>3254</v>
      </c>
      <c r="G127" s="28" t="s">
        <v>3292</v>
      </c>
      <c r="H127" s="191" t="s">
        <v>2302</v>
      </c>
      <c r="I127" s="28" t="str">
        <f>VLOOKUP(H127,'[4]REKAP DOSEN'!$B$5:$C$100,2,FALSE)</f>
        <v>0931127016</v>
      </c>
      <c r="J127" s="153">
        <v>5</v>
      </c>
      <c r="K127" s="153"/>
      <c r="L127" s="28" t="s">
        <v>3276</v>
      </c>
    </row>
    <row r="128" spans="1:12" x14ac:dyDescent="0.25">
      <c r="A128" s="28" t="s">
        <v>3247</v>
      </c>
      <c r="B128" s="28" t="s">
        <v>30</v>
      </c>
      <c r="C128" s="153" t="s">
        <v>285</v>
      </c>
      <c r="D128" s="153" t="s">
        <v>3346</v>
      </c>
      <c r="E128" s="153" t="s">
        <v>1</v>
      </c>
      <c r="F128" s="153" t="s">
        <v>3248</v>
      </c>
      <c r="G128" s="28" t="s">
        <v>2523</v>
      </c>
      <c r="H128" s="465" t="s">
        <v>2309</v>
      </c>
      <c r="I128" s="28" t="str">
        <f>VLOOKUP(H128,'[4]REKAP DOSEN'!$B$5:$C$100,2,FALSE)</f>
        <v>0915046902</v>
      </c>
      <c r="J128" s="153">
        <v>5</v>
      </c>
      <c r="K128" s="153"/>
      <c r="L128" s="28"/>
    </row>
    <row r="129" spans="1:12" hidden="1" x14ac:dyDescent="0.25">
      <c r="A129" s="28" t="s">
        <v>3247</v>
      </c>
      <c r="B129" s="28" t="s">
        <v>30</v>
      </c>
      <c r="C129" s="153">
        <v>110</v>
      </c>
      <c r="D129" s="153" t="s">
        <v>2459</v>
      </c>
      <c r="E129" s="153" t="s">
        <v>75</v>
      </c>
      <c r="F129" s="153" t="s">
        <v>3251</v>
      </c>
      <c r="G129" s="28" t="s">
        <v>1921</v>
      </c>
      <c r="H129" s="463" t="s">
        <v>551</v>
      </c>
      <c r="I129" s="28" t="str">
        <f>VLOOKUP(H129,'[4]REKAP DOSEN'!$B$5:$C$100,2,FALSE)</f>
        <v>0929127802</v>
      </c>
      <c r="J129" s="153">
        <v>40</v>
      </c>
      <c r="K129" s="153"/>
      <c r="L129" s="28"/>
    </row>
    <row r="130" spans="1:12" hidden="1" x14ac:dyDescent="0.25">
      <c r="A130" s="28" t="s">
        <v>3247</v>
      </c>
      <c r="B130" s="28" t="s">
        <v>28</v>
      </c>
      <c r="C130" s="153" t="s">
        <v>68</v>
      </c>
      <c r="D130" s="153" t="s">
        <v>3347</v>
      </c>
      <c r="E130" s="153" t="s">
        <v>75</v>
      </c>
      <c r="F130" s="153" t="s">
        <v>3254</v>
      </c>
      <c r="G130" s="28" t="s">
        <v>3275</v>
      </c>
      <c r="H130" s="459" t="s">
        <v>2311</v>
      </c>
      <c r="I130" s="28" t="str">
        <f>VLOOKUP(H130,'[4]REKAP DOSEN'!$B$5:$C$100,2,FALSE)</f>
        <v>0927117301</v>
      </c>
      <c r="J130" s="153">
        <v>5</v>
      </c>
      <c r="K130" s="153"/>
      <c r="L130" s="28" t="s">
        <v>3276</v>
      </c>
    </row>
    <row r="131" spans="1:12" x14ac:dyDescent="0.25">
      <c r="A131" s="28" t="s">
        <v>3247</v>
      </c>
      <c r="B131" s="28" t="s">
        <v>26</v>
      </c>
      <c r="C131" s="153" t="s">
        <v>864</v>
      </c>
      <c r="D131" s="153" t="s">
        <v>3348</v>
      </c>
      <c r="E131" s="153" t="s">
        <v>1</v>
      </c>
      <c r="F131" s="153" t="s">
        <v>3248</v>
      </c>
      <c r="G131" s="28" t="s">
        <v>2523</v>
      </c>
      <c r="H131" s="459" t="s">
        <v>2309</v>
      </c>
      <c r="I131" s="28" t="str">
        <f>VLOOKUP(H131,'[4]REKAP DOSEN'!$B$5:$C$100,2,FALSE)</f>
        <v>0915046902</v>
      </c>
      <c r="J131" s="153">
        <v>5</v>
      </c>
      <c r="K131" s="153"/>
      <c r="L131" s="28" t="s">
        <v>3276</v>
      </c>
    </row>
    <row r="132" spans="1:12" hidden="1" x14ac:dyDescent="0.25">
      <c r="A132" s="28" t="s">
        <v>3247</v>
      </c>
      <c r="B132" s="28" t="s">
        <v>30</v>
      </c>
      <c r="C132" s="153" t="s">
        <v>161</v>
      </c>
      <c r="D132" s="153" t="s">
        <v>3349</v>
      </c>
      <c r="E132" s="153" t="s">
        <v>2256</v>
      </c>
      <c r="F132" s="153" t="s">
        <v>3254</v>
      </c>
      <c r="G132" s="28" t="s">
        <v>3350</v>
      </c>
      <c r="H132" s="465" t="s">
        <v>2319</v>
      </c>
      <c r="I132" s="28" t="str">
        <f>VLOOKUP(H132,'[4]REKAP DOSEN'!$B$5:$C$100,2,FALSE)</f>
        <v>0925016603</v>
      </c>
      <c r="J132" s="153">
        <v>5</v>
      </c>
      <c r="K132" s="153"/>
      <c r="L132" s="28"/>
    </row>
    <row r="133" spans="1:12" x14ac:dyDescent="0.25">
      <c r="A133" s="28" t="s">
        <v>3247</v>
      </c>
      <c r="B133" s="28" t="s">
        <v>20</v>
      </c>
      <c r="C133" s="153" t="s">
        <v>864</v>
      </c>
      <c r="D133" s="153" t="s">
        <v>3351</v>
      </c>
      <c r="E133" s="153" t="s">
        <v>1</v>
      </c>
      <c r="F133" s="153" t="s">
        <v>3248</v>
      </c>
      <c r="G133" s="28" t="s">
        <v>2523</v>
      </c>
      <c r="H133" s="459" t="s">
        <v>2309</v>
      </c>
      <c r="I133" s="28" t="str">
        <f>VLOOKUP(H133,'[4]REKAP DOSEN'!$B$5:$C$100,2,FALSE)</f>
        <v>0915046902</v>
      </c>
      <c r="J133" s="153">
        <v>5</v>
      </c>
      <c r="K133" s="153"/>
      <c r="L133" s="28" t="s">
        <v>3276</v>
      </c>
    </row>
    <row r="134" spans="1:12" x14ac:dyDescent="0.25">
      <c r="A134" s="28" t="s">
        <v>3257</v>
      </c>
      <c r="B134" s="28" t="s">
        <v>26</v>
      </c>
      <c r="C134" s="153" t="s">
        <v>864</v>
      </c>
      <c r="D134" s="153" t="s">
        <v>3352</v>
      </c>
      <c r="E134" s="153" t="s">
        <v>1</v>
      </c>
      <c r="F134" s="153" t="s">
        <v>3248</v>
      </c>
      <c r="G134" s="28" t="s">
        <v>2523</v>
      </c>
      <c r="H134" s="459" t="s">
        <v>2309</v>
      </c>
      <c r="I134" s="28" t="str">
        <f>VLOOKUP(H134,'[4]REKAP DOSEN'!$B$5:$C$100,2,FALSE)</f>
        <v>0915046902</v>
      </c>
      <c r="J134" s="153">
        <v>5</v>
      </c>
      <c r="K134" s="153"/>
      <c r="L134" s="28" t="s">
        <v>3276</v>
      </c>
    </row>
    <row r="135" spans="1:12" hidden="1" x14ac:dyDescent="0.25">
      <c r="A135" s="28" t="s">
        <v>3247</v>
      </c>
      <c r="B135" s="28" t="s">
        <v>28</v>
      </c>
      <c r="C135" s="153" t="s">
        <v>21</v>
      </c>
      <c r="D135" s="153" t="s">
        <v>1698</v>
      </c>
      <c r="E135" s="153" t="s">
        <v>75</v>
      </c>
      <c r="F135" s="153" t="s">
        <v>3251</v>
      </c>
      <c r="G135" s="28" t="s">
        <v>1695</v>
      </c>
      <c r="H135" s="28" t="s">
        <v>927</v>
      </c>
      <c r="I135" s="28" t="str">
        <f>VLOOKUP(H135,'[4]REKAP DOSEN'!$B$5:$C$100,2,FALSE)</f>
        <v>0010087201</v>
      </c>
      <c r="J135" s="153">
        <v>40</v>
      </c>
      <c r="K135" s="153"/>
      <c r="L135" s="28"/>
    </row>
    <row r="136" spans="1:12" hidden="1" x14ac:dyDescent="0.25">
      <c r="A136" s="28" t="s">
        <v>3285</v>
      </c>
      <c r="B136" s="28" t="s">
        <v>20</v>
      </c>
      <c r="C136" s="153">
        <v>306</v>
      </c>
      <c r="D136" s="153" t="s">
        <v>2051</v>
      </c>
      <c r="E136" s="153" t="s">
        <v>75</v>
      </c>
      <c r="F136" s="153" t="s">
        <v>3248</v>
      </c>
      <c r="G136" s="28" t="s">
        <v>2007</v>
      </c>
      <c r="H136" s="191" t="s">
        <v>890</v>
      </c>
      <c r="I136" s="28" t="str">
        <f>VLOOKUP(H136,'[4]REKAP DOSEN'!$B$5:$C$100,2,FALSE)</f>
        <v>0930077801</v>
      </c>
      <c r="J136" s="153">
        <v>5</v>
      </c>
      <c r="K136" s="153"/>
      <c r="L136" s="28"/>
    </row>
    <row r="137" spans="1:12" x14ac:dyDescent="0.25">
      <c r="A137" s="28" t="s">
        <v>3257</v>
      </c>
      <c r="B137" s="28" t="s">
        <v>20</v>
      </c>
      <c r="C137" s="153" t="s">
        <v>864</v>
      </c>
      <c r="D137" s="153" t="s">
        <v>3353</v>
      </c>
      <c r="E137" s="153" t="s">
        <v>1</v>
      </c>
      <c r="F137" s="153" t="s">
        <v>3248</v>
      </c>
      <c r="G137" s="28" t="s">
        <v>2523</v>
      </c>
      <c r="H137" s="459" t="s">
        <v>2309</v>
      </c>
      <c r="I137" s="28" t="str">
        <f>VLOOKUP(H137,'[4]REKAP DOSEN'!$B$5:$C$100,2,FALSE)</f>
        <v>0915046902</v>
      </c>
      <c r="J137" s="153">
        <v>5</v>
      </c>
      <c r="K137" s="153"/>
      <c r="L137" s="28" t="s">
        <v>3276</v>
      </c>
    </row>
    <row r="138" spans="1:12" hidden="1" x14ac:dyDescent="0.25">
      <c r="A138" s="28" t="s">
        <v>3285</v>
      </c>
      <c r="B138" s="28" t="s">
        <v>26</v>
      </c>
      <c r="C138" s="458" t="s">
        <v>89</v>
      </c>
      <c r="D138" s="153" t="s">
        <v>3354</v>
      </c>
      <c r="E138" s="153" t="s">
        <v>75</v>
      </c>
      <c r="F138" s="458" t="s">
        <v>3254</v>
      </c>
      <c r="G138" s="457" t="s">
        <v>3275</v>
      </c>
      <c r="H138" s="28"/>
      <c r="I138" s="28" t="e">
        <f>VLOOKUP(H138,'[4]REKAP DOSEN'!$B$5:$C$100,2,FALSE)</f>
        <v>#N/A</v>
      </c>
      <c r="J138" s="153"/>
      <c r="K138" s="153" t="s">
        <v>234</v>
      </c>
      <c r="L138" s="28"/>
    </row>
    <row r="139" spans="1:12" x14ac:dyDescent="0.25">
      <c r="A139" s="28" t="s">
        <v>3285</v>
      </c>
      <c r="B139" s="28" t="s">
        <v>20</v>
      </c>
      <c r="C139" s="153" t="s">
        <v>725</v>
      </c>
      <c r="D139" s="153" t="s">
        <v>3355</v>
      </c>
      <c r="E139" s="153" t="s">
        <v>1</v>
      </c>
      <c r="F139" s="153" t="s">
        <v>3248</v>
      </c>
      <c r="G139" s="28" t="s">
        <v>2523</v>
      </c>
      <c r="H139" s="465" t="s">
        <v>2309</v>
      </c>
      <c r="I139" s="28" t="str">
        <f>VLOOKUP(H139,'[4]REKAP DOSEN'!$B$5:$C$100,2,FALSE)</f>
        <v>0915046902</v>
      </c>
      <c r="J139" s="153"/>
      <c r="K139" s="153"/>
      <c r="L139" s="28"/>
    </row>
    <row r="140" spans="1:12" hidden="1" x14ac:dyDescent="0.25">
      <c r="A140" s="457" t="s">
        <v>3278</v>
      </c>
      <c r="B140" s="457" t="s">
        <v>20</v>
      </c>
      <c r="C140" s="458">
        <v>111</v>
      </c>
      <c r="D140" s="458" t="s">
        <v>3356</v>
      </c>
      <c r="E140" s="458" t="s">
        <v>1</v>
      </c>
      <c r="F140" s="458" t="s">
        <v>3251</v>
      </c>
      <c r="G140" s="457" t="s">
        <v>3275</v>
      </c>
      <c r="H140" s="28"/>
      <c r="I140" s="28" t="e">
        <f>VLOOKUP(H140,'[4]REKAP DOSEN'!$B$5:$C$100,2,FALSE)</f>
        <v>#N/A</v>
      </c>
      <c r="J140" s="153">
        <v>40</v>
      </c>
      <c r="K140" s="153" t="s">
        <v>234</v>
      </c>
      <c r="L140" s="28" t="s">
        <v>3276</v>
      </c>
    </row>
    <row r="141" spans="1:12" hidden="1" x14ac:dyDescent="0.25">
      <c r="A141" s="28" t="s">
        <v>3247</v>
      </c>
      <c r="B141" s="28" t="s">
        <v>30</v>
      </c>
      <c r="C141" s="153">
        <v>308</v>
      </c>
      <c r="D141" s="153" t="s">
        <v>2031</v>
      </c>
      <c r="E141" s="153" t="s">
        <v>75</v>
      </c>
      <c r="F141" s="153" t="s">
        <v>3248</v>
      </c>
      <c r="G141" s="28" t="s">
        <v>2025</v>
      </c>
      <c r="H141" s="459" t="s">
        <v>2316</v>
      </c>
      <c r="I141" s="28" t="str">
        <f>VLOOKUP(H141,'[4]REKAP DOSEN'!$B$5:$C$100,2,FALSE)</f>
        <v>0907117303</v>
      </c>
      <c r="J141" s="153">
        <v>5</v>
      </c>
      <c r="K141" s="153"/>
      <c r="L141" s="28"/>
    </row>
    <row r="142" spans="1:12" hidden="1" x14ac:dyDescent="0.25">
      <c r="A142" s="28" t="s">
        <v>3247</v>
      </c>
      <c r="B142" s="28" t="s">
        <v>30</v>
      </c>
      <c r="C142" s="153" t="s">
        <v>469</v>
      </c>
      <c r="D142" s="153" t="s">
        <v>1523</v>
      </c>
      <c r="E142" s="153" t="s">
        <v>2</v>
      </c>
      <c r="F142" s="153" t="s">
        <v>3254</v>
      </c>
      <c r="G142" s="28" t="s">
        <v>3323</v>
      </c>
      <c r="H142" s="28" t="s">
        <v>728</v>
      </c>
      <c r="I142" s="28" t="str">
        <f>VLOOKUP(H142,'[4]REKAP DOSEN'!$B$5:$C$100,2,FALSE)</f>
        <v>0915108101</v>
      </c>
      <c r="J142" s="153">
        <v>5</v>
      </c>
      <c r="K142" s="153"/>
      <c r="L142" s="28" t="s">
        <v>3276</v>
      </c>
    </row>
    <row r="143" spans="1:12" hidden="1" x14ac:dyDescent="0.25">
      <c r="A143" s="460" t="s">
        <v>3257</v>
      </c>
      <c r="B143" s="28" t="s">
        <v>26</v>
      </c>
      <c r="C143" s="461" t="s">
        <v>89</v>
      </c>
      <c r="D143" s="461" t="s">
        <v>3357</v>
      </c>
      <c r="E143" s="461" t="s">
        <v>75</v>
      </c>
      <c r="F143" s="461" t="s">
        <v>3254</v>
      </c>
      <c r="G143" s="460" t="s">
        <v>3275</v>
      </c>
      <c r="H143" s="460"/>
      <c r="I143" s="28" t="e">
        <f>VLOOKUP(H143,'[4]REKAP DOSEN'!$B$5:$C$100,2,FALSE)</f>
        <v>#N/A</v>
      </c>
      <c r="J143" s="461">
        <v>0</v>
      </c>
      <c r="K143" s="461" t="s">
        <v>234</v>
      </c>
      <c r="L143" s="28" t="s">
        <v>3261</v>
      </c>
    </row>
    <row r="144" spans="1:12" hidden="1" x14ac:dyDescent="0.25">
      <c r="A144" s="28" t="s">
        <v>3257</v>
      </c>
      <c r="B144" s="28" t="s">
        <v>26</v>
      </c>
      <c r="C144" s="153">
        <v>313</v>
      </c>
      <c r="D144" s="153" t="s">
        <v>3358</v>
      </c>
      <c r="E144" s="153" t="s">
        <v>75</v>
      </c>
      <c r="F144" s="153" t="s">
        <v>3254</v>
      </c>
      <c r="G144" s="28" t="s">
        <v>3331</v>
      </c>
      <c r="H144" s="28" t="s">
        <v>2415</v>
      </c>
      <c r="I144" s="28" t="str">
        <f>VLOOKUP(H144,'[4]REKAP DOSEN'!$B$5:$C$100,2,FALSE)</f>
        <v>0911089401</v>
      </c>
      <c r="J144" s="153">
        <v>5</v>
      </c>
      <c r="K144" s="153"/>
      <c r="L144" s="28"/>
    </row>
    <row r="145" spans="1:12" x14ac:dyDescent="0.25">
      <c r="A145" s="28" t="s">
        <v>3250</v>
      </c>
      <c r="B145" s="28" t="s">
        <v>30</v>
      </c>
      <c r="C145" s="153" t="s">
        <v>725</v>
      </c>
      <c r="D145" s="153" t="s">
        <v>3359</v>
      </c>
      <c r="E145" s="153" t="s">
        <v>1</v>
      </c>
      <c r="F145" s="153" t="s">
        <v>3248</v>
      </c>
      <c r="G145" s="28" t="s">
        <v>1450</v>
      </c>
      <c r="H145" t="s">
        <v>3249</v>
      </c>
      <c r="I145" s="28" t="str">
        <f>VLOOKUP(H145,'[4]REKAP DOSEN'!$B$5:$C$100,2,FALSE)</f>
        <v>0911036101</v>
      </c>
      <c r="J145" s="153">
        <v>5</v>
      </c>
      <c r="K145" s="153"/>
      <c r="L145" s="28"/>
    </row>
    <row r="146" spans="1:12" hidden="1" x14ac:dyDescent="0.25">
      <c r="A146" s="28" t="s">
        <v>3247</v>
      </c>
      <c r="B146" s="28" t="s">
        <v>30</v>
      </c>
      <c r="C146" s="153" t="s">
        <v>257</v>
      </c>
      <c r="D146" s="153" t="s">
        <v>1471</v>
      </c>
      <c r="E146" s="153" t="s">
        <v>3</v>
      </c>
      <c r="F146" s="153" t="s">
        <v>3254</v>
      </c>
      <c r="G146" s="28" t="s">
        <v>1467</v>
      </c>
      <c r="H146" s="28" t="s">
        <v>2307</v>
      </c>
      <c r="I146" s="28" t="str">
        <f>VLOOKUP(H146,'[4]REKAP DOSEN'!$B$5:$C$100,2,FALSE)</f>
        <v>0905038601</v>
      </c>
      <c r="J146" s="153">
        <v>5</v>
      </c>
      <c r="K146" s="153"/>
      <c r="L146" s="28"/>
    </row>
    <row r="147" spans="1:12" x14ac:dyDescent="0.25">
      <c r="A147" s="28" t="s">
        <v>3250</v>
      </c>
      <c r="B147" s="28" t="s">
        <v>28</v>
      </c>
      <c r="C147" s="153" t="s">
        <v>725</v>
      </c>
      <c r="D147" s="153" t="s">
        <v>3360</v>
      </c>
      <c r="E147" s="153" t="s">
        <v>1</v>
      </c>
      <c r="F147" s="153" t="s">
        <v>3248</v>
      </c>
      <c r="G147" s="28" t="s">
        <v>1450</v>
      </c>
      <c r="H147" s="28" t="s">
        <v>3249</v>
      </c>
      <c r="I147" s="28" t="str">
        <f>VLOOKUP(H147,'[4]REKAP DOSEN'!$B$5:$C$100,2,FALSE)</f>
        <v>0911036101</v>
      </c>
      <c r="J147" s="153">
        <v>5</v>
      </c>
      <c r="K147" s="153"/>
      <c r="L147" s="28"/>
    </row>
    <row r="148" spans="1:12" hidden="1" x14ac:dyDescent="0.25">
      <c r="A148" s="28" t="s">
        <v>3247</v>
      </c>
      <c r="B148" s="28" t="s">
        <v>28</v>
      </c>
      <c r="C148" s="153" t="s">
        <v>62</v>
      </c>
      <c r="D148" s="153" t="s">
        <v>2513</v>
      </c>
      <c r="E148" s="153" t="s">
        <v>2353</v>
      </c>
      <c r="F148" s="153" t="s">
        <v>3248</v>
      </c>
      <c r="G148" s="28" t="s">
        <v>1160</v>
      </c>
      <c r="H148" s="28" t="s">
        <v>819</v>
      </c>
      <c r="I148" s="28" t="str">
        <f>VLOOKUP(H148,'[4]REKAP DOSEN'!$B$5:$C$100,2,FALSE)</f>
        <v>0907107101</v>
      </c>
      <c r="J148" s="153">
        <v>5</v>
      </c>
      <c r="K148" s="153"/>
      <c r="L148" s="28" t="s">
        <v>3276</v>
      </c>
    </row>
    <row r="149" spans="1:12" ht="30" x14ac:dyDescent="0.25">
      <c r="A149" s="28" t="s">
        <v>3285</v>
      </c>
      <c r="B149" s="28" t="s">
        <v>20</v>
      </c>
      <c r="C149" s="153">
        <v>202</v>
      </c>
      <c r="D149" s="153" t="s">
        <v>3361</v>
      </c>
      <c r="E149" s="153" t="s">
        <v>1</v>
      </c>
      <c r="F149" s="153" t="s">
        <v>3251</v>
      </c>
      <c r="G149" s="28" t="s">
        <v>3339</v>
      </c>
      <c r="H149" s="465" t="s">
        <v>3362</v>
      </c>
      <c r="I149" s="28" t="str">
        <f>VLOOKUP(H149,'[4]REKAP DOSEN'!$B$5:$C$100,2,FALSE)</f>
        <v>0907087202</v>
      </c>
      <c r="J149" s="153">
        <v>40</v>
      </c>
      <c r="K149" s="153"/>
      <c r="L149" s="28"/>
    </row>
    <row r="150" spans="1:12" hidden="1" x14ac:dyDescent="0.25">
      <c r="A150" s="460" t="s">
        <v>3285</v>
      </c>
      <c r="B150" s="28" t="s">
        <v>26</v>
      </c>
      <c r="C150" s="461" t="s">
        <v>89</v>
      </c>
      <c r="D150" s="461" t="s">
        <v>3354</v>
      </c>
      <c r="E150" s="461" t="s">
        <v>75</v>
      </c>
      <c r="F150" s="461" t="s">
        <v>3254</v>
      </c>
      <c r="G150" s="460" t="s">
        <v>3275</v>
      </c>
      <c r="H150" s="460"/>
      <c r="I150" s="28" t="e">
        <f>VLOOKUP(H150,'[4]REKAP DOSEN'!$B$5:$C$100,2,FALSE)</f>
        <v>#N/A</v>
      </c>
      <c r="J150" s="461">
        <v>0</v>
      </c>
      <c r="K150" s="461" t="s">
        <v>234</v>
      </c>
      <c r="L150" s="28" t="s">
        <v>3261</v>
      </c>
    </row>
    <row r="151" spans="1:12" hidden="1" x14ac:dyDescent="0.25">
      <c r="A151" s="457" t="s">
        <v>3257</v>
      </c>
      <c r="B151" s="28" t="s">
        <v>26</v>
      </c>
      <c r="C151" s="458" t="s">
        <v>89</v>
      </c>
      <c r="D151" s="153" t="s">
        <v>3357</v>
      </c>
      <c r="E151" s="458" t="s">
        <v>75</v>
      </c>
      <c r="F151" s="458" t="s">
        <v>3254</v>
      </c>
      <c r="G151" s="457" t="s">
        <v>3275</v>
      </c>
      <c r="H151" s="28"/>
      <c r="I151" s="28"/>
      <c r="J151" s="153"/>
      <c r="K151" s="153" t="s">
        <v>234</v>
      </c>
      <c r="L151" s="28"/>
    </row>
    <row r="152" spans="1:12" ht="30" x14ac:dyDescent="0.25">
      <c r="A152" s="28" t="s">
        <v>3250</v>
      </c>
      <c r="B152" s="28" t="s">
        <v>2573</v>
      </c>
      <c r="C152" s="153">
        <v>203</v>
      </c>
      <c r="D152" s="153" t="s">
        <v>3363</v>
      </c>
      <c r="E152" s="153" t="s">
        <v>1</v>
      </c>
      <c r="F152" s="153" t="s">
        <v>3251</v>
      </c>
      <c r="G152" s="28" t="s">
        <v>3287</v>
      </c>
      <c r="H152" s="459" t="s">
        <v>3362</v>
      </c>
      <c r="I152" s="28" t="str">
        <f>VLOOKUP(H152,'[4]REKAP DOSEN'!$B$5:$C$100,2,FALSE)</f>
        <v>0907087202</v>
      </c>
      <c r="J152" s="153">
        <v>40</v>
      </c>
      <c r="K152" s="153"/>
      <c r="L152" s="28"/>
    </row>
    <row r="153" spans="1:12" hidden="1" x14ac:dyDescent="0.25">
      <c r="A153" s="28" t="s">
        <v>3247</v>
      </c>
      <c r="B153" s="28" t="s">
        <v>26</v>
      </c>
      <c r="C153" s="153" t="s">
        <v>346</v>
      </c>
      <c r="D153" s="153" t="s">
        <v>2354</v>
      </c>
      <c r="E153" s="153" t="s">
        <v>2256</v>
      </c>
      <c r="F153" s="153" t="s">
        <v>3248</v>
      </c>
      <c r="G153" s="28" t="s">
        <v>3364</v>
      </c>
      <c r="H153" s="463" t="s">
        <v>1445</v>
      </c>
      <c r="I153" s="28" t="str">
        <f>VLOOKUP(H153,'[4]REKAP DOSEN'!$B$5:$C$100,2,FALSE)</f>
        <v>0912109201</v>
      </c>
      <c r="J153" s="153">
        <v>5</v>
      </c>
      <c r="K153" s="153"/>
      <c r="L153" s="28"/>
    </row>
    <row r="154" spans="1:12" hidden="1" x14ac:dyDescent="0.25">
      <c r="A154" s="37" t="s">
        <v>3250</v>
      </c>
      <c r="B154" s="28" t="s">
        <v>30</v>
      </c>
      <c r="C154" s="34" t="s">
        <v>469</v>
      </c>
      <c r="D154" s="34" t="s">
        <v>2475</v>
      </c>
      <c r="E154" s="34" t="s">
        <v>75</v>
      </c>
      <c r="F154" s="34" t="s">
        <v>3248</v>
      </c>
      <c r="G154" s="37" t="s">
        <v>1160</v>
      </c>
      <c r="H154" s="28" t="s">
        <v>944</v>
      </c>
      <c r="I154" s="28" t="str">
        <f>VLOOKUP(H154,'[4]REKAP DOSEN'!$B$5:$C$100,2,FALSE)</f>
        <v>0920038502</v>
      </c>
      <c r="J154" s="34">
        <v>40</v>
      </c>
      <c r="K154" s="34"/>
      <c r="L154" s="28"/>
    </row>
    <row r="155" spans="1:12" hidden="1" x14ac:dyDescent="0.25">
      <c r="A155" s="457" t="s">
        <v>3250</v>
      </c>
      <c r="B155" s="457" t="s">
        <v>20</v>
      </c>
      <c r="C155" s="458">
        <v>111</v>
      </c>
      <c r="D155" s="458" t="s">
        <v>2477</v>
      </c>
      <c r="E155" s="458" t="s">
        <v>1</v>
      </c>
      <c r="F155" s="458" t="s">
        <v>3251</v>
      </c>
      <c r="G155" s="457" t="s">
        <v>3275</v>
      </c>
      <c r="H155" s="28"/>
      <c r="I155" s="28" t="e">
        <f>VLOOKUP(H155,'[4]REKAP DOSEN'!$B$5:$C$100,2,FALSE)</f>
        <v>#N/A</v>
      </c>
      <c r="J155" s="153">
        <v>40</v>
      </c>
      <c r="K155" s="153" t="s">
        <v>234</v>
      </c>
      <c r="L155" s="28" t="s">
        <v>3276</v>
      </c>
    </row>
    <row r="156" spans="1:12" hidden="1" x14ac:dyDescent="0.25">
      <c r="A156" s="28" t="s">
        <v>3247</v>
      </c>
      <c r="B156" s="28" t="s">
        <v>20</v>
      </c>
      <c r="C156" s="153" t="s">
        <v>350</v>
      </c>
      <c r="D156" s="153" t="s">
        <v>2367</v>
      </c>
      <c r="E156" s="153" t="s">
        <v>2353</v>
      </c>
      <c r="F156" s="153" t="s">
        <v>3248</v>
      </c>
      <c r="G156" s="28" t="s">
        <v>3327</v>
      </c>
      <c r="H156" s="464" t="s">
        <v>1294</v>
      </c>
      <c r="I156" s="28" t="str">
        <f>VLOOKUP(H156,'[4]REKAP DOSEN'!$B$5:$C$100,2,FALSE)</f>
        <v>0926117401</v>
      </c>
      <c r="J156" s="153">
        <v>5</v>
      </c>
      <c r="K156" s="153"/>
      <c r="L156" s="28"/>
    </row>
    <row r="157" spans="1:12" ht="30" x14ac:dyDescent="0.25">
      <c r="A157" s="28" t="s">
        <v>3285</v>
      </c>
      <c r="B157" s="28" t="s">
        <v>28</v>
      </c>
      <c r="C157" s="153" t="s">
        <v>469</v>
      </c>
      <c r="D157" s="153" t="s">
        <v>3365</v>
      </c>
      <c r="E157" s="153" t="s">
        <v>1</v>
      </c>
      <c r="F157" s="153" t="s">
        <v>3251</v>
      </c>
      <c r="G157" s="28" t="s">
        <v>3366</v>
      </c>
      <c r="H157" s="465" t="s">
        <v>3362</v>
      </c>
      <c r="I157" s="28" t="str">
        <f>VLOOKUP(H157,'[4]REKAP DOSEN'!$B$5:$C$100,2,FALSE)</f>
        <v>0907087202</v>
      </c>
      <c r="J157" s="153">
        <v>40</v>
      </c>
      <c r="K157" s="153"/>
      <c r="L157" s="28"/>
    </row>
    <row r="158" spans="1:12" hidden="1" x14ac:dyDescent="0.25">
      <c r="A158" s="28" t="s">
        <v>3247</v>
      </c>
      <c r="B158" s="28" t="s">
        <v>20</v>
      </c>
      <c r="C158" s="153" t="s">
        <v>285</v>
      </c>
      <c r="D158" s="153" t="s">
        <v>2081</v>
      </c>
      <c r="E158" s="153" t="s">
        <v>3</v>
      </c>
      <c r="F158" s="153" t="s">
        <v>3248</v>
      </c>
      <c r="G158" s="28" t="s">
        <v>727</v>
      </c>
      <c r="H158" s="28" t="s">
        <v>199</v>
      </c>
      <c r="I158" s="28" t="str">
        <f>VLOOKUP(H158,'[4]REKAP DOSEN'!$B$5:$C$100,2,FALSE)</f>
        <v>0922068907</v>
      </c>
      <c r="J158" s="153">
        <v>5</v>
      </c>
      <c r="K158" s="153"/>
      <c r="L158" s="28" t="s">
        <v>3276</v>
      </c>
    </row>
    <row r="159" spans="1:12" hidden="1" x14ac:dyDescent="0.25">
      <c r="A159" s="28" t="s">
        <v>3247</v>
      </c>
      <c r="B159" s="28" t="s">
        <v>30</v>
      </c>
      <c r="C159" s="153" t="s">
        <v>725</v>
      </c>
      <c r="D159" s="153" t="s">
        <v>3367</v>
      </c>
      <c r="E159" s="153" t="s">
        <v>75</v>
      </c>
      <c r="F159" s="153" t="s">
        <v>3251</v>
      </c>
      <c r="G159" s="28" t="s">
        <v>3316</v>
      </c>
      <c r="H159" s="28" t="s">
        <v>805</v>
      </c>
      <c r="I159" s="28" t="str">
        <f>VLOOKUP(H159,'[4]REKAP DOSEN'!$B$5:$C$100,2,FALSE)</f>
        <v>0926089201</v>
      </c>
      <c r="J159" s="153">
        <v>40</v>
      </c>
      <c r="K159" s="153"/>
      <c r="L159" s="28"/>
    </row>
    <row r="160" spans="1:12" hidden="1" x14ac:dyDescent="0.25">
      <c r="A160" s="28" t="s">
        <v>3247</v>
      </c>
      <c r="B160" s="28" t="s">
        <v>26</v>
      </c>
      <c r="C160" s="153" t="s">
        <v>43</v>
      </c>
      <c r="D160" s="153" t="s">
        <v>1397</v>
      </c>
      <c r="E160" s="153" t="s">
        <v>75</v>
      </c>
      <c r="F160" s="153" t="s">
        <v>3254</v>
      </c>
      <c r="G160" s="28" t="s">
        <v>3322</v>
      </c>
      <c r="H160" s="28" t="s">
        <v>780</v>
      </c>
      <c r="I160" s="28" t="str">
        <f>VLOOKUP(H160,'[4]REKAP DOSEN'!$B$5:$C$100,2,FALSE)</f>
        <v>0909118301</v>
      </c>
      <c r="J160" s="153">
        <v>5</v>
      </c>
      <c r="K160" s="153"/>
      <c r="L160" s="28" t="s">
        <v>3276</v>
      </c>
    </row>
    <row r="161" spans="1:12" hidden="1" x14ac:dyDescent="0.25">
      <c r="A161" s="28" t="s">
        <v>3257</v>
      </c>
      <c r="B161" s="28" t="s">
        <v>28</v>
      </c>
      <c r="C161" s="153">
        <v>102</v>
      </c>
      <c r="D161" s="153" t="s">
        <v>1737</v>
      </c>
      <c r="E161" s="153" t="s">
        <v>75</v>
      </c>
      <c r="F161" s="153" t="s">
        <v>3248</v>
      </c>
      <c r="G161" s="28" t="s">
        <v>1732</v>
      </c>
      <c r="H161" s="459" t="s">
        <v>1010</v>
      </c>
      <c r="I161" s="28" t="str">
        <f>VLOOKUP(H161,'[4]REKAP DOSEN'!$B$5:$C$100,2,FALSE)</f>
        <v>0914117202</v>
      </c>
      <c r="J161" s="153">
        <v>5</v>
      </c>
      <c r="K161" s="153"/>
      <c r="L161" s="28"/>
    </row>
    <row r="162" spans="1:12" hidden="1" x14ac:dyDescent="0.25">
      <c r="A162" s="28" t="s">
        <v>3247</v>
      </c>
      <c r="B162" s="28" t="s">
        <v>30</v>
      </c>
      <c r="C162" s="153" t="s">
        <v>350</v>
      </c>
      <c r="D162" s="153" t="s">
        <v>3368</v>
      </c>
      <c r="E162" s="153" t="s">
        <v>2353</v>
      </c>
      <c r="F162" s="153" t="s">
        <v>3248</v>
      </c>
      <c r="G162" s="28" t="s">
        <v>1160</v>
      </c>
      <c r="H162" s="28" t="s">
        <v>819</v>
      </c>
      <c r="I162" s="28" t="str">
        <f>VLOOKUP(H162,'[4]REKAP DOSEN'!$B$5:$C$100,2,FALSE)</f>
        <v>0907107101</v>
      </c>
      <c r="J162" s="153">
        <v>5</v>
      </c>
      <c r="K162" s="153"/>
      <c r="L162" s="28" t="s">
        <v>3276</v>
      </c>
    </row>
    <row r="163" spans="1:12" x14ac:dyDescent="0.25">
      <c r="A163" s="28" t="s">
        <v>3247</v>
      </c>
      <c r="B163" s="28" t="s">
        <v>30</v>
      </c>
      <c r="C163" s="153" t="s">
        <v>400</v>
      </c>
      <c r="D163" s="153" t="s">
        <v>1502</v>
      </c>
      <c r="E163" s="153" t="s">
        <v>1</v>
      </c>
      <c r="F163" s="153" t="s">
        <v>3251</v>
      </c>
      <c r="G163" s="28" t="s">
        <v>1501</v>
      </c>
      <c r="H163" s="462" t="s">
        <v>2312</v>
      </c>
      <c r="I163" s="28" t="str">
        <f>VLOOKUP(H163,'[4]REKAP DOSEN'!$B$5:$C$100,2,FALSE)</f>
        <v>0917067501</v>
      </c>
      <c r="J163" s="153">
        <v>40</v>
      </c>
      <c r="K163" s="153"/>
      <c r="L163" s="28"/>
    </row>
    <row r="164" spans="1:12" hidden="1" x14ac:dyDescent="0.25">
      <c r="A164" s="457" t="s">
        <v>3247</v>
      </c>
      <c r="B164" s="457" t="s">
        <v>30</v>
      </c>
      <c r="C164" s="458">
        <v>203</v>
      </c>
      <c r="D164" s="457" t="s">
        <v>2084</v>
      </c>
      <c r="E164" s="458" t="s">
        <v>75</v>
      </c>
      <c r="F164" s="458" t="s">
        <v>3248</v>
      </c>
      <c r="G164" s="457" t="s">
        <v>1160</v>
      </c>
      <c r="H164" s="464" t="s">
        <v>1058</v>
      </c>
      <c r="I164" s="28" t="str">
        <f>VLOOKUP(H164,'[4]REKAP DOSEN'!$B$5:$C$100,2,FALSE)</f>
        <v>0902057805</v>
      </c>
      <c r="J164" s="153">
        <v>5</v>
      </c>
      <c r="K164" s="153"/>
      <c r="L164" s="28"/>
    </row>
    <row r="165" spans="1:12" hidden="1" x14ac:dyDescent="0.25">
      <c r="A165" s="28" t="s">
        <v>3247</v>
      </c>
      <c r="B165" s="28" t="s">
        <v>28</v>
      </c>
      <c r="C165" s="153" t="s">
        <v>257</v>
      </c>
      <c r="D165" s="153" t="s">
        <v>1525</v>
      </c>
      <c r="E165" s="153" t="s">
        <v>3</v>
      </c>
      <c r="F165" s="153" t="s">
        <v>3254</v>
      </c>
      <c r="G165" s="28" t="s">
        <v>1526</v>
      </c>
      <c r="H165" s="28" t="s">
        <v>780</v>
      </c>
      <c r="I165" s="28" t="str">
        <f>VLOOKUP(H165,'[4]REKAP DOSEN'!$B$5:$C$100,2,FALSE)</f>
        <v>0909118301</v>
      </c>
      <c r="J165" s="153">
        <v>5</v>
      </c>
      <c r="K165" s="153"/>
      <c r="L165" s="28"/>
    </row>
    <row r="166" spans="1:12" hidden="1" x14ac:dyDescent="0.25">
      <c r="A166" s="28" t="s">
        <v>3247</v>
      </c>
      <c r="B166" s="28" t="s">
        <v>26</v>
      </c>
      <c r="C166" s="153" t="s">
        <v>297</v>
      </c>
      <c r="D166" s="153" t="s">
        <v>3369</v>
      </c>
      <c r="E166" s="153" t="s">
        <v>75</v>
      </c>
      <c r="F166" s="153" t="s">
        <v>3251</v>
      </c>
      <c r="G166" s="28" t="s">
        <v>3232</v>
      </c>
      <c r="H166" s="28" t="s">
        <v>1095</v>
      </c>
      <c r="I166" s="28" t="str">
        <f>VLOOKUP(H166,'[4]REKAP DOSEN'!$B$5:$C$100,2,FALSE)</f>
        <v>0927037502</v>
      </c>
      <c r="J166" s="153">
        <v>40</v>
      </c>
      <c r="K166" s="153"/>
      <c r="L166" s="28"/>
    </row>
    <row r="167" spans="1:12" hidden="1" x14ac:dyDescent="0.25">
      <c r="A167" s="28" t="s">
        <v>3247</v>
      </c>
      <c r="B167" s="28" t="s">
        <v>30</v>
      </c>
      <c r="C167" s="153" t="s">
        <v>320</v>
      </c>
      <c r="D167" s="28" t="s">
        <v>3370</v>
      </c>
      <c r="E167" s="153" t="s">
        <v>75</v>
      </c>
      <c r="F167" s="458">
        <v>6</v>
      </c>
      <c r="G167" s="28" t="s">
        <v>3314</v>
      </c>
      <c r="H167" s="28" t="s">
        <v>202</v>
      </c>
      <c r="I167" s="28" t="str">
        <f>VLOOKUP(H167,'[4]REKAP DOSEN'!$B$5:$C$100,2,FALSE)</f>
        <v>0931039002</v>
      </c>
      <c r="J167" s="153">
        <v>40</v>
      </c>
      <c r="K167" s="153"/>
      <c r="L167" s="28"/>
    </row>
    <row r="168" spans="1:12" hidden="1" x14ac:dyDescent="0.25">
      <c r="A168" s="28" t="s">
        <v>3247</v>
      </c>
      <c r="B168" s="28" t="s">
        <v>30</v>
      </c>
      <c r="C168" s="153" t="s">
        <v>297</v>
      </c>
      <c r="D168" s="153" t="s">
        <v>3371</v>
      </c>
      <c r="E168" s="153" t="s">
        <v>75</v>
      </c>
      <c r="F168" s="153" t="s">
        <v>3251</v>
      </c>
      <c r="G168" s="28" t="s">
        <v>3232</v>
      </c>
      <c r="H168" s="28" t="s">
        <v>199</v>
      </c>
      <c r="I168" s="28" t="str">
        <f>VLOOKUP(H168,'[4]REKAP DOSEN'!$B$5:$C$100,2,FALSE)</f>
        <v>0922068907</v>
      </c>
      <c r="J168" s="153">
        <v>40</v>
      </c>
      <c r="K168" s="153"/>
      <c r="L168" s="28"/>
    </row>
    <row r="169" spans="1:12" hidden="1" x14ac:dyDescent="0.25">
      <c r="A169" s="28" t="s">
        <v>3247</v>
      </c>
      <c r="B169" s="28" t="s">
        <v>26</v>
      </c>
      <c r="C169" s="153">
        <v>313</v>
      </c>
      <c r="D169" s="153" t="s">
        <v>3372</v>
      </c>
      <c r="E169" s="153" t="s">
        <v>75</v>
      </c>
      <c r="F169" s="153">
        <v>4</v>
      </c>
      <c r="G169" s="28" t="s">
        <v>3331</v>
      </c>
      <c r="H169" s="28" t="s">
        <v>961</v>
      </c>
      <c r="I169" s="28" t="str">
        <f>VLOOKUP(H169,'[4]REKAP DOSEN'!$B$5:$C$100,2,FALSE)</f>
        <v>0906128601</v>
      </c>
      <c r="J169" s="153"/>
      <c r="K169" s="153"/>
      <c r="L169" s="28"/>
    </row>
    <row r="170" spans="1:12" x14ac:dyDescent="0.25">
      <c r="A170" s="28" t="s">
        <v>3247</v>
      </c>
      <c r="B170" s="28" t="s">
        <v>20</v>
      </c>
      <c r="C170" s="153" t="s">
        <v>400</v>
      </c>
      <c r="D170" s="153" t="s">
        <v>1506</v>
      </c>
      <c r="E170" s="153" t="s">
        <v>1</v>
      </c>
      <c r="F170" s="153" t="s">
        <v>3251</v>
      </c>
      <c r="G170" s="28" t="s">
        <v>1501</v>
      </c>
      <c r="H170" s="462" t="s">
        <v>2312</v>
      </c>
      <c r="I170" s="28" t="str">
        <f>VLOOKUP(H170,'[4]REKAP DOSEN'!$B$5:$C$100,2,FALSE)</f>
        <v>0917067501</v>
      </c>
      <c r="J170" s="153">
        <v>40</v>
      </c>
      <c r="K170" s="153"/>
      <c r="L170" s="28"/>
    </row>
    <row r="171" spans="1:12" hidden="1" x14ac:dyDescent="0.25">
      <c r="A171" s="28" t="s">
        <v>3247</v>
      </c>
      <c r="B171" s="28" t="s">
        <v>26</v>
      </c>
      <c r="C171" s="153" t="s">
        <v>95</v>
      </c>
      <c r="D171" s="153" t="s">
        <v>3373</v>
      </c>
      <c r="E171" s="153" t="s">
        <v>75</v>
      </c>
      <c r="F171" s="153" t="s">
        <v>3251</v>
      </c>
      <c r="G171" s="28" t="s">
        <v>3304</v>
      </c>
      <c r="H171" s="465" t="s">
        <v>1199</v>
      </c>
      <c r="I171" s="28" t="str">
        <f>VLOOKUP(H171,'[4]REKAP DOSEN'!$B$5:$C$100,2,FALSE)</f>
        <v>0904018701</v>
      </c>
      <c r="J171" s="153">
        <v>40</v>
      </c>
      <c r="K171" s="153"/>
      <c r="L171" s="28"/>
    </row>
    <row r="172" spans="1:12" hidden="1" x14ac:dyDescent="0.25">
      <c r="A172" s="28" t="s">
        <v>3247</v>
      </c>
      <c r="B172" s="28" t="s">
        <v>28</v>
      </c>
      <c r="C172" s="153" t="s">
        <v>33</v>
      </c>
      <c r="D172" s="153" t="s">
        <v>2179</v>
      </c>
      <c r="E172" s="153" t="s">
        <v>2</v>
      </c>
      <c r="F172" s="153" t="s">
        <v>3248</v>
      </c>
      <c r="G172" s="28" t="s">
        <v>2156</v>
      </c>
      <c r="H172" s="28" t="s">
        <v>876</v>
      </c>
      <c r="I172" s="28" t="str">
        <f>VLOOKUP(H172,'[4]REKAP DOSEN'!$B$5:$C$100,2,FALSE)</f>
        <v>0903118301</v>
      </c>
      <c r="J172" s="153">
        <v>5</v>
      </c>
      <c r="K172" s="153"/>
      <c r="L172" s="28" t="s">
        <v>3276</v>
      </c>
    </row>
    <row r="173" spans="1:12" hidden="1" x14ac:dyDescent="0.25">
      <c r="A173" s="457" t="s">
        <v>3247</v>
      </c>
      <c r="B173" s="457" t="s">
        <v>30</v>
      </c>
      <c r="C173" s="458">
        <v>204</v>
      </c>
      <c r="D173" s="457" t="s">
        <v>3374</v>
      </c>
      <c r="E173" s="458" t="s">
        <v>75</v>
      </c>
      <c r="F173" s="458" t="s">
        <v>3254</v>
      </c>
      <c r="G173" s="457" t="s">
        <v>3302</v>
      </c>
      <c r="H173" s="28" t="s">
        <v>272</v>
      </c>
      <c r="I173" s="28" t="str">
        <f>VLOOKUP(H173,'[4]REKAP DOSEN'!$B$5:$C$100,2,FALSE)</f>
        <v>0914018301</v>
      </c>
      <c r="J173" s="153">
        <v>5</v>
      </c>
      <c r="K173" s="153"/>
      <c r="L173" s="28" t="s">
        <v>3276</v>
      </c>
    </row>
    <row r="174" spans="1:12" x14ac:dyDescent="0.25">
      <c r="A174" s="28" t="s">
        <v>3250</v>
      </c>
      <c r="B174" s="28" t="s">
        <v>30</v>
      </c>
      <c r="C174" s="153" t="s">
        <v>400</v>
      </c>
      <c r="D174" s="153" t="s">
        <v>2348</v>
      </c>
      <c r="E174" s="153" t="s">
        <v>1</v>
      </c>
      <c r="F174" s="153" t="s">
        <v>3248</v>
      </c>
      <c r="G174" s="28" t="s">
        <v>1501</v>
      </c>
      <c r="H174" s="459" t="s">
        <v>2319</v>
      </c>
      <c r="I174" s="28" t="str">
        <f>VLOOKUP(H174,'[4]REKAP DOSEN'!$B$5:$C$100,2,FALSE)</f>
        <v>0925016603</v>
      </c>
      <c r="J174" s="153"/>
      <c r="K174" s="153"/>
      <c r="L174" s="28"/>
    </row>
    <row r="175" spans="1:12" x14ac:dyDescent="0.25">
      <c r="A175" s="28" t="s">
        <v>3278</v>
      </c>
      <c r="B175" s="28" t="s">
        <v>28</v>
      </c>
      <c r="C175" s="153" t="s">
        <v>320</v>
      </c>
      <c r="D175" s="153" t="s">
        <v>2130</v>
      </c>
      <c r="E175" s="153" t="s">
        <v>1</v>
      </c>
      <c r="F175" s="153" t="s">
        <v>3248</v>
      </c>
      <c r="G175" s="28" t="s">
        <v>569</v>
      </c>
      <c r="H175" s="465" t="s">
        <v>2321</v>
      </c>
      <c r="I175" s="28" t="str">
        <f>VLOOKUP(H175,'[4]REKAP DOSEN'!$B$5:$C$100,2,FALSE)</f>
        <v>0924056701</v>
      </c>
      <c r="J175" s="153">
        <v>5</v>
      </c>
      <c r="K175" s="153"/>
      <c r="L175" s="28"/>
    </row>
    <row r="176" spans="1:12" hidden="1" x14ac:dyDescent="0.25">
      <c r="A176" s="28" t="s">
        <v>3250</v>
      </c>
      <c r="B176" s="28" t="s">
        <v>26</v>
      </c>
      <c r="C176" s="153" t="s">
        <v>285</v>
      </c>
      <c r="D176" s="153" t="s">
        <v>3375</v>
      </c>
      <c r="E176" s="153" t="s">
        <v>3</v>
      </c>
      <c r="F176" s="153" t="s">
        <v>3248</v>
      </c>
      <c r="G176" s="28" t="s">
        <v>1673</v>
      </c>
      <c r="H176" s="28" t="s">
        <v>857</v>
      </c>
      <c r="I176" s="28" t="str">
        <f>VLOOKUP(H176,'[4]REKAP DOSEN'!$B$5:$C$100,2,FALSE)</f>
        <v>0920068803</v>
      </c>
      <c r="J176" s="153">
        <v>5</v>
      </c>
      <c r="K176" s="153"/>
      <c r="L176" s="28"/>
    </row>
    <row r="177" spans="1:12" hidden="1" x14ac:dyDescent="0.25">
      <c r="A177" s="28" t="s">
        <v>3250</v>
      </c>
      <c r="B177" s="28" t="s">
        <v>30</v>
      </c>
      <c r="C177" s="153">
        <v>101</v>
      </c>
      <c r="D177" s="153" t="s">
        <v>1451</v>
      </c>
      <c r="E177" s="153" t="s">
        <v>75</v>
      </c>
      <c r="F177" s="153" t="s">
        <v>3248</v>
      </c>
      <c r="G177" s="28" t="s">
        <v>1444</v>
      </c>
      <c r="H177" s="462" t="s">
        <v>1445</v>
      </c>
      <c r="I177" s="28" t="str">
        <f>VLOOKUP(H177,'[4]REKAP DOSEN'!$B$5:$C$100,2,FALSE)</f>
        <v>0912109201</v>
      </c>
      <c r="J177" s="153">
        <v>5</v>
      </c>
      <c r="K177" s="153"/>
      <c r="L177" s="28"/>
    </row>
    <row r="178" spans="1:12" x14ac:dyDescent="0.25">
      <c r="A178" s="28" t="s">
        <v>3285</v>
      </c>
      <c r="B178" s="28" t="s">
        <v>3258</v>
      </c>
      <c r="C178" s="153" t="s">
        <v>320</v>
      </c>
      <c r="D178" s="153" t="s">
        <v>2116</v>
      </c>
      <c r="E178" s="153" t="s">
        <v>1</v>
      </c>
      <c r="F178" s="153" t="s">
        <v>3248</v>
      </c>
      <c r="G178" s="28" t="s">
        <v>569</v>
      </c>
      <c r="H178" s="465" t="s">
        <v>2321</v>
      </c>
      <c r="I178" s="28" t="str">
        <f>VLOOKUP(H178,'[4]REKAP DOSEN'!$B$5:$C$100,2,FALSE)</f>
        <v>0924056701</v>
      </c>
      <c r="J178" s="153">
        <v>5</v>
      </c>
      <c r="K178" s="153"/>
      <c r="L178" s="28"/>
    </row>
    <row r="179" spans="1:12" hidden="1" x14ac:dyDescent="0.25">
      <c r="A179" s="28" t="s">
        <v>3250</v>
      </c>
      <c r="B179" s="28" t="s">
        <v>20</v>
      </c>
      <c r="C179" s="153" t="s">
        <v>285</v>
      </c>
      <c r="D179" s="153" t="s">
        <v>1677</v>
      </c>
      <c r="E179" s="153" t="s">
        <v>3</v>
      </c>
      <c r="F179" s="153" t="s">
        <v>3248</v>
      </c>
      <c r="G179" s="28" t="s">
        <v>1673</v>
      </c>
      <c r="H179" s="28" t="s">
        <v>857</v>
      </c>
      <c r="I179" s="28" t="str">
        <f>VLOOKUP(H179,'[4]REKAP DOSEN'!$B$5:$C$100,2,FALSE)</f>
        <v>0920068803</v>
      </c>
      <c r="J179" s="153">
        <v>5</v>
      </c>
      <c r="K179" s="153"/>
      <c r="L179" s="28"/>
    </row>
    <row r="180" spans="1:12" hidden="1" x14ac:dyDescent="0.25">
      <c r="A180" s="28" t="s">
        <v>3247</v>
      </c>
      <c r="B180" s="28" t="s">
        <v>30</v>
      </c>
      <c r="C180" s="153" t="s">
        <v>43</v>
      </c>
      <c r="D180" s="153" t="s">
        <v>1419</v>
      </c>
      <c r="E180" s="153" t="s">
        <v>75</v>
      </c>
      <c r="F180" s="153" t="s">
        <v>3254</v>
      </c>
      <c r="G180" s="28" t="s">
        <v>3322</v>
      </c>
      <c r="H180" s="28" t="s">
        <v>676</v>
      </c>
      <c r="I180" s="28" t="str">
        <f>VLOOKUP(H180,'[4]REKAP DOSEN'!$B$5:$C$100,2,FALSE)</f>
        <v>0928107901</v>
      </c>
      <c r="J180" s="153">
        <v>5</v>
      </c>
      <c r="K180" s="153"/>
      <c r="L180" s="28" t="s">
        <v>3276</v>
      </c>
    </row>
    <row r="181" spans="1:12" hidden="1" x14ac:dyDescent="0.25">
      <c r="A181" s="28" t="s">
        <v>3247</v>
      </c>
      <c r="B181" s="28" t="s">
        <v>26</v>
      </c>
      <c r="C181" s="153" t="s">
        <v>161</v>
      </c>
      <c r="D181" s="153" t="s">
        <v>3376</v>
      </c>
      <c r="E181" s="153" t="s">
        <v>2256</v>
      </c>
      <c r="F181" s="153" t="s">
        <v>3254</v>
      </c>
      <c r="G181" s="28" t="s">
        <v>3377</v>
      </c>
      <c r="H181" s="28" t="s">
        <v>2307</v>
      </c>
      <c r="I181" s="28" t="str">
        <f>VLOOKUP(H181,'[4]REKAP DOSEN'!$B$5:$C$100,2,FALSE)</f>
        <v>0905038601</v>
      </c>
      <c r="J181" s="153">
        <v>5</v>
      </c>
      <c r="K181" s="153"/>
      <c r="L181" s="28"/>
    </row>
    <row r="182" spans="1:12" hidden="1" x14ac:dyDescent="0.25">
      <c r="A182" s="28" t="s">
        <v>3247</v>
      </c>
      <c r="B182" s="28" t="s">
        <v>20</v>
      </c>
      <c r="C182" s="153" t="s">
        <v>204</v>
      </c>
      <c r="D182" s="153" t="s">
        <v>1916</v>
      </c>
      <c r="E182" s="153" t="s">
        <v>3</v>
      </c>
      <c r="F182" s="153" t="s">
        <v>3254</v>
      </c>
      <c r="G182" s="28" t="s">
        <v>1917</v>
      </c>
      <c r="H182" s="28" t="s">
        <v>202</v>
      </c>
      <c r="I182" s="28" t="str">
        <f>VLOOKUP(H182,'[4]REKAP DOSEN'!$B$5:$C$100,2,FALSE)</f>
        <v>0931039002</v>
      </c>
      <c r="J182" s="153">
        <v>5</v>
      </c>
      <c r="K182" s="153"/>
      <c r="L182" s="28"/>
    </row>
    <row r="183" spans="1:12" hidden="1" x14ac:dyDescent="0.25">
      <c r="A183" s="28" t="s">
        <v>3250</v>
      </c>
      <c r="B183" s="28" t="s">
        <v>20</v>
      </c>
      <c r="C183" s="153">
        <v>101</v>
      </c>
      <c r="D183" s="153" t="s">
        <v>1449</v>
      </c>
      <c r="E183" s="153" t="s">
        <v>75</v>
      </c>
      <c r="F183" s="153" t="s">
        <v>3248</v>
      </c>
      <c r="G183" s="28" t="s">
        <v>1444</v>
      </c>
      <c r="H183" s="462" t="s">
        <v>1445</v>
      </c>
      <c r="I183" s="28" t="str">
        <f>VLOOKUP(H183,'[4]REKAP DOSEN'!$B$5:$C$100,2,FALSE)</f>
        <v>0912109201</v>
      </c>
      <c r="J183" s="153">
        <v>5</v>
      </c>
      <c r="K183" s="153"/>
      <c r="L183" s="28"/>
    </row>
    <row r="184" spans="1:12" hidden="1" x14ac:dyDescent="0.25">
      <c r="A184" s="28" t="s">
        <v>3250</v>
      </c>
      <c r="B184" s="28" t="s">
        <v>26</v>
      </c>
      <c r="C184" s="153">
        <v>101</v>
      </c>
      <c r="D184" s="153" t="s">
        <v>1453</v>
      </c>
      <c r="E184" s="153" t="s">
        <v>75</v>
      </c>
      <c r="F184" s="153" t="s">
        <v>3248</v>
      </c>
      <c r="G184" s="28" t="s">
        <v>1444</v>
      </c>
      <c r="H184" s="462" t="s">
        <v>1445</v>
      </c>
      <c r="I184" s="28" t="str">
        <f>VLOOKUP(H184,'[4]REKAP DOSEN'!$B$5:$C$100,2,FALSE)</f>
        <v>0912109201</v>
      </c>
      <c r="J184" s="153">
        <v>5</v>
      </c>
      <c r="K184" s="153"/>
      <c r="L184" s="28"/>
    </row>
    <row r="185" spans="1:12" hidden="1" x14ac:dyDescent="0.25">
      <c r="A185" s="28" t="s">
        <v>3250</v>
      </c>
      <c r="B185" s="28" t="s">
        <v>20</v>
      </c>
      <c r="C185" s="153">
        <v>102</v>
      </c>
      <c r="D185" s="153" t="s">
        <v>3378</v>
      </c>
      <c r="E185" s="153" t="s">
        <v>75</v>
      </c>
      <c r="F185" s="153" t="s">
        <v>3248</v>
      </c>
      <c r="G185" s="28" t="s">
        <v>3266</v>
      </c>
      <c r="H185" s="28" t="s">
        <v>1068</v>
      </c>
      <c r="I185" s="28" t="str">
        <f>VLOOKUP(H185,'[4]REKAP DOSEN'!$B$5:$C$100,2,FALSE)</f>
        <v>0929058602</v>
      </c>
      <c r="J185" s="153">
        <v>5</v>
      </c>
      <c r="K185" s="153"/>
      <c r="L185" s="28"/>
    </row>
    <row r="186" spans="1:12" hidden="1" x14ac:dyDescent="0.25">
      <c r="A186" s="28" t="s">
        <v>3247</v>
      </c>
      <c r="B186" s="28" t="s">
        <v>28</v>
      </c>
      <c r="C186" s="153" t="s">
        <v>43</v>
      </c>
      <c r="D186" s="153" t="s">
        <v>1420</v>
      </c>
      <c r="E186" s="153" t="s">
        <v>75</v>
      </c>
      <c r="F186" s="153" t="s">
        <v>3254</v>
      </c>
      <c r="G186" s="28" t="s">
        <v>3322</v>
      </c>
      <c r="H186" t="s">
        <v>119</v>
      </c>
      <c r="I186" s="28" t="str">
        <f>VLOOKUP(H186,'[4]REKAP DOSEN'!$B$5:$C$100,2,FALSE)</f>
        <v>0914118501</v>
      </c>
      <c r="J186" s="153">
        <v>5</v>
      </c>
      <c r="K186" s="153"/>
      <c r="L186" s="28" t="s">
        <v>3276</v>
      </c>
    </row>
    <row r="187" spans="1:12" hidden="1" x14ac:dyDescent="0.25">
      <c r="A187" s="28" t="s">
        <v>3257</v>
      </c>
      <c r="B187" s="28" t="s">
        <v>26</v>
      </c>
      <c r="C187" s="153">
        <v>102</v>
      </c>
      <c r="D187" s="153" t="s">
        <v>1738</v>
      </c>
      <c r="E187" s="153" t="s">
        <v>75</v>
      </c>
      <c r="F187" s="153" t="s">
        <v>3248</v>
      </c>
      <c r="G187" s="28" t="s">
        <v>1732</v>
      </c>
      <c r="H187" s="459" t="s">
        <v>2319</v>
      </c>
      <c r="I187" s="28" t="str">
        <f>VLOOKUP(H187,'[4]REKAP DOSEN'!$B$5:$C$100,2,FALSE)</f>
        <v>0925016603</v>
      </c>
      <c r="J187" s="153">
        <v>5</v>
      </c>
      <c r="K187" s="153"/>
      <c r="L187" s="28"/>
    </row>
    <row r="188" spans="1:12" hidden="1" x14ac:dyDescent="0.25">
      <c r="A188" s="28" t="s">
        <v>3250</v>
      </c>
      <c r="B188" s="28" t="s">
        <v>26</v>
      </c>
      <c r="C188" s="153">
        <v>102</v>
      </c>
      <c r="D188" s="153" t="s">
        <v>3379</v>
      </c>
      <c r="E188" s="153" t="s">
        <v>75</v>
      </c>
      <c r="F188" s="153" t="s">
        <v>3248</v>
      </c>
      <c r="G188" s="28" t="s">
        <v>3266</v>
      </c>
      <c r="H188" s="28" t="s">
        <v>1068</v>
      </c>
      <c r="I188" s="28" t="str">
        <f>VLOOKUP(H188,'[4]REKAP DOSEN'!$B$5:$C$100,2,FALSE)</f>
        <v>0929058602</v>
      </c>
      <c r="J188" s="153">
        <v>5</v>
      </c>
      <c r="K188" s="153"/>
      <c r="L188" s="28"/>
    </row>
    <row r="189" spans="1:12" hidden="1" x14ac:dyDescent="0.25">
      <c r="A189" s="28" t="s">
        <v>3250</v>
      </c>
      <c r="B189" s="28" t="s">
        <v>20</v>
      </c>
      <c r="C189" s="153">
        <v>103</v>
      </c>
      <c r="D189" s="153" t="s">
        <v>1423</v>
      </c>
      <c r="E189" s="153" t="s">
        <v>75</v>
      </c>
      <c r="F189" s="153" t="s">
        <v>3248</v>
      </c>
      <c r="G189" s="28" t="s">
        <v>58</v>
      </c>
      <c r="H189" s="28" t="s">
        <v>2331</v>
      </c>
      <c r="I189" s="28" t="str">
        <f>VLOOKUP(H189,'[4]REKAP DOSEN'!$B$5:$C$100,2,FALSE)</f>
        <v>0902026402</v>
      </c>
      <c r="J189" s="153">
        <v>5</v>
      </c>
      <c r="K189" s="153"/>
      <c r="L189" s="28"/>
    </row>
    <row r="190" spans="1:12" hidden="1" x14ac:dyDescent="0.25">
      <c r="A190" s="28" t="s">
        <v>3257</v>
      </c>
      <c r="B190" s="28" t="s">
        <v>28</v>
      </c>
      <c r="C190" s="458">
        <v>105</v>
      </c>
      <c r="D190" s="457" t="s">
        <v>2201</v>
      </c>
      <c r="E190" s="458" t="s">
        <v>75</v>
      </c>
      <c r="F190" s="458" t="s">
        <v>3248</v>
      </c>
      <c r="G190" s="457" t="s">
        <v>2200</v>
      </c>
      <c r="H190" s="28" t="s">
        <v>2333</v>
      </c>
      <c r="I190" s="28" t="str">
        <f>VLOOKUP(H190,'[4]REKAP DOSEN'!$B$5:$C$100,2,FALSE)</f>
        <v>0007024901</v>
      </c>
      <c r="J190" s="153">
        <v>5</v>
      </c>
      <c r="K190" s="153"/>
      <c r="L190" s="28"/>
    </row>
    <row r="191" spans="1:12" hidden="1" x14ac:dyDescent="0.25">
      <c r="A191" s="28" t="s">
        <v>3250</v>
      </c>
      <c r="B191" s="28" t="s">
        <v>30</v>
      </c>
      <c r="C191" s="153">
        <v>103</v>
      </c>
      <c r="D191" s="153" t="s">
        <v>1424</v>
      </c>
      <c r="E191" s="153" t="s">
        <v>75</v>
      </c>
      <c r="F191" s="153" t="s">
        <v>3248</v>
      </c>
      <c r="G191" s="28" t="s">
        <v>58</v>
      </c>
      <c r="H191" s="28" t="s">
        <v>2331</v>
      </c>
      <c r="I191" s="28" t="str">
        <f>VLOOKUP(H191,'[4]REKAP DOSEN'!$B$5:$C$100,2,FALSE)</f>
        <v>0902026402</v>
      </c>
      <c r="J191" s="153">
        <v>5</v>
      </c>
      <c r="K191" s="153"/>
      <c r="L191" s="28"/>
    </row>
    <row r="192" spans="1:12" hidden="1" x14ac:dyDescent="0.25">
      <c r="A192" s="28" t="s">
        <v>3250</v>
      </c>
      <c r="B192" s="28" t="s">
        <v>28</v>
      </c>
      <c r="C192" s="153">
        <v>103</v>
      </c>
      <c r="D192" s="153" t="s">
        <v>1425</v>
      </c>
      <c r="E192" s="153" t="s">
        <v>75</v>
      </c>
      <c r="F192" s="153" t="s">
        <v>3248</v>
      </c>
      <c r="G192" s="28" t="s">
        <v>58</v>
      </c>
      <c r="H192" s="28" t="s">
        <v>2331</v>
      </c>
      <c r="I192" s="28" t="str">
        <f>VLOOKUP(H192,'[4]REKAP DOSEN'!$B$5:$C$100,2,FALSE)</f>
        <v>0902026402</v>
      </c>
      <c r="J192" s="153">
        <v>5</v>
      </c>
      <c r="K192" s="153"/>
      <c r="L192" s="28"/>
    </row>
    <row r="193" spans="1:12" hidden="1" x14ac:dyDescent="0.25">
      <c r="A193" s="28" t="s">
        <v>3250</v>
      </c>
      <c r="B193" s="28" t="s">
        <v>26</v>
      </c>
      <c r="C193" s="153">
        <v>103</v>
      </c>
      <c r="D193" s="153" t="s">
        <v>1426</v>
      </c>
      <c r="E193" s="153" t="s">
        <v>75</v>
      </c>
      <c r="F193" s="153" t="s">
        <v>3248</v>
      </c>
      <c r="G193" s="28" t="s">
        <v>58</v>
      </c>
      <c r="H193" s="28" t="s">
        <v>2331</v>
      </c>
      <c r="I193" s="28" t="str">
        <f>VLOOKUP(H193,'[4]REKAP DOSEN'!$B$5:$C$100,2,FALSE)</f>
        <v>0902026402</v>
      </c>
      <c r="J193" s="153">
        <v>5</v>
      </c>
      <c r="K193" s="153"/>
      <c r="L193" s="28"/>
    </row>
    <row r="194" spans="1:12" hidden="1" x14ac:dyDescent="0.25">
      <c r="A194" s="28" t="s">
        <v>3257</v>
      </c>
      <c r="B194" s="28" t="s">
        <v>30</v>
      </c>
      <c r="C194" s="458">
        <v>105</v>
      </c>
      <c r="D194" s="457" t="s">
        <v>2210</v>
      </c>
      <c r="E194" s="458" t="s">
        <v>75</v>
      </c>
      <c r="F194" s="458" t="s">
        <v>3248</v>
      </c>
      <c r="G194" s="457" t="s">
        <v>2200</v>
      </c>
      <c r="H194" s="28" t="s">
        <v>2333</v>
      </c>
      <c r="I194" s="28" t="str">
        <f>VLOOKUP(H194,'[4]REKAP DOSEN'!$B$5:$C$100,2,FALSE)</f>
        <v>0007024901</v>
      </c>
      <c r="J194" s="153">
        <v>5</v>
      </c>
      <c r="K194" s="153"/>
      <c r="L194" s="28"/>
    </row>
    <row r="195" spans="1:12" hidden="1" x14ac:dyDescent="0.25">
      <c r="A195" s="28" t="s">
        <v>3257</v>
      </c>
      <c r="B195" s="28" t="s">
        <v>20</v>
      </c>
      <c r="C195" s="458">
        <v>105</v>
      </c>
      <c r="D195" s="28" t="s">
        <v>2199</v>
      </c>
      <c r="E195" s="458" t="s">
        <v>75</v>
      </c>
      <c r="F195" s="458" t="s">
        <v>3248</v>
      </c>
      <c r="G195" s="457" t="s">
        <v>2200</v>
      </c>
      <c r="H195" s="28" t="s">
        <v>2333</v>
      </c>
      <c r="I195" s="28" t="str">
        <f>VLOOKUP(H195,'[4]REKAP DOSEN'!$B$5:$C$100,2,FALSE)</f>
        <v>0007024901</v>
      </c>
      <c r="J195" s="153">
        <v>5</v>
      </c>
      <c r="K195" s="153"/>
      <c r="L195" s="28"/>
    </row>
    <row r="196" spans="1:12" hidden="1" x14ac:dyDescent="0.25">
      <c r="A196" s="28" t="s">
        <v>3257</v>
      </c>
      <c r="B196" s="28" t="s">
        <v>28</v>
      </c>
      <c r="C196" s="153">
        <v>103</v>
      </c>
      <c r="D196" s="153" t="s">
        <v>3380</v>
      </c>
      <c r="E196" s="153" t="s">
        <v>75</v>
      </c>
      <c r="F196" s="153" t="s">
        <v>3251</v>
      </c>
      <c r="G196" s="28" t="s">
        <v>2273</v>
      </c>
      <c r="H196" s="28" t="s">
        <v>1183</v>
      </c>
      <c r="I196" s="28" t="str">
        <f>VLOOKUP(H196,'[4]REKAP DOSEN'!$B$5:$C$100,2,FALSE)</f>
        <v>0931108803</v>
      </c>
      <c r="J196" s="153">
        <v>40</v>
      </c>
      <c r="K196" s="153"/>
      <c r="L196" s="28"/>
    </row>
    <row r="197" spans="1:12" x14ac:dyDescent="0.25">
      <c r="A197" s="28" t="s">
        <v>3278</v>
      </c>
      <c r="B197" s="28" t="s">
        <v>30</v>
      </c>
      <c r="C197" s="153" t="s">
        <v>21</v>
      </c>
      <c r="D197" s="153" t="s">
        <v>3381</v>
      </c>
      <c r="E197" s="153" t="s">
        <v>1</v>
      </c>
      <c r="F197" s="153" t="s">
        <v>3251</v>
      </c>
      <c r="G197" s="28" t="s">
        <v>3255</v>
      </c>
      <c r="H197" s="28" t="s">
        <v>3263</v>
      </c>
      <c r="I197" s="28" t="str">
        <f>VLOOKUP(H197,'[4]REKAP DOSEN'!$B$5:$C$100,2,FALSE)</f>
        <v>0920027603</v>
      </c>
      <c r="J197" s="153">
        <v>40</v>
      </c>
      <c r="K197" s="153"/>
      <c r="L197" s="28"/>
    </row>
    <row r="198" spans="1:12" hidden="1" x14ac:dyDescent="0.25">
      <c r="A198" s="28" t="s">
        <v>3250</v>
      </c>
      <c r="B198" s="28" t="s">
        <v>28</v>
      </c>
      <c r="C198" s="153">
        <v>105</v>
      </c>
      <c r="D198" s="153" t="s">
        <v>1927</v>
      </c>
      <c r="E198" s="153" t="s">
        <v>3</v>
      </c>
      <c r="F198" s="153" t="s">
        <v>3254</v>
      </c>
      <c r="G198" s="28" t="s">
        <v>1928</v>
      </c>
      <c r="H198" s="28" t="s">
        <v>2333</v>
      </c>
      <c r="I198" s="28" t="str">
        <f>VLOOKUP(H198,'[4]REKAP DOSEN'!$B$5:$C$100,2,FALSE)</f>
        <v>0007024901</v>
      </c>
      <c r="J198" s="153">
        <v>5</v>
      </c>
      <c r="K198" s="153"/>
      <c r="L198" s="28"/>
    </row>
    <row r="199" spans="1:12" hidden="1" x14ac:dyDescent="0.25">
      <c r="A199" s="28" t="s">
        <v>3257</v>
      </c>
      <c r="B199" s="28" t="s">
        <v>30</v>
      </c>
      <c r="C199" s="153">
        <v>102</v>
      </c>
      <c r="D199" s="153" t="s">
        <v>1740</v>
      </c>
      <c r="E199" s="153" t="s">
        <v>75</v>
      </c>
      <c r="F199" s="153" t="s">
        <v>3248</v>
      </c>
      <c r="G199" s="28" t="s">
        <v>1732</v>
      </c>
      <c r="H199" s="463" t="s">
        <v>1010</v>
      </c>
      <c r="I199" s="28" t="str">
        <f>VLOOKUP(H199,'[4]REKAP DOSEN'!$B$5:$C$100,2,FALSE)</f>
        <v>0914117202</v>
      </c>
      <c r="J199" s="153">
        <v>5</v>
      </c>
      <c r="K199" s="153"/>
      <c r="L199" s="28"/>
    </row>
    <row r="200" spans="1:12" hidden="1" x14ac:dyDescent="0.25">
      <c r="A200" s="457" t="s">
        <v>3247</v>
      </c>
      <c r="B200" s="28" t="s">
        <v>26</v>
      </c>
      <c r="C200" s="458">
        <v>104</v>
      </c>
      <c r="D200" s="457" t="s">
        <v>2205</v>
      </c>
      <c r="E200" s="458" t="s">
        <v>75</v>
      </c>
      <c r="F200" s="458" t="s">
        <v>3248</v>
      </c>
      <c r="G200" s="457" t="s">
        <v>2200</v>
      </c>
      <c r="H200" s="459" t="s">
        <v>890</v>
      </c>
      <c r="I200" s="28" t="str">
        <f>VLOOKUP(H200,'[4]REKAP DOSEN'!$B$5:$C$100,2,FALSE)</f>
        <v>0930077801</v>
      </c>
      <c r="J200" s="153">
        <v>5</v>
      </c>
      <c r="K200" s="153"/>
      <c r="L200" s="28"/>
    </row>
    <row r="201" spans="1:12" hidden="1" x14ac:dyDescent="0.25">
      <c r="A201" s="457" t="s">
        <v>3250</v>
      </c>
      <c r="B201" s="28" t="s">
        <v>30</v>
      </c>
      <c r="C201" s="458">
        <v>104</v>
      </c>
      <c r="D201" s="457" t="s">
        <v>2207</v>
      </c>
      <c r="E201" s="458" t="s">
        <v>75</v>
      </c>
      <c r="F201" s="458" t="s">
        <v>3248</v>
      </c>
      <c r="G201" s="457" t="s">
        <v>2200</v>
      </c>
      <c r="H201" s="459" t="s">
        <v>890</v>
      </c>
      <c r="I201" s="28" t="str">
        <f>VLOOKUP(H201,'[4]REKAP DOSEN'!$B$5:$C$100,2,FALSE)</f>
        <v>0930077801</v>
      </c>
      <c r="J201" s="153">
        <v>5</v>
      </c>
      <c r="K201" s="153"/>
      <c r="L201" s="28"/>
    </row>
    <row r="202" spans="1:12" x14ac:dyDescent="0.25">
      <c r="A202" s="28" t="s">
        <v>3278</v>
      </c>
      <c r="B202" s="28" t="s">
        <v>28</v>
      </c>
      <c r="C202" s="153" t="s">
        <v>21</v>
      </c>
      <c r="D202" s="153" t="s">
        <v>3382</v>
      </c>
      <c r="E202" s="153" t="s">
        <v>1</v>
      </c>
      <c r="F202" s="153" t="s">
        <v>3251</v>
      </c>
      <c r="G202" s="28" t="s">
        <v>3255</v>
      </c>
      <c r="H202" s="28" t="s">
        <v>3263</v>
      </c>
      <c r="I202" s="28" t="str">
        <f>VLOOKUP(H202,'[4]REKAP DOSEN'!$B$5:$C$100,2,FALSE)</f>
        <v>0920027603</v>
      </c>
      <c r="J202" s="153">
        <v>40</v>
      </c>
      <c r="K202" s="153"/>
      <c r="L202" s="28"/>
    </row>
    <row r="203" spans="1:12" hidden="1" x14ac:dyDescent="0.25">
      <c r="A203" s="457" t="s">
        <v>3250</v>
      </c>
      <c r="B203" s="457" t="s">
        <v>28</v>
      </c>
      <c r="C203" s="458">
        <v>104</v>
      </c>
      <c r="D203" s="457" t="s">
        <v>2208</v>
      </c>
      <c r="E203" s="458" t="s">
        <v>75</v>
      </c>
      <c r="F203" s="458" t="s">
        <v>3248</v>
      </c>
      <c r="G203" s="457" t="s">
        <v>2200</v>
      </c>
      <c r="H203" s="465" t="s">
        <v>890</v>
      </c>
      <c r="I203" s="28" t="str">
        <f>VLOOKUP(H203,'[4]REKAP DOSEN'!$B$5:$C$100,2,FALSE)</f>
        <v>0930077801</v>
      </c>
      <c r="J203" s="153">
        <v>5</v>
      </c>
      <c r="K203" s="153"/>
      <c r="L203" s="28"/>
    </row>
    <row r="204" spans="1:12" hidden="1" x14ac:dyDescent="0.25">
      <c r="A204" s="28" t="s">
        <v>3257</v>
      </c>
      <c r="B204" s="28" t="s">
        <v>28</v>
      </c>
      <c r="C204" s="153" t="s">
        <v>320</v>
      </c>
      <c r="D204" s="28" t="s">
        <v>3383</v>
      </c>
      <c r="E204" s="153" t="s">
        <v>75</v>
      </c>
      <c r="F204" s="153" t="s">
        <v>3251</v>
      </c>
      <c r="G204" s="28" t="s">
        <v>3384</v>
      </c>
      <c r="H204" s="28" t="s">
        <v>645</v>
      </c>
      <c r="I204" s="28" t="str">
        <f>VLOOKUP(H204,'[4]REKAP DOSEN'!$B$5:$C$100,2,FALSE)</f>
        <v>0920057302</v>
      </c>
      <c r="J204" s="153"/>
      <c r="K204" s="153"/>
      <c r="L204" s="28"/>
    </row>
    <row r="205" spans="1:12" hidden="1" x14ac:dyDescent="0.25">
      <c r="A205" s="28" t="s">
        <v>3250</v>
      </c>
      <c r="B205" s="28" t="s">
        <v>28</v>
      </c>
      <c r="C205" s="153">
        <v>108</v>
      </c>
      <c r="D205" s="153" t="s">
        <v>3385</v>
      </c>
      <c r="E205" s="153" t="s">
        <v>75</v>
      </c>
      <c r="F205" s="153" t="s">
        <v>3248</v>
      </c>
      <c r="G205" s="28" t="s">
        <v>1380</v>
      </c>
      <c r="H205" s="28" t="s">
        <v>224</v>
      </c>
      <c r="I205" s="28" t="str">
        <f>VLOOKUP(H205,'[4]REKAP DOSEN'!$B$5:$C$100,2,FALSE)</f>
        <v>0902048601</v>
      </c>
      <c r="J205" s="153">
        <v>5</v>
      </c>
      <c r="K205" s="153"/>
      <c r="L205" s="28"/>
    </row>
    <row r="206" spans="1:12" ht="30" x14ac:dyDescent="0.25">
      <c r="A206" s="28" t="s">
        <v>3250</v>
      </c>
      <c r="B206" s="28" t="s">
        <v>28</v>
      </c>
      <c r="C206" s="153">
        <v>109</v>
      </c>
      <c r="D206" s="153" t="s">
        <v>3386</v>
      </c>
      <c r="E206" s="153" t="s">
        <v>1</v>
      </c>
      <c r="F206" s="153" t="s">
        <v>3251</v>
      </c>
      <c r="G206" s="28" t="s">
        <v>3387</v>
      </c>
      <c r="H206" s="465" t="s">
        <v>3388</v>
      </c>
      <c r="I206" s="28" t="str">
        <f>VLOOKUP(H206,'[4]REKAP DOSEN'!$B$5:$C$100,2,FALSE)</f>
        <v>0924056702</v>
      </c>
      <c r="J206" s="153">
        <v>40</v>
      </c>
      <c r="K206" s="153"/>
      <c r="L206" s="28"/>
    </row>
    <row r="207" spans="1:12" ht="30" x14ac:dyDescent="0.25">
      <c r="A207" s="28" t="s">
        <v>3257</v>
      </c>
      <c r="B207" s="28" t="s">
        <v>20</v>
      </c>
      <c r="C207" s="153" t="s">
        <v>725</v>
      </c>
      <c r="D207" s="153" t="s">
        <v>3389</v>
      </c>
      <c r="E207" s="153" t="s">
        <v>1</v>
      </c>
      <c r="F207" s="153" t="s">
        <v>3251</v>
      </c>
      <c r="G207" s="28" t="s">
        <v>3387</v>
      </c>
      <c r="H207" s="459" t="s">
        <v>3388</v>
      </c>
      <c r="I207" s="28" t="str">
        <f>VLOOKUP(H207,'[4]REKAP DOSEN'!$B$5:$C$100,2,FALSE)</f>
        <v>0924056702</v>
      </c>
      <c r="J207" s="153">
        <v>40</v>
      </c>
      <c r="K207" s="153"/>
      <c r="L207" s="28"/>
    </row>
    <row r="208" spans="1:12" hidden="1" x14ac:dyDescent="0.25">
      <c r="A208" s="28" t="s">
        <v>3257</v>
      </c>
      <c r="B208" s="28" t="s">
        <v>28</v>
      </c>
      <c r="C208" s="153">
        <v>104</v>
      </c>
      <c r="D208" s="153" t="s">
        <v>3390</v>
      </c>
      <c r="E208" s="153" t="s">
        <v>75</v>
      </c>
      <c r="F208" s="153" t="s">
        <v>3248</v>
      </c>
      <c r="G208" s="28" t="s">
        <v>3011</v>
      </c>
      <c r="H208" s="28" t="s">
        <v>2318</v>
      </c>
      <c r="I208" s="28" t="str">
        <f>VLOOKUP(H208,'[4]REKAP DOSEN'!$B$5:$C$100,2,FALSE)</f>
        <v>0002045601</v>
      </c>
      <c r="J208" s="153">
        <v>40</v>
      </c>
      <c r="K208" s="153"/>
      <c r="L208" s="28"/>
    </row>
    <row r="209" spans="1:12" x14ac:dyDescent="0.25">
      <c r="A209" s="28" t="s">
        <v>3250</v>
      </c>
      <c r="B209" s="28" t="s">
        <v>30</v>
      </c>
      <c r="C209" s="153">
        <v>105</v>
      </c>
      <c r="D209" s="153" t="s">
        <v>3391</v>
      </c>
      <c r="E209" s="153" t="s">
        <v>1</v>
      </c>
      <c r="F209" s="153" t="s">
        <v>3248</v>
      </c>
      <c r="G209" s="28" t="s">
        <v>900</v>
      </c>
      <c r="H209" s="28" t="s">
        <v>2333</v>
      </c>
      <c r="I209" s="28" t="str">
        <f>VLOOKUP(H209,'[4]REKAP DOSEN'!$B$5:$C$100,2,FALSE)</f>
        <v>0007024901</v>
      </c>
      <c r="J209" s="153">
        <v>5</v>
      </c>
      <c r="K209" s="153"/>
      <c r="L209" s="28"/>
    </row>
    <row r="210" spans="1:12" x14ac:dyDescent="0.25">
      <c r="A210" s="28" t="s">
        <v>3250</v>
      </c>
      <c r="B210" s="28" t="s">
        <v>20</v>
      </c>
      <c r="C210" s="153">
        <v>105</v>
      </c>
      <c r="D210" s="153" t="s">
        <v>3392</v>
      </c>
      <c r="E210" s="153" t="s">
        <v>1</v>
      </c>
      <c r="F210" s="153" t="s">
        <v>3248</v>
      </c>
      <c r="G210" s="28" t="s">
        <v>900</v>
      </c>
      <c r="H210" s="28" t="s">
        <v>2333</v>
      </c>
      <c r="I210" s="28" t="str">
        <f>VLOOKUP(H210,'[4]REKAP DOSEN'!$B$5:$C$100,2,FALSE)</f>
        <v>0007024901</v>
      </c>
      <c r="J210" s="153">
        <v>5</v>
      </c>
      <c r="K210" s="153"/>
      <c r="L210" s="28"/>
    </row>
    <row r="211" spans="1:12" x14ac:dyDescent="0.25">
      <c r="A211" s="28" t="s">
        <v>3247</v>
      </c>
      <c r="B211" s="28" t="s">
        <v>26</v>
      </c>
      <c r="C211" s="153">
        <v>112</v>
      </c>
      <c r="D211" s="153" t="s">
        <v>3393</v>
      </c>
      <c r="E211" s="153" t="s">
        <v>1</v>
      </c>
      <c r="F211" s="153" t="s">
        <v>3251</v>
      </c>
      <c r="G211" s="28" t="s">
        <v>3268</v>
      </c>
      <c r="H211" s="28" t="s">
        <v>359</v>
      </c>
      <c r="I211" s="28" t="str">
        <f>VLOOKUP(H211,'[4]REKAP DOSEN'!$B$5:$C$100,2,FALSE)</f>
        <v>0908048701</v>
      </c>
      <c r="J211" s="153">
        <v>40</v>
      </c>
      <c r="K211" s="153"/>
      <c r="L211" s="28"/>
    </row>
    <row r="212" spans="1:12" hidden="1" x14ac:dyDescent="0.25">
      <c r="A212" s="28" t="s">
        <v>3285</v>
      </c>
      <c r="B212" s="28" t="s">
        <v>26</v>
      </c>
      <c r="C212" s="153">
        <v>109</v>
      </c>
      <c r="D212" s="153" t="s">
        <v>3394</v>
      </c>
      <c r="E212" s="153" t="s">
        <v>75</v>
      </c>
      <c r="F212" s="153" t="s">
        <v>3248</v>
      </c>
      <c r="G212" s="28" t="s">
        <v>1380</v>
      </c>
      <c r="H212" s="28" t="s">
        <v>224</v>
      </c>
      <c r="I212" s="28" t="str">
        <f>VLOOKUP(H212,'[4]REKAP DOSEN'!$B$5:$C$100,2,FALSE)</f>
        <v>0902048601</v>
      </c>
      <c r="J212" s="153">
        <v>5</v>
      </c>
      <c r="K212" s="153"/>
      <c r="L212" s="28"/>
    </row>
    <row r="213" spans="1:12" x14ac:dyDescent="0.25">
      <c r="A213" s="28" t="s">
        <v>3250</v>
      </c>
      <c r="B213" s="28" t="s">
        <v>26</v>
      </c>
      <c r="C213" s="153" t="s">
        <v>168</v>
      </c>
      <c r="D213" s="153" t="s">
        <v>3395</v>
      </c>
      <c r="E213" s="153" t="s">
        <v>1</v>
      </c>
      <c r="F213" s="153" t="s">
        <v>3251</v>
      </c>
      <c r="G213" s="28" t="s">
        <v>2280</v>
      </c>
      <c r="H213" s="465" t="s">
        <v>359</v>
      </c>
      <c r="I213" s="28" t="str">
        <f>VLOOKUP(H213,'[4]REKAP DOSEN'!$B$5:$C$100,2,FALSE)</f>
        <v>0908048701</v>
      </c>
      <c r="J213" s="153">
        <v>40</v>
      </c>
      <c r="K213" s="153"/>
      <c r="L213" s="28"/>
    </row>
    <row r="214" spans="1:12" hidden="1" x14ac:dyDescent="0.25">
      <c r="A214" s="28" t="s">
        <v>3250</v>
      </c>
      <c r="B214" s="28" t="s">
        <v>26</v>
      </c>
      <c r="C214" s="153" t="s">
        <v>68</v>
      </c>
      <c r="D214" s="153" t="s">
        <v>3396</v>
      </c>
      <c r="E214" s="153" t="s">
        <v>75</v>
      </c>
      <c r="F214" s="153" t="s">
        <v>3251</v>
      </c>
      <c r="G214" s="28" t="s">
        <v>2280</v>
      </c>
      <c r="H214" s="459" t="s">
        <v>456</v>
      </c>
      <c r="I214" s="28" t="str">
        <f>VLOOKUP(H214,'[4]REKAP DOSEN'!$B$5:$C$100,2,FALSE)</f>
        <v>0916068301</v>
      </c>
      <c r="J214" s="153">
        <v>40</v>
      </c>
      <c r="K214" s="153"/>
      <c r="L214" s="28"/>
    </row>
    <row r="215" spans="1:12" x14ac:dyDescent="0.25">
      <c r="A215" s="28" t="s">
        <v>3250</v>
      </c>
      <c r="B215" s="28" t="s">
        <v>20</v>
      </c>
      <c r="C215" s="153" t="s">
        <v>168</v>
      </c>
      <c r="D215" s="153" t="s">
        <v>3397</v>
      </c>
      <c r="E215" s="153" t="s">
        <v>1</v>
      </c>
      <c r="F215" s="153" t="s">
        <v>3251</v>
      </c>
      <c r="G215" s="28" t="s">
        <v>2280</v>
      </c>
      <c r="H215" s="465" t="s">
        <v>359</v>
      </c>
      <c r="I215" s="28" t="str">
        <f>VLOOKUP(H215,'[4]REKAP DOSEN'!$B$5:$C$100,2,FALSE)</f>
        <v>0908048701</v>
      </c>
      <c r="J215" s="153">
        <v>40</v>
      </c>
      <c r="K215" s="153"/>
      <c r="L215" s="28"/>
    </row>
    <row r="216" spans="1:12" x14ac:dyDescent="0.25">
      <c r="A216" s="28" t="s">
        <v>3257</v>
      </c>
      <c r="B216" s="28" t="s">
        <v>26</v>
      </c>
      <c r="C216" s="153">
        <v>112</v>
      </c>
      <c r="D216" s="153" t="s">
        <v>3398</v>
      </c>
      <c r="E216" s="153" t="s">
        <v>1</v>
      </c>
      <c r="F216" s="153" t="s">
        <v>3251</v>
      </c>
      <c r="G216" s="28" t="s">
        <v>3268</v>
      </c>
      <c r="H216" s="28" t="s">
        <v>359</v>
      </c>
      <c r="I216" s="28" t="str">
        <f>VLOOKUP(H216,'[4]REKAP DOSEN'!$B$5:$C$100,2,FALSE)</f>
        <v>0908048701</v>
      </c>
      <c r="J216" s="153">
        <v>40</v>
      </c>
      <c r="K216" s="153"/>
      <c r="L216" s="28" t="s">
        <v>3276</v>
      </c>
    </row>
    <row r="217" spans="1:12" hidden="1" x14ac:dyDescent="0.25">
      <c r="A217" s="28" t="s">
        <v>3250</v>
      </c>
      <c r="B217" s="28" t="s">
        <v>26</v>
      </c>
      <c r="C217" s="153">
        <v>201</v>
      </c>
      <c r="D217" s="153" t="s">
        <v>3399</v>
      </c>
      <c r="E217" s="153" t="s">
        <v>75</v>
      </c>
      <c r="F217" s="153" t="s">
        <v>3248</v>
      </c>
      <c r="G217" s="28" t="s">
        <v>3011</v>
      </c>
      <c r="H217" s="28" t="s">
        <v>2384</v>
      </c>
      <c r="I217" s="28" t="str">
        <f>VLOOKUP(H217,'[4]REKAP DOSEN'!$B$5:$C$100,2,FALSE)</f>
        <v>0911075701</v>
      </c>
      <c r="J217" s="153">
        <v>5</v>
      </c>
      <c r="K217" s="153"/>
      <c r="L217" s="28"/>
    </row>
    <row r="218" spans="1:12" hidden="1" x14ac:dyDescent="0.25">
      <c r="A218" s="28" t="s">
        <v>3257</v>
      </c>
      <c r="B218" s="28" t="s">
        <v>20</v>
      </c>
      <c r="C218" s="153">
        <v>313</v>
      </c>
      <c r="D218" s="153" t="s">
        <v>3400</v>
      </c>
      <c r="E218" s="153" t="s">
        <v>75</v>
      </c>
      <c r="F218" s="153" t="s">
        <v>3254</v>
      </c>
      <c r="G218" s="28" t="s">
        <v>3331</v>
      </c>
      <c r="H218" s="28" t="s">
        <v>2415</v>
      </c>
      <c r="I218" s="28" t="str">
        <f>VLOOKUP(H218,'[4]REKAP DOSEN'!$B$5:$C$100,2,FALSE)</f>
        <v>0911089401</v>
      </c>
      <c r="J218" s="153">
        <v>5</v>
      </c>
      <c r="K218" s="153"/>
      <c r="L218" s="28"/>
    </row>
    <row r="219" spans="1:12" hidden="1" x14ac:dyDescent="0.25">
      <c r="A219" s="457" t="s">
        <v>3278</v>
      </c>
      <c r="B219" s="457" t="s">
        <v>28</v>
      </c>
      <c r="C219" s="458">
        <v>105</v>
      </c>
      <c r="D219" s="457" t="s">
        <v>2203</v>
      </c>
      <c r="E219" s="458" t="s">
        <v>75</v>
      </c>
      <c r="F219" s="458" t="s">
        <v>3248</v>
      </c>
      <c r="G219" s="457" t="s">
        <v>2200</v>
      </c>
      <c r="H219" s="465" t="s">
        <v>890</v>
      </c>
      <c r="I219" s="28" t="str">
        <f>VLOOKUP(H219,'[4]REKAP DOSEN'!$B$5:$C$100,2,FALSE)</f>
        <v>0930077801</v>
      </c>
      <c r="J219" s="153">
        <v>5</v>
      </c>
      <c r="K219" s="153"/>
      <c r="L219" s="28"/>
    </row>
    <row r="220" spans="1:12" hidden="1" x14ac:dyDescent="0.25">
      <c r="A220" s="28" t="s">
        <v>3250</v>
      </c>
      <c r="B220" s="28" t="s">
        <v>30</v>
      </c>
      <c r="C220" s="153">
        <v>111</v>
      </c>
      <c r="D220" s="153" t="s">
        <v>2389</v>
      </c>
      <c r="E220" s="153" t="s">
        <v>3</v>
      </c>
      <c r="F220" s="153" t="s">
        <v>3251</v>
      </c>
      <c r="G220" s="28" t="s">
        <v>2390</v>
      </c>
      <c r="H220" s="28" t="s">
        <v>961</v>
      </c>
      <c r="I220" s="28" t="str">
        <f>VLOOKUP(H220,'[4]REKAP DOSEN'!$B$5:$C$100,2,FALSE)</f>
        <v>0906128601</v>
      </c>
      <c r="J220" s="153">
        <v>40</v>
      </c>
      <c r="K220" s="153"/>
      <c r="L220" s="28"/>
    </row>
    <row r="221" spans="1:12" hidden="1" x14ac:dyDescent="0.25">
      <c r="A221" s="28" t="s">
        <v>3250</v>
      </c>
      <c r="B221" s="28" t="s">
        <v>28</v>
      </c>
      <c r="C221" s="153">
        <v>201</v>
      </c>
      <c r="D221" s="153" t="s">
        <v>3401</v>
      </c>
      <c r="E221" s="153" t="s">
        <v>75</v>
      </c>
      <c r="F221" s="153" t="s">
        <v>3248</v>
      </c>
      <c r="G221" s="28" t="s">
        <v>3011</v>
      </c>
      <c r="H221" s="28" t="s">
        <v>936</v>
      </c>
      <c r="I221" s="28" t="str">
        <f>VLOOKUP(H221,'[4]REKAP DOSEN'!$B$5:$C$100,2,FALSE)</f>
        <v>0929027601</v>
      </c>
      <c r="J221" s="153">
        <v>5</v>
      </c>
      <c r="K221" s="153"/>
      <c r="L221" s="28"/>
    </row>
    <row r="222" spans="1:12" hidden="1" x14ac:dyDescent="0.25">
      <c r="A222" s="28" t="s">
        <v>3257</v>
      </c>
      <c r="B222" s="28" t="s">
        <v>2573</v>
      </c>
      <c r="C222" s="153">
        <v>102</v>
      </c>
      <c r="D222" s="153" t="s">
        <v>3402</v>
      </c>
      <c r="E222" s="153" t="s">
        <v>3</v>
      </c>
      <c r="F222" s="153" t="s">
        <v>3248</v>
      </c>
      <c r="G222" s="28" t="s">
        <v>657</v>
      </c>
      <c r="H222" s="464" t="s">
        <v>1080</v>
      </c>
      <c r="I222" s="28" t="str">
        <f>VLOOKUP(H222,'[4]REKAP DOSEN'!$B$5:$C$100,2,FALSE)</f>
        <v>0928108705</v>
      </c>
      <c r="J222" s="153">
        <v>5</v>
      </c>
      <c r="K222" s="153"/>
      <c r="L222" s="28" t="s">
        <v>3276</v>
      </c>
    </row>
    <row r="223" spans="1:12" hidden="1" x14ac:dyDescent="0.25">
      <c r="A223" s="28" t="s">
        <v>3250</v>
      </c>
      <c r="B223" s="28" t="s">
        <v>30</v>
      </c>
      <c r="C223" s="153">
        <v>201</v>
      </c>
      <c r="D223" s="153" t="s">
        <v>3403</v>
      </c>
      <c r="E223" s="153" t="s">
        <v>75</v>
      </c>
      <c r="F223" s="153" t="s">
        <v>3248</v>
      </c>
      <c r="G223" s="28" t="s">
        <v>3011</v>
      </c>
      <c r="H223" s="28" t="s">
        <v>2384</v>
      </c>
      <c r="I223" s="28" t="str">
        <f>VLOOKUP(H223,'[4]REKAP DOSEN'!$B$5:$C$100,2,FALSE)</f>
        <v>0911075701</v>
      </c>
      <c r="J223" s="153">
        <v>5</v>
      </c>
      <c r="K223" s="153"/>
      <c r="L223" s="28"/>
    </row>
    <row r="224" spans="1:12" hidden="1" x14ac:dyDescent="0.25">
      <c r="A224" s="28" t="s">
        <v>3250</v>
      </c>
      <c r="B224" s="28" t="s">
        <v>28</v>
      </c>
      <c r="C224" s="153">
        <v>203</v>
      </c>
      <c r="D224" s="153" t="s">
        <v>3404</v>
      </c>
      <c r="E224" s="153" t="s">
        <v>75</v>
      </c>
      <c r="F224" s="153" t="s">
        <v>3254</v>
      </c>
      <c r="G224" s="28" t="s">
        <v>3255</v>
      </c>
      <c r="H224" s="28" t="s">
        <v>3263</v>
      </c>
      <c r="I224" s="28" t="str">
        <f>VLOOKUP(H224,'[4]REKAP DOSEN'!$B$5:$C$100,2,FALSE)</f>
        <v>0920027603</v>
      </c>
      <c r="J224" s="153">
        <v>5</v>
      </c>
      <c r="K224" s="153"/>
      <c r="L224" s="28"/>
    </row>
    <row r="225" spans="1:12" hidden="1" x14ac:dyDescent="0.25">
      <c r="A225" s="28" t="s">
        <v>3250</v>
      </c>
      <c r="B225" s="28" t="s">
        <v>30</v>
      </c>
      <c r="C225" s="153">
        <v>202</v>
      </c>
      <c r="D225" s="153" t="s">
        <v>1552</v>
      </c>
      <c r="E225" s="153" t="s">
        <v>75</v>
      </c>
      <c r="F225" s="153" t="s">
        <v>3248</v>
      </c>
      <c r="G225" s="28" t="s">
        <v>1550</v>
      </c>
      <c r="H225" s="463" t="s">
        <v>2302</v>
      </c>
      <c r="I225" s="28" t="str">
        <f>VLOOKUP(H225,'[4]REKAP DOSEN'!$B$5:$C$100,2,FALSE)</f>
        <v>0931127016</v>
      </c>
      <c r="J225" s="153">
        <v>5</v>
      </c>
      <c r="K225" s="153"/>
      <c r="L225" s="28"/>
    </row>
    <row r="226" spans="1:12" hidden="1" x14ac:dyDescent="0.25">
      <c r="A226" s="28" t="s">
        <v>3250</v>
      </c>
      <c r="B226" s="28" t="s">
        <v>20</v>
      </c>
      <c r="C226" s="153">
        <v>201</v>
      </c>
      <c r="D226" s="153" t="s">
        <v>3405</v>
      </c>
      <c r="E226" s="153" t="s">
        <v>75</v>
      </c>
      <c r="F226" s="153" t="s">
        <v>3248</v>
      </c>
      <c r="G226" s="28" t="s">
        <v>3011</v>
      </c>
      <c r="H226" s="28" t="s">
        <v>2384</v>
      </c>
      <c r="I226" s="28" t="str">
        <f>VLOOKUP(H226,'[4]REKAP DOSEN'!$B$5:$C$100,2,FALSE)</f>
        <v>0911075701</v>
      </c>
      <c r="J226" s="153">
        <v>5</v>
      </c>
      <c r="K226" s="153"/>
      <c r="L226" s="28"/>
    </row>
    <row r="227" spans="1:12" hidden="1" x14ac:dyDescent="0.25">
      <c r="A227" s="28" t="s">
        <v>3250</v>
      </c>
      <c r="B227" s="28" t="s">
        <v>26</v>
      </c>
      <c r="C227" s="153">
        <v>202</v>
      </c>
      <c r="D227" s="153" t="s">
        <v>1549</v>
      </c>
      <c r="E227" s="153" t="s">
        <v>75</v>
      </c>
      <c r="F227" s="153" t="s">
        <v>3248</v>
      </c>
      <c r="G227" s="28" t="s">
        <v>1550</v>
      </c>
      <c r="H227" s="459" t="s">
        <v>135</v>
      </c>
      <c r="I227" s="28" t="str">
        <f>VLOOKUP(H227,'[4]REKAP DOSEN'!$B$5:$C$100,2,FALSE)</f>
        <v>0920127901</v>
      </c>
      <c r="J227" s="153">
        <v>5</v>
      </c>
      <c r="K227" s="153"/>
      <c r="L227" s="28"/>
    </row>
    <row r="228" spans="1:12" hidden="1" x14ac:dyDescent="0.25">
      <c r="A228" s="28" t="s">
        <v>3250</v>
      </c>
      <c r="B228" s="28" t="s">
        <v>20</v>
      </c>
      <c r="C228" s="153">
        <v>202</v>
      </c>
      <c r="D228" s="153" t="s">
        <v>1551</v>
      </c>
      <c r="E228" s="153" t="s">
        <v>75</v>
      </c>
      <c r="F228" s="153" t="s">
        <v>3248</v>
      </c>
      <c r="G228" s="28" t="s">
        <v>1550</v>
      </c>
      <c r="H228" s="459" t="s">
        <v>135</v>
      </c>
      <c r="I228" s="28" t="str">
        <f>VLOOKUP(H228,'[4]REKAP DOSEN'!$B$5:$C$100,2,FALSE)</f>
        <v>0920127901</v>
      </c>
      <c r="J228" s="153">
        <v>5</v>
      </c>
      <c r="K228" s="153"/>
      <c r="L228" s="28"/>
    </row>
    <row r="229" spans="1:12" hidden="1" x14ac:dyDescent="0.25">
      <c r="A229" s="28" t="s">
        <v>3250</v>
      </c>
      <c r="B229" s="28" t="s">
        <v>26</v>
      </c>
      <c r="C229" s="153">
        <v>203</v>
      </c>
      <c r="D229" s="153" t="s">
        <v>3406</v>
      </c>
      <c r="E229" s="153" t="s">
        <v>75</v>
      </c>
      <c r="F229" s="153" t="s">
        <v>3254</v>
      </c>
      <c r="G229" s="28" t="s">
        <v>3255</v>
      </c>
      <c r="H229" s="28" t="s">
        <v>2297</v>
      </c>
      <c r="I229" s="28" t="str">
        <f>VLOOKUP(H229,'[4]REKAP DOSEN'!$B$5:$C$100,2,FALSE)</f>
        <v>0924097202</v>
      </c>
      <c r="J229" s="153">
        <v>5</v>
      </c>
      <c r="K229" s="153"/>
      <c r="L229" s="28"/>
    </row>
    <row r="230" spans="1:12" hidden="1" x14ac:dyDescent="0.25">
      <c r="A230" s="28" t="s">
        <v>3250</v>
      </c>
      <c r="B230" s="28" t="s">
        <v>30</v>
      </c>
      <c r="C230" s="153">
        <v>203</v>
      </c>
      <c r="D230" s="153" t="s">
        <v>3407</v>
      </c>
      <c r="E230" s="153" t="s">
        <v>75</v>
      </c>
      <c r="F230" s="153" t="s">
        <v>3254</v>
      </c>
      <c r="G230" s="28" t="s">
        <v>3255</v>
      </c>
      <c r="H230" s="28" t="s">
        <v>3263</v>
      </c>
      <c r="I230" s="28" t="str">
        <f>VLOOKUP(H230,'[4]REKAP DOSEN'!$B$5:$C$100,2,FALSE)</f>
        <v>0920027603</v>
      </c>
      <c r="J230" s="153">
        <v>5</v>
      </c>
      <c r="K230" s="153"/>
      <c r="L230" s="28"/>
    </row>
    <row r="231" spans="1:12" hidden="1" x14ac:dyDescent="0.25">
      <c r="A231" s="28" t="s">
        <v>3250</v>
      </c>
      <c r="B231" s="28" t="s">
        <v>20</v>
      </c>
      <c r="C231" s="153">
        <v>203</v>
      </c>
      <c r="D231" s="153" t="s">
        <v>3408</v>
      </c>
      <c r="E231" s="153" t="s">
        <v>75</v>
      </c>
      <c r="F231" s="153" t="s">
        <v>3254</v>
      </c>
      <c r="G231" s="28" t="s">
        <v>3255</v>
      </c>
      <c r="H231" s="28" t="s">
        <v>2297</v>
      </c>
      <c r="I231" s="28" t="str">
        <f>VLOOKUP(H231,'[4]REKAP DOSEN'!$B$5:$C$100,2,FALSE)</f>
        <v>0924097202</v>
      </c>
      <c r="J231" s="153">
        <v>5</v>
      </c>
      <c r="K231" s="153"/>
      <c r="L231" s="28"/>
    </row>
    <row r="232" spans="1:12" hidden="1" x14ac:dyDescent="0.25">
      <c r="A232" s="457" t="s">
        <v>3250</v>
      </c>
      <c r="B232" s="457" t="s">
        <v>28</v>
      </c>
      <c r="C232" s="458">
        <v>204</v>
      </c>
      <c r="D232" s="458" t="s">
        <v>3409</v>
      </c>
      <c r="E232" s="458" t="s">
        <v>75</v>
      </c>
      <c r="F232" s="458" t="s">
        <v>3254</v>
      </c>
      <c r="G232" s="457" t="s">
        <v>3302</v>
      </c>
      <c r="H232" s="28" t="s">
        <v>2316</v>
      </c>
      <c r="I232" s="28" t="str">
        <f>VLOOKUP(H232,'[4]REKAP DOSEN'!$B$5:$C$100,2,FALSE)</f>
        <v>0907117303</v>
      </c>
      <c r="J232" s="153">
        <v>5</v>
      </c>
      <c r="K232" s="153"/>
      <c r="L232" s="28" t="s">
        <v>3276</v>
      </c>
    </row>
    <row r="233" spans="1:12" hidden="1" x14ac:dyDescent="0.25">
      <c r="A233" s="457" t="s">
        <v>3250</v>
      </c>
      <c r="B233" s="28" t="s">
        <v>26</v>
      </c>
      <c r="C233" s="458">
        <v>204</v>
      </c>
      <c r="D233" s="458" t="s">
        <v>3410</v>
      </c>
      <c r="E233" s="458" t="s">
        <v>75</v>
      </c>
      <c r="F233" s="458" t="s">
        <v>3254</v>
      </c>
      <c r="G233" s="457" t="s">
        <v>3302</v>
      </c>
      <c r="H233" s="28" t="s">
        <v>260</v>
      </c>
      <c r="I233" s="28" t="str">
        <f>VLOOKUP(H233,'[4]REKAP DOSEN'!$B$5:$C$100,2,FALSE)</f>
        <v>0904098604</v>
      </c>
      <c r="J233" s="153">
        <v>5</v>
      </c>
      <c r="K233" s="153"/>
      <c r="L233" s="28" t="s">
        <v>3276</v>
      </c>
    </row>
    <row r="234" spans="1:12" hidden="1" x14ac:dyDescent="0.25">
      <c r="A234" s="28" t="s">
        <v>3250</v>
      </c>
      <c r="B234" s="28" t="s">
        <v>26</v>
      </c>
      <c r="C234" s="153">
        <v>301</v>
      </c>
      <c r="D234" s="153" t="s">
        <v>3411</v>
      </c>
      <c r="E234" s="153" t="s">
        <v>75</v>
      </c>
      <c r="F234" s="153" t="s">
        <v>3248</v>
      </c>
      <c r="G234" s="28" t="s">
        <v>3412</v>
      </c>
      <c r="H234" s="28" t="s">
        <v>202</v>
      </c>
      <c r="I234" s="28" t="str">
        <f>VLOOKUP(H234,'[4]REKAP DOSEN'!$B$5:$C$100,2,FALSE)</f>
        <v>0931039002</v>
      </c>
      <c r="J234" s="153">
        <v>5</v>
      </c>
      <c r="K234" s="153"/>
      <c r="L234" s="28"/>
    </row>
    <row r="235" spans="1:12" hidden="1" x14ac:dyDescent="0.25">
      <c r="A235" s="457" t="s">
        <v>3250</v>
      </c>
      <c r="B235" s="28" t="s">
        <v>30</v>
      </c>
      <c r="C235" s="458">
        <v>204</v>
      </c>
      <c r="D235" s="458" t="s">
        <v>3413</v>
      </c>
      <c r="E235" s="458" t="s">
        <v>75</v>
      </c>
      <c r="F235" s="458" t="s">
        <v>3254</v>
      </c>
      <c r="G235" s="457" t="s">
        <v>3302</v>
      </c>
      <c r="H235" s="28" t="s">
        <v>2316</v>
      </c>
      <c r="I235" s="28" t="str">
        <f>VLOOKUP(H235,'[4]REKAP DOSEN'!$B$5:$C$100,2,FALSE)</f>
        <v>0907117303</v>
      </c>
      <c r="J235" s="153">
        <v>5</v>
      </c>
      <c r="K235" s="153"/>
      <c r="L235" s="28" t="s">
        <v>3276</v>
      </c>
    </row>
    <row r="236" spans="1:12" s="468" customFormat="1" ht="30" hidden="1" x14ac:dyDescent="0.25">
      <c r="A236" s="462" t="s">
        <v>3247</v>
      </c>
      <c r="B236" s="462" t="s">
        <v>28</v>
      </c>
      <c r="C236" s="469">
        <v>301</v>
      </c>
      <c r="D236" s="469" t="s">
        <v>1984</v>
      </c>
      <c r="E236" s="469" t="s">
        <v>3</v>
      </c>
      <c r="F236" s="469" t="s">
        <v>3248</v>
      </c>
      <c r="G236" s="462" t="s">
        <v>1961</v>
      </c>
      <c r="H236" s="462" t="s">
        <v>1668</v>
      </c>
      <c r="I236" s="462" t="str">
        <f>VLOOKUP(H236,'[4]REKAP DOSEN'!$B$5:$C$100,2,FALSE)</f>
        <v>0928079104</v>
      </c>
      <c r="J236" s="153">
        <v>5</v>
      </c>
      <c r="K236" s="153"/>
      <c r="L236" s="28" t="s">
        <v>3276</v>
      </c>
    </row>
    <row r="237" spans="1:12" hidden="1" x14ac:dyDescent="0.25">
      <c r="A237" s="28" t="s">
        <v>3250</v>
      </c>
      <c r="B237" s="28" t="s">
        <v>28</v>
      </c>
      <c r="C237" s="153" t="s">
        <v>89</v>
      </c>
      <c r="D237" s="153" t="s">
        <v>3414</v>
      </c>
      <c r="E237" s="153" t="s">
        <v>1</v>
      </c>
      <c r="F237" s="153" t="s">
        <v>3251</v>
      </c>
      <c r="G237" s="28" t="s">
        <v>3415</v>
      </c>
      <c r="H237" s="28"/>
      <c r="I237" s="28" t="e">
        <f>VLOOKUP(H237,'[4]REKAP DOSEN'!$B$5:$C$100,2,FALSE)</f>
        <v>#N/A</v>
      </c>
      <c r="J237" s="153">
        <v>40</v>
      </c>
      <c r="K237" s="153" t="s">
        <v>234</v>
      </c>
      <c r="L237" s="28"/>
    </row>
    <row r="238" spans="1:12" hidden="1" x14ac:dyDescent="0.25">
      <c r="A238" s="28" t="s">
        <v>3250</v>
      </c>
      <c r="B238" s="28" t="s">
        <v>30</v>
      </c>
      <c r="C238" s="153">
        <v>301</v>
      </c>
      <c r="D238" s="153" t="s">
        <v>3416</v>
      </c>
      <c r="E238" s="153" t="s">
        <v>75</v>
      </c>
      <c r="F238" s="153" t="s">
        <v>3248</v>
      </c>
      <c r="G238" s="28" t="s">
        <v>3412</v>
      </c>
      <c r="H238" s="28" t="s">
        <v>202</v>
      </c>
      <c r="I238" s="28" t="str">
        <f>VLOOKUP(H238,'[4]REKAP DOSEN'!$B$5:$C$100,2,FALSE)</f>
        <v>0931039002</v>
      </c>
      <c r="J238" s="153">
        <v>5</v>
      </c>
      <c r="K238" s="153"/>
      <c r="L238" s="28"/>
    </row>
    <row r="239" spans="1:12" s="468" customFormat="1" x14ac:dyDescent="0.25">
      <c r="A239" s="28" t="s">
        <v>3278</v>
      </c>
      <c r="B239" s="28" t="s">
        <v>26</v>
      </c>
      <c r="C239" s="153" t="s">
        <v>168</v>
      </c>
      <c r="D239" s="153" t="s">
        <v>3417</v>
      </c>
      <c r="E239" s="153" t="s">
        <v>1</v>
      </c>
      <c r="F239" s="153" t="s">
        <v>3251</v>
      </c>
      <c r="G239" s="28" t="s">
        <v>2280</v>
      </c>
      <c r="H239" s="465" t="s">
        <v>359</v>
      </c>
      <c r="I239" s="28" t="str">
        <f>VLOOKUP(H239,'[4]REKAP DOSEN'!$B$5:$C$100,2,FALSE)</f>
        <v>0908048701</v>
      </c>
      <c r="J239" s="153">
        <v>40</v>
      </c>
      <c r="K239" s="153"/>
      <c r="L239" s="28" t="s">
        <v>3276</v>
      </c>
    </row>
    <row r="240" spans="1:12" hidden="1" x14ac:dyDescent="0.25">
      <c r="A240" s="28" t="s">
        <v>3257</v>
      </c>
      <c r="B240" s="28" t="s">
        <v>20</v>
      </c>
      <c r="C240" s="153">
        <v>102</v>
      </c>
      <c r="D240" s="153" t="s">
        <v>1739</v>
      </c>
      <c r="E240" s="153" t="s">
        <v>75</v>
      </c>
      <c r="F240" s="153" t="s">
        <v>3248</v>
      </c>
      <c r="G240" s="28" t="s">
        <v>1732</v>
      </c>
      <c r="H240" s="463" t="s">
        <v>2312</v>
      </c>
      <c r="I240" s="28" t="str">
        <f>VLOOKUP(H240,'[4]REKAP DOSEN'!$B$5:$C$100,2,FALSE)</f>
        <v>0917067501</v>
      </c>
      <c r="J240" s="153">
        <v>5</v>
      </c>
      <c r="K240" s="153"/>
      <c r="L240" s="28"/>
    </row>
    <row r="241" spans="1:12" hidden="1" x14ac:dyDescent="0.25">
      <c r="A241" s="457" t="s">
        <v>3250</v>
      </c>
      <c r="B241" s="457" t="s">
        <v>20</v>
      </c>
      <c r="C241" s="458">
        <v>204</v>
      </c>
      <c r="D241" s="458" t="s">
        <v>3418</v>
      </c>
      <c r="E241" s="458" t="s">
        <v>75</v>
      </c>
      <c r="F241" s="458" t="s">
        <v>3254</v>
      </c>
      <c r="G241" s="457" t="s">
        <v>3302</v>
      </c>
      <c r="H241" s="28" t="s">
        <v>260</v>
      </c>
      <c r="I241" s="28" t="str">
        <f>VLOOKUP(H241,'[4]REKAP DOSEN'!$B$5:$C$100,2,FALSE)</f>
        <v>0904098604</v>
      </c>
      <c r="J241" s="153">
        <v>5</v>
      </c>
      <c r="K241" s="153"/>
      <c r="L241" s="28" t="s">
        <v>3276</v>
      </c>
    </row>
    <row r="242" spans="1:12" hidden="1" x14ac:dyDescent="0.25">
      <c r="A242" s="28" t="s">
        <v>3250</v>
      </c>
      <c r="B242" s="28" t="s">
        <v>28</v>
      </c>
      <c r="C242" s="153">
        <v>301</v>
      </c>
      <c r="D242" s="153" t="s">
        <v>3419</v>
      </c>
      <c r="E242" s="153" t="s">
        <v>75</v>
      </c>
      <c r="F242" s="153" t="s">
        <v>3248</v>
      </c>
      <c r="G242" s="28" t="s">
        <v>3412</v>
      </c>
      <c r="H242" s="28" t="s">
        <v>1151</v>
      </c>
      <c r="I242" s="28" t="str">
        <f>VLOOKUP(H242,'[4]REKAP DOSEN'!$B$5:$C$100,2,FALSE)</f>
        <v>0912048901</v>
      </c>
      <c r="J242" s="153">
        <v>5</v>
      </c>
      <c r="K242" s="153"/>
      <c r="L242" s="28"/>
    </row>
    <row r="243" spans="1:12" x14ac:dyDescent="0.25">
      <c r="A243" s="28" t="s">
        <v>3278</v>
      </c>
      <c r="B243" s="28" t="s">
        <v>20</v>
      </c>
      <c r="C243" s="153" t="s">
        <v>168</v>
      </c>
      <c r="D243" s="153" t="s">
        <v>3420</v>
      </c>
      <c r="E243" s="153" t="s">
        <v>1</v>
      </c>
      <c r="F243" s="153" t="s">
        <v>3251</v>
      </c>
      <c r="G243" s="28" t="s">
        <v>2280</v>
      </c>
      <c r="H243" s="465" t="s">
        <v>359</v>
      </c>
      <c r="I243" s="28" t="str">
        <f>VLOOKUP(H243,'[4]REKAP DOSEN'!$B$5:$C$100,2,FALSE)</f>
        <v>0908048701</v>
      </c>
      <c r="J243" s="153">
        <v>40</v>
      </c>
      <c r="K243" s="153"/>
      <c r="L243" s="28" t="s">
        <v>3276</v>
      </c>
    </row>
    <row r="244" spans="1:12" hidden="1" x14ac:dyDescent="0.25">
      <c r="A244" s="28" t="s">
        <v>3257</v>
      </c>
      <c r="B244" s="28" t="s">
        <v>30</v>
      </c>
      <c r="C244" s="153">
        <v>103</v>
      </c>
      <c r="D244" s="153" t="s">
        <v>3421</v>
      </c>
      <c r="E244" s="153" t="s">
        <v>75</v>
      </c>
      <c r="F244" s="153" t="s">
        <v>3251</v>
      </c>
      <c r="G244" s="28" t="s">
        <v>2273</v>
      </c>
      <c r="H244" s="28" t="s">
        <v>819</v>
      </c>
      <c r="I244" s="28" t="str">
        <f>VLOOKUP(H244,'[4]REKAP DOSEN'!$B$5:$C$100,2,FALSE)</f>
        <v>0907107101</v>
      </c>
      <c r="J244" s="153">
        <v>40</v>
      </c>
      <c r="K244" s="153"/>
      <c r="L244" s="28"/>
    </row>
    <row r="245" spans="1:12" hidden="1" x14ac:dyDescent="0.25">
      <c r="A245" s="37" t="s">
        <v>3250</v>
      </c>
      <c r="B245" s="28" t="s">
        <v>28</v>
      </c>
      <c r="C245" s="34">
        <v>308</v>
      </c>
      <c r="D245" s="34" t="s">
        <v>2456</v>
      </c>
      <c r="E245" s="34" t="s">
        <v>75</v>
      </c>
      <c r="F245" s="34" t="s">
        <v>3248</v>
      </c>
      <c r="G245" s="37" t="s">
        <v>2025</v>
      </c>
      <c r="H245" s="471" t="s">
        <v>135</v>
      </c>
      <c r="I245" s="28" t="str">
        <f>VLOOKUP(H245,'[4]REKAP DOSEN'!$B$5:$C$100,2,FALSE)</f>
        <v>0920127901</v>
      </c>
      <c r="J245" s="34">
        <v>40</v>
      </c>
      <c r="K245" s="34"/>
      <c r="L245" s="28"/>
    </row>
    <row r="246" spans="1:12" hidden="1" x14ac:dyDescent="0.25">
      <c r="A246" s="28" t="s">
        <v>3250</v>
      </c>
      <c r="B246" s="28" t="s">
        <v>26</v>
      </c>
      <c r="C246" s="153" t="s">
        <v>469</v>
      </c>
      <c r="D246" s="153" t="s">
        <v>1565</v>
      </c>
      <c r="E246" s="153" t="s">
        <v>2</v>
      </c>
      <c r="F246" s="153" t="s">
        <v>3254</v>
      </c>
      <c r="G246" s="28" t="s">
        <v>1562</v>
      </c>
      <c r="H246" s="28" t="s">
        <v>3249</v>
      </c>
      <c r="I246" s="28" t="str">
        <f>VLOOKUP(H246,'[4]REKAP DOSEN'!$B$5:$C$100,2,FALSE)</f>
        <v>0911036101</v>
      </c>
      <c r="J246" s="153">
        <v>5</v>
      </c>
      <c r="K246" s="153"/>
      <c r="L246" s="28" t="s">
        <v>3276</v>
      </c>
    </row>
    <row r="247" spans="1:12" hidden="1" x14ac:dyDescent="0.25">
      <c r="A247" s="28" t="s">
        <v>3250</v>
      </c>
      <c r="B247" s="28" t="s">
        <v>20</v>
      </c>
      <c r="C247" s="153">
        <v>301</v>
      </c>
      <c r="D247" s="153" t="s">
        <v>3422</v>
      </c>
      <c r="E247" s="153" t="s">
        <v>75</v>
      </c>
      <c r="F247" s="153" t="s">
        <v>3248</v>
      </c>
      <c r="G247" s="28" t="s">
        <v>3412</v>
      </c>
      <c r="H247" s="28" t="s">
        <v>202</v>
      </c>
      <c r="I247" s="28" t="str">
        <f>VLOOKUP(H247,'[4]REKAP DOSEN'!$B$5:$C$100,2,FALSE)</f>
        <v>0931039002</v>
      </c>
      <c r="J247" s="153">
        <v>5</v>
      </c>
      <c r="K247" s="153"/>
      <c r="L247" s="28"/>
    </row>
    <row r="248" spans="1:12" x14ac:dyDescent="0.25">
      <c r="A248" s="457" t="s">
        <v>3247</v>
      </c>
      <c r="B248" s="28" t="s">
        <v>26</v>
      </c>
      <c r="C248" s="458">
        <v>111</v>
      </c>
      <c r="D248" s="458" t="s">
        <v>2111</v>
      </c>
      <c r="E248" s="458" t="s">
        <v>1</v>
      </c>
      <c r="F248" s="458" t="s">
        <v>3251</v>
      </c>
      <c r="G248" s="457" t="s">
        <v>3275</v>
      </c>
      <c r="H248" s="28" t="s">
        <v>376</v>
      </c>
      <c r="I248" s="28" t="str">
        <f>VLOOKUP(H248,'[4]REKAP DOSEN'!$B$5:$C$100,2,FALSE)</f>
        <v>0914037501</v>
      </c>
      <c r="J248" s="153">
        <v>40</v>
      </c>
      <c r="K248" s="153"/>
      <c r="L248" s="28" t="s">
        <v>3276</v>
      </c>
    </row>
    <row r="249" spans="1:12" hidden="1" x14ac:dyDescent="0.25">
      <c r="A249" s="28" t="s">
        <v>3278</v>
      </c>
      <c r="B249" s="28" t="s">
        <v>28</v>
      </c>
      <c r="C249" s="153">
        <v>102</v>
      </c>
      <c r="D249" s="153" t="s">
        <v>3423</v>
      </c>
      <c r="E249" s="153" t="s">
        <v>75</v>
      </c>
      <c r="F249" s="153" t="s">
        <v>3248</v>
      </c>
      <c r="G249" s="28" t="s">
        <v>3266</v>
      </c>
      <c r="H249" s="28" t="s">
        <v>1068</v>
      </c>
      <c r="I249" s="28" t="str">
        <f>VLOOKUP(H249,'[4]REKAP DOSEN'!$B$5:$C$100,2,FALSE)</f>
        <v>0929058602</v>
      </c>
      <c r="J249" s="153">
        <v>5</v>
      </c>
      <c r="K249" s="153"/>
      <c r="L249" s="28"/>
    </row>
    <row r="250" spans="1:12" hidden="1" x14ac:dyDescent="0.25">
      <c r="A250" s="28" t="s">
        <v>3250</v>
      </c>
      <c r="B250" s="28" t="s">
        <v>30</v>
      </c>
      <c r="C250" s="153" t="s">
        <v>310</v>
      </c>
      <c r="D250" s="153" t="s">
        <v>2359</v>
      </c>
      <c r="E250" s="153" t="s">
        <v>2</v>
      </c>
      <c r="F250" s="153" t="s">
        <v>3254</v>
      </c>
      <c r="G250" s="28" t="s">
        <v>439</v>
      </c>
      <c r="H250" s="459" t="s">
        <v>440</v>
      </c>
      <c r="I250" s="28" t="str">
        <f>VLOOKUP(H250,'[4]REKAP DOSEN'!$B$5:$C$100,2,FALSE)</f>
        <v>0931127701</v>
      </c>
      <c r="J250" s="153">
        <v>5</v>
      </c>
      <c r="K250" s="153"/>
      <c r="L250" s="28"/>
    </row>
    <row r="251" spans="1:12" x14ac:dyDescent="0.25">
      <c r="A251" s="457" t="s">
        <v>3247</v>
      </c>
      <c r="B251" s="457" t="s">
        <v>20</v>
      </c>
      <c r="C251" s="458">
        <v>111</v>
      </c>
      <c r="D251" s="458" t="s">
        <v>2113</v>
      </c>
      <c r="E251" s="458" t="s">
        <v>1</v>
      </c>
      <c r="F251" s="458" t="s">
        <v>3251</v>
      </c>
      <c r="G251" s="457" t="s">
        <v>3275</v>
      </c>
      <c r="H251" s="28" t="s">
        <v>376</v>
      </c>
      <c r="I251" s="28" t="str">
        <f>VLOOKUP(H251,'[4]REKAP DOSEN'!$B$5:$C$100,2,FALSE)</f>
        <v>0914037501</v>
      </c>
      <c r="J251" s="153">
        <v>40</v>
      </c>
      <c r="K251" s="153"/>
      <c r="L251" s="28" t="s">
        <v>3276</v>
      </c>
    </row>
    <row r="252" spans="1:12" x14ac:dyDescent="0.25">
      <c r="A252" s="457" t="s">
        <v>3247</v>
      </c>
      <c r="B252" s="457" t="s">
        <v>30</v>
      </c>
      <c r="C252" s="458">
        <v>111</v>
      </c>
      <c r="D252" s="458" t="s">
        <v>2114</v>
      </c>
      <c r="E252" s="458" t="s">
        <v>1</v>
      </c>
      <c r="F252" s="458" t="s">
        <v>3251</v>
      </c>
      <c r="G252" s="457" t="s">
        <v>3275</v>
      </c>
      <c r="H252" s="28" t="s">
        <v>376</v>
      </c>
      <c r="I252" s="28" t="str">
        <f>VLOOKUP(H252,'[4]REKAP DOSEN'!$B$5:$C$100,2,FALSE)</f>
        <v>0914037501</v>
      </c>
      <c r="J252" s="153">
        <v>40</v>
      </c>
      <c r="K252" s="153"/>
      <c r="L252" s="28" t="s">
        <v>3276</v>
      </c>
    </row>
    <row r="253" spans="1:12" hidden="1" x14ac:dyDescent="0.25">
      <c r="A253" s="28" t="s">
        <v>3250</v>
      </c>
      <c r="B253" s="28" t="s">
        <v>26</v>
      </c>
      <c r="C253" s="153" t="s">
        <v>310</v>
      </c>
      <c r="D253" s="153" t="s">
        <v>2361</v>
      </c>
      <c r="E253" s="153" t="s">
        <v>2</v>
      </c>
      <c r="F253" s="153" t="s">
        <v>3254</v>
      </c>
      <c r="G253" s="28" t="s">
        <v>439</v>
      </c>
      <c r="H253" s="459" t="s">
        <v>440</v>
      </c>
      <c r="I253" s="28" t="str">
        <f>VLOOKUP(H253,'[4]REKAP DOSEN'!$B$5:$C$100,2,FALSE)</f>
        <v>0931127701</v>
      </c>
      <c r="J253" s="153">
        <v>5</v>
      </c>
      <c r="K253" s="153"/>
      <c r="L253" s="28"/>
    </row>
    <row r="254" spans="1:12" s="468" customFormat="1" ht="30" hidden="1" x14ac:dyDescent="0.25">
      <c r="A254" s="462" t="s">
        <v>3250</v>
      </c>
      <c r="B254" s="462" t="s">
        <v>26</v>
      </c>
      <c r="C254" s="469" t="s">
        <v>221</v>
      </c>
      <c r="D254" s="469" t="s">
        <v>1924</v>
      </c>
      <c r="E254" s="469" t="s">
        <v>75</v>
      </c>
      <c r="F254" s="469" t="s">
        <v>3251</v>
      </c>
      <c r="G254" s="462" t="s">
        <v>1921</v>
      </c>
      <c r="H254" s="465" t="s">
        <v>1668</v>
      </c>
      <c r="I254" s="462" t="str">
        <f>VLOOKUP(H254,'[4]REKAP DOSEN'!$B$5:$C$100,2,FALSE)</f>
        <v>0928079104</v>
      </c>
      <c r="J254" s="153">
        <v>40</v>
      </c>
      <c r="K254" s="153"/>
      <c r="L254" s="28"/>
    </row>
    <row r="255" spans="1:12" hidden="1" x14ac:dyDescent="0.25">
      <c r="A255" s="28" t="s">
        <v>3250</v>
      </c>
      <c r="B255" s="28" t="s">
        <v>20</v>
      </c>
      <c r="C255" s="153">
        <v>313</v>
      </c>
      <c r="D255" s="153" t="s">
        <v>3424</v>
      </c>
      <c r="E255" s="153" t="s">
        <v>75</v>
      </c>
      <c r="F255" s="153" t="s">
        <v>3254</v>
      </c>
      <c r="G255" s="28" t="s">
        <v>3331</v>
      </c>
      <c r="H255" s="28" t="s">
        <v>242</v>
      </c>
      <c r="I255" s="28" t="str">
        <f>VLOOKUP(H255,'[4]REKAP DOSEN'!$B$5:$C$100,2,FALSE)</f>
        <v>0905058904</v>
      </c>
      <c r="J255" s="153">
        <v>40</v>
      </c>
      <c r="K255" s="153"/>
      <c r="L255" s="28"/>
    </row>
    <row r="256" spans="1:12" x14ac:dyDescent="0.25">
      <c r="A256" s="457" t="s">
        <v>3247</v>
      </c>
      <c r="B256" s="457" t="s">
        <v>28</v>
      </c>
      <c r="C256" s="458">
        <v>111</v>
      </c>
      <c r="D256" s="458" t="s">
        <v>2115</v>
      </c>
      <c r="E256" s="458" t="s">
        <v>1</v>
      </c>
      <c r="F256" s="458" t="s">
        <v>3251</v>
      </c>
      <c r="G256" s="457" t="s">
        <v>3275</v>
      </c>
      <c r="H256" s="28" t="s">
        <v>376</v>
      </c>
      <c r="I256" s="28" t="str">
        <f>VLOOKUP(H256,'[4]REKAP DOSEN'!$B$5:$C$100,2,FALSE)</f>
        <v>0914037501</v>
      </c>
      <c r="J256" s="153">
        <v>40</v>
      </c>
      <c r="K256" s="153"/>
      <c r="L256" s="28" t="s">
        <v>3276</v>
      </c>
    </row>
    <row r="257" spans="1:12" x14ac:dyDescent="0.25">
      <c r="A257" s="457" t="s">
        <v>3257</v>
      </c>
      <c r="B257" s="457" t="s">
        <v>20</v>
      </c>
      <c r="C257" s="458">
        <v>111</v>
      </c>
      <c r="D257" s="458" t="s">
        <v>3425</v>
      </c>
      <c r="E257" s="458" t="s">
        <v>1</v>
      </c>
      <c r="F257" s="458" t="s">
        <v>3251</v>
      </c>
      <c r="G257" s="457" t="s">
        <v>3275</v>
      </c>
      <c r="H257" s="28" t="s">
        <v>376</v>
      </c>
      <c r="I257" s="28" t="str">
        <f>VLOOKUP(H257,'[4]REKAP DOSEN'!$B$5:$C$100,2,FALSE)</f>
        <v>0914037501</v>
      </c>
      <c r="J257" s="153">
        <v>40</v>
      </c>
      <c r="K257" s="153"/>
      <c r="L257" s="28" t="s">
        <v>3276</v>
      </c>
    </row>
    <row r="258" spans="1:12" hidden="1" x14ac:dyDescent="0.25">
      <c r="A258" s="460" t="s">
        <v>3285</v>
      </c>
      <c r="B258" s="28" t="s">
        <v>26</v>
      </c>
      <c r="C258" s="461">
        <v>108</v>
      </c>
      <c r="D258" s="461" t="s">
        <v>2267</v>
      </c>
      <c r="E258" s="461" t="s">
        <v>75</v>
      </c>
      <c r="F258" s="461" t="s">
        <v>3248</v>
      </c>
      <c r="G258" s="460" t="s">
        <v>58</v>
      </c>
      <c r="H258" s="460"/>
      <c r="I258" s="28" t="e">
        <f>VLOOKUP(H258,'[4]REKAP DOSEN'!$B$5:$C$100,2,FALSE)</f>
        <v>#N/A</v>
      </c>
      <c r="J258" s="461">
        <v>0</v>
      </c>
      <c r="K258" s="461" t="s">
        <v>234</v>
      </c>
      <c r="L258" s="28" t="s">
        <v>3261</v>
      </c>
    </row>
    <row r="259" spans="1:12" hidden="1" x14ac:dyDescent="0.25">
      <c r="A259" s="28" t="s">
        <v>3247</v>
      </c>
      <c r="B259" s="28" t="s">
        <v>20</v>
      </c>
      <c r="C259" s="153" t="s">
        <v>43</v>
      </c>
      <c r="D259" s="153" t="s">
        <v>1398</v>
      </c>
      <c r="E259" s="153" t="s">
        <v>75</v>
      </c>
      <c r="F259" s="153" t="s">
        <v>3254</v>
      </c>
      <c r="G259" s="28" t="s">
        <v>3322</v>
      </c>
      <c r="H259" s="28" t="s">
        <v>780</v>
      </c>
      <c r="I259" s="28" t="str">
        <f>VLOOKUP(H259,'[4]REKAP DOSEN'!$B$5:$C$100,2,FALSE)</f>
        <v>0909118301</v>
      </c>
      <c r="J259" s="153">
        <v>5</v>
      </c>
      <c r="K259" s="153"/>
      <c r="L259" s="28" t="s">
        <v>3276</v>
      </c>
    </row>
    <row r="260" spans="1:12" hidden="1" x14ac:dyDescent="0.25">
      <c r="A260" s="460" t="s">
        <v>3278</v>
      </c>
      <c r="B260" s="28" t="s">
        <v>26</v>
      </c>
      <c r="C260" s="461">
        <v>101</v>
      </c>
      <c r="D260" s="461" t="s">
        <v>2276</v>
      </c>
      <c r="E260" s="461" t="s">
        <v>75</v>
      </c>
      <c r="F260" s="461" t="s">
        <v>3248</v>
      </c>
      <c r="G260" s="460" t="s">
        <v>1444</v>
      </c>
      <c r="H260" s="460"/>
      <c r="I260" s="28" t="e">
        <f>VLOOKUP(H260,'[4]REKAP DOSEN'!$B$5:$C$100,2,FALSE)</f>
        <v>#N/A</v>
      </c>
      <c r="J260" s="461">
        <v>0</v>
      </c>
      <c r="K260" s="461" t="s">
        <v>234</v>
      </c>
      <c r="L260" s="28" t="s">
        <v>3261</v>
      </c>
    </row>
    <row r="261" spans="1:12" x14ac:dyDescent="0.25">
      <c r="A261" s="457" t="s">
        <v>3257</v>
      </c>
      <c r="B261" s="457" t="s">
        <v>30</v>
      </c>
      <c r="C261" s="458">
        <v>111</v>
      </c>
      <c r="D261" s="458" t="s">
        <v>3426</v>
      </c>
      <c r="E261" s="458" t="s">
        <v>1</v>
      </c>
      <c r="F261" s="458" t="s">
        <v>3251</v>
      </c>
      <c r="G261" s="457" t="s">
        <v>3275</v>
      </c>
      <c r="H261" s="28" t="s">
        <v>376</v>
      </c>
      <c r="I261" s="28" t="str">
        <f>VLOOKUP(H261,'[4]REKAP DOSEN'!$B$5:$C$100,2,FALSE)</f>
        <v>0914037501</v>
      </c>
      <c r="J261" s="153">
        <v>40</v>
      </c>
      <c r="K261" s="153"/>
      <c r="L261" s="28" t="s">
        <v>3276</v>
      </c>
    </row>
    <row r="262" spans="1:12" hidden="1" x14ac:dyDescent="0.25">
      <c r="A262" s="460" t="s">
        <v>3257</v>
      </c>
      <c r="B262" s="460" t="s">
        <v>28</v>
      </c>
      <c r="C262" s="461" t="s">
        <v>725</v>
      </c>
      <c r="D262" s="461" t="s">
        <v>3427</v>
      </c>
      <c r="E262" s="461" t="s">
        <v>1</v>
      </c>
      <c r="F262" s="461" t="s">
        <v>3248</v>
      </c>
      <c r="G262" s="460" t="s">
        <v>1450</v>
      </c>
      <c r="H262" s="460"/>
      <c r="I262" s="28" t="e">
        <f>VLOOKUP(H262,'[4]REKAP DOSEN'!$B$5:$C$100,2,FALSE)</f>
        <v>#N/A</v>
      </c>
      <c r="J262" s="461">
        <v>0</v>
      </c>
      <c r="K262" s="461" t="s">
        <v>234</v>
      </c>
      <c r="L262" s="28" t="s">
        <v>3261</v>
      </c>
    </row>
    <row r="263" spans="1:12" hidden="1" x14ac:dyDescent="0.25">
      <c r="A263" s="28" t="s">
        <v>3250</v>
      </c>
      <c r="B263" s="28" t="s">
        <v>26</v>
      </c>
      <c r="C263" s="153" t="s">
        <v>269</v>
      </c>
      <c r="D263" s="153" t="s">
        <v>3428</v>
      </c>
      <c r="E263" s="153" t="s">
        <v>2353</v>
      </c>
      <c r="F263" s="153" t="s">
        <v>3254</v>
      </c>
      <c r="G263" s="28" t="s">
        <v>3429</v>
      </c>
      <c r="H263" s="28" t="s">
        <v>3288</v>
      </c>
      <c r="I263" s="28" t="str">
        <f>VLOOKUP(H263,'[4]REKAP DOSEN'!$B$5:$C$100,2,FALSE)</f>
        <v>0928087503</v>
      </c>
      <c r="J263" s="153">
        <v>5</v>
      </c>
      <c r="K263" s="153"/>
      <c r="L263" s="28"/>
    </row>
    <row r="264" spans="1:12" x14ac:dyDescent="0.25">
      <c r="A264" s="457" t="s">
        <v>3257</v>
      </c>
      <c r="B264" s="457" t="s">
        <v>28</v>
      </c>
      <c r="C264" s="458">
        <v>111</v>
      </c>
      <c r="D264" s="458" t="s">
        <v>3430</v>
      </c>
      <c r="E264" s="458" t="s">
        <v>1</v>
      </c>
      <c r="F264" s="458" t="s">
        <v>3251</v>
      </c>
      <c r="G264" s="457" t="s">
        <v>3275</v>
      </c>
      <c r="H264" s="28" t="s">
        <v>376</v>
      </c>
      <c r="I264" s="28" t="str">
        <f>VLOOKUP(H264,'[4]REKAP DOSEN'!$B$5:$C$100,2,FALSE)</f>
        <v>0914037501</v>
      </c>
      <c r="J264" s="153">
        <v>40</v>
      </c>
      <c r="K264" s="153"/>
      <c r="L264" s="28" t="s">
        <v>3276</v>
      </c>
    </row>
    <row r="265" spans="1:12" hidden="1" x14ac:dyDescent="0.25">
      <c r="A265" s="28" t="s">
        <v>3250</v>
      </c>
      <c r="B265" s="28" t="s">
        <v>20</v>
      </c>
      <c r="C265" s="153" t="s">
        <v>469</v>
      </c>
      <c r="D265" s="153" t="s">
        <v>1564</v>
      </c>
      <c r="E265" s="153" t="s">
        <v>2</v>
      </c>
      <c r="F265" s="153" t="s">
        <v>3254</v>
      </c>
      <c r="G265" s="28" t="s">
        <v>1562</v>
      </c>
      <c r="H265" s="28" t="s">
        <v>3249</v>
      </c>
      <c r="I265" s="28" t="str">
        <f>VLOOKUP(H265,'[4]REKAP DOSEN'!$B$5:$C$100,2,FALSE)</f>
        <v>0911036101</v>
      </c>
      <c r="J265" s="153">
        <v>5</v>
      </c>
      <c r="K265" s="153"/>
      <c r="L265" s="28" t="s">
        <v>3276</v>
      </c>
    </row>
    <row r="266" spans="1:12" x14ac:dyDescent="0.25">
      <c r="A266" s="28" t="s">
        <v>3285</v>
      </c>
      <c r="B266" s="457" t="s">
        <v>20</v>
      </c>
      <c r="C266" s="458">
        <v>110</v>
      </c>
      <c r="D266" s="458" t="s">
        <v>3431</v>
      </c>
      <c r="E266" s="458" t="s">
        <v>1</v>
      </c>
      <c r="F266" s="458" t="s">
        <v>3251</v>
      </c>
      <c r="G266" s="457" t="s">
        <v>3275</v>
      </c>
      <c r="H266" s="28" t="s">
        <v>376</v>
      </c>
      <c r="I266" s="28" t="str">
        <f>VLOOKUP(H266,'[4]REKAP DOSEN'!$B$5:$C$100,2,FALSE)</f>
        <v>0914037501</v>
      </c>
      <c r="J266" s="153">
        <v>40</v>
      </c>
      <c r="K266" s="153"/>
      <c r="L266" s="28"/>
    </row>
    <row r="267" spans="1:12" x14ac:dyDescent="0.25">
      <c r="A267" s="28" t="s">
        <v>3247</v>
      </c>
      <c r="B267" s="28" t="s">
        <v>26</v>
      </c>
      <c r="C267" s="153" t="s">
        <v>400</v>
      </c>
      <c r="D267" s="153" t="s">
        <v>1504</v>
      </c>
      <c r="E267" s="153" t="s">
        <v>1</v>
      </c>
      <c r="F267" s="153" t="s">
        <v>3251</v>
      </c>
      <c r="G267" s="28" t="s">
        <v>1501</v>
      </c>
      <c r="H267" s="465" t="s">
        <v>2119</v>
      </c>
      <c r="I267" s="28" t="str">
        <f>VLOOKUP(H267,'[4]REKAP DOSEN'!$B$5:$C$100,2,FALSE)</f>
        <v>0924049301</v>
      </c>
      <c r="J267" s="153">
        <v>40</v>
      </c>
      <c r="K267" s="153"/>
      <c r="L267" s="28"/>
    </row>
    <row r="268" spans="1:12" x14ac:dyDescent="0.25">
      <c r="A268" s="28" t="s">
        <v>3247</v>
      </c>
      <c r="B268" s="28" t="s">
        <v>28</v>
      </c>
      <c r="C268" s="153" t="s">
        <v>400</v>
      </c>
      <c r="D268" s="153" t="s">
        <v>1500</v>
      </c>
      <c r="E268" s="153" t="s">
        <v>1</v>
      </c>
      <c r="F268" s="153" t="s">
        <v>3251</v>
      </c>
      <c r="G268" s="28" t="s">
        <v>1501</v>
      </c>
      <c r="H268" s="459" t="s">
        <v>2119</v>
      </c>
      <c r="I268" s="28" t="str">
        <f>VLOOKUP(H268,'[4]REKAP DOSEN'!$B$5:$C$100,2,FALSE)</f>
        <v>0924049301</v>
      </c>
      <c r="J268" s="153">
        <v>40</v>
      </c>
      <c r="K268" s="153"/>
      <c r="L268" s="28"/>
    </row>
    <row r="269" spans="1:12" hidden="1" x14ac:dyDescent="0.25">
      <c r="A269" s="28" t="s">
        <v>3257</v>
      </c>
      <c r="B269" s="28" t="s">
        <v>30</v>
      </c>
      <c r="C269" s="153">
        <v>104</v>
      </c>
      <c r="D269" s="153" t="s">
        <v>3432</v>
      </c>
      <c r="E269" s="153" t="s">
        <v>75</v>
      </c>
      <c r="F269" s="153" t="s">
        <v>3248</v>
      </c>
      <c r="G269" s="28" t="s">
        <v>3011</v>
      </c>
      <c r="H269" s="28" t="s">
        <v>2318</v>
      </c>
      <c r="I269" s="28" t="str">
        <f>VLOOKUP(H269,'[4]REKAP DOSEN'!$B$5:$C$100,2,FALSE)</f>
        <v>0002045601</v>
      </c>
      <c r="J269" s="153">
        <v>40</v>
      </c>
      <c r="K269" s="153"/>
      <c r="L269" s="28"/>
    </row>
    <row r="270" spans="1:12" x14ac:dyDescent="0.25">
      <c r="A270" s="28" t="s">
        <v>3247</v>
      </c>
      <c r="B270" s="28" t="s">
        <v>30</v>
      </c>
      <c r="C270" s="153" t="s">
        <v>864</v>
      </c>
      <c r="D270" s="153" t="s">
        <v>3433</v>
      </c>
      <c r="E270" s="153" t="s">
        <v>1</v>
      </c>
      <c r="F270" s="153" t="s">
        <v>3248</v>
      </c>
      <c r="G270" s="28" t="s">
        <v>2523</v>
      </c>
      <c r="H270" s="459" t="s">
        <v>418</v>
      </c>
      <c r="I270" s="28" t="str">
        <f>VLOOKUP(H270,'[4]REKAP DOSEN'!$B$5:$C$100,2,FALSE)</f>
        <v>0904066801</v>
      </c>
      <c r="J270" s="153">
        <v>5</v>
      </c>
      <c r="K270" s="153"/>
      <c r="L270" s="28" t="s">
        <v>3276</v>
      </c>
    </row>
    <row r="271" spans="1:12" hidden="1" x14ac:dyDescent="0.25">
      <c r="A271" s="460" t="s">
        <v>3278</v>
      </c>
      <c r="B271" s="28" t="s">
        <v>26</v>
      </c>
      <c r="C271" s="461" t="s">
        <v>400</v>
      </c>
      <c r="D271" s="461" t="s">
        <v>3434</v>
      </c>
      <c r="E271" s="461" t="s">
        <v>75</v>
      </c>
      <c r="F271" s="461" t="s">
        <v>3251</v>
      </c>
      <c r="G271" s="460" t="s">
        <v>3435</v>
      </c>
      <c r="H271" s="460"/>
      <c r="I271" s="28" t="e">
        <f>VLOOKUP(H271,'[4]REKAP DOSEN'!$B$5:$C$100,2,FALSE)</f>
        <v>#N/A</v>
      </c>
      <c r="J271" s="461">
        <v>0</v>
      </c>
      <c r="K271" s="461" t="s">
        <v>234</v>
      </c>
      <c r="L271" s="28" t="s">
        <v>3261</v>
      </c>
    </row>
    <row r="272" spans="1:12" hidden="1" x14ac:dyDescent="0.25">
      <c r="A272" s="28" t="s">
        <v>3250</v>
      </c>
      <c r="B272" s="28" t="s">
        <v>20</v>
      </c>
      <c r="C272" s="153" t="s">
        <v>310</v>
      </c>
      <c r="D272" s="153" t="s">
        <v>1837</v>
      </c>
      <c r="E272" s="153" t="s">
        <v>2</v>
      </c>
      <c r="F272" s="153" t="s">
        <v>3254</v>
      </c>
      <c r="G272" s="28" t="s">
        <v>3296</v>
      </c>
      <c r="H272" s="28" t="s">
        <v>2258</v>
      </c>
      <c r="I272" s="28" t="str">
        <f>VLOOKUP(H272,'[4]REKAP DOSEN'!$B$5:$C$100,2,FALSE)</f>
        <v>0903069501</v>
      </c>
      <c r="J272" s="153">
        <v>5</v>
      </c>
      <c r="K272" s="153"/>
      <c r="L272" s="28" t="s">
        <v>3276</v>
      </c>
    </row>
    <row r="273" spans="1:12" x14ac:dyDescent="0.25">
      <c r="A273" s="28" t="s">
        <v>3247</v>
      </c>
      <c r="B273" s="28" t="s">
        <v>28</v>
      </c>
      <c r="C273" s="153" t="s">
        <v>310</v>
      </c>
      <c r="D273" s="153" t="s">
        <v>3436</v>
      </c>
      <c r="E273" s="153" t="s">
        <v>1</v>
      </c>
      <c r="F273" s="153" t="s">
        <v>3248</v>
      </c>
      <c r="G273" s="28" t="s">
        <v>2523</v>
      </c>
      <c r="H273" s="465" t="s">
        <v>418</v>
      </c>
      <c r="I273" s="28" t="str">
        <f>VLOOKUP(H273,'[4]REKAP DOSEN'!$B$5:$C$100,2,FALSE)</f>
        <v>0904066801</v>
      </c>
      <c r="J273" s="153"/>
      <c r="K273" s="153"/>
      <c r="L273" s="28"/>
    </row>
    <row r="274" spans="1:12" hidden="1" x14ac:dyDescent="0.25">
      <c r="A274" s="472" t="s">
        <v>3285</v>
      </c>
      <c r="B274" s="472" t="s">
        <v>2573</v>
      </c>
      <c r="C274" s="473">
        <v>201</v>
      </c>
      <c r="D274" s="473" t="s">
        <v>3437</v>
      </c>
      <c r="E274" s="473" t="s">
        <v>75</v>
      </c>
      <c r="F274" s="473" t="s">
        <v>3251</v>
      </c>
      <c r="G274" s="472" t="s">
        <v>3435</v>
      </c>
      <c r="H274" s="472"/>
      <c r="I274" s="472" t="e">
        <f>VLOOKUP(H274,'[4]REKAP DOSEN'!$B$5:$C$100,2,FALSE)</f>
        <v>#N/A</v>
      </c>
      <c r="J274" s="473">
        <v>40</v>
      </c>
      <c r="K274" s="473" t="s">
        <v>234</v>
      </c>
      <c r="L274" s="472"/>
    </row>
    <row r="275" spans="1:12" x14ac:dyDescent="0.25">
      <c r="A275" s="28" t="s">
        <v>3257</v>
      </c>
      <c r="B275" s="28" t="s">
        <v>30</v>
      </c>
      <c r="C275" s="153" t="s">
        <v>864</v>
      </c>
      <c r="D275" s="153" t="s">
        <v>3438</v>
      </c>
      <c r="E275" s="153" t="s">
        <v>1</v>
      </c>
      <c r="F275" s="153" t="s">
        <v>3248</v>
      </c>
      <c r="G275" s="28" t="s">
        <v>2523</v>
      </c>
      <c r="H275" s="459" t="s">
        <v>418</v>
      </c>
      <c r="I275" s="28" t="str">
        <f>VLOOKUP(H275,'[4]REKAP DOSEN'!$B$5:$C$100,2,FALSE)</f>
        <v>0904066801</v>
      </c>
      <c r="J275" s="153">
        <v>5</v>
      </c>
      <c r="K275" s="153"/>
      <c r="L275" s="28" t="s">
        <v>3276</v>
      </c>
    </row>
    <row r="276" spans="1:12" hidden="1" x14ac:dyDescent="0.25">
      <c r="A276" s="28" t="s">
        <v>3250</v>
      </c>
      <c r="B276" s="28" t="s">
        <v>30</v>
      </c>
      <c r="C276" s="153" t="s">
        <v>68</v>
      </c>
      <c r="D276" s="153" t="s">
        <v>3439</v>
      </c>
      <c r="E276" s="153" t="s">
        <v>75</v>
      </c>
      <c r="F276" s="153" t="s">
        <v>3251</v>
      </c>
      <c r="G276" s="28" t="s">
        <v>2280</v>
      </c>
      <c r="H276" s="459" t="s">
        <v>1230</v>
      </c>
      <c r="I276" s="28" t="str">
        <f>VLOOKUP(H276,'[4]REKAP DOSEN'!$B$5:$C$100,2,FALSE)</f>
        <v>0905088201</v>
      </c>
      <c r="J276" s="153">
        <v>40</v>
      </c>
      <c r="K276" s="153"/>
      <c r="L276" s="28"/>
    </row>
    <row r="277" spans="1:12" x14ac:dyDescent="0.25">
      <c r="A277" s="28" t="s">
        <v>3278</v>
      </c>
      <c r="B277" s="28" t="s">
        <v>28</v>
      </c>
      <c r="C277" s="153" t="s">
        <v>310</v>
      </c>
      <c r="D277" s="153" t="s">
        <v>3440</v>
      </c>
      <c r="E277" s="153" t="s">
        <v>1</v>
      </c>
      <c r="F277" s="153" t="s">
        <v>3248</v>
      </c>
      <c r="G277" s="28" t="s">
        <v>2523</v>
      </c>
      <c r="H277" s="465" t="s">
        <v>418</v>
      </c>
      <c r="I277" s="28" t="str">
        <f>VLOOKUP(H277,'[4]REKAP DOSEN'!$B$5:$C$100,2,FALSE)</f>
        <v>0904066801</v>
      </c>
      <c r="J277" s="153"/>
      <c r="K277" s="153"/>
      <c r="L277" s="28"/>
    </row>
    <row r="278" spans="1:12" x14ac:dyDescent="0.25">
      <c r="A278" s="28" t="s">
        <v>3278</v>
      </c>
      <c r="B278" s="28" t="s">
        <v>30</v>
      </c>
      <c r="C278" s="153" t="s">
        <v>320</v>
      </c>
      <c r="D278" s="153" t="s">
        <v>2129</v>
      </c>
      <c r="E278" s="153" t="s">
        <v>1</v>
      </c>
      <c r="F278" s="153" t="s">
        <v>3248</v>
      </c>
      <c r="G278" s="28" t="s">
        <v>569</v>
      </c>
      <c r="H278" s="459" t="s">
        <v>440</v>
      </c>
      <c r="I278" s="28" t="str">
        <f>VLOOKUP(H278,'[4]REKAP DOSEN'!$B$5:$C$100,2,FALSE)</f>
        <v>0931127701</v>
      </c>
      <c r="J278" s="153">
        <v>5</v>
      </c>
      <c r="K278" s="153"/>
      <c r="L278" s="28"/>
    </row>
    <row r="279" spans="1:12" hidden="1" x14ac:dyDescent="0.25">
      <c r="A279" s="28" t="s">
        <v>3250</v>
      </c>
      <c r="B279" s="28" t="s">
        <v>20</v>
      </c>
      <c r="C279" s="153" t="s">
        <v>68</v>
      </c>
      <c r="D279" s="153" t="s">
        <v>3441</v>
      </c>
      <c r="E279" s="153" t="s">
        <v>75</v>
      </c>
      <c r="F279" s="153" t="s">
        <v>3251</v>
      </c>
      <c r="G279" s="28" t="s">
        <v>2280</v>
      </c>
      <c r="H279" s="459" t="s">
        <v>456</v>
      </c>
      <c r="I279" s="28" t="str">
        <f>VLOOKUP(H279,'[4]REKAP DOSEN'!$B$5:$C$100,2,FALSE)</f>
        <v>0916068301</v>
      </c>
      <c r="J279" s="153">
        <v>40</v>
      </c>
      <c r="K279" s="153"/>
      <c r="L279" s="28"/>
    </row>
    <row r="280" spans="1:12" x14ac:dyDescent="0.25">
      <c r="A280" s="28" t="s">
        <v>3278</v>
      </c>
      <c r="B280" s="28" t="s">
        <v>26</v>
      </c>
      <c r="C280" s="153" t="s">
        <v>320</v>
      </c>
      <c r="D280" s="153" t="s">
        <v>2127</v>
      </c>
      <c r="E280" s="153" t="s">
        <v>1</v>
      </c>
      <c r="F280" s="153" t="s">
        <v>3248</v>
      </c>
      <c r="G280" s="28" t="s">
        <v>569</v>
      </c>
      <c r="H280" s="459" t="s">
        <v>440</v>
      </c>
      <c r="I280" s="28" t="str">
        <f>VLOOKUP(H280,'[4]REKAP DOSEN'!$B$5:$C$100,2,FALSE)</f>
        <v>0931127701</v>
      </c>
      <c r="J280" s="153">
        <v>5</v>
      </c>
      <c r="K280" s="153"/>
      <c r="L280" s="28"/>
    </row>
    <row r="281" spans="1:12" hidden="1" x14ac:dyDescent="0.25">
      <c r="A281" s="28" t="s">
        <v>3250</v>
      </c>
      <c r="B281" s="28" t="s">
        <v>26</v>
      </c>
      <c r="C281" s="153" t="s">
        <v>21</v>
      </c>
      <c r="D281" s="153" t="s">
        <v>1701</v>
      </c>
      <c r="E281" s="153" t="s">
        <v>75</v>
      </c>
      <c r="F281" s="153" t="s">
        <v>3251</v>
      </c>
      <c r="G281" s="28" t="s">
        <v>1695</v>
      </c>
      <c r="H281" s="464" t="s">
        <v>1151</v>
      </c>
      <c r="I281" s="28" t="str">
        <f>VLOOKUP(H281,'[4]REKAP DOSEN'!$B$5:$C$100,2,FALSE)</f>
        <v>0912048901</v>
      </c>
      <c r="J281" s="153">
        <v>40</v>
      </c>
      <c r="K281" s="153"/>
      <c r="L281" s="28"/>
    </row>
    <row r="282" spans="1:12" x14ac:dyDescent="0.25">
      <c r="A282" s="28" t="s">
        <v>3278</v>
      </c>
      <c r="B282" s="28" t="s">
        <v>20</v>
      </c>
      <c r="C282" s="153" t="s">
        <v>320</v>
      </c>
      <c r="D282" s="153" t="s">
        <v>2128</v>
      </c>
      <c r="E282" s="153" t="s">
        <v>1</v>
      </c>
      <c r="F282" s="153" t="s">
        <v>3248</v>
      </c>
      <c r="G282" s="28" t="s">
        <v>569</v>
      </c>
      <c r="H282" s="459" t="s">
        <v>440</v>
      </c>
      <c r="I282" s="28" t="str">
        <f>VLOOKUP(H282,'[4]REKAP DOSEN'!$B$5:$C$100,2,FALSE)</f>
        <v>0931127701</v>
      </c>
      <c r="J282" s="153">
        <v>5</v>
      </c>
      <c r="K282" s="153"/>
      <c r="L282" s="28"/>
    </row>
    <row r="283" spans="1:12" hidden="1" x14ac:dyDescent="0.25">
      <c r="A283" s="28" t="s">
        <v>3250</v>
      </c>
      <c r="B283" s="28" t="s">
        <v>1356</v>
      </c>
      <c r="C283" s="153" t="s">
        <v>400</v>
      </c>
      <c r="D283" s="153" t="s">
        <v>2348</v>
      </c>
      <c r="E283" s="153" t="s">
        <v>1</v>
      </c>
      <c r="F283" s="153" t="s">
        <v>3251</v>
      </c>
      <c r="G283" s="28" t="s">
        <v>1501</v>
      </c>
      <c r="H283" s="459" t="s">
        <v>1597</v>
      </c>
      <c r="I283" s="28" t="str">
        <f>VLOOKUP(H283,'[4]REKAP DOSEN'!$B$5:$C$100,2,FALSE)</f>
        <v>0924069201</v>
      </c>
      <c r="J283" s="153">
        <v>40</v>
      </c>
      <c r="K283" s="153" t="s">
        <v>234</v>
      </c>
      <c r="L283" s="28"/>
    </row>
    <row r="284" spans="1:12" x14ac:dyDescent="0.25">
      <c r="A284" s="28" t="s">
        <v>3278</v>
      </c>
      <c r="B284" s="28" t="s">
        <v>26</v>
      </c>
      <c r="C284" s="153">
        <v>112</v>
      </c>
      <c r="D284" s="153" t="s">
        <v>3442</v>
      </c>
      <c r="E284" s="153" t="s">
        <v>1</v>
      </c>
      <c r="F284" s="153" t="s">
        <v>3251</v>
      </c>
      <c r="G284" s="28" t="s">
        <v>3268</v>
      </c>
      <c r="H284" s="459" t="s">
        <v>456</v>
      </c>
      <c r="I284" s="28" t="str">
        <f>VLOOKUP(H284,'[4]REKAP DOSEN'!$B$5:$C$100,2,FALSE)</f>
        <v>0916068301</v>
      </c>
      <c r="J284" s="153">
        <v>0</v>
      </c>
      <c r="K284" s="153"/>
      <c r="L284" s="28"/>
    </row>
    <row r="285" spans="1:12" hidden="1" x14ac:dyDescent="0.25">
      <c r="A285" s="28" t="s">
        <v>3250</v>
      </c>
      <c r="B285" s="28" t="s">
        <v>30</v>
      </c>
      <c r="C285" s="153" t="s">
        <v>62</v>
      </c>
      <c r="D285" s="153" t="s">
        <v>3443</v>
      </c>
      <c r="E285" s="153" t="s">
        <v>2353</v>
      </c>
      <c r="F285" s="153" t="s">
        <v>3254</v>
      </c>
      <c r="G285" s="28" t="s">
        <v>3444</v>
      </c>
      <c r="H285" s="462" t="s">
        <v>3445</v>
      </c>
      <c r="I285" s="28" t="str">
        <f>VLOOKUP(H285,'[4]REKAP DOSEN'!$B$5:$C$100,2,FALSE)</f>
        <v>0906098001</v>
      </c>
      <c r="J285" s="153">
        <v>5</v>
      </c>
      <c r="K285" s="153"/>
      <c r="L285" s="28"/>
    </row>
    <row r="286" spans="1:12" hidden="1" x14ac:dyDescent="0.25">
      <c r="A286" s="28" t="s">
        <v>3250</v>
      </c>
      <c r="B286" s="28" t="s">
        <v>26</v>
      </c>
      <c r="C286" s="153" t="s">
        <v>62</v>
      </c>
      <c r="D286" s="153" t="s">
        <v>3446</v>
      </c>
      <c r="E286" s="153" t="s">
        <v>2353</v>
      </c>
      <c r="F286" s="153" t="s">
        <v>3254</v>
      </c>
      <c r="G286" s="28" t="s">
        <v>3447</v>
      </c>
      <c r="H286" s="28" t="s">
        <v>1019</v>
      </c>
      <c r="I286" s="28" t="str">
        <f>VLOOKUP(H286,'[4]REKAP DOSEN'!$B$5:$C$100,2,FALSE)</f>
        <v>0914117504</v>
      </c>
      <c r="J286" s="153">
        <v>5</v>
      </c>
      <c r="K286" s="153"/>
      <c r="L286" s="28"/>
    </row>
    <row r="287" spans="1:12" x14ac:dyDescent="0.25">
      <c r="A287" s="28" t="s">
        <v>3285</v>
      </c>
      <c r="B287" s="28" t="s">
        <v>28</v>
      </c>
      <c r="C287" s="153">
        <v>102</v>
      </c>
      <c r="D287" s="153" t="s">
        <v>3448</v>
      </c>
      <c r="E287" s="153" t="s">
        <v>1</v>
      </c>
      <c r="F287" s="153" t="s">
        <v>3251</v>
      </c>
      <c r="G287" s="28" t="s">
        <v>3268</v>
      </c>
      <c r="H287" s="459" t="s">
        <v>456</v>
      </c>
      <c r="I287" s="28" t="str">
        <f>VLOOKUP(H287,'[4]REKAP DOSEN'!$B$5:$C$100,2,FALSE)</f>
        <v>0916068301</v>
      </c>
      <c r="J287" s="153"/>
      <c r="K287" s="153"/>
      <c r="L287" s="28"/>
    </row>
    <row r="288" spans="1:12" x14ac:dyDescent="0.25">
      <c r="A288" s="28" t="s">
        <v>3247</v>
      </c>
      <c r="B288" s="28" t="s">
        <v>26</v>
      </c>
      <c r="C288" s="153" t="s">
        <v>168</v>
      </c>
      <c r="D288" s="153" t="s">
        <v>1891</v>
      </c>
      <c r="E288" s="153" t="s">
        <v>1</v>
      </c>
      <c r="F288" s="153" t="s">
        <v>3248</v>
      </c>
      <c r="G288" s="28" t="s">
        <v>413</v>
      </c>
      <c r="H288" s="28" t="s">
        <v>471</v>
      </c>
      <c r="I288" s="28" t="str">
        <f>VLOOKUP(H288,'[4]REKAP DOSEN'!$B$5:$C$100,2,FALSE)</f>
        <v>0901019301</v>
      </c>
      <c r="J288" s="153">
        <v>5</v>
      </c>
      <c r="K288" s="153"/>
      <c r="L288" s="28"/>
    </row>
    <row r="289" spans="1:12" x14ac:dyDescent="0.25">
      <c r="A289" s="28" t="s">
        <v>3247</v>
      </c>
      <c r="B289" s="28" t="s">
        <v>20</v>
      </c>
      <c r="C289" s="153" t="s">
        <v>168</v>
      </c>
      <c r="D289" s="153" t="s">
        <v>1890</v>
      </c>
      <c r="E289" s="153" t="s">
        <v>1</v>
      </c>
      <c r="F289" s="153" t="s">
        <v>3248</v>
      </c>
      <c r="G289" s="28" t="s">
        <v>413</v>
      </c>
      <c r="H289" s="28" t="s">
        <v>471</v>
      </c>
      <c r="I289" s="28" t="str">
        <f>VLOOKUP(H289,'[4]REKAP DOSEN'!$B$5:$C$100,2,FALSE)</f>
        <v>0901019301</v>
      </c>
      <c r="J289" s="153">
        <v>5</v>
      </c>
      <c r="K289" s="153"/>
      <c r="L289" s="28"/>
    </row>
    <row r="290" spans="1:12" hidden="1" x14ac:dyDescent="0.25">
      <c r="A290" s="28" t="s">
        <v>3250</v>
      </c>
      <c r="B290" s="28" t="s">
        <v>28</v>
      </c>
      <c r="C290" s="153" t="s">
        <v>68</v>
      </c>
      <c r="D290" s="153" t="s">
        <v>3449</v>
      </c>
      <c r="E290" s="153" t="s">
        <v>75</v>
      </c>
      <c r="F290" s="153" t="s">
        <v>3251</v>
      </c>
      <c r="G290" s="28" t="s">
        <v>2280</v>
      </c>
      <c r="H290" s="459" t="s">
        <v>1230</v>
      </c>
      <c r="I290" s="28" t="str">
        <f>VLOOKUP(H290,'[4]REKAP DOSEN'!$B$5:$C$100,2,FALSE)</f>
        <v>0905088201</v>
      </c>
      <c r="J290" s="153">
        <v>40</v>
      </c>
      <c r="K290" s="153"/>
      <c r="L290" s="28"/>
    </row>
    <row r="291" spans="1:12" hidden="1" x14ac:dyDescent="0.25">
      <c r="A291" s="28" t="s">
        <v>3250</v>
      </c>
      <c r="B291" s="28" t="s">
        <v>20</v>
      </c>
      <c r="C291" s="153" t="s">
        <v>400</v>
      </c>
      <c r="D291" s="153" t="s">
        <v>1918</v>
      </c>
      <c r="E291" s="153" t="s">
        <v>2</v>
      </c>
      <c r="F291" s="153" t="s">
        <v>3248</v>
      </c>
      <c r="G291" s="28" t="s">
        <v>409</v>
      </c>
      <c r="H291" s="459" t="s">
        <v>440</v>
      </c>
      <c r="I291" s="28" t="str">
        <f>VLOOKUP(H291,'[4]REKAP DOSEN'!$B$5:$C$100,2,FALSE)</f>
        <v>0931127701</v>
      </c>
      <c r="J291" s="153">
        <v>5</v>
      </c>
      <c r="K291" s="153"/>
      <c r="L291" s="28"/>
    </row>
    <row r="292" spans="1:12" x14ac:dyDescent="0.25">
      <c r="A292" s="28" t="s">
        <v>3285</v>
      </c>
      <c r="B292" s="28" t="s">
        <v>28</v>
      </c>
      <c r="C292" s="153" t="s">
        <v>864</v>
      </c>
      <c r="D292" s="153" t="s">
        <v>1889</v>
      </c>
      <c r="E292" s="153" t="s">
        <v>1</v>
      </c>
      <c r="F292" s="153" t="s">
        <v>3248</v>
      </c>
      <c r="G292" s="28" t="s">
        <v>413</v>
      </c>
      <c r="H292" s="28" t="s">
        <v>471</v>
      </c>
      <c r="I292" s="28" t="str">
        <f>VLOOKUP(H292,'[4]REKAP DOSEN'!$B$5:$C$100,2,FALSE)</f>
        <v>0901019301</v>
      </c>
      <c r="J292" s="153">
        <v>5</v>
      </c>
      <c r="K292" s="153"/>
      <c r="L292" s="28"/>
    </row>
    <row r="293" spans="1:12" hidden="1" x14ac:dyDescent="0.25">
      <c r="A293" s="28" t="s">
        <v>3250</v>
      </c>
      <c r="B293" s="28" t="s">
        <v>30</v>
      </c>
      <c r="C293" s="153" t="s">
        <v>350</v>
      </c>
      <c r="D293" s="153" t="s">
        <v>2260</v>
      </c>
      <c r="E293" s="153" t="s">
        <v>2</v>
      </c>
      <c r="F293" s="153" t="s">
        <v>3248</v>
      </c>
      <c r="G293" s="28" t="s">
        <v>179</v>
      </c>
      <c r="H293" s="459" t="s">
        <v>1041</v>
      </c>
      <c r="I293" s="28" t="str">
        <f>VLOOKUP(H293,'[4]REKAP DOSEN'!$B$5:$C$100,2,FALSE)</f>
        <v>0025027801</v>
      </c>
      <c r="J293" s="153">
        <v>5</v>
      </c>
      <c r="K293" s="153"/>
      <c r="L293" s="28" t="s">
        <v>3276</v>
      </c>
    </row>
    <row r="294" spans="1:12" hidden="1" x14ac:dyDescent="0.25">
      <c r="A294" s="457" t="s">
        <v>3250</v>
      </c>
      <c r="B294" s="28" t="s">
        <v>26</v>
      </c>
      <c r="C294" s="458" t="s">
        <v>33</v>
      </c>
      <c r="D294" s="458" t="s">
        <v>3450</v>
      </c>
      <c r="E294" s="458" t="s">
        <v>75</v>
      </c>
      <c r="F294" s="458" t="s">
        <v>3254</v>
      </c>
      <c r="G294" s="457" t="s">
        <v>3275</v>
      </c>
      <c r="H294" s="28" t="s">
        <v>685</v>
      </c>
      <c r="I294" s="28" t="str">
        <f>VLOOKUP(H294,'[4]REKAP DOSEN'!$B$5:$C$100,2,FALSE)</f>
        <v>0923118301</v>
      </c>
      <c r="J294" s="153">
        <v>5</v>
      </c>
      <c r="K294" s="153"/>
      <c r="L294" s="28" t="s">
        <v>3276</v>
      </c>
    </row>
    <row r="295" spans="1:12" hidden="1" x14ac:dyDescent="0.25">
      <c r="A295" s="28" t="s">
        <v>3250</v>
      </c>
      <c r="B295" s="28" t="s">
        <v>28</v>
      </c>
      <c r="C295" s="153" t="s">
        <v>21</v>
      </c>
      <c r="D295" s="153" t="s">
        <v>3451</v>
      </c>
      <c r="E295" s="153" t="s">
        <v>2353</v>
      </c>
      <c r="F295" s="153">
        <v>2</v>
      </c>
      <c r="G295" s="28" t="s">
        <v>2433</v>
      </c>
      <c r="H295" s="459" t="s">
        <v>1505</v>
      </c>
      <c r="I295" s="28" t="str">
        <f>VLOOKUP(H295,'[4]REKAP DOSEN'!$B$5:$C$100,2,FALSE)</f>
        <v>0919029204</v>
      </c>
      <c r="J295" s="153">
        <v>5</v>
      </c>
      <c r="K295" s="153"/>
      <c r="L295" s="28"/>
    </row>
    <row r="296" spans="1:12" hidden="1" x14ac:dyDescent="0.25">
      <c r="A296" s="28" t="s">
        <v>3250</v>
      </c>
      <c r="B296" s="28" t="s">
        <v>20</v>
      </c>
      <c r="C296" s="153" t="s">
        <v>62</v>
      </c>
      <c r="D296" s="21" t="s">
        <v>3452</v>
      </c>
      <c r="E296" s="153" t="s">
        <v>2353</v>
      </c>
      <c r="F296" s="153" t="s">
        <v>3254</v>
      </c>
      <c r="G296" s="28" t="str">
        <f>'[5]List Kelas'!$D$60</f>
        <v xml:space="preserve">Manajemen Strategi </v>
      </c>
      <c r="H296" s="459" t="s">
        <v>2321</v>
      </c>
      <c r="I296" s="28" t="str">
        <f>VLOOKUP(H296,'[4]REKAP DOSEN'!$B$5:$C$100,2,FALSE)</f>
        <v>0924056701</v>
      </c>
      <c r="J296" s="153">
        <v>5</v>
      </c>
      <c r="K296" s="153"/>
      <c r="L296" s="28" t="s">
        <v>3276</v>
      </c>
    </row>
    <row r="297" spans="1:12" x14ac:dyDescent="0.25">
      <c r="A297" s="28" t="s">
        <v>3250</v>
      </c>
      <c r="B297" s="28" t="s">
        <v>28</v>
      </c>
      <c r="C297" s="153" t="s">
        <v>116</v>
      </c>
      <c r="D297" s="153" t="s">
        <v>3453</v>
      </c>
      <c r="E297" s="153" t="s">
        <v>1</v>
      </c>
      <c r="F297" s="153" t="s">
        <v>3254</v>
      </c>
      <c r="G297" s="28" t="s">
        <v>3292</v>
      </c>
      <c r="H297" t="s">
        <v>482</v>
      </c>
      <c r="I297" s="28" t="str">
        <f>VLOOKUP(H297,'[4]REKAP DOSEN'!$B$5:$C$100,2,FALSE)</f>
        <v>0911067502</v>
      </c>
      <c r="J297" s="153"/>
      <c r="K297" s="153"/>
      <c r="L297" s="28"/>
    </row>
    <row r="298" spans="1:12" x14ac:dyDescent="0.25">
      <c r="A298" s="28" t="s">
        <v>3278</v>
      </c>
      <c r="B298" s="28" t="s">
        <v>28</v>
      </c>
      <c r="C298" s="153" t="s">
        <v>116</v>
      </c>
      <c r="D298" s="153" t="s">
        <v>3454</v>
      </c>
      <c r="E298" s="153" t="s">
        <v>1</v>
      </c>
      <c r="F298" s="153" t="s">
        <v>3254</v>
      </c>
      <c r="G298" s="28" t="s">
        <v>3292</v>
      </c>
      <c r="H298" s="28" t="s">
        <v>482</v>
      </c>
      <c r="I298" s="28" t="str">
        <f>VLOOKUP(H298,'[4]REKAP DOSEN'!$B$5:$C$100,2,FALSE)</f>
        <v>0911067502</v>
      </c>
      <c r="J298" s="153"/>
      <c r="K298" s="153"/>
      <c r="L298" s="28"/>
    </row>
    <row r="299" spans="1:12" hidden="1" x14ac:dyDescent="0.25">
      <c r="A299" s="457" t="s">
        <v>3250</v>
      </c>
      <c r="B299" s="28" t="s">
        <v>30</v>
      </c>
      <c r="C299" s="458" t="s">
        <v>33</v>
      </c>
      <c r="D299" s="458" t="s">
        <v>3455</v>
      </c>
      <c r="E299" s="458" t="s">
        <v>75</v>
      </c>
      <c r="F299" s="458" t="s">
        <v>3254</v>
      </c>
      <c r="G299" s="457" t="s">
        <v>3275</v>
      </c>
      <c r="H299" s="28" t="s">
        <v>685</v>
      </c>
      <c r="I299" s="28" t="str">
        <f>VLOOKUP(H299,'[4]REKAP DOSEN'!$B$5:$C$100,2,FALSE)</f>
        <v>0923118301</v>
      </c>
      <c r="J299" s="153">
        <v>5</v>
      </c>
      <c r="K299" s="153"/>
      <c r="L299" s="28" t="s">
        <v>3276</v>
      </c>
    </row>
    <row r="300" spans="1:12" hidden="1" x14ac:dyDescent="0.25">
      <c r="A300" s="28" t="s">
        <v>3250</v>
      </c>
      <c r="B300" s="28" t="s">
        <v>26</v>
      </c>
      <c r="C300" s="153" t="s">
        <v>257</v>
      </c>
      <c r="D300" s="153" t="s">
        <v>2093</v>
      </c>
      <c r="E300" s="153" t="s">
        <v>3</v>
      </c>
      <c r="F300" s="153" t="s">
        <v>3248</v>
      </c>
      <c r="G300" s="28" t="s">
        <v>2094</v>
      </c>
      <c r="H300" s="28" t="s">
        <v>890</v>
      </c>
      <c r="I300" s="28" t="str">
        <f>VLOOKUP(H300,'[4]REKAP DOSEN'!$B$5:$C$100,2,FALSE)</f>
        <v>0930077801</v>
      </c>
      <c r="J300" s="153">
        <v>5</v>
      </c>
      <c r="K300" s="153"/>
      <c r="L300" s="28"/>
    </row>
    <row r="301" spans="1:12" hidden="1" x14ac:dyDescent="0.25">
      <c r="A301" s="457" t="s">
        <v>3250</v>
      </c>
      <c r="B301" s="457" t="s">
        <v>20</v>
      </c>
      <c r="C301" s="458" t="s">
        <v>33</v>
      </c>
      <c r="D301" s="458" t="s">
        <v>3456</v>
      </c>
      <c r="E301" s="458" t="s">
        <v>75</v>
      </c>
      <c r="F301" s="458" t="s">
        <v>3254</v>
      </c>
      <c r="G301" s="457" t="s">
        <v>3275</v>
      </c>
      <c r="H301" s="28" t="s">
        <v>1238</v>
      </c>
      <c r="I301" s="28" t="str">
        <f>VLOOKUP(H301,'[4]REKAP DOSEN'!$B$5:$C$100,2,FALSE)</f>
        <v>0902087302</v>
      </c>
      <c r="J301" s="153">
        <v>5</v>
      </c>
      <c r="K301" s="153"/>
      <c r="L301" s="28" t="s">
        <v>3276</v>
      </c>
    </row>
    <row r="302" spans="1:12" hidden="1" x14ac:dyDescent="0.25">
      <c r="A302" s="28" t="s">
        <v>3250</v>
      </c>
      <c r="B302" s="28" t="s">
        <v>30</v>
      </c>
      <c r="C302" s="153" t="s">
        <v>257</v>
      </c>
      <c r="D302" s="153" t="s">
        <v>2133</v>
      </c>
      <c r="E302" s="153" t="s">
        <v>3</v>
      </c>
      <c r="F302" s="153" t="s">
        <v>3248</v>
      </c>
      <c r="G302" s="28" t="s">
        <v>392</v>
      </c>
      <c r="H302" s="465" t="s">
        <v>2323</v>
      </c>
      <c r="I302" s="28" t="str">
        <f>VLOOKUP(H302,'[4]REKAP DOSEN'!$B$5:$C$100,2,FALSE)</f>
        <v>0921038602</v>
      </c>
      <c r="J302" s="153">
        <v>5</v>
      </c>
      <c r="K302" s="153"/>
      <c r="L302" s="28"/>
    </row>
    <row r="303" spans="1:12" hidden="1" x14ac:dyDescent="0.25">
      <c r="A303" s="28" t="s">
        <v>3285</v>
      </c>
      <c r="B303" s="28" t="s">
        <v>26</v>
      </c>
      <c r="C303" s="153">
        <v>306</v>
      </c>
      <c r="D303" s="153" t="s">
        <v>2054</v>
      </c>
      <c r="E303" s="153" t="s">
        <v>75</v>
      </c>
      <c r="F303" s="153" t="s">
        <v>3248</v>
      </c>
      <c r="G303" s="28" t="s">
        <v>2007</v>
      </c>
      <c r="H303" s="191" t="s">
        <v>890</v>
      </c>
      <c r="I303" s="28" t="str">
        <f>VLOOKUP(H303,'[4]REKAP DOSEN'!$B$5:$C$100,2,FALSE)</f>
        <v>0930077801</v>
      </c>
      <c r="J303" s="153">
        <v>5</v>
      </c>
      <c r="K303" s="153"/>
      <c r="L303" s="28"/>
    </row>
    <row r="304" spans="1:12" x14ac:dyDescent="0.25">
      <c r="A304" s="28" t="s">
        <v>3250</v>
      </c>
      <c r="B304" s="28" t="s">
        <v>28</v>
      </c>
      <c r="C304" s="153" t="s">
        <v>400</v>
      </c>
      <c r="D304" s="153" t="s">
        <v>2346</v>
      </c>
      <c r="E304" s="153" t="s">
        <v>1</v>
      </c>
      <c r="F304" s="153" t="s">
        <v>3251</v>
      </c>
      <c r="G304" s="28" t="s">
        <v>1501</v>
      </c>
      <c r="H304" s="459" t="s">
        <v>1597</v>
      </c>
      <c r="I304" s="28" t="str">
        <f>VLOOKUP(H304,'[4]REKAP DOSEN'!$B$5:$C$100,2,FALSE)</f>
        <v>0924069201</v>
      </c>
      <c r="J304" s="153">
        <v>40</v>
      </c>
      <c r="K304" s="153"/>
      <c r="L304" s="28"/>
    </row>
    <row r="305" spans="1:12" hidden="1" x14ac:dyDescent="0.25">
      <c r="A305" s="28" t="s">
        <v>3250</v>
      </c>
      <c r="B305" s="28" t="s">
        <v>28</v>
      </c>
      <c r="C305" s="153" t="s">
        <v>350</v>
      </c>
      <c r="D305" s="153" t="s">
        <v>1469</v>
      </c>
      <c r="E305" s="153" t="s">
        <v>2</v>
      </c>
      <c r="F305" s="153" t="s">
        <v>3248</v>
      </c>
      <c r="G305" s="28" t="s">
        <v>1467</v>
      </c>
      <c r="H305" s="28" t="s">
        <v>2307</v>
      </c>
      <c r="I305" s="28" t="str">
        <f>VLOOKUP(H305,'[4]REKAP DOSEN'!$B$5:$C$100,2,FALSE)</f>
        <v>0905038601</v>
      </c>
      <c r="J305" s="153">
        <v>5</v>
      </c>
      <c r="K305" s="153"/>
      <c r="L305" s="28"/>
    </row>
    <row r="306" spans="1:12" hidden="1" x14ac:dyDescent="0.25">
      <c r="A306" s="28" t="s">
        <v>3250</v>
      </c>
      <c r="B306" s="28" t="s">
        <v>20</v>
      </c>
      <c r="C306" s="153" t="s">
        <v>257</v>
      </c>
      <c r="D306" s="153" t="s">
        <v>3457</v>
      </c>
      <c r="E306" s="153" t="s">
        <v>3</v>
      </c>
      <c r="F306" s="153" t="s">
        <v>3248</v>
      </c>
      <c r="G306" s="28" t="s">
        <v>2094</v>
      </c>
      <c r="H306" s="28" t="s">
        <v>890</v>
      </c>
      <c r="I306" s="28" t="str">
        <f>VLOOKUP(H306,'[4]REKAP DOSEN'!$B$5:$C$100,2,FALSE)</f>
        <v>0930077801</v>
      </c>
      <c r="J306" s="153">
        <v>5</v>
      </c>
      <c r="K306" s="153"/>
      <c r="L306" s="28"/>
    </row>
    <row r="307" spans="1:12" hidden="1" x14ac:dyDescent="0.25">
      <c r="A307" s="28" t="s">
        <v>3250</v>
      </c>
      <c r="B307" s="28" t="s">
        <v>30</v>
      </c>
      <c r="C307" s="153">
        <v>102</v>
      </c>
      <c r="D307" s="153" t="s">
        <v>3458</v>
      </c>
      <c r="E307" s="153" t="s">
        <v>75</v>
      </c>
      <c r="F307" s="153" t="s">
        <v>3248</v>
      </c>
      <c r="G307" s="28" t="s">
        <v>3266</v>
      </c>
      <c r="H307" s="28" t="s">
        <v>857</v>
      </c>
      <c r="I307" s="28" t="str">
        <f>VLOOKUP(H307,'[4]REKAP DOSEN'!$B$5:$C$100,2,FALSE)</f>
        <v>0920068803</v>
      </c>
      <c r="J307" s="153">
        <v>5</v>
      </c>
      <c r="K307" s="153"/>
      <c r="L307" s="28"/>
    </row>
    <row r="308" spans="1:12" x14ac:dyDescent="0.25">
      <c r="A308" s="28" t="s">
        <v>3250</v>
      </c>
      <c r="B308" s="28" t="s">
        <v>30</v>
      </c>
      <c r="C308" s="153" t="s">
        <v>124</v>
      </c>
      <c r="D308" s="153" t="s">
        <v>3459</v>
      </c>
      <c r="E308" s="153" t="s">
        <v>1</v>
      </c>
      <c r="F308" s="153" t="s">
        <v>3254</v>
      </c>
      <c r="G308" s="28" t="s">
        <v>170</v>
      </c>
      <c r="H308" s="28" t="s">
        <v>2394</v>
      </c>
      <c r="I308" s="28" t="str">
        <f>VLOOKUP(H308,'[4]REKAP DOSEN'!$B$5:$C$100,2,FALSE)</f>
        <v>0924047803</v>
      </c>
      <c r="J308" s="153">
        <v>5</v>
      </c>
      <c r="K308" s="153"/>
      <c r="L308" s="28"/>
    </row>
    <row r="309" spans="1:12" x14ac:dyDescent="0.25">
      <c r="A309" s="28" t="s">
        <v>3250</v>
      </c>
      <c r="B309" s="28" t="s">
        <v>20</v>
      </c>
      <c r="C309" s="153" t="s">
        <v>437</v>
      </c>
      <c r="D309" s="153" t="s">
        <v>3460</v>
      </c>
      <c r="E309" s="153" t="s">
        <v>1</v>
      </c>
      <c r="F309" s="153" t="s">
        <v>3254</v>
      </c>
      <c r="G309" s="28" t="s">
        <v>170</v>
      </c>
      <c r="H309" s="28" t="s">
        <v>2394</v>
      </c>
      <c r="I309" s="28" t="str">
        <f>VLOOKUP(H309,'[4]REKAP DOSEN'!$B$5:$C$100,2,FALSE)</f>
        <v>0924047803</v>
      </c>
      <c r="J309" s="153"/>
      <c r="K309" s="153"/>
      <c r="L309" s="28"/>
    </row>
    <row r="310" spans="1:12" hidden="1" x14ac:dyDescent="0.25">
      <c r="A310" s="28" t="s">
        <v>3278</v>
      </c>
      <c r="B310" s="28" t="s">
        <v>28</v>
      </c>
      <c r="C310" s="153">
        <v>202</v>
      </c>
      <c r="D310" s="153" t="s">
        <v>2313</v>
      </c>
      <c r="E310" s="153" t="s">
        <v>75</v>
      </c>
      <c r="F310" s="153" t="s">
        <v>3248</v>
      </c>
      <c r="G310" s="28" t="s">
        <v>1550</v>
      </c>
      <c r="H310" s="459"/>
      <c r="I310" s="28" t="e">
        <f>VLOOKUP(H310,'[4]REKAP DOSEN'!$B$5:$C$100,2,FALSE)</f>
        <v>#N/A</v>
      </c>
      <c r="J310" s="153">
        <v>5</v>
      </c>
      <c r="K310" s="153" t="s">
        <v>234</v>
      </c>
      <c r="L310" s="28"/>
    </row>
    <row r="311" spans="1:12" x14ac:dyDescent="0.25">
      <c r="A311" s="28" t="s">
        <v>3250</v>
      </c>
      <c r="B311" s="28" t="s">
        <v>28</v>
      </c>
      <c r="C311" s="153" t="s">
        <v>124</v>
      </c>
      <c r="D311" s="153" t="s">
        <v>3461</v>
      </c>
      <c r="E311" s="153" t="s">
        <v>1</v>
      </c>
      <c r="F311" s="153" t="s">
        <v>3254</v>
      </c>
      <c r="G311" s="28" t="s">
        <v>170</v>
      </c>
      <c r="H311" s="28" t="s">
        <v>2394</v>
      </c>
      <c r="I311" s="28" t="str">
        <f>VLOOKUP(H311,'[4]REKAP DOSEN'!$B$5:$C$100,2,FALSE)</f>
        <v>0924047803</v>
      </c>
      <c r="J311" s="153">
        <v>5</v>
      </c>
      <c r="K311" s="153"/>
      <c r="L311" s="28"/>
    </row>
    <row r="312" spans="1:12" hidden="1" x14ac:dyDescent="0.25">
      <c r="A312" s="28" t="s">
        <v>3250</v>
      </c>
      <c r="B312" s="28" t="s">
        <v>28</v>
      </c>
      <c r="C312" s="153">
        <v>102</v>
      </c>
      <c r="D312" s="153" t="s">
        <v>3462</v>
      </c>
      <c r="E312" s="153" t="s">
        <v>75</v>
      </c>
      <c r="F312" s="153" t="s">
        <v>3248</v>
      </c>
      <c r="G312" s="28" t="s">
        <v>3266</v>
      </c>
      <c r="H312" s="28" t="s">
        <v>857</v>
      </c>
      <c r="I312" s="28" t="str">
        <f>VLOOKUP(H312,'[4]REKAP DOSEN'!$B$5:$C$100,2,FALSE)</f>
        <v>0920068803</v>
      </c>
      <c r="J312" s="153">
        <v>5</v>
      </c>
      <c r="K312" s="153"/>
      <c r="L312" s="28"/>
    </row>
    <row r="313" spans="1:12" hidden="1" x14ac:dyDescent="0.25">
      <c r="A313" s="28" t="s">
        <v>3278</v>
      </c>
      <c r="B313" s="28" t="s">
        <v>30</v>
      </c>
      <c r="C313" s="153">
        <v>101</v>
      </c>
      <c r="D313" s="153" t="s">
        <v>1459</v>
      </c>
      <c r="E313" s="153" t="s">
        <v>75</v>
      </c>
      <c r="F313" s="153" t="s">
        <v>3248</v>
      </c>
      <c r="G313" s="28" t="s">
        <v>1444</v>
      </c>
      <c r="H313" s="28" t="s">
        <v>3249</v>
      </c>
      <c r="I313" s="28" t="str">
        <f>VLOOKUP(H313,'[4]REKAP DOSEN'!$B$5:$C$100,2,FALSE)</f>
        <v>0911036101</v>
      </c>
      <c r="J313" s="153">
        <v>5</v>
      </c>
      <c r="K313" s="153"/>
      <c r="L313" s="28"/>
    </row>
    <row r="314" spans="1:12" hidden="1" x14ac:dyDescent="0.25">
      <c r="A314" s="28" t="s">
        <v>3250</v>
      </c>
      <c r="B314" s="28" t="s">
        <v>20</v>
      </c>
      <c r="C314" s="153" t="s">
        <v>204</v>
      </c>
      <c r="D314" s="153" t="s">
        <v>2442</v>
      </c>
      <c r="E314" s="458" t="s">
        <v>3</v>
      </c>
      <c r="F314" s="458" t="s">
        <v>3251</v>
      </c>
      <c r="G314" s="28" t="s">
        <v>2443</v>
      </c>
      <c r="H314" s="465" t="s">
        <v>180</v>
      </c>
      <c r="I314" s="28" t="str">
        <f>VLOOKUP(H314,'[4]REKAP DOSEN'!$B$5:$C$100,2,FALSE)</f>
        <v>0907087903</v>
      </c>
      <c r="J314" s="153">
        <v>40</v>
      </c>
      <c r="K314" s="153"/>
      <c r="L314" s="28" t="s">
        <v>3276</v>
      </c>
    </row>
    <row r="315" spans="1:12" x14ac:dyDescent="0.25">
      <c r="A315" s="28" t="s">
        <v>3257</v>
      </c>
      <c r="B315" s="28" t="s">
        <v>30</v>
      </c>
      <c r="C315" s="153" t="s">
        <v>437</v>
      </c>
      <c r="D315" s="153" t="s">
        <v>3463</v>
      </c>
      <c r="E315" s="153" t="s">
        <v>1</v>
      </c>
      <c r="F315" s="153" t="s">
        <v>3254</v>
      </c>
      <c r="G315" s="28" t="s">
        <v>170</v>
      </c>
      <c r="H315" s="28" t="s">
        <v>2394</v>
      </c>
      <c r="I315" s="28" t="str">
        <f>VLOOKUP(H315,'[4]REKAP DOSEN'!$B$5:$C$100,2,FALSE)</f>
        <v>0924047803</v>
      </c>
      <c r="J315" s="153">
        <v>5</v>
      </c>
      <c r="K315" s="153"/>
      <c r="L315" s="28"/>
    </row>
    <row r="316" spans="1:12" hidden="1" x14ac:dyDescent="0.25">
      <c r="A316" s="28" t="s">
        <v>3257</v>
      </c>
      <c r="B316" s="28" t="s">
        <v>26</v>
      </c>
      <c r="C316" s="153">
        <v>104</v>
      </c>
      <c r="D316" s="153" t="s">
        <v>3464</v>
      </c>
      <c r="E316" s="153" t="s">
        <v>75</v>
      </c>
      <c r="F316" s="153" t="s">
        <v>3248</v>
      </c>
      <c r="G316" s="28" t="s">
        <v>3011</v>
      </c>
      <c r="H316" s="28" t="s">
        <v>2318</v>
      </c>
      <c r="I316" s="28" t="str">
        <f>VLOOKUP(H316,'[4]REKAP DOSEN'!$B$5:$C$100,2,FALSE)</f>
        <v>0002045601</v>
      </c>
      <c r="J316" s="153">
        <v>40</v>
      </c>
      <c r="K316" s="153"/>
      <c r="L316" s="28"/>
    </row>
    <row r="317" spans="1:12" x14ac:dyDescent="0.25">
      <c r="A317" s="28" t="s">
        <v>3247</v>
      </c>
      <c r="B317" s="28" t="s">
        <v>26</v>
      </c>
      <c r="C317" s="153" t="s">
        <v>453</v>
      </c>
      <c r="D317" s="153" t="s">
        <v>3465</v>
      </c>
      <c r="E317" s="153" t="s">
        <v>1</v>
      </c>
      <c r="F317" s="153" t="s">
        <v>3254</v>
      </c>
      <c r="G317" s="28" t="s">
        <v>3466</v>
      </c>
      <c r="H317" s="459" t="s">
        <v>615</v>
      </c>
      <c r="I317" s="28" t="str">
        <f>VLOOKUP(H317,'[4]REKAP DOSEN'!$B$5:$C$100,2,FALSE)</f>
        <v>0920037103</v>
      </c>
      <c r="J317" s="153">
        <v>5</v>
      </c>
      <c r="K317" s="153"/>
      <c r="L317" s="28"/>
    </row>
    <row r="318" spans="1:12" x14ac:dyDescent="0.25">
      <c r="A318" s="28" t="s">
        <v>3247</v>
      </c>
      <c r="B318" s="28" t="s">
        <v>20</v>
      </c>
      <c r="C318" s="153" t="s">
        <v>453</v>
      </c>
      <c r="D318" s="153" t="s">
        <v>3467</v>
      </c>
      <c r="E318" s="153" t="s">
        <v>1</v>
      </c>
      <c r="F318" s="153" t="s">
        <v>3254</v>
      </c>
      <c r="G318" s="28" t="s">
        <v>3466</v>
      </c>
      <c r="H318" s="459" t="s">
        <v>615</v>
      </c>
      <c r="I318" s="28" t="str">
        <f>VLOOKUP(H318,'[4]REKAP DOSEN'!$B$5:$C$100,2,FALSE)</f>
        <v>0920037103</v>
      </c>
      <c r="J318" s="153">
        <v>5</v>
      </c>
      <c r="K318" s="153"/>
      <c r="L318" s="28"/>
    </row>
    <row r="319" spans="1:12" hidden="1" x14ac:dyDescent="0.25">
      <c r="A319" s="457" t="s">
        <v>3250</v>
      </c>
      <c r="B319" s="457" t="s">
        <v>28</v>
      </c>
      <c r="C319" s="458" t="s">
        <v>33</v>
      </c>
      <c r="D319" s="458" t="s">
        <v>3468</v>
      </c>
      <c r="E319" s="458" t="s">
        <v>75</v>
      </c>
      <c r="F319" s="458" t="s">
        <v>3254</v>
      </c>
      <c r="G319" s="457" t="s">
        <v>3275</v>
      </c>
      <c r="H319" s="28" t="s">
        <v>685</v>
      </c>
      <c r="I319" s="28" t="str">
        <f>VLOOKUP(H319,'[4]REKAP DOSEN'!$B$5:$C$100,2,FALSE)</f>
        <v>0923118301</v>
      </c>
      <c r="J319" s="153">
        <v>5</v>
      </c>
      <c r="K319" s="153"/>
      <c r="L319" s="28" t="s">
        <v>3276</v>
      </c>
    </row>
    <row r="320" spans="1:12" x14ac:dyDescent="0.25">
      <c r="A320" s="28" t="s">
        <v>3247</v>
      </c>
      <c r="B320" s="28" t="s">
        <v>30</v>
      </c>
      <c r="C320" s="153" t="s">
        <v>453</v>
      </c>
      <c r="D320" s="153" t="s">
        <v>3469</v>
      </c>
      <c r="E320" s="153" t="s">
        <v>1</v>
      </c>
      <c r="F320" s="153" t="s">
        <v>3254</v>
      </c>
      <c r="G320" s="28" t="s">
        <v>3466</v>
      </c>
      <c r="H320" s="459" t="s">
        <v>615</v>
      </c>
      <c r="I320" s="28" t="str">
        <f>VLOOKUP(H320,'[4]REKAP DOSEN'!$B$5:$C$100,2,FALSE)</f>
        <v>0920037103</v>
      </c>
      <c r="J320" s="153">
        <v>5</v>
      </c>
      <c r="K320" s="153"/>
      <c r="L320" s="28"/>
    </row>
    <row r="321" spans="1:12" hidden="1" x14ac:dyDescent="0.25">
      <c r="A321" s="460" t="s">
        <v>3285</v>
      </c>
      <c r="B321" s="28" t="s">
        <v>26</v>
      </c>
      <c r="C321" s="461">
        <v>110</v>
      </c>
      <c r="D321" s="461" t="s">
        <v>3470</v>
      </c>
      <c r="E321" s="461" t="s">
        <v>75</v>
      </c>
      <c r="F321" s="461" t="s">
        <v>3251</v>
      </c>
      <c r="G321" s="460" t="s">
        <v>3471</v>
      </c>
      <c r="H321" s="460"/>
      <c r="I321" s="28" t="e">
        <f>VLOOKUP(H321,'[4]REKAP DOSEN'!$B$5:$C$100,2,FALSE)</f>
        <v>#N/A</v>
      </c>
      <c r="J321" s="461">
        <v>0</v>
      </c>
      <c r="K321" s="461" t="s">
        <v>234</v>
      </c>
      <c r="L321" s="28" t="s">
        <v>3261</v>
      </c>
    </row>
    <row r="322" spans="1:12" hidden="1" x14ac:dyDescent="0.25">
      <c r="A322" s="460" t="s">
        <v>3285</v>
      </c>
      <c r="B322" s="460" t="s">
        <v>20</v>
      </c>
      <c r="C322" s="461">
        <v>110</v>
      </c>
      <c r="D322" s="461" t="s">
        <v>3472</v>
      </c>
      <c r="E322" s="461" t="s">
        <v>75</v>
      </c>
      <c r="F322" s="461" t="s">
        <v>3251</v>
      </c>
      <c r="G322" s="460" t="s">
        <v>3471</v>
      </c>
      <c r="H322" s="460"/>
      <c r="I322" s="28" t="e">
        <f>VLOOKUP(H322,'[4]REKAP DOSEN'!$B$5:$C$100,2,FALSE)</f>
        <v>#N/A</v>
      </c>
      <c r="J322" s="461">
        <v>0</v>
      </c>
      <c r="K322" s="461" t="s">
        <v>234</v>
      </c>
      <c r="L322" s="28" t="s">
        <v>3261</v>
      </c>
    </row>
    <row r="323" spans="1:12" x14ac:dyDescent="0.25">
      <c r="A323" s="28" t="s">
        <v>3250</v>
      </c>
      <c r="B323" s="28" t="s">
        <v>26</v>
      </c>
      <c r="C323" s="153" t="s">
        <v>725</v>
      </c>
      <c r="D323" s="153" t="s">
        <v>3473</v>
      </c>
      <c r="E323" s="153" t="s">
        <v>1</v>
      </c>
      <c r="F323" s="153" t="s">
        <v>3248</v>
      </c>
      <c r="G323" s="28" t="s">
        <v>1450</v>
      </c>
      <c r="H323" s="459" t="s">
        <v>615</v>
      </c>
      <c r="I323" s="28" t="str">
        <f>VLOOKUP(H323,'[4]REKAP DOSEN'!$B$5:$C$100,2,FALSE)</f>
        <v>0920037103</v>
      </c>
      <c r="J323" s="153">
        <v>5</v>
      </c>
      <c r="K323" s="153"/>
      <c r="L323" s="28"/>
    </row>
    <row r="324" spans="1:12" x14ac:dyDescent="0.25">
      <c r="A324" s="28" t="s">
        <v>3250</v>
      </c>
      <c r="B324" s="28" t="s">
        <v>20</v>
      </c>
      <c r="C324" s="153" t="s">
        <v>725</v>
      </c>
      <c r="D324" s="153" t="s">
        <v>3474</v>
      </c>
      <c r="E324" s="153" t="s">
        <v>1</v>
      </c>
      <c r="F324" s="153" t="s">
        <v>3248</v>
      </c>
      <c r="G324" s="28" t="s">
        <v>1450</v>
      </c>
      <c r="H324" s="459" t="s">
        <v>615</v>
      </c>
      <c r="I324" s="28" t="str">
        <f>VLOOKUP(H324,'[4]REKAP DOSEN'!$B$5:$C$100,2,FALSE)</f>
        <v>0920037103</v>
      </c>
      <c r="J324" s="153">
        <v>5</v>
      </c>
      <c r="K324" s="153"/>
      <c r="L324" s="28"/>
    </row>
    <row r="325" spans="1:12" hidden="1" x14ac:dyDescent="0.25">
      <c r="A325" s="460" t="s">
        <v>3285</v>
      </c>
      <c r="B325" s="460" t="s">
        <v>28</v>
      </c>
      <c r="C325" s="461">
        <v>110</v>
      </c>
      <c r="D325" s="461" t="s">
        <v>3475</v>
      </c>
      <c r="E325" s="461" t="s">
        <v>75</v>
      </c>
      <c r="F325" s="461" t="s">
        <v>3251</v>
      </c>
      <c r="G325" s="460" t="s">
        <v>3471</v>
      </c>
      <c r="H325" s="460"/>
      <c r="I325" s="28" t="e">
        <f>VLOOKUP(H325,'[4]REKAP DOSEN'!$B$5:$C$100,2,FALSE)</f>
        <v>#N/A</v>
      </c>
      <c r="J325" s="461">
        <v>0</v>
      </c>
      <c r="K325" s="461" t="s">
        <v>234</v>
      </c>
      <c r="L325" s="28" t="s">
        <v>3261</v>
      </c>
    </row>
    <row r="326" spans="1:12" hidden="1" x14ac:dyDescent="0.25">
      <c r="A326" s="28" t="s">
        <v>3250</v>
      </c>
      <c r="B326" s="28" t="s">
        <v>26</v>
      </c>
      <c r="C326" s="153" t="s">
        <v>43</v>
      </c>
      <c r="D326" s="153" t="s">
        <v>1412</v>
      </c>
      <c r="E326" s="153" t="s">
        <v>75</v>
      </c>
      <c r="F326" s="153" t="s">
        <v>3254</v>
      </c>
      <c r="G326" s="28" t="s">
        <v>3322</v>
      </c>
      <c r="H326" s="465" t="s">
        <v>24</v>
      </c>
      <c r="I326" s="28" t="str">
        <f>VLOOKUP(H326,'[4]REKAP DOSEN'!$B$5:$C$100,2,FALSE)</f>
        <v>0923037002</v>
      </c>
      <c r="J326" s="153">
        <v>5</v>
      </c>
      <c r="K326" s="153"/>
      <c r="L326" s="28" t="s">
        <v>3276</v>
      </c>
    </row>
    <row r="327" spans="1:12" hidden="1" x14ac:dyDescent="0.25">
      <c r="A327" s="460" t="s">
        <v>3285</v>
      </c>
      <c r="B327" s="460" t="s">
        <v>2573</v>
      </c>
      <c r="C327" s="461">
        <v>110</v>
      </c>
      <c r="D327" s="461" t="s">
        <v>3476</v>
      </c>
      <c r="E327" s="461" t="s">
        <v>75</v>
      </c>
      <c r="F327" s="461" t="s">
        <v>3251</v>
      </c>
      <c r="G327" s="460" t="s">
        <v>3471</v>
      </c>
      <c r="H327" s="460"/>
      <c r="I327" s="28" t="e">
        <f>VLOOKUP(H327,'[4]REKAP DOSEN'!$B$5:$C$100,2,FALSE)</f>
        <v>#N/A</v>
      </c>
      <c r="J327" s="461">
        <v>0</v>
      </c>
      <c r="K327" s="461" t="s">
        <v>234</v>
      </c>
      <c r="L327" s="28" t="s">
        <v>3261</v>
      </c>
    </row>
    <row r="328" spans="1:12" x14ac:dyDescent="0.25">
      <c r="A328" s="28" t="s">
        <v>3250</v>
      </c>
      <c r="B328" s="28" t="s">
        <v>30</v>
      </c>
      <c r="C328" s="153" t="s">
        <v>437</v>
      </c>
      <c r="D328" s="153" t="s">
        <v>3477</v>
      </c>
      <c r="E328" s="153" t="s">
        <v>1</v>
      </c>
      <c r="F328" s="153" t="s">
        <v>3254</v>
      </c>
      <c r="G328" s="28" t="s">
        <v>3466</v>
      </c>
      <c r="H328" s="459" t="s">
        <v>615</v>
      </c>
      <c r="I328" s="28" t="str">
        <f>VLOOKUP(H328,'[4]REKAP DOSEN'!$B$5:$C$100,2,FALSE)</f>
        <v>0920037103</v>
      </c>
      <c r="J328" s="153">
        <v>5</v>
      </c>
      <c r="K328" s="153"/>
      <c r="L328" s="28"/>
    </row>
    <row r="329" spans="1:12" x14ac:dyDescent="0.25">
      <c r="A329" s="28" t="s">
        <v>3250</v>
      </c>
      <c r="B329" s="28" t="s">
        <v>28</v>
      </c>
      <c r="C329" s="153" t="s">
        <v>437</v>
      </c>
      <c r="D329" s="153" t="s">
        <v>3478</v>
      </c>
      <c r="E329" s="153" t="s">
        <v>1</v>
      </c>
      <c r="F329" s="153" t="s">
        <v>3254</v>
      </c>
      <c r="G329" s="28" t="s">
        <v>3466</v>
      </c>
      <c r="H329" s="459" t="s">
        <v>615</v>
      </c>
      <c r="I329" s="28" t="str">
        <f>VLOOKUP(H329,'[4]REKAP DOSEN'!$B$5:$C$100,2,FALSE)</f>
        <v>0920037103</v>
      </c>
      <c r="J329" s="153">
        <v>5</v>
      </c>
      <c r="K329" s="153"/>
      <c r="L329" s="28"/>
    </row>
    <row r="330" spans="1:12" hidden="1" x14ac:dyDescent="0.25">
      <c r="A330" s="28" t="s">
        <v>3250</v>
      </c>
      <c r="B330" s="28" t="s">
        <v>28</v>
      </c>
      <c r="C330" s="153" t="s">
        <v>257</v>
      </c>
      <c r="D330" s="153" t="s">
        <v>3479</v>
      </c>
      <c r="E330" s="153" t="s">
        <v>3</v>
      </c>
      <c r="F330" s="153" t="s">
        <v>3248</v>
      </c>
      <c r="G330" s="28" t="s">
        <v>392</v>
      </c>
      <c r="H330" s="465" t="s">
        <v>2323</v>
      </c>
      <c r="I330" s="28" t="str">
        <f>VLOOKUP(H330,'[4]REKAP DOSEN'!$B$5:$C$100,2,FALSE)</f>
        <v>0921038602</v>
      </c>
      <c r="J330" s="153">
        <v>5</v>
      </c>
      <c r="K330" s="153"/>
      <c r="L330" s="28"/>
    </row>
    <row r="331" spans="1:12" hidden="1" x14ac:dyDescent="0.25">
      <c r="A331" s="460" t="s">
        <v>3285</v>
      </c>
      <c r="B331" s="460" t="s">
        <v>20</v>
      </c>
      <c r="C331" s="461">
        <v>112</v>
      </c>
      <c r="D331" s="461" t="s">
        <v>3480</v>
      </c>
      <c r="E331" s="461" t="s">
        <v>75</v>
      </c>
      <c r="F331" s="461" t="s">
        <v>3251</v>
      </c>
      <c r="G331" s="460" t="s">
        <v>3481</v>
      </c>
      <c r="H331" s="460"/>
      <c r="I331" s="28" t="e">
        <f>VLOOKUP(H331,'[4]REKAP DOSEN'!$B$5:$C$100,2,FALSE)</f>
        <v>#N/A</v>
      </c>
      <c r="J331" s="461">
        <v>0</v>
      </c>
      <c r="K331" s="461" t="s">
        <v>234</v>
      </c>
      <c r="L331" s="28" t="s">
        <v>3261</v>
      </c>
    </row>
    <row r="332" spans="1:12" hidden="1" x14ac:dyDescent="0.25">
      <c r="A332" s="460" t="s">
        <v>3257</v>
      </c>
      <c r="B332" s="460" t="s">
        <v>20</v>
      </c>
      <c r="C332" s="461">
        <v>101</v>
      </c>
      <c r="D332" s="461" t="s">
        <v>3482</v>
      </c>
      <c r="E332" s="461" t="s">
        <v>75</v>
      </c>
      <c r="F332" s="461" t="s">
        <v>3254</v>
      </c>
      <c r="G332" s="460" t="s">
        <v>3255</v>
      </c>
      <c r="H332" s="460"/>
      <c r="I332" s="28" t="e">
        <f>VLOOKUP(H332,'[4]REKAP DOSEN'!$B$5:$C$100,2,FALSE)</f>
        <v>#N/A</v>
      </c>
      <c r="J332" s="461">
        <v>0</v>
      </c>
      <c r="K332" s="461" t="s">
        <v>234</v>
      </c>
      <c r="L332" s="28" t="s">
        <v>3261</v>
      </c>
    </row>
    <row r="333" spans="1:12" hidden="1" x14ac:dyDescent="0.25">
      <c r="A333" s="460" t="s">
        <v>3285</v>
      </c>
      <c r="B333" s="460" t="s">
        <v>20</v>
      </c>
      <c r="C333" s="461" t="s">
        <v>21</v>
      </c>
      <c r="D333" s="461" t="s">
        <v>3483</v>
      </c>
      <c r="E333" s="461" t="s">
        <v>1</v>
      </c>
      <c r="F333" s="461" t="s">
        <v>3251</v>
      </c>
      <c r="G333" s="460" t="s">
        <v>3255</v>
      </c>
      <c r="H333" s="460"/>
      <c r="I333" s="28" t="e">
        <f>VLOOKUP(H333,'[4]REKAP DOSEN'!$B$5:$C$100,2,FALSE)</f>
        <v>#N/A</v>
      </c>
      <c r="J333" s="461">
        <v>0</v>
      </c>
      <c r="K333" s="461" t="s">
        <v>234</v>
      </c>
      <c r="L333" s="28" t="s">
        <v>3261</v>
      </c>
    </row>
    <row r="334" spans="1:12" x14ac:dyDescent="0.25">
      <c r="A334" s="28" t="s">
        <v>3257</v>
      </c>
      <c r="B334" s="28" t="s">
        <v>30</v>
      </c>
      <c r="C334" s="153" t="s">
        <v>725</v>
      </c>
      <c r="D334" s="153" t="s">
        <v>3484</v>
      </c>
      <c r="E334" s="153" t="s">
        <v>1</v>
      </c>
      <c r="F334" s="153" t="s">
        <v>3248</v>
      </c>
      <c r="G334" s="28" t="s">
        <v>1450</v>
      </c>
      <c r="H334" s="459" t="s">
        <v>615</v>
      </c>
      <c r="I334" s="28" t="str">
        <f>VLOOKUP(H334,'[4]REKAP DOSEN'!$B$5:$C$100,2,FALSE)</f>
        <v>0920037103</v>
      </c>
      <c r="J334" s="153">
        <v>5</v>
      </c>
      <c r="K334" s="153"/>
      <c r="L334" s="28"/>
    </row>
    <row r="335" spans="1:12" hidden="1" x14ac:dyDescent="0.25">
      <c r="A335" s="28" t="s">
        <v>3250</v>
      </c>
      <c r="B335" s="28" t="s">
        <v>20</v>
      </c>
      <c r="C335" s="153" t="s">
        <v>43</v>
      </c>
      <c r="D335" s="153" t="s">
        <v>1413</v>
      </c>
      <c r="E335" s="153" t="s">
        <v>75</v>
      </c>
      <c r="F335" s="153" t="s">
        <v>3254</v>
      </c>
      <c r="G335" s="28" t="s">
        <v>3322</v>
      </c>
      <c r="H335" s="465" t="s">
        <v>24</v>
      </c>
      <c r="I335" s="28" t="str">
        <f>VLOOKUP(H335,'[4]REKAP DOSEN'!$B$5:$C$100,2,FALSE)</f>
        <v>0923037002</v>
      </c>
      <c r="J335" s="153">
        <v>5</v>
      </c>
      <c r="K335" s="153"/>
      <c r="L335" s="28" t="s">
        <v>3276</v>
      </c>
    </row>
    <row r="336" spans="1:12" x14ac:dyDescent="0.25">
      <c r="A336" s="28" t="s">
        <v>3285</v>
      </c>
      <c r="B336" s="28" t="s">
        <v>20</v>
      </c>
      <c r="C336" s="153" t="s">
        <v>269</v>
      </c>
      <c r="D336" s="153" t="s">
        <v>1666</v>
      </c>
      <c r="E336" s="153" t="s">
        <v>1</v>
      </c>
      <c r="F336" s="153" t="s">
        <v>3248</v>
      </c>
      <c r="G336" s="28" t="s">
        <v>246</v>
      </c>
      <c r="H336" s="459" t="s">
        <v>629</v>
      </c>
      <c r="I336" s="28" t="str">
        <f>VLOOKUP(H336,'[4]REKAP DOSEN'!$B$5:$C$100,2,FALSE)</f>
        <v>0912127001</v>
      </c>
      <c r="J336" s="153">
        <v>5</v>
      </c>
      <c r="K336" s="153"/>
      <c r="L336" s="28"/>
    </row>
    <row r="337" spans="1:12" hidden="1" x14ac:dyDescent="0.25">
      <c r="A337" s="28" t="s">
        <v>3250</v>
      </c>
      <c r="B337" s="28" t="s">
        <v>30</v>
      </c>
      <c r="C337" s="153" t="s">
        <v>43</v>
      </c>
      <c r="D337" s="153" t="s">
        <v>1414</v>
      </c>
      <c r="E337" s="153" t="s">
        <v>75</v>
      </c>
      <c r="F337" s="153" t="s">
        <v>3254</v>
      </c>
      <c r="G337" s="28" t="s">
        <v>3322</v>
      </c>
      <c r="H337" s="465" t="s">
        <v>24</v>
      </c>
      <c r="I337" s="28" t="str">
        <f>VLOOKUP(H337,'[4]REKAP DOSEN'!$B$5:$C$100,2,FALSE)</f>
        <v>0923037002</v>
      </c>
      <c r="J337" s="153">
        <v>5</v>
      </c>
      <c r="K337" s="153"/>
      <c r="L337" s="28" t="s">
        <v>3276</v>
      </c>
    </row>
    <row r="338" spans="1:12" hidden="1" x14ac:dyDescent="0.25">
      <c r="A338" s="28" t="s">
        <v>3257</v>
      </c>
      <c r="B338" s="28" t="s">
        <v>26</v>
      </c>
      <c r="C338" s="153">
        <v>103</v>
      </c>
      <c r="D338" s="153" t="s">
        <v>3485</v>
      </c>
      <c r="E338" s="153" t="s">
        <v>75</v>
      </c>
      <c r="F338" s="153" t="s">
        <v>3251</v>
      </c>
      <c r="G338" s="28" t="s">
        <v>2273</v>
      </c>
      <c r="H338" s="28" t="s">
        <v>1183</v>
      </c>
      <c r="I338" s="28" t="str">
        <f>VLOOKUP(H338,'[4]REKAP DOSEN'!$B$5:$C$100,2,FALSE)</f>
        <v>0931108803</v>
      </c>
      <c r="J338" s="153">
        <v>40</v>
      </c>
      <c r="K338" s="153"/>
      <c r="L338" s="28"/>
    </row>
    <row r="339" spans="1:12" hidden="1" x14ac:dyDescent="0.25">
      <c r="A339" s="457" t="s">
        <v>3247</v>
      </c>
      <c r="B339" s="457" t="s">
        <v>20</v>
      </c>
      <c r="C339" s="458">
        <v>104</v>
      </c>
      <c r="D339" s="457" t="s">
        <v>2206</v>
      </c>
      <c r="E339" s="458" t="s">
        <v>75</v>
      </c>
      <c r="F339" s="458" t="s">
        <v>3248</v>
      </c>
      <c r="G339" s="457" t="s">
        <v>2200</v>
      </c>
      <c r="H339" s="459" t="s">
        <v>1058</v>
      </c>
      <c r="I339" s="28" t="str">
        <f>VLOOKUP(H339,'[4]REKAP DOSEN'!$B$5:$C$100,2,FALSE)</f>
        <v>0902057805</v>
      </c>
      <c r="J339" s="153">
        <v>5</v>
      </c>
      <c r="K339" s="153"/>
      <c r="L339" s="28"/>
    </row>
    <row r="340" spans="1:12" hidden="1" x14ac:dyDescent="0.25">
      <c r="A340" s="28" t="s">
        <v>3278</v>
      </c>
      <c r="B340" s="28" t="s">
        <v>28</v>
      </c>
      <c r="C340" s="153">
        <v>103</v>
      </c>
      <c r="D340" s="153" t="s">
        <v>1437</v>
      </c>
      <c r="E340" s="153" t="s">
        <v>75</v>
      </c>
      <c r="F340" s="153" t="s">
        <v>3248</v>
      </c>
      <c r="G340" s="28" t="s">
        <v>58</v>
      </c>
      <c r="H340" s="28" t="s">
        <v>2331</v>
      </c>
      <c r="I340" s="28" t="str">
        <f>VLOOKUP(H340,'[4]REKAP DOSEN'!$B$5:$C$100,2,FALSE)</f>
        <v>0902026402</v>
      </c>
      <c r="J340" s="153">
        <v>5</v>
      </c>
      <c r="K340" s="153"/>
      <c r="L340" s="28"/>
    </row>
    <row r="341" spans="1:12" hidden="1" x14ac:dyDescent="0.25">
      <c r="A341" s="457" t="s">
        <v>3250</v>
      </c>
      <c r="B341" s="457" t="s">
        <v>20</v>
      </c>
      <c r="C341" s="458">
        <v>104</v>
      </c>
      <c r="D341" s="457" t="s">
        <v>2211</v>
      </c>
      <c r="E341" s="458" t="s">
        <v>75</v>
      </c>
      <c r="F341" s="458" t="s">
        <v>3248</v>
      </c>
      <c r="G341" s="457" t="s">
        <v>2200</v>
      </c>
      <c r="H341" s="465" t="s">
        <v>1058</v>
      </c>
      <c r="I341" s="28" t="str">
        <f>VLOOKUP(H341,'[4]REKAP DOSEN'!$B$5:$C$100,2,FALSE)</f>
        <v>0902057805</v>
      </c>
      <c r="J341" s="153">
        <v>5</v>
      </c>
      <c r="K341" s="153"/>
      <c r="L341" s="28"/>
    </row>
    <row r="342" spans="1:12" ht="30" hidden="1" x14ac:dyDescent="0.25">
      <c r="A342" s="28" t="s">
        <v>3250</v>
      </c>
      <c r="B342" s="28" t="s">
        <v>20</v>
      </c>
      <c r="C342" s="153" t="s">
        <v>297</v>
      </c>
      <c r="D342" s="153" t="s">
        <v>3486</v>
      </c>
      <c r="E342" s="153" t="s">
        <v>75</v>
      </c>
      <c r="F342" s="153" t="s">
        <v>3251</v>
      </c>
      <c r="G342" s="28" t="s">
        <v>3232</v>
      </c>
      <c r="H342" s="465" t="s">
        <v>944</v>
      </c>
      <c r="I342" s="28" t="str">
        <f>VLOOKUP(H342,'[4]REKAP DOSEN'!$B$5:$C$100,2,FALSE)</f>
        <v>0920038502</v>
      </c>
      <c r="J342" s="153"/>
      <c r="K342" s="153"/>
      <c r="L342" s="28"/>
    </row>
    <row r="343" spans="1:12" x14ac:dyDescent="0.25">
      <c r="A343" s="28" t="s">
        <v>3250</v>
      </c>
      <c r="B343" s="28" t="s">
        <v>30</v>
      </c>
      <c r="C343" s="153" t="s">
        <v>89</v>
      </c>
      <c r="D343" s="153" t="s">
        <v>3487</v>
      </c>
      <c r="E343" s="153" t="s">
        <v>1</v>
      </c>
      <c r="F343" s="153" t="s">
        <v>3251</v>
      </c>
      <c r="G343" s="28" t="s">
        <v>3415</v>
      </c>
      <c r="H343" s="28" t="s">
        <v>645</v>
      </c>
      <c r="I343" s="28" t="str">
        <f>VLOOKUP(H343,'[4]REKAP DOSEN'!$B$5:$C$100,2,FALSE)</f>
        <v>0920057302</v>
      </c>
      <c r="J343" s="153">
        <v>40</v>
      </c>
      <c r="K343" s="153"/>
      <c r="L343" s="28"/>
    </row>
    <row r="344" spans="1:12" ht="30" hidden="1" x14ac:dyDescent="0.25">
      <c r="A344" s="28" t="s">
        <v>3250</v>
      </c>
      <c r="B344" s="28" t="s">
        <v>26</v>
      </c>
      <c r="C344" s="153" t="s">
        <v>297</v>
      </c>
      <c r="D344" s="153" t="s">
        <v>3488</v>
      </c>
      <c r="E344" s="153" t="s">
        <v>75</v>
      </c>
      <c r="F344" s="153" t="s">
        <v>3251</v>
      </c>
      <c r="G344" s="28" t="s">
        <v>3232</v>
      </c>
      <c r="H344" s="465" t="s">
        <v>944</v>
      </c>
      <c r="I344" s="28" t="str">
        <f>VLOOKUP(H344,'[4]REKAP DOSEN'!$B$5:$C$100,2,FALSE)</f>
        <v>0920038502</v>
      </c>
      <c r="J344" s="153"/>
      <c r="K344" s="153"/>
      <c r="L344" s="28"/>
    </row>
    <row r="345" spans="1:12" hidden="1" x14ac:dyDescent="0.25">
      <c r="A345" s="28" t="s">
        <v>3250</v>
      </c>
      <c r="B345" s="28" t="s">
        <v>20</v>
      </c>
      <c r="C345" s="153" t="s">
        <v>95</v>
      </c>
      <c r="D345" s="153" t="s">
        <v>3489</v>
      </c>
      <c r="E345" s="153" t="s">
        <v>75</v>
      </c>
      <c r="F345" s="153" t="s">
        <v>3251</v>
      </c>
      <c r="G345" s="28" t="s">
        <v>3304</v>
      </c>
      <c r="H345" s="463" t="s">
        <v>551</v>
      </c>
      <c r="I345" s="28" t="str">
        <f>VLOOKUP(H345,'[4]REKAP DOSEN'!$B$5:$C$100,2,FALSE)</f>
        <v>0929127802</v>
      </c>
      <c r="J345" s="153">
        <v>40</v>
      </c>
      <c r="K345" s="153"/>
      <c r="L345" s="28"/>
    </row>
    <row r="346" spans="1:12" hidden="1" x14ac:dyDescent="0.25">
      <c r="A346" s="28" t="s">
        <v>3250</v>
      </c>
      <c r="B346" s="28" t="s">
        <v>30</v>
      </c>
      <c r="C346" s="153" t="s">
        <v>297</v>
      </c>
      <c r="D346" s="153" t="s">
        <v>3490</v>
      </c>
      <c r="E346" s="153" t="s">
        <v>75</v>
      </c>
      <c r="F346" s="153" t="s">
        <v>3251</v>
      </c>
      <c r="G346" s="28" t="s">
        <v>3232</v>
      </c>
      <c r="H346" s="28" t="s">
        <v>393</v>
      </c>
      <c r="I346" s="28" t="str">
        <f>VLOOKUP(H346,'[4]REKAP DOSEN'!$B$5:$C$100,2,FALSE)</f>
        <v>0003117501</v>
      </c>
      <c r="J346" s="153"/>
      <c r="K346" s="153"/>
      <c r="L346" s="28"/>
    </row>
    <row r="347" spans="1:12" x14ac:dyDescent="0.25">
      <c r="A347" s="28" t="s">
        <v>3278</v>
      </c>
      <c r="B347" s="28" t="s">
        <v>28</v>
      </c>
      <c r="C347" s="153" t="s">
        <v>285</v>
      </c>
      <c r="D347" s="153" t="s">
        <v>3491</v>
      </c>
      <c r="E347" s="153" t="s">
        <v>1</v>
      </c>
      <c r="F347" s="153" t="s">
        <v>3251</v>
      </c>
      <c r="G347" s="28" t="s">
        <v>3415</v>
      </c>
      <c r="H347" s="28" t="s">
        <v>645</v>
      </c>
      <c r="I347" s="28" t="str">
        <f>VLOOKUP(H347,'[4]REKAP DOSEN'!$B$5:$C$100,2,FALSE)</f>
        <v>0920057302</v>
      </c>
      <c r="J347" s="153">
        <v>40</v>
      </c>
      <c r="K347" s="153"/>
      <c r="L347" s="28"/>
    </row>
    <row r="348" spans="1:12" hidden="1" x14ac:dyDescent="0.25">
      <c r="A348" s="460" t="s">
        <v>3285</v>
      </c>
      <c r="B348" s="460" t="s">
        <v>3258</v>
      </c>
      <c r="C348" s="461" t="s">
        <v>269</v>
      </c>
      <c r="D348" s="461" t="s">
        <v>1667</v>
      </c>
      <c r="E348" s="461" t="s">
        <v>1</v>
      </c>
      <c r="F348" s="461" t="s">
        <v>3248</v>
      </c>
      <c r="G348" s="460" t="s">
        <v>246</v>
      </c>
      <c r="H348" s="460"/>
      <c r="I348" s="28" t="e">
        <f>VLOOKUP(H348,'[4]REKAP DOSEN'!$B$5:$C$100,2,FALSE)</f>
        <v>#N/A</v>
      </c>
      <c r="J348" s="461">
        <v>0</v>
      </c>
      <c r="K348" s="461" t="s">
        <v>234</v>
      </c>
      <c r="L348" s="28" t="s">
        <v>3261</v>
      </c>
    </row>
    <row r="349" spans="1:12" hidden="1" x14ac:dyDescent="0.25">
      <c r="A349" s="28" t="s">
        <v>3250</v>
      </c>
      <c r="B349" s="28" t="s">
        <v>26</v>
      </c>
      <c r="C349" s="153" t="s">
        <v>95</v>
      </c>
      <c r="D349" s="153" t="s">
        <v>3492</v>
      </c>
      <c r="E349" s="153" t="s">
        <v>75</v>
      </c>
      <c r="F349" s="153" t="s">
        <v>3251</v>
      </c>
      <c r="G349" s="28" t="s">
        <v>3304</v>
      </c>
      <c r="H349" s="463" t="s">
        <v>551</v>
      </c>
      <c r="I349" s="28" t="str">
        <f>VLOOKUP(H349,'[4]REKAP DOSEN'!$B$5:$C$100,2,FALSE)</f>
        <v>0929127802</v>
      </c>
      <c r="J349" s="153">
        <v>40</v>
      </c>
      <c r="K349" s="153"/>
      <c r="L349" s="28"/>
    </row>
    <row r="350" spans="1:12" hidden="1" x14ac:dyDescent="0.25">
      <c r="A350" s="28" t="s">
        <v>3250</v>
      </c>
      <c r="B350" s="28" t="s">
        <v>20</v>
      </c>
      <c r="C350" s="153" t="s">
        <v>161</v>
      </c>
      <c r="D350" s="153" t="s">
        <v>2349</v>
      </c>
      <c r="E350" s="153" t="s">
        <v>2256</v>
      </c>
      <c r="F350" s="153" t="s">
        <v>3248</v>
      </c>
      <c r="G350" s="28" t="s">
        <v>2350</v>
      </c>
      <c r="H350" s="459" t="s">
        <v>2119</v>
      </c>
      <c r="I350" s="28" t="str">
        <f>VLOOKUP(H350,'[4]REKAP DOSEN'!$B$5:$C$100,2,FALSE)</f>
        <v>0924049301</v>
      </c>
      <c r="J350" s="153">
        <v>5</v>
      </c>
      <c r="K350" s="153"/>
      <c r="L350" s="28"/>
    </row>
    <row r="351" spans="1:12" hidden="1" x14ac:dyDescent="0.25">
      <c r="A351" s="28" t="s">
        <v>3250</v>
      </c>
      <c r="B351" s="28" t="s">
        <v>30</v>
      </c>
      <c r="C351" s="153" t="s">
        <v>95</v>
      </c>
      <c r="D351" s="153" t="s">
        <v>3493</v>
      </c>
      <c r="E351" s="153" t="s">
        <v>75</v>
      </c>
      <c r="F351" s="153" t="s">
        <v>3251</v>
      </c>
      <c r="G351" s="28" t="s">
        <v>3304</v>
      </c>
      <c r="H351" s="463" t="s">
        <v>551</v>
      </c>
      <c r="I351" s="28" t="str">
        <f>VLOOKUP(H351,'[4]REKAP DOSEN'!$B$5:$C$100,2,FALSE)</f>
        <v>0929127802</v>
      </c>
      <c r="J351" s="153">
        <v>40</v>
      </c>
      <c r="K351" s="153"/>
      <c r="L351" s="28"/>
    </row>
    <row r="352" spans="1:12" x14ac:dyDescent="0.25">
      <c r="A352" s="28" t="s">
        <v>3250</v>
      </c>
      <c r="B352" s="28" t="s">
        <v>26</v>
      </c>
      <c r="C352" s="153" t="s">
        <v>453</v>
      </c>
      <c r="D352" s="153" t="s">
        <v>3494</v>
      </c>
      <c r="E352" s="153" t="s">
        <v>1</v>
      </c>
      <c r="F352" s="153" t="s">
        <v>3254</v>
      </c>
      <c r="G352" s="28" t="s">
        <v>657</v>
      </c>
      <c r="H352" s="464" t="s">
        <v>658</v>
      </c>
      <c r="I352" s="28" t="str">
        <f>VLOOKUP(H352,'[4]REKAP DOSEN'!$B$5:$C$100,2,FALSE)</f>
        <v>0901118402</v>
      </c>
      <c r="J352" s="153">
        <v>5</v>
      </c>
      <c r="K352" s="153"/>
      <c r="L352" s="28" t="s">
        <v>3276</v>
      </c>
    </row>
    <row r="353" spans="1:12" hidden="1" x14ac:dyDescent="0.25">
      <c r="A353" s="28" t="s">
        <v>3250</v>
      </c>
      <c r="B353" s="28" t="s">
        <v>30</v>
      </c>
      <c r="C353" s="153">
        <v>112</v>
      </c>
      <c r="D353" s="153" t="s">
        <v>3495</v>
      </c>
      <c r="E353" s="153" t="s">
        <v>75</v>
      </c>
      <c r="F353" s="153" t="s">
        <v>3254</v>
      </c>
      <c r="G353" s="28" t="s">
        <v>3255</v>
      </c>
      <c r="H353" s="28" t="s">
        <v>2297</v>
      </c>
      <c r="I353" s="28" t="str">
        <f>VLOOKUP(H353,'[4]REKAP DOSEN'!$B$5:$C$100,2,FALSE)</f>
        <v>0924097202</v>
      </c>
      <c r="J353" s="153">
        <v>5</v>
      </c>
      <c r="K353" s="153"/>
      <c r="L353" s="28"/>
    </row>
    <row r="354" spans="1:12" hidden="1" x14ac:dyDescent="0.25">
      <c r="A354" s="28" t="s">
        <v>3257</v>
      </c>
      <c r="B354" s="28" t="s">
        <v>20</v>
      </c>
      <c r="C354" s="153">
        <v>103</v>
      </c>
      <c r="D354" s="153" t="s">
        <v>3496</v>
      </c>
      <c r="E354" s="153" t="s">
        <v>75</v>
      </c>
      <c r="F354" s="153" t="s">
        <v>3251</v>
      </c>
      <c r="G354" s="28" t="s">
        <v>2273</v>
      </c>
      <c r="H354" s="28" t="s">
        <v>1183</v>
      </c>
      <c r="I354" s="28" t="str">
        <f>VLOOKUP(H354,'[4]REKAP DOSEN'!$B$5:$C$100,2,FALSE)</f>
        <v>0931108803</v>
      </c>
      <c r="J354" s="153">
        <v>40</v>
      </c>
      <c r="K354" s="153"/>
      <c r="L354" s="28"/>
    </row>
    <row r="355" spans="1:12" hidden="1" x14ac:dyDescent="0.25">
      <c r="A355" s="28" t="s">
        <v>3257</v>
      </c>
      <c r="B355" s="28" t="s">
        <v>20</v>
      </c>
      <c r="C355" s="153">
        <v>104</v>
      </c>
      <c r="D355" s="153" t="s">
        <v>3497</v>
      </c>
      <c r="E355" s="153" t="s">
        <v>75</v>
      </c>
      <c r="F355" s="153" t="s">
        <v>3248</v>
      </c>
      <c r="G355" s="28" t="s">
        <v>3011</v>
      </c>
      <c r="H355" s="28" t="s">
        <v>2318</v>
      </c>
      <c r="I355" s="28" t="str">
        <f>VLOOKUP(H355,'[4]REKAP DOSEN'!$B$5:$C$100,2,FALSE)</f>
        <v>0002045601</v>
      </c>
      <c r="J355" s="153">
        <v>40</v>
      </c>
      <c r="K355" s="153"/>
      <c r="L355" s="28"/>
    </row>
    <row r="356" spans="1:12" x14ac:dyDescent="0.25">
      <c r="A356" s="28" t="s">
        <v>3250</v>
      </c>
      <c r="B356" s="28" t="s">
        <v>20</v>
      </c>
      <c r="C356" s="153" t="s">
        <v>453</v>
      </c>
      <c r="D356" s="153" t="s">
        <v>3498</v>
      </c>
      <c r="E356" s="153" t="s">
        <v>1</v>
      </c>
      <c r="F356" s="153" t="s">
        <v>3254</v>
      </c>
      <c r="G356" s="28" t="s">
        <v>657</v>
      </c>
      <c r="H356" s="464" t="s">
        <v>658</v>
      </c>
      <c r="I356" s="28" t="str">
        <f>VLOOKUP(H356,'[4]REKAP DOSEN'!$B$5:$C$100,2,FALSE)</f>
        <v>0901118402</v>
      </c>
      <c r="J356" s="153">
        <v>5</v>
      </c>
      <c r="K356" s="153"/>
      <c r="L356" s="28" t="s">
        <v>3276</v>
      </c>
    </row>
    <row r="357" spans="1:12" hidden="1" x14ac:dyDescent="0.25">
      <c r="A357" s="28" t="s">
        <v>3257</v>
      </c>
      <c r="B357" s="28" t="s">
        <v>28</v>
      </c>
      <c r="C357" s="153">
        <v>108</v>
      </c>
      <c r="D357" s="153" t="s">
        <v>3499</v>
      </c>
      <c r="E357" s="153" t="s">
        <v>75</v>
      </c>
      <c r="F357" s="153" t="s">
        <v>3254</v>
      </c>
      <c r="G357" s="28" t="s">
        <v>3500</v>
      </c>
      <c r="H357" s="28" t="s">
        <v>46</v>
      </c>
      <c r="I357" s="28" t="str">
        <f>VLOOKUP(H357,'[4]REKAP DOSEN'!$B$5:$C$100,2,FALSE)</f>
        <v>0025067501</v>
      </c>
      <c r="J357" s="153">
        <v>5</v>
      </c>
      <c r="K357" s="153"/>
      <c r="L357" s="28"/>
    </row>
    <row r="358" spans="1:12" hidden="1" x14ac:dyDescent="0.25">
      <c r="A358" s="28" t="s">
        <v>3278</v>
      </c>
      <c r="B358" s="28" t="s">
        <v>26</v>
      </c>
      <c r="C358" s="153" t="s">
        <v>864</v>
      </c>
      <c r="D358" s="153" t="s">
        <v>3501</v>
      </c>
      <c r="E358" s="153" t="s">
        <v>75</v>
      </c>
      <c r="F358" s="153" t="s">
        <v>3248</v>
      </c>
      <c r="G358" s="28" t="s">
        <v>3011</v>
      </c>
      <c r="H358" s="28" t="s">
        <v>2318</v>
      </c>
      <c r="I358" s="28" t="str">
        <f>VLOOKUP(H358,'[4]REKAP DOSEN'!$B$5:$C$100,2,FALSE)</f>
        <v>0002045601</v>
      </c>
      <c r="J358" s="153">
        <v>40</v>
      </c>
      <c r="K358" s="153"/>
      <c r="L358" s="28"/>
    </row>
    <row r="359" spans="1:12" hidden="1" x14ac:dyDescent="0.25">
      <c r="A359" s="28" t="s">
        <v>3257</v>
      </c>
      <c r="B359" s="28" t="s">
        <v>30</v>
      </c>
      <c r="C359" s="153">
        <v>108</v>
      </c>
      <c r="D359" s="153" t="s">
        <v>3502</v>
      </c>
      <c r="E359" s="153" t="s">
        <v>75</v>
      </c>
      <c r="F359" s="153" t="s">
        <v>3254</v>
      </c>
      <c r="G359" s="28" t="s">
        <v>3500</v>
      </c>
      <c r="H359" s="28" t="s">
        <v>46</v>
      </c>
      <c r="I359" s="28" t="str">
        <f>VLOOKUP(H359,'[4]REKAP DOSEN'!$B$5:$C$100,2,FALSE)</f>
        <v>0025067501</v>
      </c>
      <c r="J359" s="153">
        <v>5</v>
      </c>
      <c r="K359" s="153"/>
      <c r="L359" s="28"/>
    </row>
    <row r="360" spans="1:12" hidden="1" x14ac:dyDescent="0.25">
      <c r="A360" s="28" t="s">
        <v>3250</v>
      </c>
      <c r="B360" s="28" t="s">
        <v>30</v>
      </c>
      <c r="C360" s="153" t="s">
        <v>204</v>
      </c>
      <c r="D360" s="153" t="s">
        <v>3503</v>
      </c>
      <c r="E360" s="153" t="s">
        <v>75</v>
      </c>
      <c r="F360" s="153" t="s">
        <v>3254</v>
      </c>
      <c r="G360" s="28" t="s">
        <v>3504</v>
      </c>
      <c r="H360" s="470" t="s">
        <v>260</v>
      </c>
      <c r="I360" s="28" t="str">
        <f>VLOOKUP(H360,'[4]REKAP DOSEN'!$B$5:$C$100,2,FALSE)</f>
        <v>0904098604</v>
      </c>
      <c r="J360" s="153">
        <v>5</v>
      </c>
      <c r="K360" s="153"/>
      <c r="L360" s="28"/>
    </row>
    <row r="361" spans="1:12" hidden="1" x14ac:dyDescent="0.25">
      <c r="A361" s="28" t="s">
        <v>3250</v>
      </c>
      <c r="B361" s="28" t="s">
        <v>20</v>
      </c>
      <c r="C361" s="458">
        <v>111</v>
      </c>
      <c r="D361" s="458" t="s">
        <v>3505</v>
      </c>
      <c r="E361" s="458" t="s">
        <v>3</v>
      </c>
      <c r="F361" s="458" t="s">
        <v>3251</v>
      </c>
      <c r="G361" s="457" t="s">
        <v>2440</v>
      </c>
      <c r="H361" s="28" t="s">
        <v>961</v>
      </c>
      <c r="I361" s="28" t="str">
        <f>VLOOKUP(H361,'[4]REKAP DOSEN'!$B$5:$C$100,2,FALSE)</f>
        <v>0906128601</v>
      </c>
      <c r="J361" s="153">
        <v>40</v>
      </c>
      <c r="K361" s="153"/>
      <c r="L361" s="28" t="s">
        <v>3276</v>
      </c>
    </row>
    <row r="362" spans="1:12" hidden="1" x14ac:dyDescent="0.25">
      <c r="A362" s="28" t="s">
        <v>3250</v>
      </c>
      <c r="B362" s="28" t="s">
        <v>30</v>
      </c>
      <c r="C362" s="153" t="s">
        <v>285</v>
      </c>
      <c r="D362" s="153" t="s">
        <v>3506</v>
      </c>
      <c r="E362" s="153" t="s">
        <v>3</v>
      </c>
      <c r="F362" s="153" t="s">
        <v>3248</v>
      </c>
      <c r="G362" s="28" t="s">
        <v>900</v>
      </c>
      <c r="H362" s="459" t="s">
        <v>1058</v>
      </c>
      <c r="I362" s="28" t="str">
        <f>VLOOKUP(H362,'[4]REKAP DOSEN'!$B$5:$C$100,2,FALSE)</f>
        <v>0902057805</v>
      </c>
      <c r="J362" s="153">
        <v>5</v>
      </c>
      <c r="K362" s="153"/>
      <c r="L362" s="28"/>
    </row>
    <row r="363" spans="1:12" x14ac:dyDescent="0.25">
      <c r="A363" s="28" t="s">
        <v>3250</v>
      </c>
      <c r="B363" s="28" t="s">
        <v>30</v>
      </c>
      <c r="C363" s="153" t="s">
        <v>453</v>
      </c>
      <c r="D363" s="153" t="s">
        <v>3507</v>
      </c>
      <c r="E363" s="153" t="s">
        <v>1</v>
      </c>
      <c r="F363" s="153" t="s">
        <v>3254</v>
      </c>
      <c r="G363" s="28" t="s">
        <v>657</v>
      </c>
      <c r="H363" s="464" t="s">
        <v>658</v>
      </c>
      <c r="I363" s="28" t="str">
        <f>VLOOKUP(H363,'[4]REKAP DOSEN'!$B$5:$C$100,2,FALSE)</f>
        <v>0901118402</v>
      </c>
      <c r="J363" s="153">
        <v>5</v>
      </c>
      <c r="K363" s="153"/>
      <c r="L363" s="28" t="s">
        <v>3276</v>
      </c>
    </row>
    <row r="364" spans="1:12" hidden="1" x14ac:dyDescent="0.25">
      <c r="A364" s="28" t="s">
        <v>3247</v>
      </c>
      <c r="B364" s="28" t="s">
        <v>20</v>
      </c>
      <c r="C364" s="153" t="s">
        <v>297</v>
      </c>
      <c r="D364" s="153" t="s">
        <v>3508</v>
      </c>
      <c r="E364" s="153" t="s">
        <v>75</v>
      </c>
      <c r="F364" s="153" t="s">
        <v>3251</v>
      </c>
      <c r="G364" s="28" t="s">
        <v>3232</v>
      </c>
      <c r="H364" s="28" t="s">
        <v>1095</v>
      </c>
      <c r="I364" s="28" t="str">
        <f>VLOOKUP(H364,'[4]REKAP DOSEN'!$B$5:$C$100,2,FALSE)</f>
        <v>0927037502</v>
      </c>
      <c r="J364" s="153">
        <v>40</v>
      </c>
      <c r="K364" s="153"/>
      <c r="L364" s="28"/>
    </row>
    <row r="365" spans="1:12" hidden="1" x14ac:dyDescent="0.25">
      <c r="A365" s="28" t="s">
        <v>3250</v>
      </c>
      <c r="B365" s="28" t="s">
        <v>28</v>
      </c>
      <c r="C365" s="153" t="s">
        <v>285</v>
      </c>
      <c r="D365" s="153" t="s">
        <v>2198</v>
      </c>
      <c r="E365" s="153" t="s">
        <v>3</v>
      </c>
      <c r="F365" s="153" t="s">
        <v>3248</v>
      </c>
      <c r="G365" s="28" t="s">
        <v>900</v>
      </c>
      <c r="H365" s="459" t="s">
        <v>1058</v>
      </c>
      <c r="I365" s="28" t="str">
        <f>VLOOKUP(H365,'[4]REKAP DOSEN'!$B$5:$C$100,2,FALSE)</f>
        <v>0902057805</v>
      </c>
      <c r="J365" s="153">
        <v>5</v>
      </c>
      <c r="K365" s="153"/>
      <c r="L365" s="28"/>
    </row>
    <row r="366" spans="1:12" hidden="1" x14ac:dyDescent="0.25">
      <c r="A366" s="28" t="s">
        <v>3257</v>
      </c>
      <c r="B366" s="28" t="s">
        <v>26</v>
      </c>
      <c r="C366" s="153">
        <v>109</v>
      </c>
      <c r="D366" s="153" t="s">
        <v>3509</v>
      </c>
      <c r="E366" s="153" t="s">
        <v>75</v>
      </c>
      <c r="F366" s="153">
        <v>4</v>
      </c>
      <c r="G366" s="28" t="s">
        <v>3510</v>
      </c>
      <c r="H366" s="463" t="s">
        <v>833</v>
      </c>
      <c r="I366" s="28" t="str">
        <f>VLOOKUP(H366,'[4]REKAP DOSEN'!$B$5:$C$100,2,FALSE)</f>
        <v>0913068502</v>
      </c>
      <c r="J366" s="153">
        <v>5</v>
      </c>
      <c r="K366" s="153"/>
      <c r="L366" s="28"/>
    </row>
    <row r="367" spans="1:12" x14ac:dyDescent="0.25">
      <c r="A367" s="28" t="s">
        <v>3278</v>
      </c>
      <c r="B367" s="28" t="s">
        <v>26</v>
      </c>
      <c r="C367" s="153" t="s">
        <v>453</v>
      </c>
      <c r="D367" s="153" t="s">
        <v>3511</v>
      </c>
      <c r="E367" s="153" t="s">
        <v>1</v>
      </c>
      <c r="F367" s="153" t="s">
        <v>3254</v>
      </c>
      <c r="G367" s="28" t="s">
        <v>657</v>
      </c>
      <c r="H367" s="464" t="s">
        <v>658</v>
      </c>
      <c r="I367" s="28" t="str">
        <f>VLOOKUP(H367,'[4]REKAP DOSEN'!$B$5:$C$100,2,FALSE)</f>
        <v>0901118402</v>
      </c>
      <c r="J367" s="153">
        <v>5</v>
      </c>
      <c r="K367" s="153"/>
      <c r="L367" s="28" t="s">
        <v>3276</v>
      </c>
    </row>
    <row r="368" spans="1:12" hidden="1" x14ac:dyDescent="0.25">
      <c r="A368" s="37" t="s">
        <v>3257</v>
      </c>
      <c r="B368" s="37" t="s">
        <v>26</v>
      </c>
      <c r="C368" s="34" t="s">
        <v>89</v>
      </c>
      <c r="D368" s="34" t="s">
        <v>3357</v>
      </c>
      <c r="E368" s="34" t="s">
        <v>75</v>
      </c>
      <c r="F368" s="34" t="s">
        <v>3254</v>
      </c>
      <c r="G368" s="37" t="s">
        <v>3275</v>
      </c>
      <c r="H368" s="37" t="s">
        <v>376</v>
      </c>
      <c r="I368" s="28" t="str">
        <f>VLOOKUP(H368,'[4]REKAP DOSEN'!$B$5:$C$100,2,FALSE)</f>
        <v>0914037501</v>
      </c>
      <c r="J368" s="34">
        <v>40</v>
      </c>
      <c r="K368" s="34"/>
      <c r="L368" s="37"/>
    </row>
    <row r="369" spans="1:12" x14ac:dyDescent="0.25">
      <c r="A369" s="28" t="s">
        <v>3278</v>
      </c>
      <c r="B369" s="28" t="s">
        <v>20</v>
      </c>
      <c r="C369" s="153" t="s">
        <v>453</v>
      </c>
      <c r="D369" s="153" t="s">
        <v>3512</v>
      </c>
      <c r="E369" s="153" t="s">
        <v>1</v>
      </c>
      <c r="F369" s="153" t="s">
        <v>3254</v>
      </c>
      <c r="G369" s="28" t="s">
        <v>657</v>
      </c>
      <c r="H369" s="464" t="s">
        <v>658</v>
      </c>
      <c r="I369" s="28" t="str">
        <f>VLOOKUP(H369,'[4]REKAP DOSEN'!$B$5:$C$100,2,FALSE)</f>
        <v>0901118402</v>
      </c>
      <c r="J369" s="153">
        <v>5</v>
      </c>
      <c r="K369" s="153"/>
      <c r="L369" s="28" t="s">
        <v>3276</v>
      </c>
    </row>
    <row r="370" spans="1:12" hidden="1" x14ac:dyDescent="0.25">
      <c r="A370" s="28" t="s">
        <v>3257</v>
      </c>
      <c r="B370" s="28" t="s">
        <v>20</v>
      </c>
      <c r="C370" s="153">
        <v>109</v>
      </c>
      <c r="D370" s="153" t="s">
        <v>3513</v>
      </c>
      <c r="E370" s="153" t="s">
        <v>75</v>
      </c>
      <c r="F370" s="153" t="s">
        <v>3254</v>
      </c>
      <c r="G370" s="28" t="s">
        <v>3504</v>
      </c>
      <c r="H370" s="463" t="s">
        <v>260</v>
      </c>
      <c r="I370" s="28" t="str">
        <f>VLOOKUP(H370,'[4]REKAP DOSEN'!$B$5:$C$100,2,FALSE)</f>
        <v>0904098604</v>
      </c>
      <c r="J370" s="153">
        <v>5</v>
      </c>
      <c r="K370" s="153"/>
      <c r="L370" s="28"/>
    </row>
    <row r="371" spans="1:12" hidden="1" x14ac:dyDescent="0.25">
      <c r="A371" s="28" t="s">
        <v>3250</v>
      </c>
      <c r="B371" s="28" t="s">
        <v>20</v>
      </c>
      <c r="C371" s="153" t="s">
        <v>346</v>
      </c>
      <c r="D371" s="153" t="s">
        <v>3514</v>
      </c>
      <c r="E371" s="153" t="s">
        <v>2256</v>
      </c>
      <c r="F371" s="153" t="s">
        <v>3254</v>
      </c>
      <c r="G371" s="28" t="s">
        <v>3515</v>
      </c>
      <c r="H371" s="28" t="s">
        <v>3288</v>
      </c>
      <c r="I371" s="28" t="str">
        <f>VLOOKUP(H371,'[4]REKAP DOSEN'!$B$5:$C$100,2,FALSE)</f>
        <v>0928087503</v>
      </c>
      <c r="J371" s="153">
        <v>5</v>
      </c>
      <c r="K371" s="153"/>
      <c r="L371" s="28"/>
    </row>
    <row r="372" spans="1:12" x14ac:dyDescent="0.25">
      <c r="A372" s="28" t="s">
        <v>3278</v>
      </c>
      <c r="B372" s="28" t="s">
        <v>30</v>
      </c>
      <c r="C372" s="153" t="s">
        <v>453</v>
      </c>
      <c r="D372" s="153" t="s">
        <v>3516</v>
      </c>
      <c r="E372" s="153" t="s">
        <v>1</v>
      </c>
      <c r="F372" s="153" t="s">
        <v>3254</v>
      </c>
      <c r="G372" s="28" t="s">
        <v>657</v>
      </c>
      <c r="H372" s="464" t="s">
        <v>658</v>
      </c>
      <c r="I372" s="28" t="str">
        <f>VLOOKUP(H372,'[4]REKAP DOSEN'!$B$5:$C$100,2,FALSE)</f>
        <v>0901118402</v>
      </c>
      <c r="J372" s="153">
        <v>5</v>
      </c>
      <c r="K372" s="153"/>
      <c r="L372" s="28" t="s">
        <v>3276</v>
      </c>
    </row>
    <row r="373" spans="1:12" x14ac:dyDescent="0.25">
      <c r="A373" s="28" t="s">
        <v>3247</v>
      </c>
      <c r="B373" s="28" t="s">
        <v>28</v>
      </c>
      <c r="C373" s="153" t="s">
        <v>116</v>
      </c>
      <c r="D373" s="153" t="s">
        <v>3517</v>
      </c>
      <c r="E373" s="153" t="s">
        <v>1</v>
      </c>
      <c r="F373" s="153" t="s">
        <v>3254</v>
      </c>
      <c r="G373" s="28" t="s">
        <v>3292</v>
      </c>
      <c r="H373" s="191" t="s">
        <v>676</v>
      </c>
      <c r="I373" s="28" t="str">
        <f>VLOOKUP(H373,'[4]REKAP DOSEN'!$B$5:$C$100,2,FALSE)</f>
        <v>0928107901</v>
      </c>
      <c r="J373" s="153">
        <v>5</v>
      </c>
      <c r="K373" s="153"/>
      <c r="L373" s="28" t="s">
        <v>3276</v>
      </c>
    </row>
    <row r="374" spans="1:12" hidden="1" x14ac:dyDescent="0.25">
      <c r="A374" s="28" t="s">
        <v>3257</v>
      </c>
      <c r="B374" s="28" t="s">
        <v>30</v>
      </c>
      <c r="C374" s="153">
        <v>109</v>
      </c>
      <c r="D374" s="153" t="s">
        <v>3518</v>
      </c>
      <c r="E374" s="153" t="s">
        <v>75</v>
      </c>
      <c r="F374" s="153" t="s">
        <v>3254</v>
      </c>
      <c r="G374" s="28" t="s">
        <v>3504</v>
      </c>
      <c r="H374" s="463" t="s">
        <v>260</v>
      </c>
      <c r="I374" s="28" t="str">
        <f>VLOOKUP(H374,'[4]REKAP DOSEN'!$B$5:$C$100,2,FALSE)</f>
        <v>0904098604</v>
      </c>
      <c r="J374" s="153">
        <v>5</v>
      </c>
      <c r="K374" s="153"/>
      <c r="L374" s="28"/>
    </row>
    <row r="375" spans="1:12" hidden="1" x14ac:dyDescent="0.25">
      <c r="A375" s="28" t="s">
        <v>3257</v>
      </c>
      <c r="B375" s="28" t="s">
        <v>20</v>
      </c>
      <c r="C375" s="153">
        <v>110</v>
      </c>
      <c r="D375" s="153" t="s">
        <v>1553</v>
      </c>
      <c r="E375" s="153" t="s">
        <v>75</v>
      </c>
      <c r="F375" s="153" t="s">
        <v>3248</v>
      </c>
      <c r="G375" s="28" t="s">
        <v>1550</v>
      </c>
      <c r="H375" s="463" t="s">
        <v>2302</v>
      </c>
      <c r="I375" s="28" t="str">
        <f>VLOOKUP(H375,'[4]REKAP DOSEN'!$B$5:$C$100,2,FALSE)</f>
        <v>0931127016</v>
      </c>
      <c r="J375" s="153">
        <v>5</v>
      </c>
      <c r="K375" s="153"/>
      <c r="L375" s="28"/>
    </row>
    <row r="376" spans="1:12" hidden="1" x14ac:dyDescent="0.25">
      <c r="A376" s="28" t="s">
        <v>3250</v>
      </c>
      <c r="B376" s="28" t="s">
        <v>30</v>
      </c>
      <c r="C376" s="153" t="s">
        <v>642</v>
      </c>
      <c r="D376" s="153" t="s">
        <v>3519</v>
      </c>
      <c r="E376" s="153" t="s">
        <v>75</v>
      </c>
      <c r="F376" s="153" t="s">
        <v>3251</v>
      </c>
      <c r="G376" s="28" t="s">
        <v>3316</v>
      </c>
      <c r="H376" s="28" t="s">
        <v>242</v>
      </c>
      <c r="I376" s="28" t="str">
        <f>VLOOKUP(H376,'[4]REKAP DOSEN'!$B$5:$C$100,2,FALSE)</f>
        <v>0905058904</v>
      </c>
      <c r="J376" s="153">
        <v>40</v>
      </c>
      <c r="K376" s="153"/>
      <c r="L376" s="28"/>
    </row>
    <row r="377" spans="1:12" hidden="1" x14ac:dyDescent="0.25">
      <c r="A377" s="28" t="s">
        <v>3257</v>
      </c>
      <c r="B377" s="28" t="s">
        <v>30</v>
      </c>
      <c r="C377" s="153">
        <v>201</v>
      </c>
      <c r="D377" s="153" t="s">
        <v>1723</v>
      </c>
      <c r="E377" s="153" t="s">
        <v>75</v>
      </c>
      <c r="F377" s="153" t="s">
        <v>3254</v>
      </c>
      <c r="G377" s="28" t="s">
        <v>1716</v>
      </c>
      <c r="H377" s="28" t="s">
        <v>2385</v>
      </c>
      <c r="I377" s="28" t="str">
        <f>VLOOKUP(H377,'[4]REKAP DOSEN'!$B$5:$C$100,2,FALSE)</f>
        <v>0908048702</v>
      </c>
      <c r="J377" s="153">
        <v>5</v>
      </c>
      <c r="K377" s="153"/>
      <c r="L377" s="28"/>
    </row>
    <row r="378" spans="1:12" hidden="1" x14ac:dyDescent="0.25">
      <c r="A378" s="28" t="s">
        <v>3250</v>
      </c>
      <c r="B378" s="28" t="s">
        <v>28</v>
      </c>
      <c r="C378" s="153" t="s">
        <v>43</v>
      </c>
      <c r="D378" s="153" t="s">
        <v>1421</v>
      </c>
      <c r="E378" s="153" t="s">
        <v>75</v>
      </c>
      <c r="F378" s="153" t="s">
        <v>3254</v>
      </c>
      <c r="G378" s="28" t="s">
        <v>3322</v>
      </c>
      <c r="H378" s="28" t="s">
        <v>676</v>
      </c>
      <c r="I378" s="28" t="str">
        <f>VLOOKUP(H378,'[4]REKAP DOSEN'!$B$5:$C$100,2,FALSE)</f>
        <v>0928107901</v>
      </c>
      <c r="J378" s="153">
        <v>5</v>
      </c>
      <c r="K378" s="153"/>
      <c r="L378" s="28" t="s">
        <v>3276</v>
      </c>
    </row>
    <row r="379" spans="1:12" hidden="1" x14ac:dyDescent="0.25">
      <c r="A379" s="28" t="s">
        <v>3257</v>
      </c>
      <c r="B379" s="28" t="s">
        <v>28</v>
      </c>
      <c r="C379" s="153">
        <v>201</v>
      </c>
      <c r="D379" s="153" t="s">
        <v>1724</v>
      </c>
      <c r="E379" s="153" t="s">
        <v>75</v>
      </c>
      <c r="F379" s="153" t="s">
        <v>3254</v>
      </c>
      <c r="G379" s="28" t="s">
        <v>1716</v>
      </c>
      <c r="H379" s="28" t="s">
        <v>2385</v>
      </c>
      <c r="I379" s="28" t="str">
        <f>VLOOKUP(H379,'[4]REKAP DOSEN'!$B$5:$C$100,2,FALSE)</f>
        <v>0908048702</v>
      </c>
      <c r="J379" s="153">
        <v>5</v>
      </c>
      <c r="K379" s="153"/>
      <c r="L379" s="28"/>
    </row>
    <row r="380" spans="1:12" x14ac:dyDescent="0.25">
      <c r="A380" s="28" t="s">
        <v>3257</v>
      </c>
      <c r="B380" s="28" t="s">
        <v>28</v>
      </c>
      <c r="C380" s="153" t="s">
        <v>116</v>
      </c>
      <c r="D380" s="153" t="s">
        <v>3520</v>
      </c>
      <c r="E380" s="153" t="s">
        <v>1</v>
      </c>
      <c r="F380" s="153" t="s">
        <v>3254</v>
      </c>
      <c r="G380" s="28" t="s">
        <v>3292</v>
      </c>
      <c r="H380" s="191" t="s">
        <v>676</v>
      </c>
      <c r="I380" s="28" t="str">
        <f>VLOOKUP(H380,'[4]REKAP DOSEN'!$B$5:$C$100,2,FALSE)</f>
        <v>0928107901</v>
      </c>
      <c r="J380" s="153">
        <v>5</v>
      </c>
      <c r="K380" s="153"/>
      <c r="L380" s="28" t="s">
        <v>3276</v>
      </c>
    </row>
    <row r="381" spans="1:12" x14ac:dyDescent="0.25">
      <c r="A381" s="28" t="s">
        <v>3247</v>
      </c>
      <c r="B381" s="28" t="s">
        <v>28</v>
      </c>
      <c r="C381" s="153" t="s">
        <v>204</v>
      </c>
      <c r="D381" s="153" t="s">
        <v>3521</v>
      </c>
      <c r="E381" s="153" t="s">
        <v>1</v>
      </c>
      <c r="F381" s="153" t="s">
        <v>3254</v>
      </c>
      <c r="G381" s="28" t="s">
        <v>657</v>
      </c>
      <c r="H381" s="464" t="s">
        <v>728</v>
      </c>
      <c r="I381" s="28" t="str">
        <f>VLOOKUP(H381,'[4]REKAP DOSEN'!$B$5:$C$100,2,FALSE)</f>
        <v>0915108101</v>
      </c>
      <c r="J381" s="153">
        <v>5</v>
      </c>
      <c r="K381" s="153"/>
      <c r="L381" s="28" t="s">
        <v>3276</v>
      </c>
    </row>
    <row r="382" spans="1:12" hidden="1" x14ac:dyDescent="0.25">
      <c r="A382" s="28" t="s">
        <v>3285</v>
      </c>
      <c r="B382" s="28" t="s">
        <v>26</v>
      </c>
      <c r="C382" s="153" t="s">
        <v>221</v>
      </c>
      <c r="D382" s="153" t="s">
        <v>3522</v>
      </c>
      <c r="E382" s="153" t="s">
        <v>75</v>
      </c>
      <c r="F382" s="153" t="s">
        <v>3254</v>
      </c>
      <c r="G382" s="28" t="s">
        <v>3510</v>
      </c>
      <c r="H382" s="459" t="s">
        <v>629</v>
      </c>
      <c r="I382" s="28" t="str">
        <f>VLOOKUP(H382,'[4]REKAP DOSEN'!$B$5:$C$100,2,FALSE)</f>
        <v>0912127001</v>
      </c>
      <c r="J382" s="153">
        <v>5</v>
      </c>
      <c r="K382" s="153"/>
      <c r="L382" s="28"/>
    </row>
    <row r="383" spans="1:12" hidden="1" x14ac:dyDescent="0.25">
      <c r="A383" s="28" t="s">
        <v>3257</v>
      </c>
      <c r="B383" s="28" t="s">
        <v>20</v>
      </c>
      <c r="C383" s="153" t="s">
        <v>33</v>
      </c>
      <c r="D383" s="153" t="s">
        <v>2177</v>
      </c>
      <c r="E383" s="153" t="s">
        <v>2</v>
      </c>
      <c r="F383" s="153" t="s">
        <v>3248</v>
      </c>
      <c r="G383" s="28" t="s">
        <v>2156</v>
      </c>
      <c r="H383" s="28" t="s">
        <v>876</v>
      </c>
      <c r="I383" s="28" t="str">
        <f>VLOOKUP(H383,'[4]REKAP DOSEN'!$B$5:$C$100,2,FALSE)</f>
        <v>0903118301</v>
      </c>
      <c r="J383" s="153">
        <v>5</v>
      </c>
      <c r="K383" s="153"/>
      <c r="L383" s="28" t="s">
        <v>3276</v>
      </c>
    </row>
    <row r="384" spans="1:12" hidden="1" x14ac:dyDescent="0.25">
      <c r="A384" s="28" t="s">
        <v>3257</v>
      </c>
      <c r="B384" s="28" t="s">
        <v>30</v>
      </c>
      <c r="C384" s="153">
        <v>202</v>
      </c>
      <c r="D384" s="153" t="s">
        <v>3523</v>
      </c>
      <c r="E384" s="153" t="s">
        <v>75</v>
      </c>
      <c r="F384" s="153" t="s">
        <v>3254</v>
      </c>
      <c r="G384" s="28" t="s">
        <v>3524</v>
      </c>
      <c r="H384" s="28" t="s">
        <v>876</v>
      </c>
      <c r="I384" s="28" t="str">
        <f>VLOOKUP(H384,'[4]REKAP DOSEN'!$B$5:$C$100,2,FALSE)</f>
        <v>0903118301</v>
      </c>
      <c r="J384" s="153">
        <v>5</v>
      </c>
      <c r="K384" s="153"/>
      <c r="L384" s="28"/>
    </row>
    <row r="385" spans="1:12" x14ac:dyDescent="0.25">
      <c r="A385" s="28" t="s">
        <v>3250</v>
      </c>
      <c r="B385" s="28" t="s">
        <v>30</v>
      </c>
      <c r="C385" s="153">
        <v>305</v>
      </c>
      <c r="D385" s="153" t="s">
        <v>3525</v>
      </c>
      <c r="E385" s="153" t="s">
        <v>1</v>
      </c>
      <c r="F385" s="153" t="s">
        <v>3254</v>
      </c>
      <c r="G385" s="28" t="s">
        <v>1961</v>
      </c>
      <c r="H385" s="191" t="s">
        <v>728</v>
      </c>
      <c r="I385" s="28" t="str">
        <f>VLOOKUP(H385,'[4]REKAP DOSEN'!$B$5:$C$100,2,FALSE)</f>
        <v>0915108101</v>
      </c>
      <c r="J385" s="153">
        <v>5</v>
      </c>
      <c r="K385" s="153"/>
      <c r="L385" s="28" t="s">
        <v>3276</v>
      </c>
    </row>
    <row r="386" spans="1:12" x14ac:dyDescent="0.25">
      <c r="A386" s="28" t="s">
        <v>3257</v>
      </c>
      <c r="B386" s="28" t="s">
        <v>26</v>
      </c>
      <c r="C386" s="153" t="s">
        <v>269</v>
      </c>
      <c r="D386" s="153" t="s">
        <v>3526</v>
      </c>
      <c r="E386" s="153" t="s">
        <v>1</v>
      </c>
      <c r="F386" s="153" t="s">
        <v>3254</v>
      </c>
      <c r="G386" s="28" t="s">
        <v>657</v>
      </c>
      <c r="H386" s="464" t="s">
        <v>728</v>
      </c>
      <c r="I386" s="28" t="str">
        <f>VLOOKUP(H386,'[4]REKAP DOSEN'!$B$5:$C$100,2,FALSE)</f>
        <v>0915108101</v>
      </c>
      <c r="J386" s="153">
        <v>5</v>
      </c>
      <c r="K386" s="153"/>
      <c r="L386" s="28" t="s">
        <v>3276</v>
      </c>
    </row>
    <row r="387" spans="1:12" hidden="1" x14ac:dyDescent="0.25">
      <c r="A387" s="457" t="s">
        <v>3257</v>
      </c>
      <c r="B387" s="28" t="s">
        <v>30</v>
      </c>
      <c r="C387" s="458">
        <v>203</v>
      </c>
      <c r="D387" s="457" t="s">
        <v>2087</v>
      </c>
      <c r="E387" s="153" t="s">
        <v>75</v>
      </c>
      <c r="F387" s="458" t="s">
        <v>3248</v>
      </c>
      <c r="G387" s="457" t="s">
        <v>1160</v>
      </c>
      <c r="H387" s="191" t="s">
        <v>155</v>
      </c>
      <c r="I387" s="28" t="str">
        <f>VLOOKUP(H387,'[4]REKAP DOSEN'!$B$5:$C$100,2,FALSE)</f>
        <v>0918098501</v>
      </c>
      <c r="J387" s="153">
        <v>5</v>
      </c>
      <c r="K387" s="153"/>
      <c r="L387" s="28"/>
    </row>
    <row r="388" spans="1:12" hidden="1" x14ac:dyDescent="0.25">
      <c r="A388" s="457" t="s">
        <v>3257</v>
      </c>
      <c r="B388" s="457" t="s">
        <v>28</v>
      </c>
      <c r="C388" s="458">
        <v>203</v>
      </c>
      <c r="D388" s="457" t="s">
        <v>2088</v>
      </c>
      <c r="E388" s="458" t="s">
        <v>75</v>
      </c>
      <c r="F388" s="458" t="s">
        <v>3248</v>
      </c>
      <c r="G388" s="457" t="s">
        <v>1160</v>
      </c>
      <c r="H388" s="464" t="s">
        <v>1151</v>
      </c>
      <c r="I388" s="28" t="str">
        <f>VLOOKUP(H388,'[4]REKAP DOSEN'!$B$5:$C$100,2,FALSE)</f>
        <v>0912048901</v>
      </c>
      <c r="J388" s="153">
        <v>5</v>
      </c>
      <c r="K388" s="153"/>
      <c r="L388" s="28"/>
    </row>
    <row r="389" spans="1:12" hidden="1" x14ac:dyDescent="0.25">
      <c r="A389" s="28" t="s">
        <v>3257</v>
      </c>
      <c r="B389" s="28" t="s">
        <v>20</v>
      </c>
      <c r="C389" s="153">
        <v>201</v>
      </c>
      <c r="D389" s="153" t="s">
        <v>1726</v>
      </c>
      <c r="E389" s="153" t="s">
        <v>75</v>
      </c>
      <c r="F389" s="153" t="s">
        <v>3254</v>
      </c>
      <c r="G389" s="28" t="s">
        <v>1716</v>
      </c>
      <c r="H389" s="28" t="s">
        <v>1199</v>
      </c>
      <c r="I389" s="28" t="str">
        <f>VLOOKUP(H389,'[4]REKAP DOSEN'!$B$5:$C$100,2,FALSE)</f>
        <v>0904018701</v>
      </c>
      <c r="J389" s="153">
        <v>5</v>
      </c>
      <c r="K389" s="153"/>
      <c r="L389" s="28"/>
    </row>
    <row r="390" spans="1:12" hidden="1" x14ac:dyDescent="0.25">
      <c r="A390" s="457" t="s">
        <v>3257</v>
      </c>
      <c r="B390" s="28" t="s">
        <v>30</v>
      </c>
      <c r="C390" s="458">
        <v>204</v>
      </c>
      <c r="D390" s="457" t="s">
        <v>3527</v>
      </c>
      <c r="E390" s="458" t="s">
        <v>75</v>
      </c>
      <c r="F390" s="458" t="s">
        <v>3254</v>
      </c>
      <c r="G390" s="457" t="s">
        <v>3302</v>
      </c>
      <c r="H390" s="28" t="s">
        <v>272</v>
      </c>
      <c r="I390" s="28" t="str">
        <f>VLOOKUP(H390,'[4]REKAP DOSEN'!$B$5:$C$100,2,FALSE)</f>
        <v>0914018301</v>
      </c>
      <c r="J390" s="153">
        <v>5</v>
      </c>
      <c r="K390" s="153"/>
      <c r="L390" s="28" t="s">
        <v>3276</v>
      </c>
    </row>
    <row r="391" spans="1:12" hidden="1" x14ac:dyDescent="0.25">
      <c r="A391" s="28" t="s">
        <v>3257</v>
      </c>
      <c r="B391" s="28" t="s">
        <v>26</v>
      </c>
      <c r="C391" s="153">
        <v>201</v>
      </c>
      <c r="D391" s="153" t="s">
        <v>1725</v>
      </c>
      <c r="E391" s="153" t="s">
        <v>75</v>
      </c>
      <c r="F391" s="153" t="s">
        <v>3254</v>
      </c>
      <c r="G391" s="28" t="s">
        <v>1716</v>
      </c>
      <c r="H391" s="28" t="s">
        <v>1199</v>
      </c>
      <c r="I391" s="28" t="str">
        <f>VLOOKUP(H391,'[4]REKAP DOSEN'!$B$5:$C$100,2,FALSE)</f>
        <v>0904018701</v>
      </c>
      <c r="J391" s="153">
        <v>5</v>
      </c>
      <c r="K391" s="153"/>
      <c r="L391" s="28"/>
    </row>
    <row r="392" spans="1:12" hidden="1" x14ac:dyDescent="0.25">
      <c r="A392" s="28" t="s">
        <v>3250</v>
      </c>
      <c r="B392" s="28" t="s">
        <v>30</v>
      </c>
      <c r="C392" s="153" t="s">
        <v>21</v>
      </c>
      <c r="D392" s="153" t="s">
        <v>1699</v>
      </c>
      <c r="E392" s="153" t="s">
        <v>75</v>
      </c>
      <c r="F392" s="153" t="s">
        <v>3251</v>
      </c>
      <c r="G392" s="28" t="s">
        <v>1695</v>
      </c>
      <c r="H392" s="28"/>
      <c r="I392" s="28" t="e">
        <f>VLOOKUP(H392,'[4]REKAP DOSEN'!$B$5:$C$100,2,FALSE)</f>
        <v>#N/A</v>
      </c>
      <c r="J392" s="153">
        <v>40</v>
      </c>
      <c r="K392" s="153" t="s">
        <v>234</v>
      </c>
      <c r="L392" s="28"/>
    </row>
    <row r="393" spans="1:12" hidden="1" x14ac:dyDescent="0.25">
      <c r="A393" s="28" t="s">
        <v>3250</v>
      </c>
      <c r="B393" s="28" t="s">
        <v>30</v>
      </c>
      <c r="C393" s="153" t="s">
        <v>161</v>
      </c>
      <c r="D393" s="153" t="s">
        <v>2265</v>
      </c>
      <c r="E393" s="153" t="s">
        <v>2256</v>
      </c>
      <c r="F393" s="153" t="s">
        <v>3248</v>
      </c>
      <c r="G393" s="28" t="s">
        <v>2266</v>
      </c>
      <c r="H393" s="459" t="s">
        <v>3288</v>
      </c>
      <c r="I393" s="28" t="str">
        <f>VLOOKUP(H393,'[4]REKAP DOSEN'!$B$5:$C$100,2,FALSE)</f>
        <v>0928087503</v>
      </c>
      <c r="J393" s="153">
        <v>5</v>
      </c>
      <c r="K393" s="153"/>
      <c r="L393" s="28"/>
    </row>
    <row r="394" spans="1:12" hidden="1" x14ac:dyDescent="0.25">
      <c r="A394" s="457" t="s">
        <v>3257</v>
      </c>
      <c r="B394" s="457" t="s">
        <v>28</v>
      </c>
      <c r="C394" s="458">
        <v>204</v>
      </c>
      <c r="D394" s="457" t="s">
        <v>3528</v>
      </c>
      <c r="E394" s="458" t="s">
        <v>75</v>
      </c>
      <c r="F394" s="458" t="s">
        <v>3254</v>
      </c>
      <c r="G394" s="457" t="s">
        <v>3302</v>
      </c>
      <c r="H394" s="28" t="s">
        <v>272</v>
      </c>
      <c r="I394" s="28" t="str">
        <f>VLOOKUP(H394,'[4]REKAP DOSEN'!$B$5:$C$100,2,FALSE)</f>
        <v>0914018301</v>
      </c>
      <c r="J394" s="153">
        <v>5</v>
      </c>
      <c r="K394" s="153"/>
      <c r="L394" s="28" t="s">
        <v>3276</v>
      </c>
    </row>
    <row r="395" spans="1:12" hidden="1" x14ac:dyDescent="0.25">
      <c r="A395" s="28" t="s">
        <v>3247</v>
      </c>
      <c r="B395" s="28" t="s">
        <v>20</v>
      </c>
      <c r="C395" s="153" t="s">
        <v>95</v>
      </c>
      <c r="D395" s="153" t="s">
        <v>3529</v>
      </c>
      <c r="E395" s="153" t="s">
        <v>75</v>
      </c>
      <c r="F395" s="153" t="s">
        <v>3251</v>
      </c>
      <c r="G395" s="28" t="s">
        <v>3304</v>
      </c>
      <c r="H395" s="465" t="s">
        <v>1199</v>
      </c>
      <c r="I395" s="28" t="str">
        <f>VLOOKUP(H395,'[4]REKAP DOSEN'!$B$5:$C$100,2,FALSE)</f>
        <v>0904018701</v>
      </c>
      <c r="J395" s="153">
        <v>40</v>
      </c>
      <c r="K395" s="153"/>
      <c r="L395" s="28"/>
    </row>
    <row r="396" spans="1:12" s="468" customFormat="1" ht="30" hidden="1" x14ac:dyDescent="0.25">
      <c r="A396" s="462" t="s">
        <v>3250</v>
      </c>
      <c r="B396" s="462" t="s">
        <v>20</v>
      </c>
      <c r="C396" s="469" t="s">
        <v>221</v>
      </c>
      <c r="D396" s="469" t="s">
        <v>1920</v>
      </c>
      <c r="E396" s="469" t="s">
        <v>75</v>
      </c>
      <c r="F396" s="469" t="s">
        <v>3251</v>
      </c>
      <c r="G396" s="462" t="s">
        <v>1921</v>
      </c>
      <c r="H396" s="465" t="s">
        <v>1668</v>
      </c>
      <c r="I396" s="462" t="str">
        <f>VLOOKUP(H396,'[4]REKAP DOSEN'!$B$5:$C$100,2,FALSE)</f>
        <v>0928079104</v>
      </c>
      <c r="J396" s="153">
        <v>40</v>
      </c>
      <c r="K396" s="153"/>
      <c r="L396" s="28"/>
    </row>
    <row r="397" spans="1:12" hidden="1" x14ac:dyDescent="0.25">
      <c r="A397" s="28" t="s">
        <v>3257</v>
      </c>
      <c r="B397" s="28" t="s">
        <v>26</v>
      </c>
      <c r="C397" s="153">
        <v>202</v>
      </c>
      <c r="D397" s="153" t="s">
        <v>3530</v>
      </c>
      <c r="E397" s="153" t="s">
        <v>75</v>
      </c>
      <c r="F397" s="153" t="s">
        <v>3254</v>
      </c>
      <c r="G397" s="28" t="s">
        <v>3524</v>
      </c>
      <c r="H397" s="28" t="s">
        <v>857</v>
      </c>
      <c r="I397" s="28" t="str">
        <f>VLOOKUP(H397,'[4]REKAP DOSEN'!$B$5:$C$100,2,FALSE)</f>
        <v>0920068803</v>
      </c>
      <c r="J397" s="153">
        <v>5</v>
      </c>
      <c r="K397" s="153"/>
      <c r="L397" s="28"/>
    </row>
    <row r="398" spans="1:12" hidden="1" x14ac:dyDescent="0.25">
      <c r="A398" s="28" t="s">
        <v>3257</v>
      </c>
      <c r="B398" s="28" t="s">
        <v>20</v>
      </c>
      <c r="C398" s="153">
        <v>202</v>
      </c>
      <c r="D398" s="153" t="s">
        <v>3531</v>
      </c>
      <c r="E398" s="153" t="s">
        <v>75</v>
      </c>
      <c r="F398" s="153" t="s">
        <v>3254</v>
      </c>
      <c r="G398" s="28" t="s">
        <v>3524</v>
      </c>
      <c r="H398" s="28" t="s">
        <v>857</v>
      </c>
      <c r="I398" s="28" t="str">
        <f>VLOOKUP(H398,'[4]REKAP DOSEN'!$B$5:$C$100,2,FALSE)</f>
        <v>0920068803</v>
      </c>
      <c r="J398" s="153">
        <v>5</v>
      </c>
      <c r="K398" s="153"/>
      <c r="L398" s="28"/>
    </row>
    <row r="399" spans="1:12" s="468" customFormat="1" ht="30" hidden="1" x14ac:dyDescent="0.25">
      <c r="A399" s="462" t="s">
        <v>3250</v>
      </c>
      <c r="B399" s="462" t="s">
        <v>30</v>
      </c>
      <c r="C399" s="469" t="s">
        <v>221</v>
      </c>
      <c r="D399" s="469" t="s">
        <v>1922</v>
      </c>
      <c r="E399" s="469" t="s">
        <v>75</v>
      </c>
      <c r="F399" s="469" t="s">
        <v>3251</v>
      </c>
      <c r="G399" s="462" t="s">
        <v>1921</v>
      </c>
      <c r="H399" s="465" t="s">
        <v>1668</v>
      </c>
      <c r="I399" s="462" t="str">
        <f>VLOOKUP(H399,'[4]REKAP DOSEN'!$B$5:$C$100,2,FALSE)</f>
        <v>0928079104</v>
      </c>
      <c r="J399" s="153">
        <v>40</v>
      </c>
      <c r="K399" s="153"/>
      <c r="L399" s="28"/>
    </row>
    <row r="400" spans="1:12" hidden="1" x14ac:dyDescent="0.25">
      <c r="A400" s="457" t="s">
        <v>3257</v>
      </c>
      <c r="B400" s="28" t="s">
        <v>26</v>
      </c>
      <c r="C400" s="458">
        <v>203</v>
      </c>
      <c r="D400" s="457" t="s">
        <v>2085</v>
      </c>
      <c r="E400" s="458" t="s">
        <v>75</v>
      </c>
      <c r="F400" s="458" t="s">
        <v>3248</v>
      </c>
      <c r="G400" s="457" t="s">
        <v>1160</v>
      </c>
      <c r="H400" s="464" t="s">
        <v>1151</v>
      </c>
      <c r="I400" s="28" t="str">
        <f>VLOOKUP(H400,'[4]REKAP DOSEN'!$B$5:$C$100,2,FALSE)</f>
        <v>0912048901</v>
      </c>
      <c r="J400" s="153">
        <v>5</v>
      </c>
      <c r="K400" s="153"/>
      <c r="L400" s="28"/>
    </row>
    <row r="401" spans="1:12" hidden="1" x14ac:dyDescent="0.25">
      <c r="A401" s="457" t="s">
        <v>3257</v>
      </c>
      <c r="B401" s="457" t="s">
        <v>20</v>
      </c>
      <c r="C401" s="458">
        <v>203</v>
      </c>
      <c r="D401" s="457" t="s">
        <v>2086</v>
      </c>
      <c r="E401" s="458" t="s">
        <v>75</v>
      </c>
      <c r="F401" s="458" t="s">
        <v>3248</v>
      </c>
      <c r="G401" s="457" t="s">
        <v>1160</v>
      </c>
      <c r="H401" s="191" t="s">
        <v>155</v>
      </c>
      <c r="I401" s="28" t="str">
        <f>VLOOKUP(H401,'[4]REKAP DOSEN'!$B$5:$C$100,2,FALSE)</f>
        <v>0918098501</v>
      </c>
      <c r="J401" s="153">
        <v>5</v>
      </c>
      <c r="K401" s="153"/>
      <c r="L401" s="28"/>
    </row>
    <row r="402" spans="1:12" hidden="1" x14ac:dyDescent="0.25">
      <c r="A402" s="28" t="s">
        <v>3250</v>
      </c>
      <c r="B402" s="28" t="s">
        <v>26</v>
      </c>
      <c r="C402" s="153" t="s">
        <v>346</v>
      </c>
      <c r="D402" s="153" t="s">
        <v>3532</v>
      </c>
      <c r="E402" s="153" t="s">
        <v>2256</v>
      </c>
      <c r="F402" s="153" t="s">
        <v>3254</v>
      </c>
      <c r="G402" s="28" t="s">
        <v>3234</v>
      </c>
      <c r="H402" s="459" t="s">
        <v>1503</v>
      </c>
      <c r="I402" s="28" t="str">
        <f>VLOOKUP(H402,'[4]REKAP DOSEN'!$B$5:$C$100,2,FALSE)</f>
        <v>0914099202</v>
      </c>
      <c r="J402" s="153">
        <v>5</v>
      </c>
      <c r="K402" s="153"/>
      <c r="L402" s="28"/>
    </row>
    <row r="403" spans="1:12" hidden="1" x14ac:dyDescent="0.25">
      <c r="A403" s="28" t="s">
        <v>3257</v>
      </c>
      <c r="B403" s="28" t="s">
        <v>30</v>
      </c>
      <c r="C403" s="153">
        <v>306</v>
      </c>
      <c r="D403" s="153" t="s">
        <v>2048</v>
      </c>
      <c r="E403" s="153" t="s">
        <v>75</v>
      </c>
      <c r="F403" s="153" t="s">
        <v>3248</v>
      </c>
      <c r="G403" s="28" t="s">
        <v>2007</v>
      </c>
      <c r="H403" s="28" t="s">
        <v>1129</v>
      </c>
      <c r="I403" s="28" t="str">
        <f>VLOOKUP(H403,'[4]REKAP DOSEN'!$B$5:$C$100,2,FALSE)</f>
        <v>0910027401</v>
      </c>
      <c r="J403" s="153">
        <v>5</v>
      </c>
      <c r="K403" s="153"/>
      <c r="L403" s="28"/>
    </row>
    <row r="404" spans="1:12" x14ac:dyDescent="0.25">
      <c r="A404" s="28" t="s">
        <v>3278</v>
      </c>
      <c r="B404" s="28" t="s">
        <v>28</v>
      </c>
      <c r="C404" s="153">
        <v>303</v>
      </c>
      <c r="D404" s="153" t="s">
        <v>3533</v>
      </c>
      <c r="E404" s="153" t="s">
        <v>1</v>
      </c>
      <c r="F404" s="153" t="s">
        <v>3254</v>
      </c>
      <c r="G404" s="28" t="s">
        <v>1961</v>
      </c>
      <c r="H404" s="191" t="s">
        <v>728</v>
      </c>
      <c r="I404" s="28" t="str">
        <f>VLOOKUP(H404,'[4]REKAP DOSEN'!$B$5:$C$100,2,FALSE)</f>
        <v>0915108101</v>
      </c>
      <c r="J404" s="153">
        <v>5</v>
      </c>
      <c r="K404" s="153"/>
      <c r="L404" s="28" t="s">
        <v>3276</v>
      </c>
    </row>
    <row r="405" spans="1:12" hidden="1" x14ac:dyDescent="0.25">
      <c r="A405" s="457" t="s">
        <v>3257</v>
      </c>
      <c r="B405" s="457" t="s">
        <v>20</v>
      </c>
      <c r="C405" s="458">
        <v>204</v>
      </c>
      <c r="D405" s="457" t="s">
        <v>3534</v>
      </c>
      <c r="E405" s="458" t="s">
        <v>75</v>
      </c>
      <c r="F405" s="458" t="s">
        <v>3254</v>
      </c>
      <c r="G405" s="457" t="s">
        <v>3302</v>
      </c>
      <c r="H405" s="28" t="s">
        <v>272</v>
      </c>
      <c r="I405" s="28" t="str">
        <f>VLOOKUP(H405,'[4]REKAP DOSEN'!$B$5:$C$100,2,FALSE)</f>
        <v>0914018301</v>
      </c>
      <c r="J405" s="153">
        <v>5</v>
      </c>
      <c r="K405" s="153"/>
      <c r="L405" s="28" t="s">
        <v>3276</v>
      </c>
    </row>
    <row r="406" spans="1:12" hidden="1" x14ac:dyDescent="0.25">
      <c r="A406" s="28" t="s">
        <v>3257</v>
      </c>
      <c r="B406" s="28" t="s">
        <v>30</v>
      </c>
      <c r="C406" s="153">
        <v>307</v>
      </c>
      <c r="D406" s="153" t="s">
        <v>2033</v>
      </c>
      <c r="E406" s="153" t="s">
        <v>75</v>
      </c>
      <c r="F406" s="153" t="s">
        <v>3248</v>
      </c>
      <c r="G406" s="28" t="s">
        <v>2025</v>
      </c>
      <c r="H406" s="459" t="s">
        <v>2302</v>
      </c>
      <c r="I406" s="28" t="str">
        <f>VLOOKUP(H406,'[4]REKAP DOSEN'!$B$5:$C$100,2,FALSE)</f>
        <v>0931127016</v>
      </c>
      <c r="J406" s="153">
        <v>5</v>
      </c>
      <c r="K406" s="153"/>
      <c r="L406" s="28"/>
    </row>
    <row r="407" spans="1:12" s="468" customFormat="1" ht="30" hidden="1" x14ac:dyDescent="0.25">
      <c r="A407" s="462" t="s">
        <v>3250</v>
      </c>
      <c r="B407" s="462" t="s">
        <v>28</v>
      </c>
      <c r="C407" s="469" t="s">
        <v>221</v>
      </c>
      <c r="D407" s="469" t="s">
        <v>1923</v>
      </c>
      <c r="E407" s="469" t="s">
        <v>75</v>
      </c>
      <c r="F407" s="469" t="s">
        <v>3251</v>
      </c>
      <c r="G407" s="462" t="s">
        <v>1921</v>
      </c>
      <c r="H407" s="465" t="s">
        <v>1668</v>
      </c>
      <c r="I407" s="462" t="str">
        <f>VLOOKUP(H407,'[4]REKAP DOSEN'!$B$5:$C$100,2,FALSE)</f>
        <v>0928079104</v>
      </c>
      <c r="J407" s="153">
        <v>40</v>
      </c>
      <c r="K407" s="153"/>
      <c r="L407" s="28"/>
    </row>
    <row r="408" spans="1:12" hidden="1" x14ac:dyDescent="0.25">
      <c r="A408" s="28" t="s">
        <v>3257</v>
      </c>
      <c r="B408" s="28" t="s">
        <v>28</v>
      </c>
      <c r="C408" s="153">
        <v>306</v>
      </c>
      <c r="D408" s="153" t="s">
        <v>2049</v>
      </c>
      <c r="E408" s="153" t="s">
        <v>75</v>
      </c>
      <c r="F408" s="153" t="s">
        <v>3248</v>
      </c>
      <c r="G408" s="28" t="s">
        <v>2007</v>
      </c>
      <c r="H408" s="28" t="s">
        <v>1129</v>
      </c>
      <c r="I408" s="28" t="str">
        <f>VLOOKUP(H408,'[4]REKAP DOSEN'!$B$5:$C$100,2,FALSE)</f>
        <v>0910027401</v>
      </c>
      <c r="J408" s="153">
        <v>5</v>
      </c>
      <c r="K408" s="153"/>
      <c r="L408" s="28"/>
    </row>
    <row r="409" spans="1:12" hidden="1" x14ac:dyDescent="0.25">
      <c r="A409" s="28" t="s">
        <v>3247</v>
      </c>
      <c r="B409" s="28" t="s">
        <v>28</v>
      </c>
      <c r="C409" s="153" t="s">
        <v>297</v>
      </c>
      <c r="D409" s="153" t="s">
        <v>3535</v>
      </c>
      <c r="E409" s="153" t="s">
        <v>75</v>
      </c>
      <c r="F409" s="153" t="s">
        <v>3251</v>
      </c>
      <c r="G409" s="28" t="s">
        <v>3232</v>
      </c>
      <c r="H409" s="28" t="s">
        <v>199</v>
      </c>
      <c r="I409" s="28" t="str">
        <f>VLOOKUP(H409,'[4]REKAP DOSEN'!$B$5:$C$100,2,FALSE)</f>
        <v>0922068907</v>
      </c>
      <c r="J409" s="153">
        <v>40</v>
      </c>
      <c r="K409" s="153"/>
      <c r="L409" s="28"/>
    </row>
    <row r="410" spans="1:12" hidden="1" x14ac:dyDescent="0.25">
      <c r="A410" s="28" t="s">
        <v>3285</v>
      </c>
      <c r="B410" s="28" t="s">
        <v>20</v>
      </c>
      <c r="C410" s="153" t="s">
        <v>310</v>
      </c>
      <c r="D410" s="153" t="s">
        <v>2296</v>
      </c>
      <c r="E410" s="153" t="s">
        <v>2</v>
      </c>
      <c r="F410" s="153" t="s">
        <v>3254</v>
      </c>
      <c r="G410" s="28" t="s">
        <v>3536</v>
      </c>
      <c r="H410" s="28"/>
      <c r="I410" s="28" t="e">
        <f>VLOOKUP(H410,'[4]REKAP DOSEN'!$B$5:$C$100,2,FALSE)</f>
        <v>#N/A</v>
      </c>
      <c r="J410" s="153">
        <v>5</v>
      </c>
      <c r="K410" s="153" t="s">
        <v>234</v>
      </c>
      <c r="L410" s="28"/>
    </row>
    <row r="411" spans="1:12" hidden="1" x14ac:dyDescent="0.25">
      <c r="A411" s="28" t="s">
        <v>3257</v>
      </c>
      <c r="B411" s="28" t="s">
        <v>28</v>
      </c>
      <c r="C411" s="153">
        <v>308</v>
      </c>
      <c r="D411" s="153" t="s">
        <v>2026</v>
      </c>
      <c r="E411" s="153" t="s">
        <v>75</v>
      </c>
      <c r="F411" s="153" t="s">
        <v>3248</v>
      </c>
      <c r="G411" s="28" t="s">
        <v>2025</v>
      </c>
      <c r="H411" s="459" t="s">
        <v>135</v>
      </c>
      <c r="I411" s="28" t="str">
        <f>VLOOKUP(H411,'[4]REKAP DOSEN'!$B$5:$C$100,2,FALSE)</f>
        <v>0920127901</v>
      </c>
      <c r="J411" s="153">
        <v>5</v>
      </c>
      <c r="K411" s="153"/>
      <c r="L411" s="28"/>
    </row>
    <row r="412" spans="1:12" hidden="1" x14ac:dyDescent="0.25">
      <c r="A412" s="457" t="s">
        <v>3257</v>
      </c>
      <c r="B412" s="28" t="s">
        <v>26</v>
      </c>
      <c r="C412" s="458">
        <v>204</v>
      </c>
      <c r="D412" s="458" t="s">
        <v>3537</v>
      </c>
      <c r="E412" s="458" t="s">
        <v>75</v>
      </c>
      <c r="F412" s="458" t="s">
        <v>3254</v>
      </c>
      <c r="G412" s="457" t="s">
        <v>3302</v>
      </c>
      <c r="H412" s="459" t="s">
        <v>2302</v>
      </c>
      <c r="I412" s="28" t="str">
        <f>VLOOKUP(H412,'[4]REKAP DOSEN'!$B$5:$C$100,2,FALSE)</f>
        <v>0931127016</v>
      </c>
      <c r="J412" s="153">
        <v>5</v>
      </c>
      <c r="K412" s="153"/>
      <c r="L412" s="28" t="s">
        <v>3276</v>
      </c>
    </row>
    <row r="413" spans="1:12" hidden="1" x14ac:dyDescent="0.25">
      <c r="A413" s="28" t="s">
        <v>3257</v>
      </c>
      <c r="B413" s="28" t="s">
        <v>30</v>
      </c>
      <c r="C413" s="153">
        <v>308</v>
      </c>
      <c r="D413" s="153" t="s">
        <v>2024</v>
      </c>
      <c r="E413" s="153" t="s">
        <v>75</v>
      </c>
      <c r="F413" s="153" t="s">
        <v>3248</v>
      </c>
      <c r="G413" s="28" t="s">
        <v>2025</v>
      </c>
      <c r="H413" s="459" t="s">
        <v>135</v>
      </c>
      <c r="I413" s="28" t="str">
        <f>VLOOKUP(H413,'[4]REKAP DOSEN'!$B$5:$C$100,2,FALSE)</f>
        <v>0920127901</v>
      </c>
      <c r="J413" s="153">
        <v>5</v>
      </c>
      <c r="K413" s="153"/>
      <c r="L413" s="28"/>
    </row>
    <row r="414" spans="1:12" hidden="1" x14ac:dyDescent="0.25">
      <c r="A414" s="28" t="s">
        <v>3257</v>
      </c>
      <c r="B414" s="28" t="s">
        <v>28</v>
      </c>
      <c r="C414" s="153">
        <v>313</v>
      </c>
      <c r="D414" s="153" t="s">
        <v>3538</v>
      </c>
      <c r="E414" s="153" t="s">
        <v>75</v>
      </c>
      <c r="F414" s="153" t="s">
        <v>3254</v>
      </c>
      <c r="G414" s="28" t="s">
        <v>3331</v>
      </c>
      <c r="H414" s="28" t="s">
        <v>2258</v>
      </c>
      <c r="I414" s="28" t="str">
        <f>VLOOKUP(H414,'[4]REKAP DOSEN'!$B$5:$C$100,2,FALSE)</f>
        <v>0903069501</v>
      </c>
      <c r="J414" s="153">
        <v>5</v>
      </c>
      <c r="K414" s="153"/>
      <c r="L414" s="28"/>
    </row>
    <row r="415" spans="1:12" hidden="1" x14ac:dyDescent="0.25">
      <c r="A415" s="28" t="s">
        <v>3257</v>
      </c>
      <c r="B415" s="28" t="s">
        <v>26</v>
      </c>
      <c r="C415" s="153">
        <v>306</v>
      </c>
      <c r="D415" s="153" t="s">
        <v>2050</v>
      </c>
      <c r="E415" s="153" t="s">
        <v>75</v>
      </c>
      <c r="F415" s="153" t="s">
        <v>3248</v>
      </c>
      <c r="G415" s="28" t="s">
        <v>2007</v>
      </c>
      <c r="H415" s="28" t="s">
        <v>1129</v>
      </c>
      <c r="I415" s="28" t="str">
        <f>VLOOKUP(H415,'[4]REKAP DOSEN'!$B$5:$C$100,2,FALSE)</f>
        <v>0910027401</v>
      </c>
      <c r="J415" s="153">
        <v>5</v>
      </c>
      <c r="K415" s="153"/>
      <c r="L415" s="28"/>
    </row>
    <row r="416" spans="1:12" x14ac:dyDescent="0.25">
      <c r="A416" s="28" t="s">
        <v>3285</v>
      </c>
      <c r="B416" s="28" t="s">
        <v>28</v>
      </c>
      <c r="C416" s="153" t="s">
        <v>168</v>
      </c>
      <c r="D416" s="153" t="s">
        <v>1894</v>
      </c>
      <c r="E416" s="153" t="s">
        <v>1</v>
      </c>
      <c r="F416" s="153" t="s">
        <v>3248</v>
      </c>
      <c r="G416" s="28" t="s">
        <v>745</v>
      </c>
      <c r="H416" s="462" t="s">
        <v>3539</v>
      </c>
      <c r="I416" s="28" t="str">
        <f>VLOOKUP(H416,'[4]REKAP DOSEN'!$B$5:$C$100,2,FALSE)</f>
        <v>05214012</v>
      </c>
      <c r="J416" s="153"/>
      <c r="K416" s="153"/>
      <c r="L416" s="28"/>
    </row>
    <row r="417" spans="1:12" hidden="1" x14ac:dyDescent="0.25">
      <c r="A417" s="28" t="s">
        <v>3257</v>
      </c>
      <c r="B417" s="28" t="s">
        <v>30</v>
      </c>
      <c r="C417" s="153">
        <v>313</v>
      </c>
      <c r="D417" s="153" t="s">
        <v>3540</v>
      </c>
      <c r="E417" s="153" t="s">
        <v>75</v>
      </c>
      <c r="F417" s="153" t="s">
        <v>3254</v>
      </c>
      <c r="G417" s="28" t="s">
        <v>3331</v>
      </c>
      <c r="H417" s="28" t="s">
        <v>2258</v>
      </c>
      <c r="I417" s="28" t="str">
        <f>VLOOKUP(H417,'[4]REKAP DOSEN'!$B$5:$C$100,2,FALSE)</f>
        <v>0903069501</v>
      </c>
      <c r="J417" s="153">
        <v>5</v>
      </c>
      <c r="K417" s="153"/>
      <c r="L417" s="28"/>
    </row>
    <row r="418" spans="1:12" hidden="1" x14ac:dyDescent="0.25">
      <c r="A418" s="28" t="s">
        <v>3278</v>
      </c>
      <c r="B418" s="28" t="s">
        <v>30</v>
      </c>
      <c r="C418" s="153">
        <v>102</v>
      </c>
      <c r="D418" s="153" t="s">
        <v>3541</v>
      </c>
      <c r="E418" s="153" t="s">
        <v>75</v>
      </c>
      <c r="F418" s="153" t="s">
        <v>3248</v>
      </c>
      <c r="G418" s="28" t="s">
        <v>3266</v>
      </c>
      <c r="H418" s="28" t="s">
        <v>1068</v>
      </c>
      <c r="I418" s="28" t="str">
        <f>VLOOKUP(H418,'[4]REKAP DOSEN'!$B$5:$C$100,2,FALSE)</f>
        <v>0929058602</v>
      </c>
      <c r="J418" s="153">
        <v>5</v>
      </c>
      <c r="K418" s="153"/>
      <c r="L418" s="28"/>
    </row>
    <row r="419" spans="1:12" hidden="1" x14ac:dyDescent="0.25">
      <c r="A419" s="28" t="s">
        <v>3250</v>
      </c>
      <c r="B419" s="28" t="s">
        <v>28</v>
      </c>
      <c r="C419" s="153" t="s">
        <v>21</v>
      </c>
      <c r="D419" s="153" t="s">
        <v>1700</v>
      </c>
      <c r="E419" s="153" t="s">
        <v>75</v>
      </c>
      <c r="F419" s="153" t="s">
        <v>3251</v>
      </c>
      <c r="G419" s="28" t="s">
        <v>1695</v>
      </c>
      <c r="H419" s="28"/>
      <c r="I419" s="28" t="e">
        <f>VLOOKUP(H419,'[4]REKAP DOSEN'!$B$5:$C$100,2,FALSE)</f>
        <v>#N/A</v>
      </c>
      <c r="J419" s="153">
        <v>40</v>
      </c>
      <c r="K419" s="153" t="s">
        <v>234</v>
      </c>
      <c r="L419" s="28"/>
    </row>
    <row r="420" spans="1:12" hidden="1" x14ac:dyDescent="0.25">
      <c r="A420" s="28" t="s">
        <v>3278</v>
      </c>
      <c r="B420" s="28" t="s">
        <v>26</v>
      </c>
      <c r="C420" s="153" t="s">
        <v>68</v>
      </c>
      <c r="D420" s="153" t="s">
        <v>3542</v>
      </c>
      <c r="E420" s="153" t="s">
        <v>75</v>
      </c>
      <c r="F420" s="153" t="s">
        <v>3254</v>
      </c>
      <c r="G420" s="28" t="s">
        <v>3543</v>
      </c>
      <c r="H420" s="459" t="s">
        <v>202</v>
      </c>
      <c r="I420" s="28" t="str">
        <f>VLOOKUP(H420,'[4]REKAP DOSEN'!$B$5:$C$100,2,FALSE)</f>
        <v>0931039002</v>
      </c>
      <c r="J420" s="153">
        <v>40</v>
      </c>
      <c r="K420" s="153"/>
      <c r="L420" s="28"/>
    </row>
    <row r="421" spans="1:12" hidden="1" x14ac:dyDescent="0.25">
      <c r="A421" s="28" t="s">
        <v>3257</v>
      </c>
      <c r="B421" s="28" t="s">
        <v>28</v>
      </c>
      <c r="C421" s="153" t="s">
        <v>469</v>
      </c>
      <c r="D421" s="153" t="s">
        <v>2517</v>
      </c>
      <c r="E421" s="153" t="s">
        <v>2353</v>
      </c>
      <c r="F421" s="153" t="s">
        <v>3248</v>
      </c>
      <c r="G421" s="28" t="str">
        <f>[5]Master!$D$24</f>
        <v>Pendidikan Agama Katolik</v>
      </c>
      <c r="H421" s="463" t="s">
        <v>1311</v>
      </c>
      <c r="I421" s="28" t="str">
        <f>VLOOKUP(H421,'[4]REKAP DOSEN'!$B$5:$C$100,2,FALSE)</f>
        <v>05221009</v>
      </c>
      <c r="J421" s="153">
        <v>5</v>
      </c>
      <c r="K421" s="153"/>
      <c r="L421" s="28" t="s">
        <v>3544</v>
      </c>
    </row>
    <row r="422" spans="1:12" hidden="1" x14ac:dyDescent="0.25">
      <c r="A422" s="28" t="s">
        <v>3257</v>
      </c>
      <c r="B422" s="28" t="s">
        <v>26</v>
      </c>
      <c r="C422" s="153">
        <v>308</v>
      </c>
      <c r="D422" s="153" t="s">
        <v>2027</v>
      </c>
      <c r="E422" s="153" t="s">
        <v>75</v>
      </c>
      <c r="F422" s="153" t="s">
        <v>3248</v>
      </c>
      <c r="G422" s="28" t="s">
        <v>2025</v>
      </c>
      <c r="H422" s="459" t="s">
        <v>135</v>
      </c>
      <c r="I422" s="28" t="str">
        <f>VLOOKUP(H422,'[4]REKAP DOSEN'!$B$5:$C$100,2,FALSE)</f>
        <v>0920127901</v>
      </c>
      <c r="J422" s="153">
        <v>5</v>
      </c>
      <c r="K422" s="153"/>
      <c r="L422" s="28"/>
    </row>
    <row r="423" spans="1:12" hidden="1" x14ac:dyDescent="0.25">
      <c r="A423" s="28" t="s">
        <v>3257</v>
      </c>
      <c r="B423" s="28" t="s">
        <v>26</v>
      </c>
      <c r="C423" s="153">
        <v>108</v>
      </c>
      <c r="D423" s="153" t="s">
        <v>3545</v>
      </c>
      <c r="E423" s="153" t="s">
        <v>75</v>
      </c>
      <c r="F423" s="153" t="s">
        <v>3254</v>
      </c>
      <c r="G423" s="28" t="s">
        <v>3500</v>
      </c>
      <c r="H423" s="28" t="s">
        <v>961</v>
      </c>
      <c r="I423" s="28" t="str">
        <f>VLOOKUP(H423,'[4]REKAP DOSEN'!$B$5:$C$100,2,FALSE)</f>
        <v>0906128601</v>
      </c>
      <c r="J423" s="153">
        <v>5</v>
      </c>
      <c r="K423" s="153"/>
      <c r="L423" s="28"/>
    </row>
    <row r="424" spans="1:12" hidden="1" x14ac:dyDescent="0.25">
      <c r="A424" s="28" t="s">
        <v>3278</v>
      </c>
      <c r="B424" s="28" t="s">
        <v>26</v>
      </c>
      <c r="C424" s="153">
        <v>108</v>
      </c>
      <c r="D424" s="153" t="s">
        <v>3546</v>
      </c>
      <c r="E424" s="153" t="s">
        <v>75</v>
      </c>
      <c r="F424" s="153" t="s">
        <v>3251</v>
      </c>
      <c r="G424" s="28" t="s">
        <v>3268</v>
      </c>
      <c r="H424" s="462" t="s">
        <v>2415</v>
      </c>
      <c r="I424" s="28" t="str">
        <f>VLOOKUP(H424,'[4]REKAP DOSEN'!$B$5:$C$100,2,FALSE)</f>
        <v>0911089401</v>
      </c>
      <c r="J424" s="153">
        <v>40</v>
      </c>
      <c r="K424" s="153"/>
      <c r="L424" s="28" t="s">
        <v>3276</v>
      </c>
    </row>
    <row r="425" spans="1:12" hidden="1" x14ac:dyDescent="0.25">
      <c r="A425" s="28" t="s">
        <v>3257</v>
      </c>
      <c r="B425" s="28" t="s">
        <v>20</v>
      </c>
      <c r="C425" s="153">
        <v>308</v>
      </c>
      <c r="D425" s="153" t="s">
        <v>2028</v>
      </c>
      <c r="E425" s="153" t="s">
        <v>75</v>
      </c>
      <c r="F425" s="153" t="s">
        <v>3248</v>
      </c>
      <c r="G425" s="28" t="s">
        <v>2025</v>
      </c>
      <c r="H425" s="459" t="s">
        <v>135</v>
      </c>
      <c r="I425" s="28" t="str">
        <f>VLOOKUP(H425,'[4]REKAP DOSEN'!$B$5:$C$100,2,FALSE)</f>
        <v>0920127901</v>
      </c>
      <c r="J425" s="153">
        <v>5</v>
      </c>
      <c r="K425" s="153"/>
      <c r="L425" s="28"/>
    </row>
    <row r="426" spans="1:12" hidden="1" x14ac:dyDescent="0.25">
      <c r="A426" s="28" t="s">
        <v>3257</v>
      </c>
      <c r="B426" s="28" t="s">
        <v>20</v>
      </c>
      <c r="C426" s="153">
        <v>108</v>
      </c>
      <c r="D426" s="153" t="s">
        <v>3547</v>
      </c>
      <c r="E426" s="153" t="s">
        <v>75</v>
      </c>
      <c r="F426" s="153" t="s">
        <v>3254</v>
      </c>
      <c r="G426" s="28" t="s">
        <v>3500</v>
      </c>
      <c r="H426" s="28" t="s">
        <v>961</v>
      </c>
      <c r="I426" s="28" t="str">
        <f>VLOOKUP(H426,'[4]REKAP DOSEN'!$B$5:$C$100,2,FALSE)</f>
        <v>0906128601</v>
      </c>
      <c r="J426" s="153">
        <v>5</v>
      </c>
      <c r="K426" s="153"/>
      <c r="L426" s="28"/>
    </row>
    <row r="427" spans="1:12" hidden="1" x14ac:dyDescent="0.25">
      <c r="A427" s="28" t="s">
        <v>3250</v>
      </c>
      <c r="B427" s="28" t="s">
        <v>20</v>
      </c>
      <c r="C427" s="153" t="s">
        <v>21</v>
      </c>
      <c r="D427" s="153" t="s">
        <v>1702</v>
      </c>
      <c r="E427" s="153" t="s">
        <v>75</v>
      </c>
      <c r="F427" s="153" t="s">
        <v>3251</v>
      </c>
      <c r="G427" s="28" t="s">
        <v>1695</v>
      </c>
      <c r="H427" s="28"/>
      <c r="I427" s="28" t="e">
        <f>VLOOKUP(H427,'[4]REKAP DOSEN'!$B$5:$C$100,2,FALSE)</f>
        <v>#N/A</v>
      </c>
      <c r="J427" s="153">
        <v>40</v>
      </c>
      <c r="K427" s="153" t="s">
        <v>234</v>
      </c>
      <c r="L427" s="28"/>
    </row>
    <row r="428" spans="1:12" hidden="1" x14ac:dyDescent="0.25">
      <c r="A428" s="28" t="s">
        <v>3278</v>
      </c>
      <c r="B428" s="28" t="s">
        <v>30</v>
      </c>
      <c r="C428" s="153">
        <v>103</v>
      </c>
      <c r="D428" s="153" t="s">
        <v>1436</v>
      </c>
      <c r="E428" s="153" t="s">
        <v>75</v>
      </c>
      <c r="F428" s="153" t="s">
        <v>3248</v>
      </c>
      <c r="G428" s="28" t="s">
        <v>58</v>
      </c>
      <c r="H428" s="28" t="s">
        <v>2331</v>
      </c>
      <c r="I428" s="28" t="str">
        <f>VLOOKUP(H428,'[4]REKAP DOSEN'!$B$5:$C$100,2,FALSE)</f>
        <v>0902026402</v>
      </c>
      <c r="J428" s="153">
        <v>5</v>
      </c>
      <c r="K428" s="153"/>
      <c r="L428" s="28"/>
    </row>
    <row r="429" spans="1:12" hidden="1" x14ac:dyDescent="0.25">
      <c r="A429" s="28" t="s">
        <v>3278</v>
      </c>
      <c r="B429" s="28" t="s">
        <v>30</v>
      </c>
      <c r="C429" s="153">
        <v>313</v>
      </c>
      <c r="D429" s="153" t="s">
        <v>3548</v>
      </c>
      <c r="E429" s="153" t="s">
        <v>75</v>
      </c>
      <c r="F429" s="153" t="s">
        <v>3254</v>
      </c>
      <c r="G429" s="28" t="s">
        <v>3331</v>
      </c>
      <c r="H429" s="28" t="s">
        <v>2258</v>
      </c>
      <c r="I429" s="28" t="str">
        <f>VLOOKUP(H429,'[4]REKAP DOSEN'!$B$5:$C$100,2,FALSE)</f>
        <v>0903069501</v>
      </c>
      <c r="J429" s="153">
        <v>5</v>
      </c>
      <c r="K429" s="153"/>
      <c r="L429" s="28"/>
    </row>
    <row r="430" spans="1:12" hidden="1" x14ac:dyDescent="0.25">
      <c r="A430" s="460" t="s">
        <v>3257</v>
      </c>
      <c r="B430" s="28" t="s">
        <v>26</v>
      </c>
      <c r="C430" s="461" t="s">
        <v>400</v>
      </c>
      <c r="D430" s="461" t="s">
        <v>1705</v>
      </c>
      <c r="E430" s="461" t="s">
        <v>75</v>
      </c>
      <c r="F430" s="461" t="s">
        <v>3251</v>
      </c>
      <c r="G430" s="460" t="s">
        <v>1695</v>
      </c>
      <c r="H430" s="460"/>
      <c r="I430" s="28" t="e">
        <f>VLOOKUP(H430,'[4]REKAP DOSEN'!$B$5:$C$100,2,FALSE)</f>
        <v>#N/A</v>
      </c>
      <c r="J430" s="461">
        <v>0</v>
      </c>
      <c r="K430" s="461" t="s">
        <v>234</v>
      </c>
      <c r="L430" s="28" t="s">
        <v>3261</v>
      </c>
    </row>
    <row r="431" spans="1:12" x14ac:dyDescent="0.25">
      <c r="A431" s="28" t="s">
        <v>3285</v>
      </c>
      <c r="B431" s="28" t="s">
        <v>2573</v>
      </c>
      <c r="C431" s="153" t="s">
        <v>168</v>
      </c>
      <c r="D431" s="153" t="s">
        <v>1895</v>
      </c>
      <c r="E431" s="153" t="s">
        <v>1</v>
      </c>
      <c r="F431" s="153" t="s">
        <v>3248</v>
      </c>
      <c r="G431" s="28" t="s">
        <v>745</v>
      </c>
      <c r="H431" s="462" t="s">
        <v>3539</v>
      </c>
      <c r="I431" s="28" t="str">
        <f>VLOOKUP(H431,'[4]REKAP DOSEN'!$B$5:$C$100,2,FALSE)</f>
        <v>05214012</v>
      </c>
      <c r="J431" s="153"/>
      <c r="K431" s="153"/>
      <c r="L431" s="28"/>
    </row>
    <row r="432" spans="1:12" ht="30" x14ac:dyDescent="0.25">
      <c r="A432" s="462" t="s">
        <v>3247</v>
      </c>
      <c r="B432" s="462" t="s">
        <v>2573</v>
      </c>
      <c r="C432" s="469">
        <v>304</v>
      </c>
      <c r="D432" s="469" t="s">
        <v>3549</v>
      </c>
      <c r="E432" s="469" t="s">
        <v>1</v>
      </c>
      <c r="F432" s="469" t="s">
        <v>3254</v>
      </c>
      <c r="G432" s="462" t="s">
        <v>1961</v>
      </c>
      <c r="H432" s="465" t="s">
        <v>1668</v>
      </c>
      <c r="I432" s="462" t="str">
        <f>VLOOKUP(H432,'[4]REKAP DOSEN'!$B$5:$C$100,2,FALSE)</f>
        <v>0928079104</v>
      </c>
      <c r="J432" s="153">
        <v>5</v>
      </c>
      <c r="K432" s="153"/>
      <c r="L432" s="28" t="s">
        <v>3276</v>
      </c>
    </row>
    <row r="433" spans="1:12" hidden="1" x14ac:dyDescent="0.25">
      <c r="A433" s="460" t="s">
        <v>3257</v>
      </c>
      <c r="B433" s="28" t="s">
        <v>30</v>
      </c>
      <c r="C433" s="461" t="s">
        <v>400</v>
      </c>
      <c r="D433" s="461" t="s">
        <v>1703</v>
      </c>
      <c r="E433" s="461" t="s">
        <v>75</v>
      </c>
      <c r="F433" s="461" t="s">
        <v>3251</v>
      </c>
      <c r="G433" s="460" t="s">
        <v>1695</v>
      </c>
      <c r="H433" s="460"/>
      <c r="I433" s="28" t="e">
        <f>VLOOKUP(H433,'[4]REKAP DOSEN'!$B$5:$C$100,2,FALSE)</f>
        <v>#N/A</v>
      </c>
      <c r="J433" s="461">
        <v>0</v>
      </c>
      <c r="K433" s="461" t="s">
        <v>234</v>
      </c>
      <c r="L433" s="28" t="s">
        <v>3261</v>
      </c>
    </row>
    <row r="434" spans="1:12" hidden="1" x14ac:dyDescent="0.25">
      <c r="A434" s="28" t="s">
        <v>3257</v>
      </c>
      <c r="B434" s="28" t="s">
        <v>28</v>
      </c>
      <c r="C434" s="153" t="s">
        <v>469</v>
      </c>
      <c r="D434" s="153" t="s">
        <v>2516</v>
      </c>
      <c r="E434" s="153" t="s">
        <v>2256</v>
      </c>
      <c r="F434" s="153" t="s">
        <v>3248</v>
      </c>
      <c r="G434" s="28" t="str">
        <f>'[5]List Kelas'!$D$74</f>
        <v>Pendidikan Agama Katolik</v>
      </c>
      <c r="H434" s="463" t="s">
        <v>1311</v>
      </c>
      <c r="I434" s="28" t="str">
        <f>VLOOKUP(H434,'[4]REKAP DOSEN'!$B$5:$C$100,2,FALSE)</f>
        <v>05221009</v>
      </c>
      <c r="J434" s="153">
        <v>5</v>
      </c>
      <c r="K434" s="153"/>
      <c r="L434" s="28" t="s">
        <v>3544</v>
      </c>
    </row>
    <row r="435" spans="1:12" hidden="1" x14ac:dyDescent="0.25">
      <c r="A435" s="28" t="s">
        <v>3257</v>
      </c>
      <c r="B435" s="28" t="s">
        <v>28</v>
      </c>
      <c r="C435" s="153" t="s">
        <v>310</v>
      </c>
      <c r="D435" s="153" t="s">
        <v>2401</v>
      </c>
      <c r="E435" s="153" t="s">
        <v>2353</v>
      </c>
      <c r="F435" s="153" t="s">
        <v>3248</v>
      </c>
      <c r="G435" s="28" t="str">
        <f>'[5]List Kelas'!$D$43</f>
        <v>Pendidikan Agama Kristen</v>
      </c>
      <c r="H435" s="28" t="s">
        <v>3539</v>
      </c>
      <c r="I435" s="28" t="str">
        <f>VLOOKUP(H435,'[4]REKAP DOSEN'!$B$5:$C$100,2,FALSE)</f>
        <v>05214012</v>
      </c>
      <c r="J435" s="153">
        <v>5</v>
      </c>
      <c r="K435" s="153"/>
      <c r="L435" s="28"/>
    </row>
    <row r="436" spans="1:12" hidden="1" x14ac:dyDescent="0.25">
      <c r="A436" s="28" t="s">
        <v>3257</v>
      </c>
      <c r="B436" s="28" t="s">
        <v>26</v>
      </c>
      <c r="C436" s="153" t="s">
        <v>310</v>
      </c>
      <c r="D436" s="153" t="s">
        <v>2293</v>
      </c>
      <c r="E436" s="153" t="s">
        <v>2</v>
      </c>
      <c r="F436" s="153" t="s">
        <v>3254</v>
      </c>
      <c r="G436" s="28" t="s">
        <v>1600</v>
      </c>
      <c r="H436" s="28" t="s">
        <v>306</v>
      </c>
      <c r="I436" s="28" t="str">
        <f>VLOOKUP(H436,'[4]REKAP DOSEN'!$B$5:$C$100,2,FALSE)</f>
        <v>0930128405</v>
      </c>
      <c r="J436" s="153">
        <v>5</v>
      </c>
      <c r="K436" s="153"/>
      <c r="L436" s="28" t="s">
        <v>3276</v>
      </c>
    </row>
    <row r="437" spans="1:12" ht="30" x14ac:dyDescent="0.25">
      <c r="A437" s="462" t="s">
        <v>3257</v>
      </c>
      <c r="B437" s="462" t="s">
        <v>28</v>
      </c>
      <c r="C437" s="469">
        <v>304</v>
      </c>
      <c r="D437" s="469" t="s">
        <v>3550</v>
      </c>
      <c r="E437" s="469" t="s">
        <v>1</v>
      </c>
      <c r="F437" s="469" t="s">
        <v>3254</v>
      </c>
      <c r="G437" s="462" t="s">
        <v>1961</v>
      </c>
      <c r="H437" s="462" t="s">
        <v>1668</v>
      </c>
      <c r="I437" s="462" t="str">
        <f>VLOOKUP(H437,'[4]REKAP DOSEN'!$B$5:$C$100,2,FALSE)</f>
        <v>0928079104</v>
      </c>
      <c r="J437" s="153">
        <v>5</v>
      </c>
      <c r="K437" s="153"/>
      <c r="L437" s="28" t="s">
        <v>3276</v>
      </c>
    </row>
    <row r="438" spans="1:12" hidden="1" x14ac:dyDescent="0.25">
      <c r="A438" s="28" t="s">
        <v>3285</v>
      </c>
      <c r="B438" s="28" t="s">
        <v>2573</v>
      </c>
      <c r="C438" s="153">
        <v>313</v>
      </c>
      <c r="D438" s="153" t="s">
        <v>3551</v>
      </c>
      <c r="E438" s="153" t="s">
        <v>75</v>
      </c>
      <c r="F438" s="153" t="s">
        <v>3254</v>
      </c>
      <c r="G438" s="28" t="s">
        <v>3331</v>
      </c>
      <c r="H438" s="28" t="s">
        <v>2258</v>
      </c>
      <c r="I438" s="28" t="str">
        <f>VLOOKUP(H438,'[4]REKAP DOSEN'!$B$5:$C$100,2,FALSE)</f>
        <v>0903069501</v>
      </c>
      <c r="J438" s="153">
        <v>5</v>
      </c>
      <c r="K438" s="153"/>
      <c r="L438" s="28"/>
    </row>
    <row r="439" spans="1:12" hidden="1" x14ac:dyDescent="0.25">
      <c r="A439" s="28" t="s">
        <v>3257</v>
      </c>
      <c r="B439" s="28" t="s">
        <v>20</v>
      </c>
      <c r="C439" s="153" t="s">
        <v>310</v>
      </c>
      <c r="D439" s="153" t="s">
        <v>2294</v>
      </c>
      <c r="E439" s="153" t="s">
        <v>2</v>
      </c>
      <c r="F439" s="153" t="s">
        <v>3254</v>
      </c>
      <c r="G439" s="28" t="s">
        <v>1600</v>
      </c>
      <c r="H439" s="28" t="s">
        <v>306</v>
      </c>
      <c r="I439" s="28" t="str">
        <f>VLOOKUP(H439,'[4]REKAP DOSEN'!$B$5:$C$100,2,FALSE)</f>
        <v>0930128405</v>
      </c>
      <c r="J439" s="153">
        <v>5</v>
      </c>
      <c r="K439" s="153"/>
      <c r="L439" s="28" t="s">
        <v>3276</v>
      </c>
    </row>
    <row r="440" spans="1:12" hidden="1" x14ac:dyDescent="0.25">
      <c r="A440" s="28" t="s">
        <v>3257</v>
      </c>
      <c r="B440" s="28" t="s">
        <v>28</v>
      </c>
      <c r="C440" s="153" t="s">
        <v>310</v>
      </c>
      <c r="D440" s="153" t="s">
        <v>2404</v>
      </c>
      <c r="E440" s="153" t="s">
        <v>2256</v>
      </c>
      <c r="F440" s="153" t="s">
        <v>3248</v>
      </c>
      <c r="G440" s="28" t="str">
        <f>'[5]List Kelas'!$D$73</f>
        <v>Pendidikan Agama Protestan</v>
      </c>
      <c r="H440" s="462" t="s">
        <v>3539</v>
      </c>
      <c r="I440" s="28" t="str">
        <f>VLOOKUP(H440,'[4]REKAP DOSEN'!$B$5:$C$100,2,FALSE)</f>
        <v>05214012</v>
      </c>
      <c r="J440" s="153">
        <v>5</v>
      </c>
      <c r="K440" s="153"/>
      <c r="L440" s="28" t="s">
        <v>3544</v>
      </c>
    </row>
    <row r="441" spans="1:12" hidden="1" x14ac:dyDescent="0.25">
      <c r="A441" s="28" t="s">
        <v>3285</v>
      </c>
      <c r="B441" s="28" t="s">
        <v>26</v>
      </c>
      <c r="C441" s="153">
        <v>111</v>
      </c>
      <c r="D441" s="28" t="s">
        <v>3552</v>
      </c>
      <c r="E441" s="153" t="s">
        <v>75</v>
      </c>
      <c r="F441" s="153" t="s">
        <v>3251</v>
      </c>
      <c r="G441" s="28" t="s">
        <v>3384</v>
      </c>
      <c r="H441" s="28" t="s">
        <v>645</v>
      </c>
      <c r="I441" s="28" t="str">
        <f>VLOOKUP(H441,'[4]REKAP DOSEN'!$B$5:$C$100,2,FALSE)</f>
        <v>0920057302</v>
      </c>
      <c r="J441" s="153"/>
      <c r="K441" s="153"/>
      <c r="L441" s="28"/>
    </row>
    <row r="442" spans="1:12" ht="30" x14ac:dyDescent="0.25">
      <c r="A442" s="462" t="s">
        <v>3278</v>
      </c>
      <c r="B442" s="462" t="s">
        <v>28</v>
      </c>
      <c r="C442" s="469">
        <v>308</v>
      </c>
      <c r="D442" s="469" t="s">
        <v>3553</v>
      </c>
      <c r="E442" s="469" t="s">
        <v>1</v>
      </c>
      <c r="F442" s="469" t="s">
        <v>3254</v>
      </c>
      <c r="G442" s="462" t="s">
        <v>1961</v>
      </c>
      <c r="H442" s="465" t="s">
        <v>1668</v>
      </c>
      <c r="I442" s="462" t="str">
        <f>VLOOKUP(H442,'[4]REKAP DOSEN'!$B$5:$C$100,2,FALSE)</f>
        <v>0928079104</v>
      </c>
      <c r="J442" s="153">
        <v>5</v>
      </c>
      <c r="K442" s="153"/>
      <c r="L442" s="28" t="s">
        <v>3276</v>
      </c>
    </row>
    <row r="443" spans="1:12" ht="30" x14ac:dyDescent="0.25">
      <c r="A443" s="462" t="s">
        <v>3278</v>
      </c>
      <c r="B443" s="462" t="s">
        <v>2573</v>
      </c>
      <c r="C443" s="469">
        <v>305</v>
      </c>
      <c r="D443" s="469" t="s">
        <v>3554</v>
      </c>
      <c r="E443" s="469" t="s">
        <v>1</v>
      </c>
      <c r="F443" s="469" t="s">
        <v>3254</v>
      </c>
      <c r="G443" s="462" t="s">
        <v>1961</v>
      </c>
      <c r="H443" s="465" t="s">
        <v>1668</v>
      </c>
      <c r="I443" s="462" t="str">
        <f>VLOOKUP(H443,'[4]REKAP DOSEN'!$B$5:$C$100,2,FALSE)</f>
        <v>0928079104</v>
      </c>
      <c r="J443" s="153">
        <v>5</v>
      </c>
      <c r="K443" s="153"/>
      <c r="L443" s="28" t="s">
        <v>3276</v>
      </c>
    </row>
    <row r="444" spans="1:12" hidden="1" x14ac:dyDescent="0.25">
      <c r="A444" s="28" t="s">
        <v>3257</v>
      </c>
      <c r="B444" s="28" t="s">
        <v>20</v>
      </c>
      <c r="C444" s="153" t="s">
        <v>310</v>
      </c>
      <c r="D444" s="153" t="s">
        <v>1522</v>
      </c>
      <c r="E444" s="153" t="s">
        <v>2</v>
      </c>
      <c r="F444" s="153" t="s">
        <v>3254</v>
      </c>
      <c r="G444" s="28" t="s">
        <v>3323</v>
      </c>
      <c r="H444" s="28" t="s">
        <v>728</v>
      </c>
      <c r="I444" s="28" t="str">
        <f>VLOOKUP(H444,'[4]REKAP DOSEN'!$B$5:$C$100,2,FALSE)</f>
        <v>0915108101</v>
      </c>
      <c r="J444" s="153">
        <v>5</v>
      </c>
      <c r="K444" s="153"/>
      <c r="L444" s="28" t="s">
        <v>3276</v>
      </c>
    </row>
    <row r="445" spans="1:12" hidden="1" x14ac:dyDescent="0.25">
      <c r="A445" s="28" t="s">
        <v>3278</v>
      </c>
      <c r="B445" s="28" t="s">
        <v>26</v>
      </c>
      <c r="C445" s="153">
        <v>302</v>
      </c>
      <c r="D445" s="153" t="s">
        <v>3555</v>
      </c>
      <c r="E445" s="153" t="s">
        <v>75</v>
      </c>
      <c r="F445" s="153" t="s">
        <v>3248</v>
      </c>
      <c r="G445" s="28" t="s">
        <v>3412</v>
      </c>
      <c r="H445" s="28" t="s">
        <v>944</v>
      </c>
      <c r="I445" s="28" t="str">
        <f>VLOOKUP(H445,'[4]REKAP DOSEN'!$B$5:$C$100,2,FALSE)</f>
        <v>0920038502</v>
      </c>
      <c r="J445" s="153">
        <v>5</v>
      </c>
      <c r="K445" s="153"/>
      <c r="L445" s="28"/>
    </row>
    <row r="446" spans="1:12" hidden="1" x14ac:dyDescent="0.25">
      <c r="A446" s="28" t="s">
        <v>3257</v>
      </c>
      <c r="B446" s="28" t="s">
        <v>26</v>
      </c>
      <c r="C446" s="153" t="s">
        <v>269</v>
      </c>
      <c r="D446" s="153" t="s">
        <v>1836</v>
      </c>
      <c r="E446" s="153" t="s">
        <v>2</v>
      </c>
      <c r="F446" s="153" t="s">
        <v>3254</v>
      </c>
      <c r="G446" s="28" t="s">
        <v>3296</v>
      </c>
      <c r="H446" s="28" t="s">
        <v>2258</v>
      </c>
      <c r="I446" s="28" t="str">
        <f>VLOOKUP(H446,'[4]REKAP DOSEN'!$B$5:$C$100,2,FALSE)</f>
        <v>0903069501</v>
      </c>
      <c r="J446" s="153">
        <v>5</v>
      </c>
      <c r="K446" s="153"/>
      <c r="L446" s="28" t="s">
        <v>3276</v>
      </c>
    </row>
    <row r="447" spans="1:12" x14ac:dyDescent="0.25">
      <c r="A447" s="28" t="s">
        <v>3250</v>
      </c>
      <c r="B447" s="28" t="s">
        <v>20</v>
      </c>
      <c r="C447" s="153">
        <v>112</v>
      </c>
      <c r="D447" s="153" t="s">
        <v>3556</v>
      </c>
      <c r="E447" s="153" t="s">
        <v>1</v>
      </c>
      <c r="F447" s="153">
        <v>6</v>
      </c>
      <c r="G447" s="28" t="s">
        <v>3268</v>
      </c>
      <c r="H447" s="459" t="s">
        <v>2415</v>
      </c>
      <c r="I447" s="28" t="str">
        <f>VLOOKUP(H447,'[4]REKAP DOSEN'!$B$5:$C$100,2,FALSE)</f>
        <v>0911089401</v>
      </c>
      <c r="J447" s="153">
        <v>40</v>
      </c>
      <c r="K447" s="153"/>
      <c r="L447" s="28" t="s">
        <v>3276</v>
      </c>
    </row>
    <row r="448" spans="1:12" x14ac:dyDescent="0.25">
      <c r="A448" s="28" t="s">
        <v>3278</v>
      </c>
      <c r="B448" s="28" t="s">
        <v>20</v>
      </c>
      <c r="C448" s="153">
        <v>112</v>
      </c>
      <c r="D448" s="153" t="s">
        <v>3557</v>
      </c>
      <c r="E448" s="153" t="s">
        <v>1</v>
      </c>
      <c r="F448" s="153" t="s">
        <v>3251</v>
      </c>
      <c r="G448" s="28" t="s">
        <v>3268</v>
      </c>
      <c r="H448" s="474" t="s">
        <v>2415</v>
      </c>
      <c r="I448" s="28" t="str">
        <f>VLOOKUP(H448,'[4]REKAP DOSEN'!$B$5:$C$100,2,FALSE)</f>
        <v>0911089401</v>
      </c>
      <c r="J448" s="153">
        <v>40</v>
      </c>
      <c r="K448" s="153"/>
      <c r="L448" s="28" t="s">
        <v>3276</v>
      </c>
    </row>
    <row r="449" spans="1:12" x14ac:dyDescent="0.25">
      <c r="A449" s="28" t="s">
        <v>3247</v>
      </c>
      <c r="B449" s="28" t="s">
        <v>28</v>
      </c>
      <c r="C449" s="153" t="s">
        <v>124</v>
      </c>
      <c r="D449" s="153" t="s">
        <v>3558</v>
      </c>
      <c r="E449" s="153" t="s">
        <v>1</v>
      </c>
      <c r="F449" s="153" t="s">
        <v>3254</v>
      </c>
      <c r="G449" s="28" t="s">
        <v>3333</v>
      </c>
      <c r="H449" s="28" t="s">
        <v>857</v>
      </c>
      <c r="I449" s="28" t="str">
        <f>VLOOKUP(H449,'[4]REKAP DOSEN'!$B$5:$C$100,2,FALSE)</f>
        <v>0920068803</v>
      </c>
      <c r="J449" s="153">
        <v>5</v>
      </c>
      <c r="K449" s="153"/>
      <c r="L449" s="28"/>
    </row>
    <row r="450" spans="1:12" hidden="1" x14ac:dyDescent="0.25">
      <c r="A450" s="28" t="s">
        <v>3257</v>
      </c>
      <c r="B450" s="28" t="s">
        <v>28</v>
      </c>
      <c r="C450" s="153" t="s">
        <v>68</v>
      </c>
      <c r="D450" s="153" t="s">
        <v>3559</v>
      </c>
      <c r="E450" s="153" t="s">
        <v>75</v>
      </c>
      <c r="F450" s="153" t="s">
        <v>3254</v>
      </c>
      <c r="G450" s="28" t="s">
        <v>3275</v>
      </c>
      <c r="H450" s="459" t="s">
        <v>2311</v>
      </c>
      <c r="I450" s="28" t="str">
        <f>VLOOKUP(H450,'[4]REKAP DOSEN'!$B$5:$C$100,2,FALSE)</f>
        <v>0927117301</v>
      </c>
      <c r="J450" s="153">
        <v>5</v>
      </c>
      <c r="K450" s="153"/>
      <c r="L450" s="28" t="s">
        <v>3276</v>
      </c>
    </row>
    <row r="451" spans="1:12" hidden="1" x14ac:dyDescent="0.25">
      <c r="A451" s="28" t="s">
        <v>3278</v>
      </c>
      <c r="B451" s="28" t="s">
        <v>26</v>
      </c>
      <c r="C451" s="153" t="s">
        <v>257</v>
      </c>
      <c r="D451" s="153" t="s">
        <v>1443</v>
      </c>
      <c r="E451" s="153" t="s">
        <v>3</v>
      </c>
      <c r="F451" s="153" t="s">
        <v>3248</v>
      </c>
      <c r="G451" s="28" t="s">
        <v>1444</v>
      </c>
      <c r="H451" s="475" t="s">
        <v>615</v>
      </c>
      <c r="I451" s="28" t="str">
        <f>VLOOKUP(H451,'[4]REKAP DOSEN'!$B$5:$C$100,2,FALSE)</f>
        <v>0920037103</v>
      </c>
      <c r="J451" s="153">
        <v>5</v>
      </c>
      <c r="K451" s="153"/>
      <c r="L451" s="28"/>
    </row>
    <row r="452" spans="1:12" x14ac:dyDescent="0.25">
      <c r="A452" s="28" t="s">
        <v>3247</v>
      </c>
      <c r="B452" s="28" t="s">
        <v>26</v>
      </c>
      <c r="C452" s="153" t="s">
        <v>124</v>
      </c>
      <c r="D452" s="153" t="s">
        <v>3560</v>
      </c>
      <c r="E452" s="153" t="s">
        <v>1</v>
      </c>
      <c r="F452" s="153" t="s">
        <v>3254</v>
      </c>
      <c r="G452" s="28" t="s">
        <v>3333</v>
      </c>
      <c r="H452" s="28" t="s">
        <v>876</v>
      </c>
      <c r="I452" s="28" t="str">
        <f>VLOOKUP(H452,'[4]REKAP DOSEN'!$B$5:$C$100,2,FALSE)</f>
        <v>0903118301</v>
      </c>
      <c r="J452" s="153">
        <v>5</v>
      </c>
      <c r="K452" s="153"/>
      <c r="L452" s="28"/>
    </row>
    <row r="453" spans="1:12" hidden="1" x14ac:dyDescent="0.25">
      <c r="A453" s="460" t="s">
        <v>3257</v>
      </c>
      <c r="B453" s="460" t="s">
        <v>28</v>
      </c>
      <c r="C453" s="461" t="s">
        <v>400</v>
      </c>
      <c r="D453" s="461" t="s">
        <v>1704</v>
      </c>
      <c r="E453" s="461" t="s">
        <v>75</v>
      </c>
      <c r="F453" s="461" t="s">
        <v>3251</v>
      </c>
      <c r="G453" s="460" t="s">
        <v>1695</v>
      </c>
      <c r="H453" s="460"/>
      <c r="I453" s="28" t="e">
        <f>VLOOKUP(H453,'[4]REKAP DOSEN'!$B$5:$C$100,2,FALSE)</f>
        <v>#N/A</v>
      </c>
      <c r="J453" s="461">
        <v>0</v>
      </c>
      <c r="K453" s="461" t="s">
        <v>234</v>
      </c>
      <c r="L453" s="28" t="s">
        <v>3261</v>
      </c>
    </row>
    <row r="454" spans="1:12" x14ac:dyDescent="0.25">
      <c r="A454" s="28" t="s">
        <v>3247</v>
      </c>
      <c r="B454" s="28" t="s">
        <v>20</v>
      </c>
      <c r="C454" s="153" t="s">
        <v>124</v>
      </c>
      <c r="D454" s="153" t="s">
        <v>3561</v>
      </c>
      <c r="E454" s="153" t="s">
        <v>1</v>
      </c>
      <c r="F454" s="153" t="s">
        <v>3254</v>
      </c>
      <c r="G454" s="28" t="s">
        <v>3333</v>
      </c>
      <c r="H454" s="28" t="s">
        <v>876</v>
      </c>
      <c r="I454" s="28" t="str">
        <f>VLOOKUP(H454,'[4]REKAP DOSEN'!$B$5:$C$100,2,FALSE)</f>
        <v>0903118301</v>
      </c>
      <c r="J454" s="153">
        <v>5</v>
      </c>
      <c r="K454" s="153"/>
      <c r="L454" s="28"/>
    </row>
    <row r="455" spans="1:12" x14ac:dyDescent="0.25">
      <c r="A455" s="28" t="s">
        <v>3247</v>
      </c>
      <c r="B455" s="28" t="s">
        <v>30</v>
      </c>
      <c r="C455" s="153" t="s">
        <v>124</v>
      </c>
      <c r="D455" s="153" t="s">
        <v>3562</v>
      </c>
      <c r="E455" s="153" t="s">
        <v>1</v>
      </c>
      <c r="F455" s="153" t="s">
        <v>3254</v>
      </c>
      <c r="G455" s="28" t="s">
        <v>3333</v>
      </c>
      <c r="H455" s="28" t="s">
        <v>876</v>
      </c>
      <c r="I455" s="28" t="str">
        <f>VLOOKUP(H455,'[4]REKAP DOSEN'!$B$5:$C$100,2,FALSE)</f>
        <v>0903118301</v>
      </c>
      <c r="J455" s="153">
        <v>5</v>
      </c>
      <c r="K455" s="153"/>
      <c r="L455" s="28"/>
    </row>
    <row r="456" spans="1:12" x14ac:dyDescent="0.25">
      <c r="A456" s="28" t="s">
        <v>3247</v>
      </c>
      <c r="B456" s="28" t="s">
        <v>20</v>
      </c>
      <c r="C456" s="153">
        <v>304</v>
      </c>
      <c r="D456" s="153" t="s">
        <v>3563</v>
      </c>
      <c r="E456" s="153" t="s">
        <v>1</v>
      </c>
      <c r="F456" s="153" t="s">
        <v>3248</v>
      </c>
      <c r="G456" s="28" t="s">
        <v>3564</v>
      </c>
      <c r="H456" s="459" t="s">
        <v>890</v>
      </c>
      <c r="I456" s="28" t="str">
        <f>VLOOKUP(H456,'[4]REKAP DOSEN'!$B$5:$C$100,2,FALSE)</f>
        <v>0930077801</v>
      </c>
      <c r="J456" s="153">
        <v>5</v>
      </c>
      <c r="K456" s="153"/>
      <c r="L456" s="28"/>
    </row>
    <row r="457" spans="1:12" hidden="1" x14ac:dyDescent="0.25">
      <c r="A457" s="28" t="s">
        <v>3257</v>
      </c>
      <c r="B457" s="28" t="s">
        <v>26</v>
      </c>
      <c r="C457" s="153" t="s">
        <v>168</v>
      </c>
      <c r="D457" s="153" t="s">
        <v>1407</v>
      </c>
      <c r="E457" s="153" t="s">
        <v>75</v>
      </c>
      <c r="F457" s="153" t="s">
        <v>3254</v>
      </c>
      <c r="G457" s="28" t="s">
        <v>3322</v>
      </c>
      <c r="H457" s="465" t="s">
        <v>24</v>
      </c>
      <c r="I457" s="28" t="str">
        <f>VLOOKUP(H457,'[4]REKAP DOSEN'!$B$5:$C$100,2,FALSE)</f>
        <v>0923037002</v>
      </c>
      <c r="J457" s="153">
        <v>5</v>
      </c>
      <c r="K457" s="153"/>
      <c r="L457" s="28" t="s">
        <v>3276</v>
      </c>
    </row>
    <row r="458" spans="1:12" hidden="1" x14ac:dyDescent="0.25">
      <c r="A458" s="28" t="s">
        <v>3285</v>
      </c>
      <c r="B458" s="28" t="s">
        <v>20</v>
      </c>
      <c r="C458" s="153">
        <v>111</v>
      </c>
      <c r="D458" s="28" t="s">
        <v>3565</v>
      </c>
      <c r="E458" s="153" t="s">
        <v>75</v>
      </c>
      <c r="F458" s="153" t="s">
        <v>3251</v>
      </c>
      <c r="G458" s="28" t="s">
        <v>3384</v>
      </c>
      <c r="H458" s="28" t="s">
        <v>645</v>
      </c>
      <c r="I458" s="28" t="str">
        <f>VLOOKUP(H458,'[4]REKAP DOSEN'!$B$5:$C$100,2,FALSE)</f>
        <v>0920057302</v>
      </c>
      <c r="J458" s="153"/>
      <c r="K458" s="153"/>
      <c r="L458" s="28"/>
    </row>
    <row r="459" spans="1:12" hidden="1" x14ac:dyDescent="0.25">
      <c r="A459" s="28" t="s">
        <v>3250</v>
      </c>
      <c r="B459" s="28" t="s">
        <v>28</v>
      </c>
      <c r="C459" s="153" t="s">
        <v>95</v>
      </c>
      <c r="D459" s="153" t="s">
        <v>3566</v>
      </c>
      <c r="E459" s="153" t="s">
        <v>75</v>
      </c>
      <c r="F459" s="153" t="s">
        <v>3251</v>
      </c>
      <c r="G459" s="28" t="s">
        <v>3304</v>
      </c>
      <c r="H459" s="463" t="s">
        <v>551</v>
      </c>
      <c r="I459" s="28" t="str">
        <f>VLOOKUP(H459,'[4]REKAP DOSEN'!$B$5:$C$100,2,FALSE)</f>
        <v>0929127802</v>
      </c>
      <c r="J459" s="153">
        <v>40</v>
      </c>
      <c r="K459" s="153"/>
      <c r="L459" s="28"/>
    </row>
    <row r="460" spans="1:12" hidden="1" x14ac:dyDescent="0.25">
      <c r="A460" s="37" t="s">
        <v>3257</v>
      </c>
      <c r="B460" s="37" t="s">
        <v>30</v>
      </c>
      <c r="C460" s="34" t="s">
        <v>168</v>
      </c>
      <c r="D460" s="34" t="s">
        <v>1400</v>
      </c>
      <c r="E460" s="34" t="s">
        <v>75</v>
      </c>
      <c r="F460" s="34" t="s">
        <v>3254</v>
      </c>
      <c r="G460" s="37" t="s">
        <v>3322</v>
      </c>
      <c r="H460" s="37" t="s">
        <v>1166</v>
      </c>
      <c r="I460" s="28" t="str">
        <f>VLOOKUP(H460,'[4]REKAP DOSEN'!$B$5:$C$100,2,FALSE)</f>
        <v>0909058802</v>
      </c>
      <c r="J460" s="34">
        <v>40</v>
      </c>
      <c r="K460" s="34"/>
      <c r="L460" s="37"/>
    </row>
    <row r="461" spans="1:12" x14ac:dyDescent="0.25">
      <c r="A461" s="28" t="s">
        <v>3257</v>
      </c>
      <c r="B461" s="28" t="s">
        <v>28</v>
      </c>
      <c r="C461" s="153">
        <v>110</v>
      </c>
      <c r="D461" s="153" t="s">
        <v>3567</v>
      </c>
      <c r="E461" s="153" t="s">
        <v>1</v>
      </c>
      <c r="F461" s="153" t="s">
        <v>3248</v>
      </c>
      <c r="G461" s="28" t="s">
        <v>900</v>
      </c>
      <c r="H461" s="28" t="s">
        <v>890</v>
      </c>
      <c r="I461" s="28" t="str">
        <f>VLOOKUP(H461,'[4]REKAP DOSEN'!$B$5:$C$100,2,FALSE)</f>
        <v>0930077801</v>
      </c>
      <c r="J461" s="153">
        <v>5</v>
      </c>
      <c r="K461" s="153"/>
      <c r="L461" s="28"/>
    </row>
    <row r="462" spans="1:12" hidden="1" x14ac:dyDescent="0.25">
      <c r="A462" s="28" t="s">
        <v>3257</v>
      </c>
      <c r="B462" s="28" t="s">
        <v>26</v>
      </c>
      <c r="C462" s="153" t="s">
        <v>68</v>
      </c>
      <c r="D462" s="153" t="s">
        <v>3568</v>
      </c>
      <c r="E462" s="153" t="s">
        <v>75</v>
      </c>
      <c r="F462" s="153" t="s">
        <v>3254</v>
      </c>
      <c r="G462" s="28" t="s">
        <v>3275</v>
      </c>
      <c r="H462" s="459" t="s">
        <v>2311</v>
      </c>
      <c r="I462" s="28" t="str">
        <f>VLOOKUP(H462,'[4]REKAP DOSEN'!$B$5:$C$100,2,FALSE)</f>
        <v>0927117301</v>
      </c>
      <c r="J462" s="153">
        <v>5</v>
      </c>
      <c r="K462" s="153"/>
      <c r="L462" s="28" t="s">
        <v>3276</v>
      </c>
    </row>
    <row r="463" spans="1:12" hidden="1" x14ac:dyDescent="0.25">
      <c r="A463" s="28" t="s">
        <v>3257</v>
      </c>
      <c r="B463" s="28" t="s">
        <v>30</v>
      </c>
      <c r="C463" s="153" t="s">
        <v>68</v>
      </c>
      <c r="D463" s="153" t="s">
        <v>3569</v>
      </c>
      <c r="E463" s="153" t="s">
        <v>75</v>
      </c>
      <c r="F463" s="153" t="s">
        <v>3254</v>
      </c>
      <c r="G463" s="28" t="s">
        <v>3275</v>
      </c>
      <c r="H463" s="459" t="s">
        <v>2311</v>
      </c>
      <c r="I463" s="28" t="str">
        <f>VLOOKUP(H463,'[4]REKAP DOSEN'!$B$5:$C$100,2,FALSE)</f>
        <v>0927117301</v>
      </c>
      <c r="J463" s="153">
        <v>5</v>
      </c>
      <c r="K463" s="153"/>
      <c r="L463" s="28" t="s">
        <v>3276</v>
      </c>
    </row>
    <row r="464" spans="1:12" hidden="1" x14ac:dyDescent="0.25">
      <c r="A464" s="28" t="s">
        <v>3257</v>
      </c>
      <c r="B464" s="28" t="s">
        <v>20</v>
      </c>
      <c r="C464" s="153" t="s">
        <v>168</v>
      </c>
      <c r="D464" s="153" t="s">
        <v>1399</v>
      </c>
      <c r="E464" s="153" t="s">
        <v>75</v>
      </c>
      <c r="F464" s="153" t="s">
        <v>3254</v>
      </c>
      <c r="G464" s="28" t="s">
        <v>3322</v>
      </c>
      <c r="H464" s="465" t="s">
        <v>24</v>
      </c>
      <c r="I464" s="28" t="str">
        <f>VLOOKUP(H464,'[4]REKAP DOSEN'!$B$5:$C$100,2,FALSE)</f>
        <v>0923037002</v>
      </c>
      <c r="J464" s="153">
        <v>5</v>
      </c>
      <c r="K464" s="153"/>
      <c r="L464" s="28" t="s">
        <v>3276</v>
      </c>
    </row>
    <row r="465" spans="1:12" hidden="1" x14ac:dyDescent="0.25">
      <c r="A465" s="460" t="s">
        <v>3278</v>
      </c>
      <c r="B465" s="28" t="s">
        <v>26</v>
      </c>
      <c r="C465" s="461" t="s">
        <v>346</v>
      </c>
      <c r="D465" s="461" t="s">
        <v>1729</v>
      </c>
      <c r="E465" s="461" t="s">
        <v>75</v>
      </c>
      <c r="F465" s="461" t="s">
        <v>3254</v>
      </c>
      <c r="G465" s="460" t="s">
        <v>1716</v>
      </c>
      <c r="H465" s="460"/>
      <c r="I465" s="28" t="e">
        <f>VLOOKUP(H465,'[4]REKAP DOSEN'!$B$5:$C$100,2,FALSE)</f>
        <v>#N/A</v>
      </c>
      <c r="J465" s="461">
        <v>0</v>
      </c>
      <c r="K465" s="461" t="s">
        <v>234</v>
      </c>
      <c r="L465" s="28" t="s">
        <v>3261</v>
      </c>
    </row>
    <row r="466" spans="1:12" hidden="1" x14ac:dyDescent="0.25">
      <c r="A466" s="28" t="s">
        <v>3257</v>
      </c>
      <c r="B466" s="28" t="s">
        <v>28</v>
      </c>
      <c r="C466" s="153" t="s">
        <v>21</v>
      </c>
      <c r="D466" s="153" t="s">
        <v>3570</v>
      </c>
      <c r="E466" s="153" t="s">
        <v>75</v>
      </c>
      <c r="F466" s="153" t="s">
        <v>3254</v>
      </c>
      <c r="G466" s="28" t="s">
        <v>3302</v>
      </c>
      <c r="H466" s="459" t="s">
        <v>2316</v>
      </c>
      <c r="I466" s="28" t="str">
        <f>VLOOKUP(H466,'[4]REKAP DOSEN'!$B$5:$C$100,2,FALSE)</f>
        <v>0907117303</v>
      </c>
      <c r="J466" s="153">
        <v>0</v>
      </c>
      <c r="K466" s="153"/>
      <c r="L466" s="28"/>
    </row>
    <row r="467" spans="1:12" hidden="1" x14ac:dyDescent="0.25">
      <c r="A467" s="457" t="s">
        <v>3257</v>
      </c>
      <c r="B467" s="28" t="s">
        <v>30</v>
      </c>
      <c r="C467" s="458" t="s">
        <v>21</v>
      </c>
      <c r="D467" s="458" t="s">
        <v>3571</v>
      </c>
      <c r="E467" s="458" t="s">
        <v>75</v>
      </c>
      <c r="F467" s="458" t="s">
        <v>3254</v>
      </c>
      <c r="G467" s="457" t="s">
        <v>3302</v>
      </c>
      <c r="H467" s="28" t="s">
        <v>2316</v>
      </c>
      <c r="I467" s="28" t="str">
        <f>VLOOKUP(H467,'[4]REKAP DOSEN'!$B$5:$C$100,2,FALSE)</f>
        <v>0907117303</v>
      </c>
      <c r="J467" s="153">
        <v>5</v>
      </c>
      <c r="K467" s="153"/>
      <c r="L467" s="28" t="s">
        <v>3276</v>
      </c>
    </row>
    <row r="468" spans="1:12" hidden="1" x14ac:dyDescent="0.25">
      <c r="A468" s="28" t="s">
        <v>3257</v>
      </c>
      <c r="B468" s="28" t="s">
        <v>20</v>
      </c>
      <c r="C468" s="153" t="s">
        <v>68</v>
      </c>
      <c r="D468" s="153" t="s">
        <v>3572</v>
      </c>
      <c r="E468" s="153" t="s">
        <v>75</v>
      </c>
      <c r="F468" s="153" t="s">
        <v>3254</v>
      </c>
      <c r="G468" s="28" t="s">
        <v>3275</v>
      </c>
      <c r="H468" s="459" t="s">
        <v>1238</v>
      </c>
      <c r="I468" s="28" t="str">
        <f>VLOOKUP(H468,'[4]REKAP DOSEN'!$B$5:$C$100,2,FALSE)</f>
        <v>0902087302</v>
      </c>
      <c r="J468" s="153">
        <v>5</v>
      </c>
      <c r="K468" s="153"/>
      <c r="L468" s="28" t="s">
        <v>3276</v>
      </c>
    </row>
    <row r="469" spans="1:12" hidden="1" x14ac:dyDescent="0.25">
      <c r="A469" s="457" t="s">
        <v>3257</v>
      </c>
      <c r="B469" s="457" t="s">
        <v>28</v>
      </c>
      <c r="C469" s="458" t="s">
        <v>89</v>
      </c>
      <c r="D469" s="458" t="s">
        <v>3573</v>
      </c>
      <c r="E469" s="458" t="s">
        <v>75</v>
      </c>
      <c r="F469" s="458" t="s">
        <v>3254</v>
      </c>
      <c r="G469" s="457" t="s">
        <v>3275</v>
      </c>
      <c r="H469" s="28" t="s">
        <v>1238</v>
      </c>
      <c r="I469" s="28" t="str">
        <f>VLOOKUP(H469,'[4]REKAP DOSEN'!$B$5:$C$100,2,FALSE)</f>
        <v>0902087302</v>
      </c>
      <c r="J469" s="153">
        <v>5</v>
      </c>
      <c r="K469" s="153"/>
      <c r="L469" s="28" t="s">
        <v>3276</v>
      </c>
    </row>
    <row r="470" spans="1:12" hidden="1" x14ac:dyDescent="0.25">
      <c r="A470" s="37" t="s">
        <v>3285</v>
      </c>
      <c r="B470" s="37" t="s">
        <v>26</v>
      </c>
      <c r="C470" s="34" t="s">
        <v>89</v>
      </c>
      <c r="D470" s="34" t="s">
        <v>3354</v>
      </c>
      <c r="E470" s="34" t="s">
        <v>75</v>
      </c>
      <c r="F470" s="34" t="s">
        <v>3254</v>
      </c>
      <c r="G470" s="37" t="s">
        <v>3275</v>
      </c>
      <c r="H470" s="37" t="s">
        <v>376</v>
      </c>
      <c r="I470" s="28" t="str">
        <f>VLOOKUP(H470,'[4]REKAP DOSEN'!$B$5:$C$100,2,FALSE)</f>
        <v>0914037501</v>
      </c>
      <c r="J470" s="34">
        <v>40</v>
      </c>
      <c r="K470" s="34"/>
      <c r="L470" s="37"/>
    </row>
    <row r="471" spans="1:12" hidden="1" x14ac:dyDescent="0.25">
      <c r="A471" s="28" t="s">
        <v>3257</v>
      </c>
      <c r="B471" s="28" t="s">
        <v>28</v>
      </c>
      <c r="C471" s="153" t="s">
        <v>62</v>
      </c>
      <c r="D471" s="153" t="s">
        <v>2352</v>
      </c>
      <c r="E471" s="153" t="s">
        <v>2353</v>
      </c>
      <c r="F471" s="153" t="s">
        <v>3248</v>
      </c>
      <c r="G471" s="28" t="s">
        <v>1444</v>
      </c>
      <c r="H471" s="462" t="s">
        <v>1445</v>
      </c>
      <c r="I471" s="28" t="str">
        <f>VLOOKUP(H471,'[4]REKAP DOSEN'!$B$5:$C$100,2,FALSE)</f>
        <v>0912109201</v>
      </c>
      <c r="J471" s="153">
        <v>5</v>
      </c>
      <c r="K471" s="153"/>
      <c r="L471" s="28"/>
    </row>
    <row r="472" spans="1:12" hidden="1" x14ac:dyDescent="0.25">
      <c r="A472" s="457" t="s">
        <v>3257</v>
      </c>
      <c r="B472" s="28" t="s">
        <v>30</v>
      </c>
      <c r="C472" s="458" t="s">
        <v>89</v>
      </c>
      <c r="D472" s="458" t="s">
        <v>3574</v>
      </c>
      <c r="E472" s="458" t="s">
        <v>75</v>
      </c>
      <c r="F472" s="458" t="s">
        <v>3254</v>
      </c>
      <c r="G472" s="457" t="s">
        <v>3275</v>
      </c>
      <c r="H472" s="28" t="s">
        <v>1238</v>
      </c>
      <c r="I472" s="28" t="str">
        <f>VLOOKUP(H472,'[4]REKAP DOSEN'!$B$5:$C$100,2,FALSE)</f>
        <v>0902087302</v>
      </c>
      <c r="J472" s="153">
        <v>5</v>
      </c>
      <c r="K472" s="153"/>
      <c r="L472" s="28" t="s">
        <v>3276</v>
      </c>
    </row>
    <row r="473" spans="1:12" hidden="1" x14ac:dyDescent="0.25">
      <c r="A473" s="28" t="s">
        <v>3257</v>
      </c>
      <c r="B473" s="28" t="s">
        <v>26</v>
      </c>
      <c r="C473" s="153" t="s">
        <v>62</v>
      </c>
      <c r="D473" s="153" t="s">
        <v>2508</v>
      </c>
      <c r="E473" s="153" t="s">
        <v>2353</v>
      </c>
      <c r="F473" s="153" t="s">
        <v>3248</v>
      </c>
      <c r="G473" s="28" t="s">
        <v>3575</v>
      </c>
      <c r="H473" s="459" t="s">
        <v>2323</v>
      </c>
      <c r="I473" s="28" t="str">
        <f>VLOOKUP(H473,'[4]REKAP DOSEN'!$B$5:$C$100,2,FALSE)</f>
        <v>0921038602</v>
      </c>
      <c r="J473" s="153">
        <v>5</v>
      </c>
      <c r="K473" s="153"/>
      <c r="L473" s="28" t="s">
        <v>3276</v>
      </c>
    </row>
    <row r="474" spans="1:12" hidden="1" x14ac:dyDescent="0.25">
      <c r="A474" s="28" t="s">
        <v>3278</v>
      </c>
      <c r="B474" s="28" t="s">
        <v>20</v>
      </c>
      <c r="C474" s="153">
        <v>101</v>
      </c>
      <c r="D474" s="153" t="s">
        <v>1458</v>
      </c>
      <c r="E474" s="153" t="s">
        <v>75</v>
      </c>
      <c r="F474" s="153" t="s">
        <v>3248</v>
      </c>
      <c r="G474" s="28" t="s">
        <v>1444</v>
      </c>
      <c r="H474" s="462" t="s">
        <v>1445</v>
      </c>
      <c r="I474" s="28" t="str">
        <f>VLOOKUP(H474,'[4]REKAP DOSEN'!$B$5:$C$100,2,FALSE)</f>
        <v>0912109201</v>
      </c>
      <c r="J474" s="153">
        <v>5</v>
      </c>
      <c r="K474" s="153"/>
      <c r="L474" s="28"/>
    </row>
    <row r="475" spans="1:12" hidden="1" x14ac:dyDescent="0.25">
      <c r="A475" s="457" t="s">
        <v>3257</v>
      </c>
      <c r="B475" s="457" t="s">
        <v>20</v>
      </c>
      <c r="C475" s="458" t="s">
        <v>21</v>
      </c>
      <c r="D475" s="458" t="s">
        <v>3576</v>
      </c>
      <c r="E475" s="458" t="s">
        <v>75</v>
      </c>
      <c r="F475" s="458" t="s">
        <v>3254</v>
      </c>
      <c r="G475" s="457" t="s">
        <v>3302</v>
      </c>
      <c r="H475" s="28" t="s">
        <v>2316</v>
      </c>
      <c r="I475" s="28" t="str">
        <f>VLOOKUP(H475,'[4]REKAP DOSEN'!$B$5:$C$100,2,FALSE)</f>
        <v>0907117303</v>
      </c>
      <c r="J475" s="153">
        <v>5</v>
      </c>
      <c r="K475" s="153"/>
      <c r="L475" s="28" t="s">
        <v>3276</v>
      </c>
    </row>
    <row r="476" spans="1:12" hidden="1" x14ac:dyDescent="0.25">
      <c r="A476" s="28" t="s">
        <v>3257</v>
      </c>
      <c r="B476" s="28" t="s">
        <v>30</v>
      </c>
      <c r="C476" s="153" t="s">
        <v>62</v>
      </c>
      <c r="D476" s="153" t="s">
        <v>2372</v>
      </c>
      <c r="E476" s="153" t="s">
        <v>2353</v>
      </c>
      <c r="F476" s="153" t="s">
        <v>3248</v>
      </c>
      <c r="G476" s="28" t="s">
        <v>413</v>
      </c>
      <c r="H476" s="28" t="s">
        <v>471</v>
      </c>
      <c r="I476" s="28" t="str">
        <f>VLOOKUP(H476,'[4]REKAP DOSEN'!$B$5:$C$100,2,FALSE)</f>
        <v>0901019301</v>
      </c>
      <c r="J476" s="153">
        <v>5</v>
      </c>
      <c r="K476" s="153"/>
      <c r="L476" s="28"/>
    </row>
    <row r="477" spans="1:12" hidden="1" x14ac:dyDescent="0.25">
      <c r="A477" s="28" t="s">
        <v>3278</v>
      </c>
      <c r="B477" s="28" t="s">
        <v>30</v>
      </c>
      <c r="C477" s="153">
        <v>104</v>
      </c>
      <c r="D477" s="153" t="s">
        <v>3577</v>
      </c>
      <c r="E477" s="153" t="s">
        <v>3</v>
      </c>
      <c r="F477" s="153" t="s">
        <v>3248</v>
      </c>
      <c r="G477" s="28" t="s">
        <v>657</v>
      </c>
      <c r="H477" s="464" t="s">
        <v>1080</v>
      </c>
      <c r="I477" s="28" t="str">
        <f>VLOOKUP(H477,'[4]REKAP DOSEN'!$B$5:$C$100,2,FALSE)</f>
        <v>0928108705</v>
      </c>
      <c r="J477" s="153">
        <v>5</v>
      </c>
      <c r="K477" s="153"/>
      <c r="L477" s="28" t="s">
        <v>3276</v>
      </c>
    </row>
    <row r="478" spans="1:12" hidden="1" x14ac:dyDescent="0.25">
      <c r="A478" s="460" t="s">
        <v>3247</v>
      </c>
      <c r="B478" s="460" t="s">
        <v>30</v>
      </c>
      <c r="C478" s="461">
        <v>102</v>
      </c>
      <c r="D478" s="461" t="s">
        <v>2373</v>
      </c>
      <c r="E478" s="461" t="s">
        <v>75</v>
      </c>
      <c r="F478" s="461" t="s">
        <v>3248</v>
      </c>
      <c r="G478" s="460" t="s">
        <v>1732</v>
      </c>
      <c r="H478" s="460"/>
      <c r="I478" s="28" t="e">
        <f>VLOOKUP(H478,'[4]REKAP DOSEN'!$B$5:$C$100,2,FALSE)</f>
        <v>#N/A</v>
      </c>
      <c r="J478" s="461">
        <v>0</v>
      </c>
      <c r="K478" s="461" t="s">
        <v>234</v>
      </c>
      <c r="L478" s="28" t="s">
        <v>3261</v>
      </c>
    </row>
    <row r="479" spans="1:12" hidden="1" x14ac:dyDescent="0.25">
      <c r="A479" s="460" t="s">
        <v>3285</v>
      </c>
      <c r="B479" s="28" t="s">
        <v>26</v>
      </c>
      <c r="C479" s="461" t="s">
        <v>204</v>
      </c>
      <c r="D479" s="461" t="s">
        <v>3578</v>
      </c>
      <c r="E479" s="461" t="s">
        <v>75</v>
      </c>
      <c r="F479" s="461" t="s">
        <v>3254</v>
      </c>
      <c r="G479" s="460" t="s">
        <v>3524</v>
      </c>
      <c r="H479" s="460"/>
      <c r="I479" s="28" t="e">
        <f>VLOOKUP(H479,'[4]REKAP DOSEN'!$B$5:$C$100,2,FALSE)</f>
        <v>#N/A</v>
      </c>
      <c r="J479" s="461">
        <v>0</v>
      </c>
      <c r="K479" s="461" t="s">
        <v>234</v>
      </c>
      <c r="L479" s="28" t="s">
        <v>3261</v>
      </c>
    </row>
    <row r="480" spans="1:12" hidden="1" x14ac:dyDescent="0.25">
      <c r="A480" s="460" t="s">
        <v>3285</v>
      </c>
      <c r="B480" s="460" t="s">
        <v>20</v>
      </c>
      <c r="C480" s="461" t="s">
        <v>204</v>
      </c>
      <c r="D480" s="461" t="s">
        <v>3579</v>
      </c>
      <c r="E480" s="461" t="s">
        <v>75</v>
      </c>
      <c r="F480" s="461" t="s">
        <v>3254</v>
      </c>
      <c r="G480" s="460" t="s">
        <v>3524</v>
      </c>
      <c r="H480" s="460"/>
      <c r="I480" s="28" t="e">
        <f>VLOOKUP(H480,'[4]REKAP DOSEN'!$B$5:$C$100,2,FALSE)</f>
        <v>#N/A</v>
      </c>
      <c r="J480" s="461">
        <v>0</v>
      </c>
      <c r="K480" s="461" t="s">
        <v>234</v>
      </c>
      <c r="L480" s="28" t="s">
        <v>3261</v>
      </c>
    </row>
    <row r="481" spans="1:12" hidden="1" x14ac:dyDescent="0.25">
      <c r="A481" s="28" t="s">
        <v>3285</v>
      </c>
      <c r="B481" s="28" t="s">
        <v>28</v>
      </c>
      <c r="C481" s="153" t="s">
        <v>350</v>
      </c>
      <c r="D481" s="153" t="s">
        <v>3580</v>
      </c>
      <c r="E481" s="153" t="s">
        <v>75</v>
      </c>
      <c r="F481" s="153" t="s">
        <v>3254</v>
      </c>
      <c r="G481" s="28" t="s">
        <v>3524</v>
      </c>
      <c r="H481" s="28"/>
      <c r="I481" s="28" t="e">
        <f>VLOOKUP(H481,'[4]REKAP DOSEN'!$B$5:$C$100,2,FALSE)</f>
        <v>#N/A</v>
      </c>
      <c r="J481" s="153">
        <v>40</v>
      </c>
      <c r="K481" s="153" t="s">
        <v>234</v>
      </c>
      <c r="L481" s="28"/>
    </row>
    <row r="482" spans="1:12" hidden="1" x14ac:dyDescent="0.25">
      <c r="A482" s="28" t="s">
        <v>3257</v>
      </c>
      <c r="B482" s="28" t="s">
        <v>26</v>
      </c>
      <c r="C482" s="153" t="s">
        <v>350</v>
      </c>
      <c r="D482" s="153" t="s">
        <v>3581</v>
      </c>
      <c r="E482" s="153" t="s">
        <v>2353</v>
      </c>
      <c r="F482" s="153" t="s">
        <v>3254</v>
      </c>
      <c r="G482" s="28" t="s">
        <v>3582</v>
      </c>
      <c r="H482" s="28" t="s">
        <v>1503</v>
      </c>
      <c r="I482" s="28" t="str">
        <f>VLOOKUP(H482,'[4]REKAP DOSEN'!$B$5:$C$100,2,FALSE)</f>
        <v>0914099202</v>
      </c>
      <c r="J482" s="153">
        <v>5</v>
      </c>
      <c r="K482" s="153"/>
      <c r="L482" s="28"/>
    </row>
    <row r="483" spans="1:12" hidden="1" x14ac:dyDescent="0.25">
      <c r="A483" s="28" t="s">
        <v>3257</v>
      </c>
      <c r="B483" s="28" t="s">
        <v>30</v>
      </c>
      <c r="C483" s="153" t="s">
        <v>161</v>
      </c>
      <c r="D483" s="153" t="s">
        <v>3583</v>
      </c>
      <c r="E483" s="153" t="s">
        <v>2256</v>
      </c>
      <c r="F483" s="153" t="s">
        <v>3254</v>
      </c>
      <c r="G483" s="28" t="s">
        <v>3584</v>
      </c>
      <c r="H483" s="459" t="s">
        <v>1481</v>
      </c>
      <c r="I483" s="28" t="str">
        <f>VLOOKUP(H483,'[4]REKAP DOSEN'!$B$5:$C$100,2,FALSE)</f>
        <v>0921037502</v>
      </c>
      <c r="J483" s="153">
        <v>5</v>
      </c>
      <c r="K483" s="153"/>
      <c r="L483" s="28"/>
    </row>
    <row r="484" spans="1:12" hidden="1" x14ac:dyDescent="0.25">
      <c r="A484" s="28" t="s">
        <v>3257</v>
      </c>
      <c r="B484" s="28" t="s">
        <v>20</v>
      </c>
      <c r="C484" s="153" t="s">
        <v>62</v>
      </c>
      <c r="D484" s="153" t="s">
        <v>3585</v>
      </c>
      <c r="E484" s="153" t="s">
        <v>2353</v>
      </c>
      <c r="F484" s="153" t="s">
        <v>3248</v>
      </c>
      <c r="G484" s="28" t="s">
        <v>3575</v>
      </c>
      <c r="H484" s="459" t="s">
        <v>2323</v>
      </c>
      <c r="I484" s="28" t="str">
        <f>VLOOKUP(H484,'[4]REKAP DOSEN'!$B$5:$C$100,2,FALSE)</f>
        <v>0921038602</v>
      </c>
      <c r="J484" s="153">
        <v>5</v>
      </c>
      <c r="K484" s="153"/>
      <c r="L484" s="28" t="s">
        <v>3276</v>
      </c>
    </row>
    <row r="485" spans="1:12" hidden="1" x14ac:dyDescent="0.25">
      <c r="A485" s="28" t="s">
        <v>3257</v>
      </c>
      <c r="B485" s="28" t="s">
        <v>30</v>
      </c>
      <c r="C485" s="153" t="s">
        <v>350</v>
      </c>
      <c r="D485" s="153" t="s">
        <v>3586</v>
      </c>
      <c r="E485" s="153" t="s">
        <v>2353</v>
      </c>
      <c r="F485" s="153" t="s">
        <v>3254</v>
      </c>
      <c r="G485" s="28" t="s">
        <v>3587</v>
      </c>
      <c r="H485" s="28" t="s">
        <v>1503</v>
      </c>
      <c r="I485" s="28" t="str">
        <f>VLOOKUP(H485,'[4]REKAP DOSEN'!$B$5:$C$100,2,FALSE)</f>
        <v>0914099202</v>
      </c>
      <c r="J485" s="153">
        <v>5</v>
      </c>
      <c r="K485" s="153"/>
      <c r="L485" s="28"/>
    </row>
    <row r="486" spans="1:12" hidden="1" x14ac:dyDescent="0.25">
      <c r="A486" s="28" t="s">
        <v>3257</v>
      </c>
      <c r="B486" s="28" t="s">
        <v>26</v>
      </c>
      <c r="C486" s="153" t="s">
        <v>33</v>
      </c>
      <c r="D486" s="153" t="s">
        <v>1761</v>
      </c>
      <c r="E486" s="153" t="s">
        <v>2</v>
      </c>
      <c r="F486" s="153" t="s">
        <v>3248</v>
      </c>
      <c r="G486" s="28" t="s">
        <v>1762</v>
      </c>
      <c r="H486" s="459" t="s">
        <v>482</v>
      </c>
      <c r="I486" s="28" t="str">
        <f>VLOOKUP(H486,'[4]REKAP DOSEN'!$B$5:$C$100,2,FALSE)</f>
        <v>0911067502</v>
      </c>
      <c r="J486" s="153">
        <v>5</v>
      </c>
      <c r="K486" s="153"/>
      <c r="L486" s="28" t="s">
        <v>3276</v>
      </c>
    </row>
    <row r="487" spans="1:12" hidden="1" x14ac:dyDescent="0.25">
      <c r="A487" s="28" t="s">
        <v>3257</v>
      </c>
      <c r="B487" s="28" t="s">
        <v>20</v>
      </c>
      <c r="C487" s="153" t="s">
        <v>350</v>
      </c>
      <c r="D487" s="153" t="s">
        <v>3588</v>
      </c>
      <c r="E487" s="153" t="s">
        <v>2353</v>
      </c>
      <c r="F487" s="153" t="s">
        <v>3254</v>
      </c>
      <c r="G487" s="28" t="s">
        <v>3589</v>
      </c>
      <c r="H487" s="459" t="s">
        <v>2307</v>
      </c>
      <c r="I487" s="28" t="str">
        <f>VLOOKUP(H487,'[4]REKAP DOSEN'!$B$5:$C$100,2,FALSE)</f>
        <v>0905038601</v>
      </c>
      <c r="J487" s="153">
        <v>5</v>
      </c>
      <c r="K487" s="153"/>
      <c r="L487" s="28"/>
    </row>
    <row r="488" spans="1:12" x14ac:dyDescent="0.25">
      <c r="A488" s="28" t="s">
        <v>3257</v>
      </c>
      <c r="B488" s="28" t="s">
        <v>30</v>
      </c>
      <c r="C488" s="153">
        <v>110</v>
      </c>
      <c r="D488" s="153" t="s">
        <v>3590</v>
      </c>
      <c r="E488" s="153" t="s">
        <v>1</v>
      </c>
      <c r="F488" s="153" t="s">
        <v>3248</v>
      </c>
      <c r="G488" s="28" t="s">
        <v>900</v>
      </c>
      <c r="H488" s="464" t="s">
        <v>890</v>
      </c>
      <c r="I488" s="28" t="str">
        <f>VLOOKUP(H488,'[4]REKAP DOSEN'!$B$5:$C$100,2,FALSE)</f>
        <v>0930077801</v>
      </c>
      <c r="J488" s="153"/>
      <c r="K488" s="153"/>
      <c r="L488" s="28"/>
    </row>
    <row r="489" spans="1:12" hidden="1" x14ac:dyDescent="0.25">
      <c r="A489" s="28" t="s">
        <v>3257</v>
      </c>
      <c r="B489" s="28" t="s">
        <v>30</v>
      </c>
      <c r="C489" s="153" t="s">
        <v>33</v>
      </c>
      <c r="D489" s="153" t="s">
        <v>1461</v>
      </c>
      <c r="E489" s="153" t="s">
        <v>2</v>
      </c>
      <c r="F489" s="153" t="s">
        <v>3248</v>
      </c>
      <c r="G489" s="28" t="s">
        <v>3289</v>
      </c>
      <c r="H489" s="28" t="s">
        <v>3249</v>
      </c>
      <c r="I489" s="28" t="str">
        <f>VLOOKUP(H489,'[4]REKAP DOSEN'!$B$5:$C$100,2,FALSE)</f>
        <v>0911036101</v>
      </c>
      <c r="J489" s="153">
        <v>5</v>
      </c>
      <c r="K489" s="153"/>
      <c r="L489" s="28" t="s">
        <v>3276</v>
      </c>
    </row>
    <row r="490" spans="1:12" hidden="1" x14ac:dyDescent="0.25">
      <c r="A490" s="28" t="s">
        <v>3257</v>
      </c>
      <c r="B490" s="28" t="s">
        <v>26</v>
      </c>
      <c r="C490" s="153" t="s">
        <v>257</v>
      </c>
      <c r="D490" s="153" t="s">
        <v>1848</v>
      </c>
      <c r="E490" s="153" t="s">
        <v>3</v>
      </c>
      <c r="F490" s="153" t="s">
        <v>3248</v>
      </c>
      <c r="G490" s="28" t="s">
        <v>657</v>
      </c>
      <c r="H490" s="464" t="s">
        <v>1080</v>
      </c>
      <c r="I490" s="28" t="str">
        <f>VLOOKUP(H490,'[4]REKAP DOSEN'!$B$5:$C$100,2,FALSE)</f>
        <v>0928108705</v>
      </c>
      <c r="J490" s="153">
        <v>5</v>
      </c>
      <c r="K490" s="153"/>
      <c r="L490" s="28" t="s">
        <v>3276</v>
      </c>
    </row>
    <row r="491" spans="1:12" hidden="1" x14ac:dyDescent="0.25">
      <c r="A491" s="457" t="s">
        <v>3257</v>
      </c>
      <c r="B491" s="457" t="s">
        <v>28</v>
      </c>
      <c r="C491" s="458" t="s">
        <v>257</v>
      </c>
      <c r="D491" s="458" t="s">
        <v>2277</v>
      </c>
      <c r="E491" s="458" t="s">
        <v>3</v>
      </c>
      <c r="F491" s="458" t="s">
        <v>3251</v>
      </c>
      <c r="G491" s="457" t="s">
        <v>2135</v>
      </c>
      <c r="H491" s="28" t="s">
        <v>1095</v>
      </c>
      <c r="I491" s="28" t="str">
        <f>VLOOKUP(H491,'[4]REKAP DOSEN'!$B$5:$C$100,2,FALSE)</f>
        <v>0927037502</v>
      </c>
      <c r="J491" s="153">
        <v>40</v>
      </c>
      <c r="K491" s="153"/>
      <c r="L491" s="28"/>
    </row>
    <row r="492" spans="1:12" hidden="1" x14ac:dyDescent="0.25">
      <c r="A492" s="28" t="s">
        <v>3257</v>
      </c>
      <c r="B492" s="28" t="s">
        <v>30</v>
      </c>
      <c r="C492" s="153" t="s">
        <v>257</v>
      </c>
      <c r="D492" s="153" t="s">
        <v>1925</v>
      </c>
      <c r="E492" s="153" t="s">
        <v>3</v>
      </c>
      <c r="F492" s="153" t="s">
        <v>3254</v>
      </c>
      <c r="G492" s="28" t="s">
        <v>1926</v>
      </c>
      <c r="H492" s="28" t="s">
        <v>1199</v>
      </c>
      <c r="I492" s="28" t="str">
        <f>VLOOKUP(H492,'[4]REKAP DOSEN'!$B$5:$C$100,2,FALSE)</f>
        <v>0904018701</v>
      </c>
      <c r="J492" s="153">
        <v>5</v>
      </c>
      <c r="K492" s="153"/>
      <c r="L492" s="28"/>
    </row>
    <row r="493" spans="1:12" hidden="1" x14ac:dyDescent="0.25">
      <c r="A493" s="457" t="s">
        <v>3257</v>
      </c>
      <c r="B493" s="28" t="s">
        <v>2573</v>
      </c>
      <c r="C493" s="153" t="s">
        <v>257</v>
      </c>
      <c r="D493" s="458" t="s">
        <v>2291</v>
      </c>
      <c r="E493" s="458" t="s">
        <v>3</v>
      </c>
      <c r="F493" s="458" t="s">
        <v>3251</v>
      </c>
      <c r="G493" s="457" t="s">
        <v>348</v>
      </c>
      <c r="H493" s="28" t="s">
        <v>1199</v>
      </c>
      <c r="I493" s="28" t="str">
        <f>VLOOKUP(H493,'[4]REKAP DOSEN'!$B$5:$C$100,2,FALSE)</f>
        <v>0904018701</v>
      </c>
      <c r="J493" s="153">
        <v>40</v>
      </c>
      <c r="K493" s="153"/>
      <c r="L493" s="28"/>
    </row>
    <row r="494" spans="1:12" hidden="1" x14ac:dyDescent="0.25">
      <c r="A494" s="28" t="s">
        <v>3257</v>
      </c>
      <c r="B494" s="28" t="s">
        <v>28</v>
      </c>
      <c r="C494" s="153">
        <v>202</v>
      </c>
      <c r="D494" s="153" t="s">
        <v>3591</v>
      </c>
      <c r="E494" s="153" t="s">
        <v>75</v>
      </c>
      <c r="F494" s="153" t="s">
        <v>3254</v>
      </c>
      <c r="G494" s="28" t="s">
        <v>3524</v>
      </c>
      <c r="H494" s="28" t="s">
        <v>876</v>
      </c>
      <c r="I494" s="28" t="str">
        <f>VLOOKUP(H494,'[4]REKAP DOSEN'!$B$5:$C$100,2,FALSE)</f>
        <v>0903118301</v>
      </c>
      <c r="J494" s="153">
        <v>5</v>
      </c>
      <c r="K494" s="153"/>
      <c r="L494" s="28"/>
    </row>
    <row r="495" spans="1:12" hidden="1" x14ac:dyDescent="0.25">
      <c r="A495" s="28" t="s">
        <v>3257</v>
      </c>
      <c r="B495" s="28" t="s">
        <v>28</v>
      </c>
      <c r="C495" s="153" t="s">
        <v>285</v>
      </c>
      <c r="D495" s="153" t="s">
        <v>1866</v>
      </c>
      <c r="E495" s="153" t="s">
        <v>3</v>
      </c>
      <c r="F495" s="153" t="s">
        <v>3254</v>
      </c>
      <c r="G495" s="28" t="s">
        <v>1170</v>
      </c>
      <c r="H495" s="459" t="s">
        <v>533</v>
      </c>
      <c r="I495" s="28" t="str">
        <f>VLOOKUP(H495,'[4]REKAP DOSEN'!$B$5:$C$100,2,FALSE)</f>
        <v>0908097601</v>
      </c>
      <c r="J495" s="153">
        <v>5</v>
      </c>
      <c r="K495" s="153"/>
      <c r="L495" s="28"/>
    </row>
    <row r="496" spans="1:12" hidden="1" x14ac:dyDescent="0.25">
      <c r="A496" s="28" t="s">
        <v>3257</v>
      </c>
      <c r="B496" s="28" t="s">
        <v>30</v>
      </c>
      <c r="C496" s="153" t="s">
        <v>285</v>
      </c>
      <c r="D496" s="153" t="s">
        <v>2080</v>
      </c>
      <c r="E496" s="153" t="s">
        <v>3</v>
      </c>
      <c r="F496" s="153" t="s">
        <v>3248</v>
      </c>
      <c r="G496" s="28" t="s">
        <v>727</v>
      </c>
      <c r="H496" s="28" t="s">
        <v>199</v>
      </c>
      <c r="I496" s="28" t="str">
        <f>VLOOKUP(H496,'[4]REKAP DOSEN'!$B$5:$C$100,2,FALSE)</f>
        <v>0922068907</v>
      </c>
      <c r="J496" s="153">
        <v>5</v>
      </c>
      <c r="K496" s="153"/>
      <c r="L496" s="28" t="s">
        <v>3276</v>
      </c>
    </row>
    <row r="497" spans="1:12" hidden="1" x14ac:dyDescent="0.25">
      <c r="A497" s="28" t="s">
        <v>3257</v>
      </c>
      <c r="B497" s="28" t="s">
        <v>26</v>
      </c>
      <c r="C497" s="153" t="s">
        <v>285</v>
      </c>
      <c r="D497" s="153" t="s">
        <v>3592</v>
      </c>
      <c r="E497" s="153" t="s">
        <v>3</v>
      </c>
      <c r="F497" s="153">
        <v>2</v>
      </c>
      <c r="G497" s="28" t="s">
        <v>727</v>
      </c>
      <c r="H497" s="28" t="s">
        <v>199</v>
      </c>
      <c r="I497" s="28" t="str">
        <f>VLOOKUP(H497,'[4]REKAP DOSEN'!$B$5:$C$100,2,FALSE)</f>
        <v>0922068907</v>
      </c>
      <c r="J497" s="153">
        <v>5</v>
      </c>
      <c r="K497" s="153"/>
      <c r="L497" s="28" t="s">
        <v>3276</v>
      </c>
    </row>
    <row r="498" spans="1:12" hidden="1" x14ac:dyDescent="0.25">
      <c r="A498" s="28" t="s">
        <v>3257</v>
      </c>
      <c r="B498" s="28" t="s">
        <v>20</v>
      </c>
      <c r="C498" s="153" t="s">
        <v>285</v>
      </c>
      <c r="D498" s="153" t="s">
        <v>1867</v>
      </c>
      <c r="E498" s="153" t="s">
        <v>3</v>
      </c>
      <c r="F498" s="153" t="s">
        <v>3254</v>
      </c>
      <c r="G498" s="28" t="s">
        <v>1868</v>
      </c>
      <c r="H498" s="459" t="s">
        <v>533</v>
      </c>
      <c r="I498" s="28" t="str">
        <f>VLOOKUP(H498,'[4]REKAP DOSEN'!$B$5:$C$100,2,FALSE)</f>
        <v>0908097601</v>
      </c>
      <c r="J498" s="153">
        <v>5</v>
      </c>
      <c r="K498" s="153"/>
      <c r="L498" s="28"/>
    </row>
    <row r="499" spans="1:12" x14ac:dyDescent="0.25">
      <c r="A499" s="28" t="s">
        <v>3278</v>
      </c>
      <c r="B499" s="28" t="s">
        <v>26</v>
      </c>
      <c r="C499" s="153" t="s">
        <v>437</v>
      </c>
      <c r="D499" s="153" t="s">
        <v>1713</v>
      </c>
      <c r="E499" s="153" t="s">
        <v>1</v>
      </c>
      <c r="F499" s="153" t="s">
        <v>3254</v>
      </c>
      <c r="G499" s="28" t="s">
        <v>1695</v>
      </c>
      <c r="H499" s="464" t="s">
        <v>927</v>
      </c>
      <c r="I499" s="28" t="str">
        <f>VLOOKUP(H499,'[4]REKAP DOSEN'!$B$5:$C$100,2,FALSE)</f>
        <v>0010087201</v>
      </c>
      <c r="J499" s="153"/>
      <c r="K499" s="153"/>
      <c r="L499" s="28"/>
    </row>
    <row r="500" spans="1:12" hidden="1" x14ac:dyDescent="0.25">
      <c r="A500" s="28" t="s">
        <v>3257</v>
      </c>
      <c r="B500" s="28" t="s">
        <v>30</v>
      </c>
      <c r="C500" s="153" t="s">
        <v>469</v>
      </c>
      <c r="D500" s="153" t="s">
        <v>1520</v>
      </c>
      <c r="E500" s="153" t="s">
        <v>2</v>
      </c>
      <c r="F500" s="153" t="s">
        <v>3254</v>
      </c>
      <c r="G500" s="28" t="s">
        <v>3323</v>
      </c>
      <c r="H500" s="28" t="s">
        <v>728</v>
      </c>
      <c r="I500" s="28" t="str">
        <f>VLOOKUP(H500,'[4]REKAP DOSEN'!$B$5:$C$100,2,FALSE)</f>
        <v>0915108101</v>
      </c>
      <c r="J500" s="153">
        <v>5</v>
      </c>
      <c r="K500" s="153"/>
      <c r="L500" s="28" t="s">
        <v>3276</v>
      </c>
    </row>
    <row r="501" spans="1:12" x14ac:dyDescent="0.25">
      <c r="A501" s="28" t="s">
        <v>3278</v>
      </c>
      <c r="B501" s="28" t="s">
        <v>20</v>
      </c>
      <c r="C501" s="153" t="s">
        <v>437</v>
      </c>
      <c r="D501" s="153" t="s">
        <v>1706</v>
      </c>
      <c r="E501" s="153" t="s">
        <v>1</v>
      </c>
      <c r="F501" s="153" t="s">
        <v>3254</v>
      </c>
      <c r="G501" s="28" t="s">
        <v>1695</v>
      </c>
      <c r="H501" s="28" t="s">
        <v>927</v>
      </c>
      <c r="I501" s="28" t="str">
        <f>VLOOKUP(H501,'[4]REKAP DOSEN'!$B$5:$C$100,2,FALSE)</f>
        <v>0010087201</v>
      </c>
      <c r="J501" s="153">
        <v>5</v>
      </c>
      <c r="K501" s="153"/>
      <c r="L501" s="28"/>
    </row>
    <row r="502" spans="1:12" x14ac:dyDescent="0.25">
      <c r="A502" s="28" t="s">
        <v>3278</v>
      </c>
      <c r="B502" s="28" t="s">
        <v>30</v>
      </c>
      <c r="C502" s="153" t="s">
        <v>437</v>
      </c>
      <c r="D502" s="153" t="s">
        <v>1707</v>
      </c>
      <c r="E502" s="153" t="s">
        <v>1</v>
      </c>
      <c r="F502" s="153" t="s">
        <v>3254</v>
      </c>
      <c r="G502" s="28" t="s">
        <v>1695</v>
      </c>
      <c r="H502" s="28" t="s">
        <v>927</v>
      </c>
      <c r="I502" s="28" t="str">
        <f>VLOOKUP(H502,'[4]REKAP DOSEN'!$B$5:$C$100,2,FALSE)</f>
        <v>0010087201</v>
      </c>
      <c r="J502" s="153">
        <v>5</v>
      </c>
      <c r="K502" s="153"/>
      <c r="L502" s="28"/>
    </row>
    <row r="503" spans="1:12" x14ac:dyDescent="0.25">
      <c r="A503" s="28" t="s">
        <v>3278</v>
      </c>
      <c r="B503" s="28" t="s">
        <v>30</v>
      </c>
      <c r="C503" s="153" t="s">
        <v>725</v>
      </c>
      <c r="D503" s="153" t="s">
        <v>1801</v>
      </c>
      <c r="E503" s="153" t="s">
        <v>1</v>
      </c>
      <c r="F503" s="153" t="s">
        <v>3248</v>
      </c>
      <c r="G503" s="28" t="s">
        <v>3011</v>
      </c>
      <c r="H503" s="28" t="s">
        <v>936</v>
      </c>
      <c r="I503" s="28" t="str">
        <f>VLOOKUP(H503,'[4]REKAP DOSEN'!$B$5:$C$100,2,FALSE)</f>
        <v>0929027601</v>
      </c>
      <c r="J503" s="153">
        <v>5</v>
      </c>
      <c r="K503" s="153"/>
      <c r="L503" s="28"/>
    </row>
    <row r="504" spans="1:12" s="468" customFormat="1" ht="30" hidden="1" x14ac:dyDescent="0.25">
      <c r="A504" s="462" t="s">
        <v>3250</v>
      </c>
      <c r="B504" s="462" t="s">
        <v>2573</v>
      </c>
      <c r="C504" s="469">
        <v>302</v>
      </c>
      <c r="D504" s="469" t="s">
        <v>1988</v>
      </c>
      <c r="E504" s="469" t="s">
        <v>3</v>
      </c>
      <c r="F504" s="469" t="s">
        <v>3254</v>
      </c>
      <c r="G504" s="462" t="s">
        <v>1989</v>
      </c>
      <c r="H504" s="462" t="s">
        <v>1668</v>
      </c>
      <c r="I504" s="462" t="str">
        <f>VLOOKUP(H504,'[4]REKAP DOSEN'!$B$5:$C$100,2,FALSE)</f>
        <v>0928079104</v>
      </c>
      <c r="J504" s="153">
        <v>5</v>
      </c>
      <c r="K504" s="153"/>
      <c r="L504" s="28"/>
    </row>
    <row r="505" spans="1:12" s="468" customFormat="1" ht="30" hidden="1" x14ac:dyDescent="0.25">
      <c r="A505" s="462" t="s">
        <v>3257</v>
      </c>
      <c r="B505" s="462" t="s">
        <v>20</v>
      </c>
      <c r="C505" s="469">
        <v>301</v>
      </c>
      <c r="D505" s="469" t="s">
        <v>1987</v>
      </c>
      <c r="E505" s="469" t="s">
        <v>3</v>
      </c>
      <c r="F505" s="469" t="s">
        <v>3248</v>
      </c>
      <c r="G505" s="462" t="s">
        <v>1961</v>
      </c>
      <c r="H505" s="462" t="s">
        <v>1668</v>
      </c>
      <c r="I505" s="462" t="str">
        <f>VLOOKUP(H505,'[4]REKAP DOSEN'!$B$5:$C$100,2,FALSE)</f>
        <v>0928079104</v>
      </c>
      <c r="J505" s="153">
        <v>5</v>
      </c>
      <c r="K505" s="153"/>
      <c r="L505" s="28" t="s">
        <v>3276</v>
      </c>
    </row>
    <row r="506" spans="1:12" hidden="1" x14ac:dyDescent="0.25">
      <c r="A506" s="460" t="s">
        <v>3285</v>
      </c>
      <c r="B506" s="460" t="s">
        <v>2573</v>
      </c>
      <c r="C506" s="461" t="s">
        <v>350</v>
      </c>
      <c r="D506" s="461" t="s">
        <v>3593</v>
      </c>
      <c r="E506" s="461" t="s">
        <v>75</v>
      </c>
      <c r="F506" s="461" t="s">
        <v>3254</v>
      </c>
      <c r="G506" s="460" t="s">
        <v>3524</v>
      </c>
      <c r="H506" s="460"/>
      <c r="I506" s="28" t="e">
        <f>VLOOKUP(H506,'[4]REKAP DOSEN'!$B$5:$C$100,2,FALSE)</f>
        <v>#N/A</v>
      </c>
      <c r="J506" s="461">
        <v>0</v>
      </c>
      <c r="K506" s="461" t="s">
        <v>234</v>
      </c>
      <c r="L506" s="28" t="s">
        <v>3261</v>
      </c>
    </row>
    <row r="507" spans="1:12" hidden="1" x14ac:dyDescent="0.25">
      <c r="A507" s="28" t="s">
        <v>3285</v>
      </c>
      <c r="B507" s="28" t="s">
        <v>2573</v>
      </c>
      <c r="C507" s="153" t="s">
        <v>469</v>
      </c>
      <c r="D507" s="153" t="s">
        <v>3594</v>
      </c>
      <c r="E507" s="153" t="s">
        <v>1</v>
      </c>
      <c r="F507" s="153" t="s">
        <v>3251</v>
      </c>
      <c r="G507" s="28" t="s">
        <v>3366</v>
      </c>
      <c r="H507" s="465"/>
      <c r="I507" s="28" t="e">
        <f>VLOOKUP(H507,'[4]REKAP DOSEN'!$B$5:$C$100,2,FALSE)</f>
        <v>#N/A</v>
      </c>
      <c r="J507" s="153">
        <v>40</v>
      </c>
      <c r="K507" s="153" t="s">
        <v>234</v>
      </c>
      <c r="L507" s="28"/>
    </row>
    <row r="508" spans="1:12" hidden="1" x14ac:dyDescent="0.25">
      <c r="A508" s="28" t="s">
        <v>3257</v>
      </c>
      <c r="B508" s="28" t="s">
        <v>20</v>
      </c>
      <c r="C508" s="153" t="s">
        <v>204</v>
      </c>
      <c r="D508" s="153" t="s">
        <v>2444</v>
      </c>
      <c r="E508" s="458" t="s">
        <v>3</v>
      </c>
      <c r="F508" s="458" t="s">
        <v>3251</v>
      </c>
      <c r="G508" s="28" t="s">
        <v>2443</v>
      </c>
      <c r="H508" s="465" t="s">
        <v>180</v>
      </c>
      <c r="I508" s="28" t="str">
        <f>VLOOKUP(H508,'[4]REKAP DOSEN'!$B$5:$C$100,2,FALSE)</f>
        <v>0907087903</v>
      </c>
      <c r="J508" s="153">
        <v>40</v>
      </c>
      <c r="K508" s="153"/>
      <c r="L508" s="28"/>
    </row>
    <row r="509" spans="1:12" x14ac:dyDescent="0.25">
      <c r="A509" s="28" t="s">
        <v>3278</v>
      </c>
      <c r="B509" s="28" t="s">
        <v>26</v>
      </c>
      <c r="C509" s="153" t="s">
        <v>725</v>
      </c>
      <c r="D509" s="153" t="s">
        <v>1804</v>
      </c>
      <c r="E509" s="153" t="s">
        <v>1</v>
      </c>
      <c r="F509" s="153" t="s">
        <v>3248</v>
      </c>
      <c r="G509" s="28" t="s">
        <v>3011</v>
      </c>
      <c r="H509" s="28" t="s">
        <v>936</v>
      </c>
      <c r="I509" s="28" t="str">
        <f>VLOOKUP(H509,'[4]REKAP DOSEN'!$B$5:$C$100,2,FALSE)</f>
        <v>0929027601</v>
      </c>
      <c r="J509" s="153">
        <v>5</v>
      </c>
      <c r="K509" s="153"/>
      <c r="L509" s="28"/>
    </row>
    <row r="510" spans="1:12" x14ac:dyDescent="0.25">
      <c r="A510" s="28" t="s">
        <v>3278</v>
      </c>
      <c r="B510" s="28" t="s">
        <v>20</v>
      </c>
      <c r="C510" s="153" t="s">
        <v>725</v>
      </c>
      <c r="D510" s="153" t="s">
        <v>1805</v>
      </c>
      <c r="E510" s="153" t="s">
        <v>1</v>
      </c>
      <c r="F510" s="153" t="s">
        <v>3248</v>
      </c>
      <c r="G510" s="28" t="s">
        <v>3011</v>
      </c>
      <c r="H510" s="28" t="s">
        <v>936</v>
      </c>
      <c r="I510" s="28" t="str">
        <f>VLOOKUP(H510,'[4]REKAP DOSEN'!$B$5:$C$100,2,FALSE)</f>
        <v>0929027601</v>
      </c>
      <c r="J510" s="153">
        <v>5</v>
      </c>
      <c r="K510" s="153"/>
      <c r="L510" s="28"/>
    </row>
    <row r="511" spans="1:12" x14ac:dyDescent="0.25">
      <c r="A511" s="28" t="s">
        <v>3278</v>
      </c>
      <c r="B511" s="28" t="s">
        <v>28</v>
      </c>
      <c r="C511" s="153" t="s">
        <v>725</v>
      </c>
      <c r="D511" s="153" t="s">
        <v>1803</v>
      </c>
      <c r="E511" s="153" t="s">
        <v>1</v>
      </c>
      <c r="F511" s="153" t="s">
        <v>3248</v>
      </c>
      <c r="G511" s="28" t="s">
        <v>3011</v>
      </c>
      <c r="H511" s="28" t="s">
        <v>936</v>
      </c>
      <c r="I511" s="28" t="str">
        <f>VLOOKUP(H511,'[4]REKAP DOSEN'!$B$5:$C$100,2,FALSE)</f>
        <v>0929027601</v>
      </c>
      <c r="J511" s="153">
        <v>5</v>
      </c>
      <c r="K511" s="153"/>
      <c r="L511" s="28"/>
    </row>
    <row r="512" spans="1:12" x14ac:dyDescent="0.25">
      <c r="A512" s="28" t="s">
        <v>3285</v>
      </c>
      <c r="B512" s="28" t="s">
        <v>28</v>
      </c>
      <c r="C512" s="153" t="s">
        <v>725</v>
      </c>
      <c r="D512" s="153" t="s">
        <v>1806</v>
      </c>
      <c r="E512" s="153" t="s">
        <v>1</v>
      </c>
      <c r="F512" s="153" t="s">
        <v>3248</v>
      </c>
      <c r="G512" s="28" t="s">
        <v>3011</v>
      </c>
      <c r="H512" s="28" t="s">
        <v>936</v>
      </c>
      <c r="I512" s="28" t="str">
        <f>VLOOKUP(H512,'[4]REKAP DOSEN'!$B$5:$C$100,2,FALSE)</f>
        <v>0929027601</v>
      </c>
      <c r="J512" s="153">
        <v>5</v>
      </c>
      <c r="K512" s="153"/>
      <c r="L512" s="28"/>
    </row>
    <row r="513" spans="1:12" hidden="1" x14ac:dyDescent="0.25">
      <c r="A513" s="28" t="s">
        <v>3278</v>
      </c>
      <c r="B513" s="28" t="s">
        <v>28</v>
      </c>
      <c r="C513" s="153" t="s">
        <v>864</v>
      </c>
      <c r="D513" s="153" t="s">
        <v>3595</v>
      </c>
      <c r="E513" s="153" t="s">
        <v>75</v>
      </c>
      <c r="F513" s="153" t="s">
        <v>3248</v>
      </c>
      <c r="G513" s="28" t="s">
        <v>3011</v>
      </c>
      <c r="H513" s="28"/>
      <c r="I513" s="28" t="e">
        <f>VLOOKUP(H513,'[4]REKAP DOSEN'!$B$5:$C$100,2,FALSE)</f>
        <v>#N/A</v>
      </c>
      <c r="J513" s="153">
        <v>40</v>
      </c>
      <c r="K513" s="153" t="s">
        <v>234</v>
      </c>
      <c r="L513" s="28"/>
    </row>
    <row r="514" spans="1:12" hidden="1" x14ac:dyDescent="0.25">
      <c r="A514" s="28" t="s">
        <v>3257</v>
      </c>
      <c r="B514" s="28" t="s">
        <v>30</v>
      </c>
      <c r="C514" s="153" t="s">
        <v>43</v>
      </c>
      <c r="D514" s="153" t="s">
        <v>1416</v>
      </c>
      <c r="E514" s="153" t="s">
        <v>75</v>
      </c>
      <c r="F514" s="153" t="s">
        <v>3254</v>
      </c>
      <c r="G514" s="28" t="s">
        <v>3322</v>
      </c>
      <c r="H514" s="28" t="s">
        <v>676</v>
      </c>
      <c r="I514" s="28" t="str">
        <f>VLOOKUP(H514,'[4]REKAP DOSEN'!$B$5:$C$100,2,FALSE)</f>
        <v>0928107901</v>
      </c>
      <c r="J514" s="153">
        <v>5</v>
      </c>
      <c r="K514" s="153"/>
      <c r="L514" s="28" t="s">
        <v>3276</v>
      </c>
    </row>
    <row r="515" spans="1:12" x14ac:dyDescent="0.25">
      <c r="A515" s="28" t="s">
        <v>3247</v>
      </c>
      <c r="B515" s="28" t="s">
        <v>30</v>
      </c>
      <c r="C515" s="153">
        <v>304</v>
      </c>
      <c r="D515" s="153" t="s">
        <v>3596</v>
      </c>
      <c r="E515" s="153" t="s">
        <v>1</v>
      </c>
      <c r="F515" s="153" t="s">
        <v>3248</v>
      </c>
      <c r="G515" s="28" t="s">
        <v>3564</v>
      </c>
      <c r="H515" s="28" t="s">
        <v>944</v>
      </c>
      <c r="I515" s="28" t="str">
        <f>VLOOKUP(H515,'[4]REKAP DOSEN'!$B$5:$C$100,2,FALSE)</f>
        <v>0920038502</v>
      </c>
      <c r="J515" s="153">
        <v>5</v>
      </c>
      <c r="K515" s="153"/>
      <c r="L515" s="28"/>
    </row>
    <row r="516" spans="1:12" ht="30" x14ac:dyDescent="0.25">
      <c r="A516" s="28" t="s">
        <v>3247</v>
      </c>
      <c r="B516" s="457" t="s">
        <v>2573</v>
      </c>
      <c r="C516" s="153">
        <v>301</v>
      </c>
      <c r="D516" s="153" t="s">
        <v>2021</v>
      </c>
      <c r="E516" s="153" t="s">
        <v>1</v>
      </c>
      <c r="F516" s="153" t="s">
        <v>3248</v>
      </c>
      <c r="G516" s="28" t="s">
        <v>2018</v>
      </c>
      <c r="H516" s="459" t="s">
        <v>944</v>
      </c>
      <c r="I516" s="28" t="str">
        <f>VLOOKUP(H516,'[4]REKAP DOSEN'!$B$5:$C$100,2,FALSE)</f>
        <v>0920038502</v>
      </c>
      <c r="J516" s="153">
        <v>5</v>
      </c>
      <c r="K516" s="153"/>
      <c r="L516" s="28"/>
    </row>
    <row r="517" spans="1:12" ht="30" x14ac:dyDescent="0.25">
      <c r="A517" s="28" t="s">
        <v>3278</v>
      </c>
      <c r="B517" s="28" t="s">
        <v>20</v>
      </c>
      <c r="C517" s="153">
        <v>302</v>
      </c>
      <c r="D517" s="153" t="s">
        <v>2022</v>
      </c>
      <c r="E517" s="153" t="s">
        <v>1</v>
      </c>
      <c r="F517" s="153" t="s">
        <v>3248</v>
      </c>
      <c r="G517" s="28" t="s">
        <v>2018</v>
      </c>
      <c r="H517" s="459" t="s">
        <v>944</v>
      </c>
      <c r="I517" s="28" t="str">
        <f>VLOOKUP(H517,'[4]REKAP DOSEN'!$B$5:$C$100,2,FALSE)</f>
        <v>0920038502</v>
      </c>
      <c r="J517" s="153">
        <v>5</v>
      </c>
      <c r="K517" s="153"/>
      <c r="L517" s="28"/>
    </row>
    <row r="518" spans="1:12" hidden="1" x14ac:dyDescent="0.25">
      <c r="A518" s="28" t="s">
        <v>3257</v>
      </c>
      <c r="B518" s="28" t="s">
        <v>28</v>
      </c>
      <c r="C518" s="153" t="s">
        <v>43</v>
      </c>
      <c r="D518" s="153" t="s">
        <v>1417</v>
      </c>
      <c r="E518" s="153" t="s">
        <v>75</v>
      </c>
      <c r="F518" s="153" t="s">
        <v>3254</v>
      </c>
      <c r="G518" s="28" t="s">
        <v>3322</v>
      </c>
      <c r="H518" s="28" t="s">
        <v>119</v>
      </c>
      <c r="I518" s="28" t="str">
        <f>VLOOKUP(H518,'[4]REKAP DOSEN'!$B$5:$C$100,2,FALSE)</f>
        <v>0914118501</v>
      </c>
      <c r="J518" s="153">
        <v>5</v>
      </c>
      <c r="K518" s="153"/>
      <c r="L518" s="28" t="s">
        <v>3276</v>
      </c>
    </row>
    <row r="519" spans="1:12" hidden="1" x14ac:dyDescent="0.25">
      <c r="A519" s="460" t="s">
        <v>3285</v>
      </c>
      <c r="B519" s="28" t="s">
        <v>26</v>
      </c>
      <c r="C519" s="461">
        <v>101</v>
      </c>
      <c r="D519" s="461" t="s">
        <v>3597</v>
      </c>
      <c r="E519" s="461" t="s">
        <v>75</v>
      </c>
      <c r="F519" s="461" t="s">
        <v>3248</v>
      </c>
      <c r="G519" s="460" t="s">
        <v>3011</v>
      </c>
      <c r="H519" s="460"/>
      <c r="I519" s="28" t="e">
        <f>VLOOKUP(H519,'[4]REKAP DOSEN'!$B$5:$C$100,2,FALSE)</f>
        <v>#N/A</v>
      </c>
      <c r="J519" s="461">
        <v>0</v>
      </c>
      <c r="K519" s="461" t="s">
        <v>234</v>
      </c>
      <c r="L519" s="28" t="s">
        <v>3261</v>
      </c>
    </row>
    <row r="520" spans="1:12" hidden="1" x14ac:dyDescent="0.25">
      <c r="A520" s="460" t="s">
        <v>3285</v>
      </c>
      <c r="B520" s="460" t="s">
        <v>20</v>
      </c>
      <c r="C520" s="461">
        <v>101</v>
      </c>
      <c r="D520" s="461" t="s">
        <v>3598</v>
      </c>
      <c r="E520" s="461" t="s">
        <v>75</v>
      </c>
      <c r="F520" s="461" t="s">
        <v>3248</v>
      </c>
      <c r="G520" s="460" t="s">
        <v>3011</v>
      </c>
      <c r="H520" s="460"/>
      <c r="I520" s="28" t="e">
        <f>VLOOKUP(H520,'[4]REKAP DOSEN'!$B$5:$C$100,2,FALSE)</f>
        <v>#N/A</v>
      </c>
      <c r="J520" s="461">
        <v>0</v>
      </c>
      <c r="K520" s="461" t="s">
        <v>234</v>
      </c>
      <c r="L520" s="28" t="s">
        <v>3261</v>
      </c>
    </row>
    <row r="521" spans="1:12" hidden="1" x14ac:dyDescent="0.25">
      <c r="A521" s="460" t="s">
        <v>3285</v>
      </c>
      <c r="B521" s="460" t="s">
        <v>28</v>
      </c>
      <c r="C521" s="461">
        <v>101</v>
      </c>
      <c r="D521" s="461" t="s">
        <v>3598</v>
      </c>
      <c r="E521" s="461" t="s">
        <v>75</v>
      </c>
      <c r="F521" s="461" t="s">
        <v>3248</v>
      </c>
      <c r="G521" s="460" t="s">
        <v>3011</v>
      </c>
      <c r="H521" s="460"/>
      <c r="I521" s="28" t="e">
        <f>VLOOKUP(H521,'[4]REKAP DOSEN'!$B$5:$C$100,2,FALSE)</f>
        <v>#N/A</v>
      </c>
      <c r="J521" s="461">
        <v>0</v>
      </c>
      <c r="K521" s="461" t="s">
        <v>234</v>
      </c>
      <c r="L521" s="28" t="s">
        <v>3261</v>
      </c>
    </row>
    <row r="522" spans="1:12" x14ac:dyDescent="0.25">
      <c r="A522" s="28" t="s">
        <v>3250</v>
      </c>
      <c r="B522" s="28" t="s">
        <v>26</v>
      </c>
      <c r="C522" s="153">
        <v>109</v>
      </c>
      <c r="D522" s="153" t="s">
        <v>3599</v>
      </c>
      <c r="E522" s="153" t="s">
        <v>1</v>
      </c>
      <c r="F522" s="153" t="s">
        <v>3251</v>
      </c>
      <c r="G522" s="28" t="s">
        <v>3387</v>
      </c>
      <c r="H522" s="459" t="s">
        <v>1010</v>
      </c>
      <c r="I522" s="28" t="str">
        <f>VLOOKUP(H522,'[4]REKAP DOSEN'!$B$5:$C$100,2,FALSE)</f>
        <v>0914117202</v>
      </c>
      <c r="J522" s="153">
        <v>40</v>
      </c>
      <c r="K522" s="153"/>
      <c r="L522" s="28"/>
    </row>
    <row r="523" spans="1:12" x14ac:dyDescent="0.25">
      <c r="A523" s="28" t="s">
        <v>3250</v>
      </c>
      <c r="B523" s="28" t="s">
        <v>20</v>
      </c>
      <c r="C523" s="153">
        <v>109</v>
      </c>
      <c r="D523" s="153" t="s">
        <v>3600</v>
      </c>
      <c r="E523" s="153" t="s">
        <v>1</v>
      </c>
      <c r="F523" s="153" t="s">
        <v>3251</v>
      </c>
      <c r="G523" s="28" t="s">
        <v>3387</v>
      </c>
      <c r="H523" s="459" t="s">
        <v>1010</v>
      </c>
      <c r="I523" s="28" t="str">
        <f>VLOOKUP(H523,'[4]REKAP DOSEN'!$B$5:$C$100,2,FALSE)</f>
        <v>0914117202</v>
      </c>
      <c r="J523" s="153">
        <v>40</v>
      </c>
      <c r="K523" s="153"/>
      <c r="L523" s="28"/>
    </row>
    <row r="524" spans="1:12" hidden="1" x14ac:dyDescent="0.25">
      <c r="A524" s="28" t="s">
        <v>3257</v>
      </c>
      <c r="B524" s="28" t="s">
        <v>26</v>
      </c>
      <c r="C524" s="153" t="s">
        <v>43</v>
      </c>
      <c r="D524" s="153" t="s">
        <v>1392</v>
      </c>
      <c r="E524" s="153" t="s">
        <v>75</v>
      </c>
      <c r="F524" s="153" t="s">
        <v>3254</v>
      </c>
      <c r="G524" s="28" t="s">
        <v>3322</v>
      </c>
      <c r="H524" s="28" t="s">
        <v>780</v>
      </c>
      <c r="I524" s="28" t="str">
        <f>VLOOKUP(H524,'[4]REKAP DOSEN'!$B$5:$C$100,2,FALSE)</f>
        <v>0909118301</v>
      </c>
      <c r="J524" s="153">
        <v>5</v>
      </c>
      <c r="K524" s="153"/>
      <c r="L524" s="28" t="s">
        <v>3276</v>
      </c>
    </row>
    <row r="525" spans="1:12" hidden="1" x14ac:dyDescent="0.25">
      <c r="A525" s="28" t="s">
        <v>3257</v>
      </c>
      <c r="B525" s="28" t="s">
        <v>30</v>
      </c>
      <c r="C525" s="153" t="s">
        <v>297</v>
      </c>
      <c r="D525" s="153" t="s">
        <v>3601</v>
      </c>
      <c r="E525" s="153" t="s">
        <v>75</v>
      </c>
      <c r="F525" s="153" t="s">
        <v>3254</v>
      </c>
      <c r="G525" s="28" t="s">
        <v>3500</v>
      </c>
      <c r="H525" s="28" t="s">
        <v>242</v>
      </c>
      <c r="I525" s="28" t="str">
        <f>VLOOKUP(H525,'[4]REKAP DOSEN'!$B$5:$C$100,2,FALSE)</f>
        <v>0905058904</v>
      </c>
      <c r="J525" s="153">
        <v>40</v>
      </c>
      <c r="K525" s="153"/>
      <c r="L525" s="28"/>
    </row>
    <row r="526" spans="1:12" hidden="1" x14ac:dyDescent="0.25">
      <c r="A526" s="28" t="s">
        <v>3257</v>
      </c>
      <c r="B526" s="28" t="s">
        <v>28</v>
      </c>
      <c r="C526" s="153" t="s">
        <v>297</v>
      </c>
      <c r="D526" s="153" t="s">
        <v>3602</v>
      </c>
      <c r="E526" s="153" t="s">
        <v>75</v>
      </c>
      <c r="F526" s="153" t="s">
        <v>3254</v>
      </c>
      <c r="G526" s="28" t="s">
        <v>3500</v>
      </c>
      <c r="H526" s="28" t="s">
        <v>242</v>
      </c>
      <c r="I526" s="28" t="str">
        <f>VLOOKUP(H526,'[4]REKAP DOSEN'!$B$5:$C$100,2,FALSE)</f>
        <v>0905058904</v>
      </c>
      <c r="J526" s="153">
        <v>40</v>
      </c>
      <c r="K526" s="153"/>
      <c r="L526" s="28"/>
    </row>
    <row r="527" spans="1:12" hidden="1" x14ac:dyDescent="0.25">
      <c r="A527" s="28" t="s">
        <v>3257</v>
      </c>
      <c r="B527" s="28" t="s">
        <v>20</v>
      </c>
      <c r="C527" s="153" t="s">
        <v>43</v>
      </c>
      <c r="D527" s="153" t="s">
        <v>1396</v>
      </c>
      <c r="E527" s="153" t="s">
        <v>75</v>
      </c>
      <c r="F527" s="153" t="s">
        <v>3254</v>
      </c>
      <c r="G527" s="28" t="s">
        <v>3322</v>
      </c>
      <c r="H527" s="28" t="s">
        <v>780</v>
      </c>
      <c r="I527" s="28" t="str">
        <f>VLOOKUP(H527,'[4]REKAP DOSEN'!$B$5:$C$100,2,FALSE)</f>
        <v>0909118301</v>
      </c>
      <c r="J527" s="153">
        <v>5</v>
      </c>
      <c r="K527" s="153"/>
      <c r="L527" s="28" t="s">
        <v>3276</v>
      </c>
    </row>
    <row r="528" spans="1:12" hidden="1" x14ac:dyDescent="0.25">
      <c r="A528" s="28" t="s">
        <v>3257</v>
      </c>
      <c r="B528" s="28" t="s">
        <v>26</v>
      </c>
      <c r="C528" s="153" t="s">
        <v>297</v>
      </c>
      <c r="D528" s="153" t="s">
        <v>3603</v>
      </c>
      <c r="E528" s="153" t="s">
        <v>75</v>
      </c>
      <c r="F528" s="153" t="s">
        <v>3254</v>
      </c>
      <c r="G528" s="28" t="s">
        <v>3500</v>
      </c>
      <c r="H528" s="28" t="s">
        <v>242</v>
      </c>
      <c r="I528" s="28" t="str">
        <f>VLOOKUP(H528,'[4]REKAP DOSEN'!$B$5:$C$100,2,FALSE)</f>
        <v>0905058904</v>
      </c>
      <c r="J528" s="153">
        <v>40</v>
      </c>
      <c r="K528" s="153"/>
      <c r="L528" s="28"/>
    </row>
    <row r="529" spans="1:12" hidden="1" x14ac:dyDescent="0.25">
      <c r="A529" s="28" t="s">
        <v>3278</v>
      </c>
      <c r="B529" s="28" t="s">
        <v>28</v>
      </c>
      <c r="C529" s="153">
        <v>109</v>
      </c>
      <c r="D529" s="153" t="s">
        <v>3604</v>
      </c>
      <c r="E529" s="153" t="s">
        <v>75</v>
      </c>
      <c r="F529" s="153" t="s">
        <v>3251</v>
      </c>
      <c r="G529" s="28" t="s">
        <v>2280</v>
      </c>
      <c r="H529" s="459" t="s">
        <v>1230</v>
      </c>
      <c r="I529" s="28" t="str">
        <f>VLOOKUP(H529,'[4]REKAP DOSEN'!$B$5:$C$100,2,FALSE)</f>
        <v>0905088201</v>
      </c>
      <c r="J529" s="153">
        <v>40</v>
      </c>
      <c r="K529" s="153"/>
      <c r="L529" s="28" t="s">
        <v>3276</v>
      </c>
    </row>
    <row r="530" spans="1:12" x14ac:dyDescent="0.25">
      <c r="A530" s="28" t="s">
        <v>3250</v>
      </c>
      <c r="B530" s="28" t="s">
        <v>30</v>
      </c>
      <c r="C530" s="153">
        <v>109</v>
      </c>
      <c r="D530" s="153" t="s">
        <v>3605</v>
      </c>
      <c r="E530" s="153" t="s">
        <v>1</v>
      </c>
      <c r="F530" s="153" t="s">
        <v>3251</v>
      </c>
      <c r="G530" s="28" t="s">
        <v>3387</v>
      </c>
      <c r="H530" s="459" t="s">
        <v>1010</v>
      </c>
      <c r="I530" s="28" t="str">
        <f>VLOOKUP(H530,'[4]REKAP DOSEN'!$B$5:$C$100,2,FALSE)</f>
        <v>0914117202</v>
      </c>
      <c r="J530" s="153">
        <v>40</v>
      </c>
      <c r="K530" s="153"/>
      <c r="L530" s="28"/>
    </row>
    <row r="531" spans="1:12" hidden="1" x14ac:dyDescent="0.25">
      <c r="A531" s="460" t="s">
        <v>3285</v>
      </c>
      <c r="B531" s="460" t="s">
        <v>2573</v>
      </c>
      <c r="C531" s="461" t="s">
        <v>725</v>
      </c>
      <c r="D531" s="461" t="s">
        <v>1807</v>
      </c>
      <c r="E531" s="461" t="s">
        <v>1</v>
      </c>
      <c r="F531" s="461" t="s">
        <v>3248</v>
      </c>
      <c r="G531" s="460" t="s">
        <v>3011</v>
      </c>
      <c r="H531" s="460"/>
      <c r="I531" s="28" t="e">
        <f>VLOOKUP(H531,'[4]REKAP DOSEN'!$B$5:$C$100,2,FALSE)</f>
        <v>#N/A</v>
      </c>
      <c r="J531" s="461">
        <v>0</v>
      </c>
      <c r="K531" s="461" t="s">
        <v>234</v>
      </c>
      <c r="L531" s="28" t="s">
        <v>3261</v>
      </c>
    </row>
    <row r="532" spans="1:12" hidden="1" x14ac:dyDescent="0.25">
      <c r="A532" s="28" t="s">
        <v>3278</v>
      </c>
      <c r="B532" s="28" t="s">
        <v>20</v>
      </c>
      <c r="C532" s="153">
        <v>102</v>
      </c>
      <c r="D532" s="153" t="s">
        <v>3606</v>
      </c>
      <c r="E532" s="153" t="s">
        <v>75</v>
      </c>
      <c r="F532" s="153" t="s">
        <v>3248</v>
      </c>
      <c r="G532" s="28" t="s">
        <v>3266</v>
      </c>
      <c r="H532" s="28" t="s">
        <v>1068</v>
      </c>
      <c r="I532" s="28" t="str">
        <f>VLOOKUP(H532,'[4]REKAP DOSEN'!$B$5:$C$100,2,FALSE)</f>
        <v>0929058602</v>
      </c>
      <c r="J532" s="153">
        <v>5</v>
      </c>
      <c r="K532" s="153"/>
      <c r="L532" s="28"/>
    </row>
    <row r="533" spans="1:12" hidden="1" x14ac:dyDescent="0.25">
      <c r="A533" s="28" t="s">
        <v>3278</v>
      </c>
      <c r="B533" s="28" t="s">
        <v>26</v>
      </c>
      <c r="C533" s="153">
        <v>103</v>
      </c>
      <c r="D533" s="153" t="s">
        <v>1438</v>
      </c>
      <c r="E533" s="153" t="s">
        <v>75</v>
      </c>
      <c r="F533" s="153" t="s">
        <v>3248</v>
      </c>
      <c r="G533" s="28" t="s">
        <v>58</v>
      </c>
      <c r="H533" s="28" t="s">
        <v>2331</v>
      </c>
      <c r="I533" s="28" t="str">
        <f>VLOOKUP(H533,'[4]REKAP DOSEN'!$B$5:$C$100,2,FALSE)</f>
        <v>0902026402</v>
      </c>
      <c r="J533" s="153">
        <v>5</v>
      </c>
      <c r="K533" s="153"/>
      <c r="L533" s="28"/>
    </row>
    <row r="534" spans="1:12" hidden="1" x14ac:dyDescent="0.25">
      <c r="A534" s="28" t="s">
        <v>3278</v>
      </c>
      <c r="B534" s="28" t="s">
        <v>26</v>
      </c>
      <c r="C534" s="153">
        <v>102</v>
      </c>
      <c r="D534" s="153" t="s">
        <v>3607</v>
      </c>
      <c r="E534" s="153" t="s">
        <v>75</v>
      </c>
      <c r="F534" s="153" t="s">
        <v>3248</v>
      </c>
      <c r="G534" s="28" t="s">
        <v>3266</v>
      </c>
      <c r="H534" s="28" t="s">
        <v>1068</v>
      </c>
      <c r="I534" s="28" t="str">
        <f>VLOOKUP(H534,'[4]REKAP DOSEN'!$B$5:$C$100,2,FALSE)</f>
        <v>0929058602</v>
      </c>
      <c r="J534" s="153">
        <v>5</v>
      </c>
      <c r="K534" s="153"/>
      <c r="L534" s="28"/>
    </row>
    <row r="535" spans="1:12" hidden="1" x14ac:dyDescent="0.25">
      <c r="A535" s="28" t="s">
        <v>3278</v>
      </c>
      <c r="B535" s="28" t="s">
        <v>20</v>
      </c>
      <c r="C535" s="153">
        <v>103</v>
      </c>
      <c r="D535" s="153" t="s">
        <v>1435</v>
      </c>
      <c r="E535" s="153" t="s">
        <v>75</v>
      </c>
      <c r="F535" s="153" t="s">
        <v>3248</v>
      </c>
      <c r="G535" s="28" t="s">
        <v>58</v>
      </c>
      <c r="H535" s="28" t="s">
        <v>2331</v>
      </c>
      <c r="I535" s="28" t="str">
        <f>VLOOKUP(H535,'[4]REKAP DOSEN'!$B$5:$C$100,2,FALSE)</f>
        <v>0902026402</v>
      </c>
      <c r="J535" s="153">
        <v>5</v>
      </c>
      <c r="K535" s="153"/>
      <c r="L535" s="28"/>
    </row>
    <row r="536" spans="1:12" hidden="1" x14ac:dyDescent="0.25">
      <c r="A536" s="37" t="s">
        <v>3278</v>
      </c>
      <c r="B536" s="37" t="s">
        <v>30</v>
      </c>
      <c r="C536" s="34">
        <v>105</v>
      </c>
      <c r="D536" s="34" t="s">
        <v>2421</v>
      </c>
      <c r="E536" s="34" t="s">
        <v>75</v>
      </c>
      <c r="F536" s="34" t="s">
        <v>3248</v>
      </c>
      <c r="G536" s="37" t="s">
        <v>2200</v>
      </c>
      <c r="H536" s="28" t="s">
        <v>202</v>
      </c>
      <c r="I536" s="28" t="str">
        <f>VLOOKUP(H536,'[4]REKAP DOSEN'!$B$5:$C$100,2,FALSE)</f>
        <v>0931039002</v>
      </c>
      <c r="J536" s="34">
        <v>40</v>
      </c>
      <c r="K536" s="34"/>
      <c r="L536" s="28"/>
    </row>
    <row r="537" spans="1:12" hidden="1" x14ac:dyDescent="0.25">
      <c r="A537" s="28" t="s">
        <v>3278</v>
      </c>
      <c r="B537" s="28" t="s">
        <v>20</v>
      </c>
      <c r="C537" s="153">
        <v>108</v>
      </c>
      <c r="D537" s="153" t="s">
        <v>3608</v>
      </c>
      <c r="E537" s="153" t="s">
        <v>75</v>
      </c>
      <c r="F537" s="153" t="s">
        <v>3251</v>
      </c>
      <c r="G537" s="28" t="s">
        <v>3268</v>
      </c>
      <c r="H537" s="462" t="s">
        <v>2415</v>
      </c>
      <c r="I537" s="28" t="str">
        <f>VLOOKUP(H537,'[4]REKAP DOSEN'!$B$5:$C$100,2,FALSE)</f>
        <v>0911089401</v>
      </c>
      <c r="J537" s="153">
        <v>40</v>
      </c>
      <c r="K537" s="153"/>
      <c r="L537" s="28" t="s">
        <v>3276</v>
      </c>
    </row>
    <row r="538" spans="1:12" x14ac:dyDescent="0.25">
      <c r="A538" s="28" t="s">
        <v>3250</v>
      </c>
      <c r="B538" s="28" t="s">
        <v>30</v>
      </c>
      <c r="C538" s="153" t="s">
        <v>864</v>
      </c>
      <c r="D538" s="153" t="s">
        <v>1687</v>
      </c>
      <c r="E538" s="153" t="s">
        <v>1</v>
      </c>
      <c r="F538" s="153" t="s">
        <v>3251</v>
      </c>
      <c r="G538" s="28" t="s">
        <v>3609</v>
      </c>
      <c r="H538" s="28" t="s">
        <v>1019</v>
      </c>
      <c r="I538" s="28" t="str">
        <f>VLOOKUP(H538,'[4]REKAP DOSEN'!$B$5:$C$100,2,FALSE)</f>
        <v>0914117504</v>
      </c>
      <c r="J538" s="153">
        <v>40</v>
      </c>
      <c r="K538" s="153"/>
      <c r="L538" s="28"/>
    </row>
    <row r="539" spans="1:12" hidden="1" x14ac:dyDescent="0.25">
      <c r="A539" s="28" t="s">
        <v>3278</v>
      </c>
      <c r="B539" s="28" t="s">
        <v>30</v>
      </c>
      <c r="C539" s="153">
        <v>108</v>
      </c>
      <c r="D539" s="153" t="s">
        <v>3610</v>
      </c>
      <c r="E539" s="153" t="s">
        <v>75</v>
      </c>
      <c r="F539" s="153" t="s">
        <v>3251</v>
      </c>
      <c r="G539" s="28" t="s">
        <v>3268</v>
      </c>
      <c r="H539" s="462" t="s">
        <v>2415</v>
      </c>
      <c r="I539" s="28" t="str">
        <f>VLOOKUP(H539,'[4]REKAP DOSEN'!$B$5:$C$100,2,FALSE)</f>
        <v>0911089401</v>
      </c>
      <c r="J539" s="153">
        <v>40</v>
      </c>
      <c r="K539" s="153"/>
      <c r="L539" s="28" t="s">
        <v>3276</v>
      </c>
    </row>
    <row r="540" spans="1:12" hidden="1" x14ac:dyDescent="0.25">
      <c r="A540" s="28" t="s">
        <v>3278</v>
      </c>
      <c r="B540" s="28" t="s">
        <v>28</v>
      </c>
      <c r="C540" s="153">
        <v>111</v>
      </c>
      <c r="D540" s="153" t="s">
        <v>3611</v>
      </c>
      <c r="E540" s="153" t="s">
        <v>75</v>
      </c>
      <c r="F540" s="153" t="s">
        <v>3251</v>
      </c>
      <c r="G540" s="28" t="s">
        <v>1921</v>
      </c>
      <c r="H540" s="463" t="s">
        <v>551</v>
      </c>
      <c r="I540" s="28" t="str">
        <f>VLOOKUP(H540,'[4]REKAP DOSEN'!$B$5:$C$100,2,FALSE)</f>
        <v>0929127802</v>
      </c>
      <c r="J540" s="153">
        <v>40</v>
      </c>
      <c r="K540" s="153"/>
      <c r="L540" s="28"/>
    </row>
    <row r="541" spans="1:12" hidden="1" x14ac:dyDescent="0.25">
      <c r="A541" s="28" t="s">
        <v>3278</v>
      </c>
      <c r="B541" s="28" t="s">
        <v>26</v>
      </c>
      <c r="C541" s="153">
        <v>109</v>
      </c>
      <c r="D541" s="153" t="s">
        <v>3612</v>
      </c>
      <c r="E541" s="153" t="s">
        <v>75</v>
      </c>
      <c r="F541" s="153" t="s">
        <v>3251</v>
      </c>
      <c r="G541" s="28" t="s">
        <v>2280</v>
      </c>
      <c r="H541" s="459" t="s">
        <v>224</v>
      </c>
      <c r="I541" s="28" t="str">
        <f>VLOOKUP(H541,'[4]REKAP DOSEN'!$B$5:$C$100,2,FALSE)</f>
        <v>0902048601</v>
      </c>
      <c r="J541" s="153">
        <v>40</v>
      </c>
      <c r="K541" s="153"/>
      <c r="L541" s="28" t="s">
        <v>3276</v>
      </c>
    </row>
    <row r="542" spans="1:12" hidden="1" x14ac:dyDescent="0.25">
      <c r="A542" s="28" t="s">
        <v>3257</v>
      </c>
      <c r="B542" s="28" t="s">
        <v>28</v>
      </c>
      <c r="C542" s="153" t="s">
        <v>95</v>
      </c>
      <c r="D542" s="153" t="s">
        <v>3613</v>
      </c>
      <c r="E542" s="153" t="s">
        <v>75</v>
      </c>
      <c r="F542" s="153" t="s">
        <v>3251</v>
      </c>
      <c r="G542" s="28" t="s">
        <v>3232</v>
      </c>
      <c r="H542" s="28" t="s">
        <v>393</v>
      </c>
      <c r="I542" s="28" t="str">
        <f>VLOOKUP(H542,'[4]REKAP DOSEN'!$B$5:$C$100,2,FALSE)</f>
        <v>0003117501</v>
      </c>
      <c r="J542" s="153"/>
      <c r="K542" s="153"/>
      <c r="L542" s="28"/>
    </row>
    <row r="543" spans="1:12" hidden="1" x14ac:dyDescent="0.25">
      <c r="A543" s="28" t="s">
        <v>3278</v>
      </c>
      <c r="B543" s="28" t="s">
        <v>30</v>
      </c>
      <c r="C543" s="153">
        <v>109</v>
      </c>
      <c r="D543" s="153" t="s">
        <v>3614</v>
      </c>
      <c r="E543" s="153" t="s">
        <v>75</v>
      </c>
      <c r="F543" s="153" t="s">
        <v>3251</v>
      </c>
      <c r="G543" s="28" t="s">
        <v>2280</v>
      </c>
      <c r="H543" s="459" t="s">
        <v>224</v>
      </c>
      <c r="I543" s="28" t="str">
        <f>VLOOKUP(H543,'[4]REKAP DOSEN'!$B$5:$C$100,2,FALSE)</f>
        <v>0902048601</v>
      </c>
      <c r="J543" s="153">
        <v>40</v>
      </c>
      <c r="K543" s="153"/>
      <c r="L543" s="28" t="s">
        <v>3276</v>
      </c>
    </row>
    <row r="544" spans="1:12" hidden="1" x14ac:dyDescent="0.25">
      <c r="A544" s="28" t="s">
        <v>3278</v>
      </c>
      <c r="B544" s="28" t="s">
        <v>20</v>
      </c>
      <c r="C544" s="153">
        <v>109</v>
      </c>
      <c r="D544" s="153" t="s">
        <v>3615</v>
      </c>
      <c r="E544" s="153" t="s">
        <v>75</v>
      </c>
      <c r="F544" s="153" t="s">
        <v>3251</v>
      </c>
      <c r="G544" s="28" t="s">
        <v>2280</v>
      </c>
      <c r="H544" s="459" t="s">
        <v>224</v>
      </c>
      <c r="I544" s="28" t="str">
        <f>VLOOKUP(H544,'[4]REKAP DOSEN'!$B$5:$C$100,2,FALSE)</f>
        <v>0902048601</v>
      </c>
      <c r="J544" s="153">
        <v>40</v>
      </c>
      <c r="K544" s="153"/>
      <c r="L544" s="28" t="s">
        <v>3276</v>
      </c>
    </row>
    <row r="545" spans="1:12" hidden="1" x14ac:dyDescent="0.25">
      <c r="A545" s="28" t="s">
        <v>3278</v>
      </c>
      <c r="B545" s="28" t="s">
        <v>20</v>
      </c>
      <c r="C545" s="153">
        <v>110</v>
      </c>
      <c r="D545" s="153" t="s">
        <v>2411</v>
      </c>
      <c r="E545" s="153" t="s">
        <v>3</v>
      </c>
      <c r="F545" s="153" t="s">
        <v>3251</v>
      </c>
      <c r="G545" s="28" t="s">
        <v>3616</v>
      </c>
      <c r="H545" s="28" t="s">
        <v>819</v>
      </c>
      <c r="I545" s="28" t="str">
        <f>VLOOKUP(H545,'[4]REKAP DOSEN'!$B$5:$C$100,2,FALSE)</f>
        <v>0907107101</v>
      </c>
      <c r="J545" s="153">
        <v>40</v>
      </c>
      <c r="K545" s="153"/>
      <c r="L545" s="28"/>
    </row>
    <row r="546" spans="1:12" x14ac:dyDescent="0.25">
      <c r="A546" s="28" t="s">
        <v>3250</v>
      </c>
      <c r="B546" s="28" t="s">
        <v>26</v>
      </c>
      <c r="C546" s="153" t="s">
        <v>864</v>
      </c>
      <c r="D546" s="153" t="s">
        <v>1689</v>
      </c>
      <c r="E546" s="153" t="s">
        <v>1</v>
      </c>
      <c r="F546" s="153" t="s">
        <v>3251</v>
      </c>
      <c r="G546" s="28" t="s">
        <v>3609</v>
      </c>
      <c r="H546" s="28" t="s">
        <v>1019</v>
      </c>
      <c r="I546" s="28" t="str">
        <f>VLOOKUP(H546,'[4]REKAP DOSEN'!$B$5:$C$100,2,FALSE)</f>
        <v>0914117504</v>
      </c>
      <c r="J546" s="153">
        <v>40</v>
      </c>
      <c r="K546" s="153"/>
      <c r="L546" s="28"/>
    </row>
    <row r="547" spans="1:12" hidden="1" x14ac:dyDescent="0.25">
      <c r="A547" s="28" t="s">
        <v>3285</v>
      </c>
      <c r="B547" s="28" t="s">
        <v>26</v>
      </c>
      <c r="C547" s="153" t="s">
        <v>68</v>
      </c>
      <c r="D547" s="153" t="s">
        <v>3617</v>
      </c>
      <c r="E547" s="153" t="s">
        <v>75</v>
      </c>
      <c r="F547" s="153" t="s">
        <v>3251</v>
      </c>
      <c r="G547" s="28" t="s">
        <v>2280</v>
      </c>
      <c r="H547" s="459" t="s">
        <v>456</v>
      </c>
      <c r="I547" s="28" t="str">
        <f>VLOOKUP(H547,'[4]REKAP DOSEN'!$B$5:$C$100,2,FALSE)</f>
        <v>0916068301</v>
      </c>
      <c r="J547" s="153">
        <v>40</v>
      </c>
      <c r="K547" s="153"/>
      <c r="L547" s="28" t="s">
        <v>3276</v>
      </c>
    </row>
    <row r="548" spans="1:12" hidden="1" x14ac:dyDescent="0.25">
      <c r="A548" s="28" t="s">
        <v>3278</v>
      </c>
      <c r="B548" s="28" t="s">
        <v>28</v>
      </c>
      <c r="C548" s="153">
        <v>201</v>
      </c>
      <c r="D548" s="153" t="s">
        <v>3618</v>
      </c>
      <c r="E548" s="153" t="s">
        <v>75</v>
      </c>
      <c r="F548" s="153" t="s">
        <v>3248</v>
      </c>
      <c r="G548" s="28" t="s">
        <v>3011</v>
      </c>
      <c r="H548" s="28" t="s">
        <v>393</v>
      </c>
      <c r="I548" s="28" t="str">
        <f>VLOOKUP(H548,'[4]REKAP DOSEN'!$B$5:$C$100,2,FALSE)</f>
        <v>0003117501</v>
      </c>
      <c r="J548" s="153">
        <v>5</v>
      </c>
      <c r="K548" s="153"/>
      <c r="L548" s="28"/>
    </row>
    <row r="549" spans="1:12" hidden="1" x14ac:dyDescent="0.25">
      <c r="A549" s="28" t="s">
        <v>3278</v>
      </c>
      <c r="B549" s="28" t="s">
        <v>30</v>
      </c>
      <c r="C549" s="153">
        <v>201</v>
      </c>
      <c r="D549" s="153" t="s">
        <v>3619</v>
      </c>
      <c r="E549" s="153" t="s">
        <v>75</v>
      </c>
      <c r="F549" s="153" t="s">
        <v>3248</v>
      </c>
      <c r="G549" s="28" t="s">
        <v>3011</v>
      </c>
      <c r="H549" s="28" t="s">
        <v>393</v>
      </c>
      <c r="I549" s="28" t="str">
        <f>VLOOKUP(H549,'[4]REKAP DOSEN'!$B$5:$C$100,2,FALSE)</f>
        <v>0003117501</v>
      </c>
      <c r="J549" s="153">
        <v>5</v>
      </c>
      <c r="K549" s="153"/>
      <c r="L549" s="28"/>
    </row>
    <row r="550" spans="1:12" hidden="1" x14ac:dyDescent="0.25">
      <c r="A550" s="28" t="s">
        <v>3278</v>
      </c>
      <c r="B550" s="28" t="s">
        <v>28</v>
      </c>
      <c r="C550" s="153">
        <v>108</v>
      </c>
      <c r="D550" s="153" t="s">
        <v>3620</v>
      </c>
      <c r="E550" s="153" t="s">
        <v>75</v>
      </c>
      <c r="F550" s="153" t="s">
        <v>3251</v>
      </c>
      <c r="G550" s="28" t="s">
        <v>3268</v>
      </c>
      <c r="H550" s="462" t="s">
        <v>2415</v>
      </c>
      <c r="I550" s="28" t="str">
        <f>VLOOKUP(H550,'[4]REKAP DOSEN'!$B$5:$C$100,2,FALSE)</f>
        <v>0911089401</v>
      </c>
      <c r="J550" s="153">
        <v>40</v>
      </c>
      <c r="K550" s="153"/>
      <c r="L550" s="28" t="s">
        <v>3276</v>
      </c>
    </row>
    <row r="551" spans="1:12" hidden="1" x14ac:dyDescent="0.25">
      <c r="A551" s="28" t="s">
        <v>3250</v>
      </c>
      <c r="B551" s="28" t="s">
        <v>28</v>
      </c>
      <c r="C551" s="153" t="s">
        <v>168</v>
      </c>
      <c r="D551" s="153" t="s">
        <v>3621</v>
      </c>
      <c r="E551" s="153" t="s">
        <v>1</v>
      </c>
      <c r="F551" s="153" t="s">
        <v>3251</v>
      </c>
      <c r="G551" s="28" t="s">
        <v>2280</v>
      </c>
      <c r="H551" s="459"/>
      <c r="I551" s="28" t="e">
        <f>VLOOKUP(H551,'[4]REKAP DOSEN'!$B$5:$C$100,2,FALSE)</f>
        <v>#N/A</v>
      </c>
      <c r="J551" s="153">
        <v>40</v>
      </c>
      <c r="K551" s="153" t="s">
        <v>234</v>
      </c>
      <c r="L551" s="28"/>
    </row>
    <row r="552" spans="1:12" hidden="1" x14ac:dyDescent="0.25">
      <c r="A552" s="28" t="s">
        <v>3247</v>
      </c>
      <c r="B552" s="28" t="s">
        <v>20</v>
      </c>
      <c r="C552" s="153" t="s">
        <v>161</v>
      </c>
      <c r="D552" s="153" t="s">
        <v>3622</v>
      </c>
      <c r="E552" s="153" t="s">
        <v>2256</v>
      </c>
      <c r="F552" s="153" t="s">
        <v>3254</v>
      </c>
      <c r="G552" s="28" t="s">
        <v>3623</v>
      </c>
      <c r="H552" s="463" t="s">
        <v>3114</v>
      </c>
      <c r="I552" s="28" t="str">
        <f>VLOOKUP(H552,'[4]REKAP DOSEN'!$B$5:$C$100,2,FALSE)</f>
        <v>0927088601</v>
      </c>
      <c r="J552" s="153">
        <v>5</v>
      </c>
      <c r="K552" s="153"/>
      <c r="L552" s="28"/>
    </row>
    <row r="553" spans="1:12" hidden="1" x14ac:dyDescent="0.25">
      <c r="A553" s="28" t="s">
        <v>3278</v>
      </c>
      <c r="B553" s="28" t="s">
        <v>26</v>
      </c>
      <c r="C553" s="153">
        <v>201</v>
      </c>
      <c r="D553" s="153" t="s">
        <v>3624</v>
      </c>
      <c r="E553" s="153" t="s">
        <v>75</v>
      </c>
      <c r="F553" s="153" t="s">
        <v>3248</v>
      </c>
      <c r="G553" s="28" t="s">
        <v>3011</v>
      </c>
      <c r="H553" s="28" t="s">
        <v>482</v>
      </c>
      <c r="I553" s="28" t="str">
        <f>VLOOKUP(H553,'[4]REKAP DOSEN'!$B$5:$C$100,2,FALSE)</f>
        <v>0911067502</v>
      </c>
      <c r="J553" s="153">
        <v>5</v>
      </c>
      <c r="K553" s="153"/>
      <c r="L553" s="28"/>
    </row>
    <row r="554" spans="1:12" hidden="1" x14ac:dyDescent="0.25">
      <c r="A554" s="28" t="s">
        <v>3278</v>
      </c>
      <c r="B554" s="28" t="s">
        <v>20</v>
      </c>
      <c r="C554" s="153">
        <v>201</v>
      </c>
      <c r="D554" s="153" t="s">
        <v>3625</v>
      </c>
      <c r="E554" s="153" t="s">
        <v>75</v>
      </c>
      <c r="F554" s="153" t="s">
        <v>3248</v>
      </c>
      <c r="G554" s="28" t="s">
        <v>3011</v>
      </c>
      <c r="H554" s="28" t="s">
        <v>482</v>
      </c>
      <c r="I554" s="28" t="str">
        <f>VLOOKUP(H554,'[4]REKAP DOSEN'!$B$5:$C$100,2,FALSE)</f>
        <v>0911067502</v>
      </c>
      <c r="J554" s="153">
        <v>5</v>
      </c>
      <c r="K554" s="153"/>
      <c r="L554" s="28"/>
    </row>
    <row r="555" spans="1:12" hidden="1" x14ac:dyDescent="0.25">
      <c r="A555" s="37" t="s">
        <v>3278</v>
      </c>
      <c r="B555" s="37" t="s">
        <v>28</v>
      </c>
      <c r="C555" s="34">
        <v>202</v>
      </c>
      <c r="D555" s="34" t="s">
        <v>2313</v>
      </c>
      <c r="E555" s="34" t="s">
        <v>75</v>
      </c>
      <c r="F555" s="34" t="s">
        <v>3248</v>
      </c>
      <c r="G555" s="37" t="s">
        <v>1550</v>
      </c>
      <c r="H555" s="471" t="s">
        <v>135</v>
      </c>
      <c r="I555" s="28" t="str">
        <f>VLOOKUP(H555,'[4]REKAP DOSEN'!$B$5:$C$100,2,FALSE)</f>
        <v>0920127901</v>
      </c>
      <c r="J555" s="34">
        <v>40</v>
      </c>
      <c r="K555" s="34"/>
      <c r="L555" s="28"/>
    </row>
    <row r="556" spans="1:12" hidden="1" x14ac:dyDescent="0.25">
      <c r="A556" s="28" t="s">
        <v>3278</v>
      </c>
      <c r="B556" s="28" t="s">
        <v>30</v>
      </c>
      <c r="C556" s="153">
        <v>202</v>
      </c>
      <c r="D556" s="153" t="s">
        <v>1556</v>
      </c>
      <c r="E556" s="153" t="s">
        <v>75</v>
      </c>
      <c r="F556" s="153" t="s">
        <v>3248</v>
      </c>
      <c r="G556" s="28" t="s">
        <v>1550</v>
      </c>
      <c r="H556" s="459" t="s">
        <v>2302</v>
      </c>
      <c r="I556" s="28" t="str">
        <f>VLOOKUP(H556,'[4]REKAP DOSEN'!$B$5:$C$100,2,FALSE)</f>
        <v>0931127016</v>
      </c>
      <c r="J556" s="153">
        <v>5</v>
      </c>
      <c r="K556" s="153"/>
      <c r="L556" s="28"/>
    </row>
    <row r="557" spans="1:12" hidden="1" x14ac:dyDescent="0.25">
      <c r="A557" s="28" t="s">
        <v>3278</v>
      </c>
      <c r="B557" s="28" t="s">
        <v>28</v>
      </c>
      <c r="C557" s="153">
        <v>203</v>
      </c>
      <c r="D557" s="153" t="s">
        <v>3626</v>
      </c>
      <c r="E557" s="153" t="s">
        <v>75</v>
      </c>
      <c r="F557" s="153" t="s">
        <v>3251</v>
      </c>
      <c r="G557" s="28" t="s">
        <v>2273</v>
      </c>
      <c r="H557" s="459" t="s">
        <v>359</v>
      </c>
      <c r="I557" s="28" t="str">
        <f>VLOOKUP(H557,'[4]REKAP DOSEN'!$B$5:$C$100,2,FALSE)</f>
        <v>0908048701</v>
      </c>
      <c r="J557" s="153">
        <v>40</v>
      </c>
      <c r="K557" s="153"/>
      <c r="L557" s="28"/>
    </row>
    <row r="558" spans="1:12" hidden="1" x14ac:dyDescent="0.25">
      <c r="A558" s="28" t="s">
        <v>3278</v>
      </c>
      <c r="B558" s="28" t="s">
        <v>20</v>
      </c>
      <c r="C558" s="153">
        <v>202</v>
      </c>
      <c r="D558" s="153" t="s">
        <v>1555</v>
      </c>
      <c r="E558" s="153" t="s">
        <v>75</v>
      </c>
      <c r="F558" s="153" t="s">
        <v>3248</v>
      </c>
      <c r="G558" s="28" t="s">
        <v>1550</v>
      </c>
      <c r="H558" s="28" t="s">
        <v>2384</v>
      </c>
      <c r="I558" s="28" t="str">
        <f>VLOOKUP(H558,'[4]REKAP DOSEN'!$B$5:$C$100,2,FALSE)</f>
        <v>0911075701</v>
      </c>
      <c r="J558" s="153">
        <v>5</v>
      </c>
      <c r="K558" s="153"/>
      <c r="L558" s="28"/>
    </row>
    <row r="559" spans="1:12" x14ac:dyDescent="0.25">
      <c r="A559" s="28" t="s">
        <v>3250</v>
      </c>
      <c r="B559" s="28" t="s">
        <v>20</v>
      </c>
      <c r="C559" s="153" t="s">
        <v>864</v>
      </c>
      <c r="D559" s="153" t="s">
        <v>1690</v>
      </c>
      <c r="E559" s="153" t="s">
        <v>1</v>
      </c>
      <c r="F559" s="153" t="s">
        <v>3251</v>
      </c>
      <c r="G559" s="28" t="s">
        <v>3609</v>
      </c>
      <c r="H559" s="28" t="s">
        <v>1019</v>
      </c>
      <c r="I559" s="28" t="str">
        <f>VLOOKUP(H559,'[4]REKAP DOSEN'!$B$5:$C$100,2,FALSE)</f>
        <v>0914117504</v>
      </c>
      <c r="J559" s="153">
        <v>40</v>
      </c>
      <c r="K559" s="153"/>
      <c r="L559" s="28"/>
    </row>
    <row r="560" spans="1:12" hidden="1" x14ac:dyDescent="0.25">
      <c r="A560" s="457" t="s">
        <v>3278</v>
      </c>
      <c r="B560" s="457" t="s">
        <v>28</v>
      </c>
      <c r="C560" s="458">
        <v>204</v>
      </c>
      <c r="D560" s="458" t="s">
        <v>3627</v>
      </c>
      <c r="E560" s="458" t="s">
        <v>75</v>
      </c>
      <c r="F560" s="458" t="s">
        <v>3254</v>
      </c>
      <c r="G560" s="457" t="s">
        <v>3302</v>
      </c>
      <c r="H560" s="28" t="s">
        <v>2316</v>
      </c>
      <c r="I560" s="28" t="str">
        <f>VLOOKUP(H560,'[4]REKAP DOSEN'!$B$5:$C$100,2,FALSE)</f>
        <v>0907117303</v>
      </c>
      <c r="J560" s="153">
        <v>5</v>
      </c>
      <c r="K560" s="153"/>
      <c r="L560" s="28" t="s">
        <v>3276</v>
      </c>
    </row>
    <row r="561" spans="1:12" hidden="1" x14ac:dyDescent="0.25">
      <c r="A561" s="28" t="s">
        <v>3278</v>
      </c>
      <c r="B561" s="28" t="s">
        <v>26</v>
      </c>
      <c r="C561" s="153">
        <v>202</v>
      </c>
      <c r="D561" s="153" t="s">
        <v>1554</v>
      </c>
      <c r="E561" s="153" t="s">
        <v>75</v>
      </c>
      <c r="F561" s="153" t="s">
        <v>3248</v>
      </c>
      <c r="G561" s="28" t="s">
        <v>1550</v>
      </c>
      <c r="H561" s="28" t="s">
        <v>2384</v>
      </c>
      <c r="I561" s="28" t="str">
        <f>VLOOKUP(H561,'[4]REKAP DOSEN'!$B$5:$C$100,2,FALSE)</f>
        <v>0911075701</v>
      </c>
      <c r="J561" s="153">
        <v>5</v>
      </c>
      <c r="K561" s="153"/>
      <c r="L561" s="28"/>
    </row>
    <row r="562" spans="1:12" x14ac:dyDescent="0.25">
      <c r="A562" s="28" t="s">
        <v>3250</v>
      </c>
      <c r="B562" s="28" t="s">
        <v>28</v>
      </c>
      <c r="C562" s="153" t="s">
        <v>864</v>
      </c>
      <c r="D562" s="153" t="s">
        <v>1688</v>
      </c>
      <c r="E562" s="153" t="s">
        <v>1</v>
      </c>
      <c r="F562" s="153" t="s">
        <v>3251</v>
      </c>
      <c r="G562" s="28" t="s">
        <v>3609</v>
      </c>
      <c r="H562" s="28" t="s">
        <v>1019</v>
      </c>
      <c r="I562" s="28" t="str">
        <f>VLOOKUP(H562,'[4]REKAP DOSEN'!$B$5:$C$100,2,FALSE)</f>
        <v>0914117504</v>
      </c>
      <c r="J562" s="153">
        <v>40</v>
      </c>
      <c r="K562" s="153"/>
      <c r="L562" s="28"/>
    </row>
    <row r="563" spans="1:12" hidden="1" x14ac:dyDescent="0.25">
      <c r="A563" s="28" t="s">
        <v>3278</v>
      </c>
      <c r="B563" s="28" t="s">
        <v>28</v>
      </c>
      <c r="C563" s="153" t="s">
        <v>168</v>
      </c>
      <c r="D563" s="153" t="s">
        <v>3628</v>
      </c>
      <c r="E563" s="153" t="s">
        <v>1</v>
      </c>
      <c r="F563" s="153" t="s">
        <v>3251</v>
      </c>
      <c r="G563" s="28" t="s">
        <v>2280</v>
      </c>
      <c r="H563" s="459"/>
      <c r="I563" s="28" t="e">
        <f>VLOOKUP(H563,'[4]REKAP DOSEN'!$B$5:$C$100,2,FALSE)</f>
        <v>#N/A</v>
      </c>
      <c r="J563" s="153">
        <v>40</v>
      </c>
      <c r="K563" s="153" t="s">
        <v>234</v>
      </c>
      <c r="L563" s="28" t="s">
        <v>3276</v>
      </c>
    </row>
    <row r="564" spans="1:12" s="468" customFormat="1" ht="30" hidden="1" x14ac:dyDescent="0.25">
      <c r="A564" s="462" t="s">
        <v>3257</v>
      </c>
      <c r="B564" s="462" t="s">
        <v>30</v>
      </c>
      <c r="C564" s="469">
        <v>301</v>
      </c>
      <c r="D564" s="469" t="s">
        <v>3629</v>
      </c>
      <c r="E564" s="469" t="s">
        <v>3</v>
      </c>
      <c r="F564" s="469" t="s">
        <v>3248</v>
      </c>
      <c r="G564" s="462" t="s">
        <v>1961</v>
      </c>
      <c r="H564" s="462" t="s">
        <v>1668</v>
      </c>
      <c r="I564" s="462" t="str">
        <f>VLOOKUP(H564,'[4]REKAP DOSEN'!$B$5:$C$100,2,FALSE)</f>
        <v>0928079104</v>
      </c>
      <c r="J564" s="153">
        <v>5</v>
      </c>
      <c r="K564" s="153"/>
      <c r="L564" s="28" t="s">
        <v>3276</v>
      </c>
    </row>
    <row r="565" spans="1:12" hidden="1" x14ac:dyDescent="0.25">
      <c r="A565" s="460" t="s">
        <v>3247</v>
      </c>
      <c r="B565" s="460" t="s">
        <v>28</v>
      </c>
      <c r="C565" s="461" t="s">
        <v>269</v>
      </c>
      <c r="D565" s="461" t="s">
        <v>3630</v>
      </c>
      <c r="E565" s="461" t="s">
        <v>1</v>
      </c>
      <c r="F565" s="461" t="s">
        <v>3251</v>
      </c>
      <c r="G565" s="460" t="s">
        <v>2280</v>
      </c>
      <c r="H565" s="460"/>
      <c r="I565" s="28" t="e">
        <f>VLOOKUP(H565,'[4]REKAP DOSEN'!$B$5:$C$100,2,FALSE)</f>
        <v>#N/A</v>
      </c>
      <c r="J565" s="461">
        <v>0</v>
      </c>
      <c r="K565" s="461" t="s">
        <v>234</v>
      </c>
      <c r="L565" s="28" t="s">
        <v>3261</v>
      </c>
    </row>
    <row r="566" spans="1:12" hidden="1" x14ac:dyDescent="0.25">
      <c r="A566" s="460" t="s">
        <v>3247</v>
      </c>
      <c r="B566" s="460" t="s">
        <v>26</v>
      </c>
      <c r="C566" s="461">
        <v>105</v>
      </c>
      <c r="D566" s="461" t="s">
        <v>3631</v>
      </c>
      <c r="E566" s="461" t="s">
        <v>75</v>
      </c>
      <c r="F566" s="461" t="s">
        <v>3251</v>
      </c>
      <c r="G566" s="460" t="s">
        <v>2280</v>
      </c>
      <c r="H566" s="460"/>
      <c r="I566" s="28" t="e">
        <f>VLOOKUP(H566,'[4]REKAP DOSEN'!$B$5:$C$100,2,FALSE)</f>
        <v>#N/A</v>
      </c>
      <c r="J566" s="461">
        <v>0</v>
      </c>
      <c r="K566" s="461" t="s">
        <v>234</v>
      </c>
      <c r="L566" s="28" t="s">
        <v>3261</v>
      </c>
    </row>
    <row r="567" spans="1:12" hidden="1" x14ac:dyDescent="0.25">
      <c r="A567" s="457" t="s">
        <v>3278</v>
      </c>
      <c r="B567" s="28" t="s">
        <v>30</v>
      </c>
      <c r="C567" s="458">
        <v>204</v>
      </c>
      <c r="D567" s="458" t="s">
        <v>3632</v>
      </c>
      <c r="E567" s="458" t="s">
        <v>75</v>
      </c>
      <c r="F567" s="458" t="s">
        <v>3254</v>
      </c>
      <c r="G567" s="457" t="s">
        <v>3302</v>
      </c>
      <c r="H567" s="28" t="s">
        <v>2316</v>
      </c>
      <c r="I567" s="28" t="str">
        <f>VLOOKUP(H567,'[4]REKAP DOSEN'!$B$5:$C$100,2,FALSE)</f>
        <v>0907117303</v>
      </c>
      <c r="J567" s="153">
        <v>5</v>
      </c>
      <c r="K567" s="153"/>
      <c r="L567" s="28" t="s">
        <v>3276</v>
      </c>
    </row>
    <row r="568" spans="1:12" hidden="1" x14ac:dyDescent="0.25">
      <c r="A568" s="28" t="s">
        <v>3257</v>
      </c>
      <c r="B568" s="28" t="s">
        <v>28</v>
      </c>
      <c r="C568" s="153" t="s">
        <v>350</v>
      </c>
      <c r="D568" s="153" t="s">
        <v>3633</v>
      </c>
      <c r="E568" s="153" t="s">
        <v>2353</v>
      </c>
      <c r="F568" s="153" t="s">
        <v>3254</v>
      </c>
      <c r="G568" s="28" t="s">
        <v>3634</v>
      </c>
      <c r="H568" s="459" t="s">
        <v>1481</v>
      </c>
      <c r="I568" s="28" t="str">
        <f>VLOOKUP(H568,'[4]REKAP DOSEN'!$B$5:$C$100,2,FALSE)</f>
        <v>0921037502</v>
      </c>
      <c r="J568" s="153">
        <v>5</v>
      </c>
      <c r="K568" s="153"/>
      <c r="L568" s="28"/>
    </row>
    <row r="569" spans="1:12" x14ac:dyDescent="0.25">
      <c r="A569" s="28" t="s">
        <v>3257</v>
      </c>
      <c r="B569" s="28" t="s">
        <v>26</v>
      </c>
      <c r="C569" s="153" t="s">
        <v>725</v>
      </c>
      <c r="D569" s="153" t="s">
        <v>1691</v>
      </c>
      <c r="E569" s="153" t="s">
        <v>1</v>
      </c>
      <c r="F569" s="153" t="s">
        <v>3251</v>
      </c>
      <c r="G569" s="28" t="s">
        <v>3609</v>
      </c>
      <c r="H569" s="28" t="s">
        <v>1019</v>
      </c>
      <c r="I569" s="28" t="str">
        <f>VLOOKUP(H569,'[4]REKAP DOSEN'!$B$5:$C$100,2,FALSE)</f>
        <v>0914117504</v>
      </c>
      <c r="J569" s="153">
        <v>40</v>
      </c>
      <c r="K569" s="153"/>
      <c r="L569" s="28"/>
    </row>
    <row r="570" spans="1:12" hidden="1" x14ac:dyDescent="0.25">
      <c r="A570" s="28" t="s">
        <v>3250</v>
      </c>
      <c r="B570" s="28" t="s">
        <v>20</v>
      </c>
      <c r="C570" s="153" t="s">
        <v>642</v>
      </c>
      <c r="D570" s="153" t="s">
        <v>3635</v>
      </c>
      <c r="E570" s="153" t="s">
        <v>75</v>
      </c>
      <c r="F570" s="153" t="s">
        <v>3251</v>
      </c>
      <c r="G570" s="28" t="s">
        <v>3316</v>
      </c>
      <c r="H570" s="28" t="s">
        <v>805</v>
      </c>
      <c r="I570" s="28" t="str">
        <f>VLOOKUP(H570,'[4]REKAP DOSEN'!$B$5:$C$100,2,FALSE)</f>
        <v>0926089201</v>
      </c>
      <c r="J570" s="153">
        <v>40</v>
      </c>
      <c r="K570" s="153"/>
      <c r="L570" s="28"/>
    </row>
    <row r="571" spans="1:12" hidden="1" x14ac:dyDescent="0.25">
      <c r="A571" s="28" t="s">
        <v>3257</v>
      </c>
      <c r="B571" s="28" t="s">
        <v>28</v>
      </c>
      <c r="C571" s="153">
        <v>109</v>
      </c>
      <c r="D571" s="153" t="s">
        <v>3636</v>
      </c>
      <c r="E571" s="153" t="s">
        <v>75</v>
      </c>
      <c r="F571" s="153" t="s">
        <v>3254</v>
      </c>
      <c r="G571" s="28" t="s">
        <v>3504</v>
      </c>
      <c r="H571" s="463" t="s">
        <v>260</v>
      </c>
      <c r="I571" s="28" t="str">
        <f>VLOOKUP(H571,'[4]REKAP DOSEN'!$B$5:$C$100,2,FALSE)</f>
        <v>0904098604</v>
      </c>
      <c r="J571" s="153">
        <v>5</v>
      </c>
      <c r="K571" s="153"/>
      <c r="L571" s="28"/>
    </row>
    <row r="572" spans="1:12" hidden="1" x14ac:dyDescent="0.25">
      <c r="A572" s="28" t="s">
        <v>3278</v>
      </c>
      <c r="B572" s="28" t="s">
        <v>30</v>
      </c>
      <c r="C572" s="153">
        <v>301</v>
      </c>
      <c r="D572" s="153" t="s">
        <v>2047</v>
      </c>
      <c r="E572" s="153" t="s">
        <v>75</v>
      </c>
      <c r="F572" s="153" t="s">
        <v>3248</v>
      </c>
      <c r="G572" s="28" t="s">
        <v>2007</v>
      </c>
      <c r="H572" s="28" t="s">
        <v>944</v>
      </c>
      <c r="I572" s="28" t="str">
        <f>VLOOKUP(H572,'[4]REKAP DOSEN'!$B$5:$C$100,2,FALSE)</f>
        <v>0920038502</v>
      </c>
      <c r="J572" s="153">
        <v>5</v>
      </c>
      <c r="K572" s="153"/>
      <c r="L572" s="28"/>
    </row>
    <row r="573" spans="1:12" x14ac:dyDescent="0.25">
      <c r="A573" s="28" t="s">
        <v>3285</v>
      </c>
      <c r="B573" s="28" t="s">
        <v>3258</v>
      </c>
      <c r="C573" s="153" t="s">
        <v>437</v>
      </c>
      <c r="D573" s="153" t="s">
        <v>3637</v>
      </c>
      <c r="E573" s="153" t="s">
        <v>1</v>
      </c>
      <c r="F573" s="153" t="s">
        <v>3254</v>
      </c>
      <c r="G573" s="28" t="s">
        <v>577</v>
      </c>
      <c r="H573" s="28" t="s">
        <v>1019</v>
      </c>
      <c r="I573" s="28" t="str">
        <f>VLOOKUP(H573,'[4]REKAP DOSEN'!$B$5:$C$100,2,FALSE)</f>
        <v>0914117504</v>
      </c>
      <c r="J573" s="153">
        <v>5</v>
      </c>
      <c r="K573" s="153"/>
      <c r="L573" s="28"/>
    </row>
    <row r="574" spans="1:12" hidden="1" x14ac:dyDescent="0.25">
      <c r="A574" s="28" t="s">
        <v>3250</v>
      </c>
      <c r="B574" s="28" t="s">
        <v>26</v>
      </c>
      <c r="C574" s="153" t="s">
        <v>642</v>
      </c>
      <c r="D574" s="153" t="s">
        <v>3638</v>
      </c>
      <c r="E574" s="153" t="s">
        <v>75</v>
      </c>
      <c r="F574" s="153" t="s">
        <v>3251</v>
      </c>
      <c r="G574" s="28" t="s">
        <v>3316</v>
      </c>
      <c r="H574" s="28" t="s">
        <v>805</v>
      </c>
      <c r="I574" s="28" t="str">
        <f>VLOOKUP(H574,'[4]REKAP DOSEN'!$B$5:$C$100,2,FALSE)</f>
        <v>0926089201</v>
      </c>
      <c r="J574" s="153">
        <v>40</v>
      </c>
      <c r="K574" s="153"/>
      <c r="L574" s="28"/>
    </row>
    <row r="575" spans="1:12" hidden="1" x14ac:dyDescent="0.25">
      <c r="A575" s="457" t="s">
        <v>3278</v>
      </c>
      <c r="B575" s="28" t="s">
        <v>26</v>
      </c>
      <c r="C575" s="458">
        <v>204</v>
      </c>
      <c r="D575" s="458" t="s">
        <v>3639</v>
      </c>
      <c r="E575" s="458" t="s">
        <v>75</v>
      </c>
      <c r="F575" s="458" t="s">
        <v>3254</v>
      </c>
      <c r="G575" s="457" t="s">
        <v>3302</v>
      </c>
      <c r="H575" s="28" t="s">
        <v>260</v>
      </c>
      <c r="I575" s="28" t="str">
        <f>VLOOKUP(H575,'[4]REKAP DOSEN'!$B$5:$C$100,2,FALSE)</f>
        <v>0904098604</v>
      </c>
      <c r="J575" s="153">
        <v>5</v>
      </c>
      <c r="K575" s="153"/>
      <c r="L575" s="28" t="s">
        <v>3276</v>
      </c>
    </row>
    <row r="576" spans="1:12" hidden="1" x14ac:dyDescent="0.25">
      <c r="A576" s="28" t="s">
        <v>3257</v>
      </c>
      <c r="B576" s="28" t="s">
        <v>28</v>
      </c>
      <c r="C576" s="153" t="s">
        <v>161</v>
      </c>
      <c r="D576" s="153" t="s">
        <v>3640</v>
      </c>
      <c r="E576" s="153" t="s">
        <v>2256</v>
      </c>
      <c r="F576" s="153" t="s">
        <v>3254</v>
      </c>
      <c r="G576" s="28" t="s">
        <v>3641</v>
      </c>
      <c r="H576" s="459" t="s">
        <v>2307</v>
      </c>
      <c r="I576" s="28" t="str">
        <f>VLOOKUP(H576,'[4]REKAP DOSEN'!$B$5:$C$100,2,FALSE)</f>
        <v>0905038601</v>
      </c>
      <c r="J576" s="153">
        <v>5</v>
      </c>
      <c r="K576" s="153"/>
      <c r="L576" s="28"/>
    </row>
    <row r="577" spans="1:12" hidden="1" x14ac:dyDescent="0.25">
      <c r="A577" s="460" t="s">
        <v>3247</v>
      </c>
      <c r="B577" s="460" t="s">
        <v>20</v>
      </c>
      <c r="C577" s="461">
        <v>105</v>
      </c>
      <c r="D577" s="461" t="s">
        <v>3642</v>
      </c>
      <c r="E577" s="461" t="s">
        <v>75</v>
      </c>
      <c r="F577" s="461" t="s">
        <v>3251</v>
      </c>
      <c r="G577" s="460" t="s">
        <v>2280</v>
      </c>
      <c r="H577" s="460"/>
      <c r="I577" s="28" t="e">
        <f>VLOOKUP(H577,'[4]REKAP DOSEN'!$B$5:$C$100,2,FALSE)</f>
        <v>#N/A</v>
      </c>
      <c r="J577" s="461">
        <v>0</v>
      </c>
      <c r="K577" s="461" t="s">
        <v>234</v>
      </c>
      <c r="L577" s="28" t="s">
        <v>3261</v>
      </c>
    </row>
    <row r="578" spans="1:12" hidden="1" x14ac:dyDescent="0.25">
      <c r="A578" s="28" t="s">
        <v>3257</v>
      </c>
      <c r="B578" s="28" t="s">
        <v>20</v>
      </c>
      <c r="C578" s="153" t="s">
        <v>297</v>
      </c>
      <c r="D578" s="153" t="s">
        <v>3643</v>
      </c>
      <c r="E578" s="153" t="s">
        <v>75</v>
      </c>
      <c r="F578" s="153" t="s">
        <v>3254</v>
      </c>
      <c r="G578" s="28" t="s">
        <v>3500</v>
      </c>
      <c r="H578" s="28" t="s">
        <v>242</v>
      </c>
      <c r="I578" s="28" t="str">
        <f>VLOOKUP(H578,'[4]REKAP DOSEN'!$B$5:$C$100,2,FALSE)</f>
        <v>0905058904</v>
      </c>
      <c r="J578" s="153">
        <v>40</v>
      </c>
      <c r="K578" s="153"/>
      <c r="L578" s="28"/>
    </row>
    <row r="579" spans="1:12" hidden="1" x14ac:dyDescent="0.25">
      <c r="A579" s="28" t="s">
        <v>3278</v>
      </c>
      <c r="B579" s="28" t="s">
        <v>20</v>
      </c>
      <c r="C579" s="153">
        <v>301</v>
      </c>
      <c r="D579" s="153" t="s">
        <v>2055</v>
      </c>
      <c r="E579" s="153" t="s">
        <v>3</v>
      </c>
      <c r="F579" s="153" t="s">
        <v>3248</v>
      </c>
      <c r="G579" s="28" t="s">
        <v>2056</v>
      </c>
      <c r="H579" s="464" t="s">
        <v>202</v>
      </c>
      <c r="I579" s="28" t="str">
        <f>VLOOKUP(H579,'[4]REKAP DOSEN'!$B$5:$C$100,2,FALSE)</f>
        <v>0931039002</v>
      </c>
      <c r="J579" s="153">
        <v>5</v>
      </c>
      <c r="K579" s="153"/>
      <c r="L579" s="28"/>
    </row>
    <row r="580" spans="1:12" hidden="1" x14ac:dyDescent="0.25">
      <c r="A580" s="28" t="s">
        <v>3257</v>
      </c>
      <c r="B580" s="28" t="s">
        <v>26</v>
      </c>
      <c r="C580" s="153" t="s">
        <v>161</v>
      </c>
      <c r="D580" s="153" t="s">
        <v>3644</v>
      </c>
      <c r="E580" s="153" t="s">
        <v>2256</v>
      </c>
      <c r="F580" s="153" t="s">
        <v>3254</v>
      </c>
      <c r="G580" s="28" t="s">
        <v>3645</v>
      </c>
      <c r="H580" s="465" t="s">
        <v>2321</v>
      </c>
      <c r="I580" s="28" t="str">
        <f>VLOOKUP(H580,'[4]REKAP DOSEN'!$B$5:$C$100,2,FALSE)</f>
        <v>0924056701</v>
      </c>
      <c r="J580" s="153">
        <v>5</v>
      </c>
      <c r="K580" s="153"/>
      <c r="L580" s="28"/>
    </row>
    <row r="581" spans="1:12" x14ac:dyDescent="0.25">
      <c r="A581" s="28" t="s">
        <v>3285</v>
      </c>
      <c r="B581" s="28" t="s">
        <v>20</v>
      </c>
      <c r="C581" s="153" t="s">
        <v>437</v>
      </c>
      <c r="D581" s="153" t="s">
        <v>3646</v>
      </c>
      <c r="E581" s="153" t="s">
        <v>1</v>
      </c>
      <c r="F581" s="153" t="s">
        <v>3254</v>
      </c>
      <c r="G581" s="28" t="s">
        <v>577</v>
      </c>
      <c r="H581" s="28" t="s">
        <v>1019</v>
      </c>
      <c r="I581" s="28" t="str">
        <f>VLOOKUP(H581,'[4]REKAP DOSEN'!$B$5:$C$100,2,FALSE)</f>
        <v>0914117504</v>
      </c>
      <c r="J581" s="153">
        <v>5</v>
      </c>
      <c r="K581" s="153"/>
      <c r="L581" s="28"/>
    </row>
    <row r="582" spans="1:12" hidden="1" x14ac:dyDescent="0.25">
      <c r="A582" s="460" t="s">
        <v>3257</v>
      </c>
      <c r="B582" s="28" t="s">
        <v>26</v>
      </c>
      <c r="C582" s="461">
        <v>105</v>
      </c>
      <c r="D582" s="461" t="s">
        <v>3647</v>
      </c>
      <c r="E582" s="461" t="s">
        <v>75</v>
      </c>
      <c r="F582" s="461" t="s">
        <v>3251</v>
      </c>
      <c r="G582" s="460" t="s">
        <v>2280</v>
      </c>
      <c r="H582" s="460"/>
      <c r="I582" s="28" t="e">
        <f>VLOOKUP(H582,'[4]REKAP DOSEN'!$B$5:$C$100,2,FALSE)</f>
        <v>#N/A</v>
      </c>
      <c r="J582" s="461">
        <v>0</v>
      </c>
      <c r="K582" s="461" t="s">
        <v>234</v>
      </c>
      <c r="L582" s="28" t="s">
        <v>3261</v>
      </c>
    </row>
    <row r="583" spans="1:12" hidden="1" x14ac:dyDescent="0.25">
      <c r="A583" s="460" t="s">
        <v>3257</v>
      </c>
      <c r="B583" s="460" t="s">
        <v>20</v>
      </c>
      <c r="C583" s="461">
        <v>105</v>
      </c>
      <c r="D583" s="461" t="s">
        <v>3648</v>
      </c>
      <c r="E583" s="461" t="s">
        <v>75</v>
      </c>
      <c r="F583" s="461" t="s">
        <v>3251</v>
      </c>
      <c r="G583" s="460" t="s">
        <v>2280</v>
      </c>
      <c r="H583" s="460"/>
      <c r="I583" s="28" t="e">
        <f>VLOOKUP(H583,'[4]REKAP DOSEN'!$B$5:$C$100,2,FALSE)</f>
        <v>#N/A</v>
      </c>
      <c r="J583" s="461">
        <v>0</v>
      </c>
      <c r="K583" s="461" t="s">
        <v>234</v>
      </c>
      <c r="L583" s="28" t="s">
        <v>3261</v>
      </c>
    </row>
    <row r="584" spans="1:12" hidden="1" x14ac:dyDescent="0.25">
      <c r="A584" s="28" t="s">
        <v>3257</v>
      </c>
      <c r="B584" s="28" t="s">
        <v>20</v>
      </c>
      <c r="C584" s="153" t="s">
        <v>161</v>
      </c>
      <c r="D584" s="153" t="s">
        <v>3649</v>
      </c>
      <c r="E584" s="153" t="s">
        <v>2256</v>
      </c>
      <c r="F584" s="153" t="s">
        <v>3254</v>
      </c>
      <c r="G584" s="28" t="s">
        <v>3650</v>
      </c>
      <c r="H584" s="463" t="s">
        <v>3113</v>
      </c>
      <c r="I584" s="28" t="str">
        <f>VLOOKUP(H584,'[4]REKAP DOSEN'!$B$5:$C$100,2,FALSE)</f>
        <v>0907057204</v>
      </c>
      <c r="J584" s="153">
        <v>5</v>
      </c>
      <c r="K584" s="153"/>
      <c r="L584" s="28"/>
    </row>
    <row r="585" spans="1:12" hidden="1" x14ac:dyDescent="0.25">
      <c r="A585" s="460" t="s">
        <v>3257</v>
      </c>
      <c r="B585" s="460" t="s">
        <v>28</v>
      </c>
      <c r="C585" s="461" t="s">
        <v>269</v>
      </c>
      <c r="D585" s="461" t="s">
        <v>3651</v>
      </c>
      <c r="E585" s="461" t="s">
        <v>1</v>
      </c>
      <c r="F585" s="461" t="s">
        <v>3251</v>
      </c>
      <c r="G585" s="460" t="s">
        <v>2280</v>
      </c>
      <c r="H585" s="460"/>
      <c r="I585" s="28" t="e">
        <f>VLOOKUP(H585,'[4]REKAP DOSEN'!$B$5:$C$100,2,FALSE)</f>
        <v>#N/A</v>
      </c>
      <c r="J585" s="461">
        <v>0</v>
      </c>
      <c r="K585" s="461" t="s">
        <v>234</v>
      </c>
      <c r="L585" s="28" t="s">
        <v>3261</v>
      </c>
    </row>
    <row r="586" spans="1:12" hidden="1" x14ac:dyDescent="0.25">
      <c r="A586" s="28" t="s">
        <v>3278</v>
      </c>
      <c r="B586" s="28" t="s">
        <v>30</v>
      </c>
      <c r="C586" s="153" t="s">
        <v>89</v>
      </c>
      <c r="D586" s="153" t="s">
        <v>3652</v>
      </c>
      <c r="E586" s="153" t="s">
        <v>75</v>
      </c>
      <c r="F586" s="153" t="s">
        <v>3254</v>
      </c>
      <c r="G586" s="28" t="s">
        <v>3500</v>
      </c>
      <c r="H586" s="28"/>
      <c r="I586" s="28" t="e">
        <f>VLOOKUP(H586,'[4]REKAP DOSEN'!$B$5:$C$100,2,FALSE)</f>
        <v>#N/A</v>
      </c>
      <c r="J586" s="153">
        <v>40</v>
      </c>
      <c r="K586" s="153" t="s">
        <v>234</v>
      </c>
      <c r="L586" s="28"/>
    </row>
    <row r="587" spans="1:12" hidden="1" x14ac:dyDescent="0.25">
      <c r="A587" s="460" t="s">
        <v>3278</v>
      </c>
      <c r="B587" s="460" t="s">
        <v>28</v>
      </c>
      <c r="C587" s="461" t="s">
        <v>89</v>
      </c>
      <c r="D587" s="461" t="s">
        <v>3653</v>
      </c>
      <c r="E587" s="461" t="s">
        <v>75</v>
      </c>
      <c r="F587" s="461" t="s">
        <v>3254</v>
      </c>
      <c r="G587" s="460" t="s">
        <v>3500</v>
      </c>
      <c r="H587" s="460"/>
      <c r="I587" s="28" t="e">
        <f>VLOOKUP(H587,'[4]REKAP DOSEN'!$B$5:$C$100,2,FALSE)</f>
        <v>#N/A</v>
      </c>
      <c r="J587" s="461">
        <v>0</v>
      </c>
      <c r="K587" s="461" t="s">
        <v>234</v>
      </c>
      <c r="L587" s="28" t="s">
        <v>3261</v>
      </c>
    </row>
    <row r="588" spans="1:12" x14ac:dyDescent="0.25">
      <c r="A588" s="28" t="s">
        <v>3247</v>
      </c>
      <c r="B588" s="28" t="s">
        <v>20</v>
      </c>
      <c r="C588" s="153">
        <v>112</v>
      </c>
      <c r="D588" s="153" t="s">
        <v>3654</v>
      </c>
      <c r="E588" s="153" t="s">
        <v>1</v>
      </c>
      <c r="F588" s="153" t="s">
        <v>3251</v>
      </c>
      <c r="G588" s="28" t="s">
        <v>3268</v>
      </c>
      <c r="H588" s="459" t="s">
        <v>1031</v>
      </c>
      <c r="I588" s="28" t="str">
        <f>VLOOKUP(H588,'[4]REKAP DOSEN'!$B$5:$C$100,2,FALSE)</f>
        <v>0927038801</v>
      </c>
      <c r="J588" s="153">
        <v>40</v>
      </c>
      <c r="K588" s="153"/>
      <c r="L588" s="28"/>
    </row>
    <row r="589" spans="1:12" hidden="1" x14ac:dyDescent="0.25">
      <c r="A589" s="28" t="s">
        <v>3278</v>
      </c>
      <c r="B589" s="28" t="s">
        <v>20</v>
      </c>
      <c r="C589" s="153">
        <v>306</v>
      </c>
      <c r="D589" s="153" t="s">
        <v>3655</v>
      </c>
      <c r="E589" s="153" t="s">
        <v>75</v>
      </c>
      <c r="F589" s="153" t="s">
        <v>3248</v>
      </c>
      <c r="G589" s="28" t="s">
        <v>3412</v>
      </c>
      <c r="H589" s="28" t="s">
        <v>1151</v>
      </c>
      <c r="I589" s="28" t="str">
        <f>VLOOKUP(H589,'[4]REKAP DOSEN'!$B$5:$C$100,2,FALSE)</f>
        <v>0912048901</v>
      </c>
      <c r="J589" s="153">
        <v>5</v>
      </c>
      <c r="K589" s="153"/>
      <c r="L589" s="28"/>
    </row>
    <row r="590" spans="1:12" hidden="1" x14ac:dyDescent="0.25">
      <c r="A590" s="460" t="s">
        <v>3285</v>
      </c>
      <c r="B590" s="28" t="s">
        <v>26</v>
      </c>
      <c r="C590" s="461" t="s">
        <v>33</v>
      </c>
      <c r="D590" s="461" t="s">
        <v>3656</v>
      </c>
      <c r="E590" s="461" t="s">
        <v>75</v>
      </c>
      <c r="F590" s="461" t="s">
        <v>3254</v>
      </c>
      <c r="G590" s="460" t="s">
        <v>3500</v>
      </c>
      <c r="H590" s="460"/>
      <c r="I590" s="28" t="e">
        <f>VLOOKUP(H590,'[4]REKAP DOSEN'!$B$5:$C$100,2,FALSE)</f>
        <v>#N/A</v>
      </c>
      <c r="J590" s="461">
        <v>0</v>
      </c>
      <c r="K590" s="461" t="s">
        <v>234</v>
      </c>
      <c r="L590" s="28" t="s">
        <v>3261</v>
      </c>
    </row>
    <row r="591" spans="1:12" hidden="1" x14ac:dyDescent="0.25">
      <c r="A591" s="28" t="s">
        <v>3285</v>
      </c>
      <c r="B591" s="28" t="s">
        <v>26</v>
      </c>
      <c r="C591" s="153">
        <v>313</v>
      </c>
      <c r="D591" s="153" t="s">
        <v>3657</v>
      </c>
      <c r="E591" s="153" t="s">
        <v>75</v>
      </c>
      <c r="F591" s="153" t="s">
        <v>3254</v>
      </c>
      <c r="G591" s="28" t="s">
        <v>3331</v>
      </c>
      <c r="H591" s="28" t="s">
        <v>2258</v>
      </c>
      <c r="I591" s="28" t="str">
        <f>VLOOKUP(H591,'[4]REKAP DOSEN'!$B$5:$C$100,2,FALSE)</f>
        <v>0903069501</v>
      </c>
      <c r="J591" s="153">
        <v>5</v>
      </c>
      <c r="K591" s="153"/>
      <c r="L591" s="28"/>
    </row>
    <row r="592" spans="1:12" hidden="1" x14ac:dyDescent="0.25">
      <c r="A592" s="28" t="s">
        <v>3285</v>
      </c>
      <c r="B592" s="28" t="s">
        <v>28</v>
      </c>
      <c r="C592" s="153">
        <v>301</v>
      </c>
      <c r="D592" s="153" t="s">
        <v>3658</v>
      </c>
      <c r="E592" s="153" t="s">
        <v>75</v>
      </c>
      <c r="F592" s="153" t="s">
        <v>3248</v>
      </c>
      <c r="G592" s="28" t="s">
        <v>3412</v>
      </c>
      <c r="H592" s="28" t="s">
        <v>199</v>
      </c>
      <c r="I592" s="28" t="str">
        <f>VLOOKUP(H592,'[4]REKAP DOSEN'!$B$5:$C$100,2,FALSE)</f>
        <v>0922068907</v>
      </c>
      <c r="J592" s="153">
        <v>5</v>
      </c>
      <c r="K592" s="153"/>
      <c r="L592" s="28"/>
    </row>
    <row r="593" spans="1:12" hidden="1" x14ac:dyDescent="0.25">
      <c r="A593" s="28" t="s">
        <v>3278</v>
      </c>
      <c r="B593" s="28" t="s">
        <v>30</v>
      </c>
      <c r="C593" s="153">
        <v>305</v>
      </c>
      <c r="D593" s="153" t="s">
        <v>3659</v>
      </c>
      <c r="E593" s="153" t="s">
        <v>2353</v>
      </c>
      <c r="F593" s="153" t="s">
        <v>3248</v>
      </c>
      <c r="G593" s="28" t="s">
        <v>1160</v>
      </c>
      <c r="H593" s="28" t="s">
        <v>819</v>
      </c>
      <c r="I593" s="28" t="str">
        <f>VLOOKUP(H593,'[4]REKAP DOSEN'!$B$5:$C$100,2,FALSE)</f>
        <v>0907107101</v>
      </c>
      <c r="J593" s="153"/>
      <c r="K593" s="153"/>
      <c r="L593" s="28" t="s">
        <v>3276</v>
      </c>
    </row>
    <row r="594" spans="1:12" hidden="1" x14ac:dyDescent="0.25">
      <c r="A594" s="460" t="s">
        <v>3285</v>
      </c>
      <c r="B594" s="460" t="s">
        <v>20</v>
      </c>
      <c r="C594" s="461" t="s">
        <v>33</v>
      </c>
      <c r="D594" s="461" t="s">
        <v>3660</v>
      </c>
      <c r="E594" s="461" t="s">
        <v>75</v>
      </c>
      <c r="F594" s="461" t="s">
        <v>3254</v>
      </c>
      <c r="G594" s="460" t="s">
        <v>3500</v>
      </c>
      <c r="H594" s="460"/>
      <c r="I594" s="28" t="e">
        <f>VLOOKUP(H594,'[4]REKAP DOSEN'!$B$5:$C$100,2,FALSE)</f>
        <v>#N/A</v>
      </c>
      <c r="J594" s="461">
        <v>0</v>
      </c>
      <c r="K594" s="461" t="s">
        <v>234</v>
      </c>
      <c r="L594" s="28" t="s">
        <v>3261</v>
      </c>
    </row>
    <row r="595" spans="1:12" hidden="1" x14ac:dyDescent="0.25">
      <c r="A595" s="460" t="s">
        <v>3250</v>
      </c>
      <c r="B595" s="28" t="s">
        <v>30</v>
      </c>
      <c r="C595" s="461" t="s">
        <v>535</v>
      </c>
      <c r="D595" s="461" t="s">
        <v>3661</v>
      </c>
      <c r="E595" s="461" t="s">
        <v>75</v>
      </c>
      <c r="F595" s="461" t="s">
        <v>3251</v>
      </c>
      <c r="G595" s="460" t="s">
        <v>3268</v>
      </c>
      <c r="H595" s="460"/>
      <c r="I595" s="28" t="e">
        <f>VLOOKUP(H595,'[4]REKAP DOSEN'!$B$5:$C$100,2,FALSE)</f>
        <v>#N/A</v>
      </c>
      <c r="J595" s="461">
        <v>0</v>
      </c>
      <c r="K595" s="461" t="s">
        <v>234</v>
      </c>
      <c r="L595" s="28" t="s">
        <v>3261</v>
      </c>
    </row>
    <row r="596" spans="1:12" hidden="1" x14ac:dyDescent="0.25">
      <c r="A596" s="28" t="s">
        <v>3278</v>
      </c>
      <c r="B596" s="28" t="s">
        <v>30</v>
      </c>
      <c r="C596" s="153">
        <v>306</v>
      </c>
      <c r="D596" s="153" t="s">
        <v>3662</v>
      </c>
      <c r="E596" s="153" t="s">
        <v>75</v>
      </c>
      <c r="F596" s="153" t="s">
        <v>3248</v>
      </c>
      <c r="G596" s="28" t="s">
        <v>3412</v>
      </c>
      <c r="H596" s="28" t="s">
        <v>202</v>
      </c>
      <c r="I596" s="28" t="str">
        <f>VLOOKUP(H596,'[4]REKAP DOSEN'!$B$5:$C$100,2,FALSE)</f>
        <v>0931039002</v>
      </c>
      <c r="J596" s="153">
        <v>5</v>
      </c>
      <c r="K596" s="153"/>
      <c r="L596" s="28"/>
    </row>
    <row r="597" spans="1:12" x14ac:dyDescent="0.25">
      <c r="A597" s="28" t="s">
        <v>3247</v>
      </c>
      <c r="B597" s="28" t="s">
        <v>28</v>
      </c>
      <c r="C597" s="153">
        <v>112</v>
      </c>
      <c r="D597" s="153" t="s">
        <v>3663</v>
      </c>
      <c r="E597" s="153" t="s">
        <v>1</v>
      </c>
      <c r="F597" s="153" t="s">
        <v>3251</v>
      </c>
      <c r="G597" s="28" t="s">
        <v>3268</v>
      </c>
      <c r="H597" s="459" t="s">
        <v>1031</v>
      </c>
      <c r="I597" s="28" t="str">
        <f>VLOOKUP(H597,'[4]REKAP DOSEN'!$B$5:$C$100,2,FALSE)</f>
        <v>0927038801</v>
      </c>
      <c r="J597" s="153">
        <v>40</v>
      </c>
      <c r="K597" s="153"/>
      <c r="L597" s="28"/>
    </row>
    <row r="598" spans="1:12" hidden="1" x14ac:dyDescent="0.25">
      <c r="A598" s="28" t="s">
        <v>3285</v>
      </c>
      <c r="B598" s="28" t="s">
        <v>20</v>
      </c>
      <c r="C598" s="153">
        <v>313</v>
      </c>
      <c r="D598" s="153" t="s">
        <v>3664</v>
      </c>
      <c r="E598" s="153" t="s">
        <v>75</v>
      </c>
      <c r="F598" s="153" t="s">
        <v>3254</v>
      </c>
      <c r="G598" s="28" t="s">
        <v>3331</v>
      </c>
      <c r="H598" s="28" t="s">
        <v>2258</v>
      </c>
      <c r="I598" s="28" t="str">
        <f>VLOOKUP(H598,'[4]REKAP DOSEN'!$B$5:$C$100,2,FALSE)</f>
        <v>0903069501</v>
      </c>
      <c r="J598" s="153">
        <v>5</v>
      </c>
      <c r="K598" s="153"/>
      <c r="L598" s="28"/>
    </row>
    <row r="599" spans="1:12" hidden="1" x14ac:dyDescent="0.25">
      <c r="A599" s="28" t="s">
        <v>3278</v>
      </c>
      <c r="B599" s="28" t="s">
        <v>26</v>
      </c>
      <c r="C599" s="153">
        <v>313</v>
      </c>
      <c r="D599" s="153" t="s">
        <v>3665</v>
      </c>
      <c r="E599" s="153" t="s">
        <v>75</v>
      </c>
      <c r="F599" s="153" t="s">
        <v>3254</v>
      </c>
      <c r="G599" s="28" t="s">
        <v>3331</v>
      </c>
      <c r="H599" s="28" t="s">
        <v>961</v>
      </c>
      <c r="I599" s="28" t="str">
        <f>VLOOKUP(H599,'[4]REKAP DOSEN'!$B$5:$C$100,2,FALSE)</f>
        <v>0906128601</v>
      </c>
      <c r="J599" s="153">
        <v>5</v>
      </c>
      <c r="K599" s="153"/>
      <c r="L599" s="28"/>
    </row>
    <row r="600" spans="1:12" hidden="1" x14ac:dyDescent="0.25">
      <c r="A600" s="28" t="s">
        <v>3285</v>
      </c>
      <c r="B600" s="28" t="s">
        <v>28</v>
      </c>
      <c r="C600" s="153">
        <v>313</v>
      </c>
      <c r="D600" s="153" t="s">
        <v>3666</v>
      </c>
      <c r="E600" s="153" t="s">
        <v>75</v>
      </c>
      <c r="F600" s="153" t="s">
        <v>3254</v>
      </c>
      <c r="G600" s="28" t="s">
        <v>3331</v>
      </c>
      <c r="H600" s="28" t="s">
        <v>2258</v>
      </c>
      <c r="I600" s="28" t="str">
        <f>VLOOKUP(H600,'[4]REKAP DOSEN'!$B$5:$C$100,2,FALSE)</f>
        <v>0903069501</v>
      </c>
      <c r="J600" s="153">
        <v>40</v>
      </c>
      <c r="K600" s="153"/>
      <c r="L600" s="28"/>
    </row>
    <row r="601" spans="1:12" hidden="1" x14ac:dyDescent="0.25">
      <c r="A601" s="28" t="s">
        <v>3278</v>
      </c>
      <c r="B601" s="28" t="s">
        <v>28</v>
      </c>
      <c r="C601" s="153">
        <v>304</v>
      </c>
      <c r="D601" s="153" t="s">
        <v>2514</v>
      </c>
      <c r="E601" s="153" t="s">
        <v>2353</v>
      </c>
      <c r="F601" s="153" t="s">
        <v>3248</v>
      </c>
      <c r="G601" s="28" t="s">
        <v>1160</v>
      </c>
      <c r="H601" s="28" t="s">
        <v>819</v>
      </c>
      <c r="I601" s="28" t="str">
        <f>VLOOKUP(H601,'[4]REKAP DOSEN'!$B$5:$C$100,2,FALSE)</f>
        <v>0907107101</v>
      </c>
      <c r="J601" s="153"/>
      <c r="K601" s="153"/>
      <c r="L601" s="28" t="s">
        <v>3276</v>
      </c>
    </row>
    <row r="602" spans="1:12" hidden="1" x14ac:dyDescent="0.25">
      <c r="A602" s="28" t="s">
        <v>3278</v>
      </c>
      <c r="B602" s="28" t="s">
        <v>26</v>
      </c>
      <c r="C602" s="153" t="s">
        <v>469</v>
      </c>
      <c r="D602" s="153" t="s">
        <v>1563</v>
      </c>
      <c r="E602" s="153" t="s">
        <v>2</v>
      </c>
      <c r="F602" s="153" t="s">
        <v>3254</v>
      </c>
      <c r="G602" s="28" t="s">
        <v>1562</v>
      </c>
      <c r="H602" s="28" t="s">
        <v>3249</v>
      </c>
      <c r="I602" s="28" t="str">
        <f>VLOOKUP(H602,'[4]REKAP DOSEN'!$B$5:$C$100,2,FALSE)</f>
        <v>0911036101</v>
      </c>
      <c r="J602" s="153">
        <v>5</v>
      </c>
      <c r="K602" s="153"/>
      <c r="L602" s="28" t="s">
        <v>3276</v>
      </c>
    </row>
    <row r="603" spans="1:12" hidden="1" x14ac:dyDescent="0.25">
      <c r="A603" s="460" t="s">
        <v>3250</v>
      </c>
      <c r="B603" s="460" t="s">
        <v>20</v>
      </c>
      <c r="C603" s="461" t="s">
        <v>535</v>
      </c>
      <c r="D603" s="461" t="s">
        <v>3667</v>
      </c>
      <c r="E603" s="461" t="s">
        <v>75</v>
      </c>
      <c r="F603" s="461" t="s">
        <v>3251</v>
      </c>
      <c r="G603" s="460" t="s">
        <v>3268</v>
      </c>
      <c r="H603" s="460"/>
      <c r="I603" s="28" t="e">
        <f>VLOOKUP(H603,'[4]REKAP DOSEN'!$B$5:$C$100,2,FALSE)</f>
        <v>#N/A</v>
      </c>
      <c r="J603" s="461">
        <v>0</v>
      </c>
      <c r="K603" s="461" t="s">
        <v>234</v>
      </c>
      <c r="L603" s="28" t="s">
        <v>3261</v>
      </c>
    </row>
    <row r="604" spans="1:12" hidden="1" x14ac:dyDescent="0.25">
      <c r="A604" s="28" t="s">
        <v>3278</v>
      </c>
      <c r="B604" s="28" t="s">
        <v>26</v>
      </c>
      <c r="C604" s="153" t="s">
        <v>310</v>
      </c>
      <c r="D604" s="153" t="s">
        <v>1808</v>
      </c>
      <c r="E604" s="153" t="s">
        <v>2</v>
      </c>
      <c r="F604" s="153" t="s">
        <v>3254</v>
      </c>
      <c r="G604" s="28" t="s">
        <v>1809</v>
      </c>
      <c r="H604" s="28" t="s">
        <v>393</v>
      </c>
      <c r="I604" s="28" t="str">
        <f>VLOOKUP(H604,'[4]REKAP DOSEN'!$B$5:$C$100,2,FALSE)</f>
        <v>0003117501</v>
      </c>
      <c r="J604" s="153">
        <v>5</v>
      </c>
      <c r="K604" s="153"/>
      <c r="L604" s="28"/>
    </row>
    <row r="605" spans="1:12" hidden="1" x14ac:dyDescent="0.25">
      <c r="A605" s="28" t="s">
        <v>3278</v>
      </c>
      <c r="B605" s="28" t="s">
        <v>28</v>
      </c>
      <c r="C605" s="153">
        <v>306</v>
      </c>
      <c r="D605" s="153" t="s">
        <v>3668</v>
      </c>
      <c r="E605" s="153" t="s">
        <v>75</v>
      </c>
      <c r="F605" s="153" t="s">
        <v>3248</v>
      </c>
      <c r="G605" s="28" t="s">
        <v>3412</v>
      </c>
      <c r="H605" s="28" t="s">
        <v>202</v>
      </c>
      <c r="I605" s="28" t="str">
        <f>VLOOKUP(H605,'[4]REKAP DOSEN'!$B$5:$C$100,2,FALSE)</f>
        <v>0931039002</v>
      </c>
      <c r="J605" s="153">
        <v>5</v>
      </c>
      <c r="K605" s="153"/>
      <c r="L605" s="28"/>
    </row>
    <row r="606" spans="1:12" x14ac:dyDescent="0.25">
      <c r="A606" s="28" t="s">
        <v>3247</v>
      </c>
      <c r="B606" s="28" t="s">
        <v>30</v>
      </c>
      <c r="C606" s="153">
        <v>112</v>
      </c>
      <c r="D606" s="153" t="s">
        <v>3669</v>
      </c>
      <c r="E606" s="153" t="s">
        <v>1</v>
      </c>
      <c r="F606" s="153" t="s">
        <v>3251</v>
      </c>
      <c r="G606" s="28" t="s">
        <v>3268</v>
      </c>
      <c r="H606" s="459" t="s">
        <v>1031</v>
      </c>
      <c r="I606" s="28" t="str">
        <f>VLOOKUP(H606,'[4]REKAP DOSEN'!$B$5:$C$100,2,FALSE)</f>
        <v>0927038801</v>
      </c>
      <c r="J606" s="153">
        <v>40</v>
      </c>
      <c r="K606" s="153"/>
      <c r="L606" s="28"/>
    </row>
    <row r="607" spans="1:12" x14ac:dyDescent="0.25">
      <c r="A607" s="28" t="s">
        <v>3257</v>
      </c>
      <c r="B607" s="28" t="s">
        <v>30</v>
      </c>
      <c r="C607" s="153">
        <v>112</v>
      </c>
      <c r="D607" s="153" t="s">
        <v>3670</v>
      </c>
      <c r="E607" s="153" t="s">
        <v>1</v>
      </c>
      <c r="F607" s="153" t="s">
        <v>3251</v>
      </c>
      <c r="G607" s="28" t="s">
        <v>3268</v>
      </c>
      <c r="H607" s="459" t="s">
        <v>1031</v>
      </c>
      <c r="I607" s="28" t="str">
        <f>VLOOKUP(H607,'[4]REKAP DOSEN'!$B$5:$C$100,2,FALSE)</f>
        <v>0927038801</v>
      </c>
      <c r="J607" s="153">
        <v>40</v>
      </c>
      <c r="K607" s="153"/>
      <c r="L607" s="28" t="s">
        <v>3276</v>
      </c>
    </row>
    <row r="608" spans="1:12" hidden="1" x14ac:dyDescent="0.25">
      <c r="A608" s="28" t="s">
        <v>3278</v>
      </c>
      <c r="B608" s="28" t="s">
        <v>20</v>
      </c>
      <c r="C608" s="153" t="s">
        <v>469</v>
      </c>
      <c r="D608" s="153" t="s">
        <v>1561</v>
      </c>
      <c r="E608" s="153" t="s">
        <v>2</v>
      </c>
      <c r="F608" s="153" t="s">
        <v>3254</v>
      </c>
      <c r="G608" s="28" t="s">
        <v>1562</v>
      </c>
      <c r="H608" s="28" t="s">
        <v>3249</v>
      </c>
      <c r="I608" s="28" t="str">
        <f>VLOOKUP(H608,'[4]REKAP DOSEN'!$B$5:$C$100,2,FALSE)</f>
        <v>0911036101</v>
      </c>
      <c r="J608" s="153">
        <v>5</v>
      </c>
      <c r="K608" s="153"/>
      <c r="L608" s="28" t="s">
        <v>3276</v>
      </c>
    </row>
    <row r="609" spans="1:12" hidden="1" x14ac:dyDescent="0.25">
      <c r="A609" s="457" t="s">
        <v>3278</v>
      </c>
      <c r="B609" s="457" t="s">
        <v>20</v>
      </c>
      <c r="C609" s="458">
        <v>204</v>
      </c>
      <c r="D609" s="458" t="s">
        <v>3671</v>
      </c>
      <c r="E609" s="458" t="s">
        <v>75</v>
      </c>
      <c r="F609" s="458" t="s">
        <v>3254</v>
      </c>
      <c r="G609" s="457" t="s">
        <v>3302</v>
      </c>
      <c r="H609" s="19" t="s">
        <v>260</v>
      </c>
      <c r="I609" s="28" t="str">
        <f>VLOOKUP(H609,'[4]REKAP DOSEN'!$B$5:$C$100,2,FALSE)</f>
        <v>0904098604</v>
      </c>
      <c r="J609" s="153">
        <v>5</v>
      </c>
      <c r="K609" s="153"/>
      <c r="L609" s="28" t="s">
        <v>3276</v>
      </c>
    </row>
    <row r="610" spans="1:12" hidden="1" x14ac:dyDescent="0.25">
      <c r="A610" s="28" t="s">
        <v>3278</v>
      </c>
      <c r="B610" s="28" t="s">
        <v>20</v>
      </c>
      <c r="C610" s="153" t="s">
        <v>310</v>
      </c>
      <c r="D610" s="153" t="s">
        <v>2395</v>
      </c>
      <c r="E610" s="153" t="s">
        <v>2</v>
      </c>
      <c r="F610" s="153" t="s">
        <v>3254</v>
      </c>
      <c r="G610" s="28" t="s">
        <v>1809</v>
      </c>
      <c r="H610" s="28" t="s">
        <v>393</v>
      </c>
      <c r="I610" s="28" t="str">
        <f>VLOOKUP(H610,'[4]REKAP DOSEN'!$B$5:$C$100,2,FALSE)</f>
        <v>0003117501</v>
      </c>
      <c r="J610" s="153">
        <v>5</v>
      </c>
      <c r="K610" s="153"/>
      <c r="L610" s="28"/>
    </row>
    <row r="611" spans="1:12" x14ac:dyDescent="0.25">
      <c r="A611" s="28" t="s">
        <v>3257</v>
      </c>
      <c r="B611" s="28" t="s">
        <v>28</v>
      </c>
      <c r="C611" s="153">
        <v>112</v>
      </c>
      <c r="D611" s="153" t="s">
        <v>3672</v>
      </c>
      <c r="E611" s="153" t="s">
        <v>1</v>
      </c>
      <c r="F611" s="153" t="s">
        <v>3251</v>
      </c>
      <c r="G611" s="28" t="s">
        <v>3268</v>
      </c>
      <c r="H611" s="459" t="s">
        <v>1031</v>
      </c>
      <c r="I611" s="28" t="str">
        <f>VLOOKUP(H611,'[4]REKAP DOSEN'!$B$5:$C$100,2,FALSE)</f>
        <v>0927038801</v>
      </c>
      <c r="J611" s="153">
        <v>40</v>
      </c>
      <c r="K611" s="153"/>
      <c r="L611" s="28" t="s">
        <v>3276</v>
      </c>
    </row>
    <row r="612" spans="1:12" s="468" customFormat="1" x14ac:dyDescent="0.25">
      <c r="A612" s="28" t="s">
        <v>3257</v>
      </c>
      <c r="B612" s="28" t="s">
        <v>20</v>
      </c>
      <c r="C612" s="153">
        <v>112</v>
      </c>
      <c r="D612" s="153" t="s">
        <v>3673</v>
      </c>
      <c r="E612" s="153" t="s">
        <v>1</v>
      </c>
      <c r="F612" s="153" t="s">
        <v>3251</v>
      </c>
      <c r="G612" s="28" t="s">
        <v>3268</v>
      </c>
      <c r="H612" s="459" t="s">
        <v>1031</v>
      </c>
      <c r="I612" s="28" t="str">
        <f>VLOOKUP(H612,'[4]REKAP DOSEN'!$B$5:$C$100,2,FALSE)</f>
        <v>0927038801</v>
      </c>
      <c r="J612" s="153">
        <v>40</v>
      </c>
      <c r="K612" s="153"/>
      <c r="L612" s="28" t="s">
        <v>3276</v>
      </c>
    </row>
    <row r="613" spans="1:12" hidden="1" x14ac:dyDescent="0.25">
      <c r="A613" s="460" t="s">
        <v>3250</v>
      </c>
      <c r="B613" s="28" t="s">
        <v>26</v>
      </c>
      <c r="C613" s="461" t="s">
        <v>535</v>
      </c>
      <c r="D613" s="461" t="s">
        <v>3674</v>
      </c>
      <c r="E613" s="461" t="s">
        <v>75</v>
      </c>
      <c r="F613" s="461" t="s">
        <v>3251</v>
      </c>
      <c r="G613" s="460" t="s">
        <v>3268</v>
      </c>
      <c r="H613" s="460"/>
      <c r="I613" s="28" t="e">
        <f>VLOOKUP(H613,'[4]REKAP DOSEN'!$B$5:$C$100,2,FALSE)</f>
        <v>#N/A</v>
      </c>
      <c r="J613" s="461">
        <v>0</v>
      </c>
      <c r="K613" s="461" t="s">
        <v>234</v>
      </c>
      <c r="L613" s="28" t="s">
        <v>3261</v>
      </c>
    </row>
    <row r="614" spans="1:12" hidden="1" x14ac:dyDescent="0.25">
      <c r="A614" s="460" t="s">
        <v>3250</v>
      </c>
      <c r="B614" s="460" t="s">
        <v>28</v>
      </c>
      <c r="C614" s="461" t="s">
        <v>535</v>
      </c>
      <c r="D614" s="461" t="s">
        <v>3675</v>
      </c>
      <c r="E614" s="461" t="s">
        <v>75</v>
      </c>
      <c r="F614" s="461" t="s">
        <v>3251</v>
      </c>
      <c r="G614" s="460" t="s">
        <v>3268</v>
      </c>
      <c r="H614" s="460"/>
      <c r="I614" s="28" t="e">
        <f>VLOOKUP(H614,'[4]REKAP DOSEN'!$B$5:$C$100,2,FALSE)</f>
        <v>#N/A</v>
      </c>
      <c r="J614" s="461">
        <v>0</v>
      </c>
      <c r="K614" s="461" t="s">
        <v>234</v>
      </c>
      <c r="L614" s="28" t="s">
        <v>3261</v>
      </c>
    </row>
    <row r="615" spans="1:12" hidden="1" x14ac:dyDescent="0.25">
      <c r="A615" s="28" t="s">
        <v>3278</v>
      </c>
      <c r="B615" s="28" t="s">
        <v>28</v>
      </c>
      <c r="C615" s="153">
        <v>313</v>
      </c>
      <c r="D615" s="153" t="s">
        <v>3676</v>
      </c>
      <c r="E615" s="153" t="s">
        <v>75</v>
      </c>
      <c r="F615" s="153" t="s">
        <v>3254</v>
      </c>
      <c r="G615" s="28" t="s">
        <v>3331</v>
      </c>
      <c r="H615" s="28" t="s">
        <v>2258</v>
      </c>
      <c r="I615" s="28" t="str">
        <f>VLOOKUP(H615,'[4]REKAP DOSEN'!$B$5:$C$100,2,FALSE)</f>
        <v>0903069501</v>
      </c>
      <c r="J615" s="153">
        <v>5</v>
      </c>
      <c r="K615" s="153"/>
      <c r="L615" s="28"/>
    </row>
    <row r="616" spans="1:12" x14ac:dyDescent="0.25">
      <c r="A616" s="28" t="s">
        <v>3247</v>
      </c>
      <c r="B616" s="28" t="s">
        <v>30</v>
      </c>
      <c r="C616" s="153" t="s">
        <v>437</v>
      </c>
      <c r="D616" s="153" t="s">
        <v>3677</v>
      </c>
      <c r="E616" s="153" t="s">
        <v>1</v>
      </c>
      <c r="F616" s="153" t="s">
        <v>3254</v>
      </c>
      <c r="G616" s="28" t="s">
        <v>3678</v>
      </c>
      <c r="H616" s="459" t="s">
        <v>1041</v>
      </c>
      <c r="I616" s="28" t="str">
        <f>VLOOKUP(H616,'[4]REKAP DOSEN'!$B$5:$C$100,2,FALSE)</f>
        <v>0025027801</v>
      </c>
      <c r="J616" s="153">
        <v>5</v>
      </c>
      <c r="K616" s="153"/>
      <c r="L616" s="28"/>
    </row>
    <row r="617" spans="1:12" hidden="1" x14ac:dyDescent="0.25">
      <c r="A617" s="28" t="s">
        <v>3278</v>
      </c>
      <c r="B617" s="28" t="s">
        <v>30</v>
      </c>
      <c r="C617" s="153" t="s">
        <v>864</v>
      </c>
      <c r="D617" s="153" t="s">
        <v>3679</v>
      </c>
      <c r="E617" s="153" t="s">
        <v>75</v>
      </c>
      <c r="F617" s="153" t="s">
        <v>3248</v>
      </c>
      <c r="G617" s="28" t="s">
        <v>3011</v>
      </c>
      <c r="H617" s="28" t="s">
        <v>482</v>
      </c>
      <c r="I617" s="28" t="str">
        <f>VLOOKUP(H617,'[4]REKAP DOSEN'!$B$5:$C$100,2,FALSE)</f>
        <v>0911067502</v>
      </c>
      <c r="J617" s="153">
        <v>40</v>
      </c>
      <c r="K617" s="153"/>
      <c r="L617" s="28"/>
    </row>
    <row r="618" spans="1:12" x14ac:dyDescent="0.25">
      <c r="A618" s="28" t="s">
        <v>3247</v>
      </c>
      <c r="B618" s="28" t="s">
        <v>26</v>
      </c>
      <c r="C618" s="153" t="s">
        <v>437</v>
      </c>
      <c r="D618" s="153" t="s">
        <v>3680</v>
      </c>
      <c r="E618" s="153" t="s">
        <v>1</v>
      </c>
      <c r="F618" s="153" t="s">
        <v>3254</v>
      </c>
      <c r="G618" s="28" t="s">
        <v>3678</v>
      </c>
      <c r="H618" s="459" t="s">
        <v>1041</v>
      </c>
      <c r="I618" s="28" t="str">
        <f>VLOOKUP(H618,'[4]REKAP DOSEN'!$B$5:$C$100,2,FALSE)</f>
        <v>0025027801</v>
      </c>
      <c r="J618" s="153">
        <v>5</v>
      </c>
      <c r="K618" s="153"/>
      <c r="L618" s="28"/>
    </row>
    <row r="619" spans="1:12" x14ac:dyDescent="0.25">
      <c r="A619" s="28" t="s">
        <v>3247</v>
      </c>
      <c r="B619" s="28" t="s">
        <v>20</v>
      </c>
      <c r="C619" s="153" t="s">
        <v>437</v>
      </c>
      <c r="D619" s="153" t="s">
        <v>3681</v>
      </c>
      <c r="E619" s="153" t="s">
        <v>1</v>
      </c>
      <c r="F619" s="153" t="s">
        <v>3254</v>
      </c>
      <c r="G619" s="28" t="s">
        <v>3678</v>
      </c>
      <c r="H619" s="459" t="s">
        <v>1041</v>
      </c>
      <c r="I619" s="28" t="str">
        <f>VLOOKUP(H619,'[4]REKAP DOSEN'!$B$5:$C$100,2,FALSE)</f>
        <v>0025027801</v>
      </c>
      <c r="J619" s="153">
        <v>5</v>
      </c>
      <c r="K619" s="153"/>
      <c r="L619" s="28"/>
    </row>
    <row r="620" spans="1:12" hidden="1" x14ac:dyDescent="0.25">
      <c r="A620" s="28" t="s">
        <v>3278</v>
      </c>
      <c r="B620" s="28" t="s">
        <v>20</v>
      </c>
      <c r="C620" s="153" t="s">
        <v>864</v>
      </c>
      <c r="D620" s="153" t="s">
        <v>3682</v>
      </c>
      <c r="E620" s="153" t="s">
        <v>75</v>
      </c>
      <c r="F620" s="153" t="s">
        <v>3248</v>
      </c>
      <c r="G620" s="28" t="s">
        <v>3011</v>
      </c>
      <c r="H620" s="28" t="s">
        <v>2318</v>
      </c>
      <c r="I620" s="28" t="str">
        <f>VLOOKUP(H620,'[4]REKAP DOSEN'!$B$5:$C$100,2,FALSE)</f>
        <v>0002045601</v>
      </c>
      <c r="J620" s="153">
        <v>40</v>
      </c>
      <c r="K620" s="153"/>
      <c r="L620" s="28"/>
    </row>
    <row r="621" spans="1:12" x14ac:dyDescent="0.25">
      <c r="A621" s="28" t="s">
        <v>3250</v>
      </c>
      <c r="B621" s="28" t="s">
        <v>26</v>
      </c>
      <c r="C621" s="153" t="s">
        <v>350</v>
      </c>
      <c r="D621" s="153" t="s">
        <v>3683</v>
      </c>
      <c r="E621" s="153" t="s">
        <v>1</v>
      </c>
      <c r="F621" s="153" t="s">
        <v>3254</v>
      </c>
      <c r="G621" s="28" t="s">
        <v>3678</v>
      </c>
      <c r="H621" s="459" t="s">
        <v>1041</v>
      </c>
      <c r="I621" s="28" t="str">
        <f>VLOOKUP(H621,'[4]REKAP DOSEN'!$B$5:$C$100,2,FALSE)</f>
        <v>0025027801</v>
      </c>
      <c r="J621" s="153">
        <v>5</v>
      </c>
      <c r="K621" s="153"/>
      <c r="L621" s="28"/>
    </row>
    <row r="622" spans="1:12" x14ac:dyDescent="0.25">
      <c r="A622" s="28" t="s">
        <v>3250</v>
      </c>
      <c r="B622" s="28" t="s">
        <v>20</v>
      </c>
      <c r="C622" s="153" t="s">
        <v>350</v>
      </c>
      <c r="D622" s="153" t="s">
        <v>3684</v>
      </c>
      <c r="E622" s="153" t="s">
        <v>1</v>
      </c>
      <c r="F622" s="153" t="s">
        <v>3254</v>
      </c>
      <c r="G622" s="28" t="s">
        <v>3678</v>
      </c>
      <c r="H622" s="459" t="s">
        <v>1041</v>
      </c>
      <c r="I622" s="28" t="str">
        <f>VLOOKUP(H622,'[4]REKAP DOSEN'!$B$5:$C$100,2,FALSE)</f>
        <v>0025027801</v>
      </c>
      <c r="J622" s="153">
        <v>5</v>
      </c>
      <c r="K622" s="153"/>
      <c r="L622" s="28"/>
    </row>
    <row r="623" spans="1:12" x14ac:dyDescent="0.25">
      <c r="A623" s="28" t="s">
        <v>3257</v>
      </c>
      <c r="B623" s="28" t="s">
        <v>26</v>
      </c>
      <c r="C623" s="153" t="s">
        <v>469</v>
      </c>
      <c r="D623" s="153" t="s">
        <v>3685</v>
      </c>
      <c r="E623" s="153" t="s">
        <v>1</v>
      </c>
      <c r="F623" s="153" t="s">
        <v>3254</v>
      </c>
      <c r="G623" s="28" t="s">
        <v>3678</v>
      </c>
      <c r="H623" s="459" t="s">
        <v>1041</v>
      </c>
      <c r="I623" s="28" t="str">
        <f>VLOOKUP(H623,'[4]REKAP DOSEN'!$B$5:$C$100,2,FALSE)</f>
        <v>0025027801</v>
      </c>
      <c r="J623" s="153"/>
      <c r="K623" s="153"/>
      <c r="L623" s="28"/>
    </row>
    <row r="624" spans="1:12" x14ac:dyDescent="0.25">
      <c r="A624" s="28" t="s">
        <v>3250</v>
      </c>
      <c r="B624" s="28" t="s">
        <v>26</v>
      </c>
      <c r="C624" s="153">
        <v>105</v>
      </c>
      <c r="D624" s="153" t="s">
        <v>3686</v>
      </c>
      <c r="E624" s="153" t="s">
        <v>1</v>
      </c>
      <c r="F624" s="153" t="s">
        <v>3248</v>
      </c>
      <c r="G624" s="28" t="s">
        <v>900</v>
      </c>
      <c r="H624" s="459" t="s">
        <v>1058</v>
      </c>
      <c r="I624" s="28" t="str">
        <f>VLOOKUP(H624,'[4]REKAP DOSEN'!$B$5:$C$100,2,FALSE)</f>
        <v>0902057805</v>
      </c>
      <c r="J624" s="153">
        <v>5</v>
      </c>
      <c r="K624" s="153"/>
      <c r="L624" s="28"/>
    </row>
    <row r="625" spans="1:12" x14ac:dyDescent="0.25">
      <c r="A625" s="28" t="s">
        <v>3247</v>
      </c>
      <c r="B625" s="28" t="s">
        <v>20</v>
      </c>
      <c r="C625" s="153" t="s">
        <v>269</v>
      </c>
      <c r="D625" s="153" t="s">
        <v>3687</v>
      </c>
      <c r="E625" s="153" t="s">
        <v>1</v>
      </c>
      <c r="F625" s="153" t="s">
        <v>3248</v>
      </c>
      <c r="G625" s="28" t="s">
        <v>3260</v>
      </c>
      <c r="H625" s="28" t="s">
        <v>1068</v>
      </c>
      <c r="I625" s="28" t="str">
        <f>VLOOKUP(H625,'[4]REKAP DOSEN'!$B$5:$C$100,2,FALSE)</f>
        <v>0929058602</v>
      </c>
      <c r="J625" s="153">
        <v>5</v>
      </c>
      <c r="K625" s="153"/>
      <c r="L625" s="28"/>
    </row>
    <row r="626" spans="1:12" hidden="1" x14ac:dyDescent="0.25">
      <c r="A626" s="28" t="s">
        <v>3278</v>
      </c>
      <c r="B626" s="28" t="s">
        <v>30</v>
      </c>
      <c r="C626" s="153" t="s">
        <v>68</v>
      </c>
      <c r="D626" s="28" t="s">
        <v>3688</v>
      </c>
      <c r="E626" s="153" t="s">
        <v>75</v>
      </c>
      <c r="F626" s="458">
        <v>6</v>
      </c>
      <c r="G626" s="28" t="s">
        <v>3314</v>
      </c>
      <c r="H626" s="28" t="s">
        <v>1095</v>
      </c>
      <c r="I626" s="28" t="str">
        <f>VLOOKUP(H626,'[4]REKAP DOSEN'!$B$5:$C$100,2,FALSE)</f>
        <v>0927037502</v>
      </c>
      <c r="J626" s="153">
        <v>40</v>
      </c>
      <c r="K626" s="153"/>
      <c r="L626" s="28"/>
    </row>
    <row r="627" spans="1:12" x14ac:dyDescent="0.25">
      <c r="A627" s="28" t="s">
        <v>3250</v>
      </c>
      <c r="B627" s="28" t="s">
        <v>30</v>
      </c>
      <c r="C627" s="153" t="s">
        <v>269</v>
      </c>
      <c r="D627" s="153" t="s">
        <v>3689</v>
      </c>
      <c r="E627" s="153" t="s">
        <v>1</v>
      </c>
      <c r="F627" s="153" t="s">
        <v>3248</v>
      </c>
      <c r="G627" s="28" t="s">
        <v>3260</v>
      </c>
      <c r="H627" s="28" t="s">
        <v>1068</v>
      </c>
      <c r="I627" s="28" t="str">
        <f>VLOOKUP(H627,'[4]REKAP DOSEN'!$B$5:$C$100,2,FALSE)</f>
        <v>0929058602</v>
      </c>
      <c r="J627" s="153">
        <v>5</v>
      </c>
      <c r="K627" s="153"/>
      <c r="L627" s="28"/>
    </row>
    <row r="628" spans="1:12" x14ac:dyDescent="0.25">
      <c r="A628" s="28" t="s">
        <v>3250</v>
      </c>
      <c r="B628" s="28" t="s">
        <v>28</v>
      </c>
      <c r="C628" s="153" t="s">
        <v>269</v>
      </c>
      <c r="D628" s="153" t="s">
        <v>3690</v>
      </c>
      <c r="E628" s="153" t="s">
        <v>1</v>
      </c>
      <c r="F628" s="153" t="s">
        <v>3248</v>
      </c>
      <c r="G628" s="28" t="s">
        <v>3260</v>
      </c>
      <c r="H628" s="28" t="s">
        <v>1068</v>
      </c>
      <c r="I628" s="28" t="str">
        <f>VLOOKUP(H628,'[4]REKAP DOSEN'!$B$5:$C$100,2,FALSE)</f>
        <v>0929058602</v>
      </c>
      <c r="J628" s="153">
        <v>5</v>
      </c>
      <c r="K628" s="153"/>
      <c r="L628" s="28"/>
    </row>
    <row r="629" spans="1:12" x14ac:dyDescent="0.25">
      <c r="A629" s="28" t="s">
        <v>3257</v>
      </c>
      <c r="B629" s="28" t="s">
        <v>28</v>
      </c>
      <c r="C629" s="153" t="s">
        <v>269</v>
      </c>
      <c r="D629" s="153" t="s">
        <v>3691</v>
      </c>
      <c r="E629" s="153" t="s">
        <v>1</v>
      </c>
      <c r="F629" s="153" t="s">
        <v>3248</v>
      </c>
      <c r="G629" s="28" t="s">
        <v>3260</v>
      </c>
      <c r="H629" s="28" t="s">
        <v>1068</v>
      </c>
      <c r="I629" s="28" t="str">
        <f>VLOOKUP(H629,'[4]REKAP DOSEN'!$B$5:$C$100,2,FALSE)</f>
        <v>0929058602</v>
      </c>
      <c r="J629" s="153">
        <v>5</v>
      </c>
      <c r="K629" s="153"/>
      <c r="L629" s="28"/>
    </row>
    <row r="630" spans="1:12" x14ac:dyDescent="0.25">
      <c r="A630" s="28" t="s">
        <v>3257</v>
      </c>
      <c r="B630" s="28" t="s">
        <v>20</v>
      </c>
      <c r="C630" s="153" t="s">
        <v>269</v>
      </c>
      <c r="D630" s="153" t="s">
        <v>3692</v>
      </c>
      <c r="E630" s="153" t="s">
        <v>1</v>
      </c>
      <c r="F630" s="153" t="s">
        <v>3248</v>
      </c>
      <c r="G630" s="28" t="s">
        <v>3260</v>
      </c>
      <c r="H630" s="28" t="s">
        <v>1068</v>
      </c>
      <c r="I630" s="28" t="str">
        <f>VLOOKUP(H630,'[4]REKAP DOSEN'!$B$5:$C$100,2,FALSE)</f>
        <v>0929058602</v>
      </c>
      <c r="J630" s="153">
        <v>5</v>
      </c>
      <c r="K630" s="153"/>
      <c r="L630" s="28"/>
    </row>
    <row r="631" spans="1:12" hidden="1" x14ac:dyDescent="0.25">
      <c r="A631" s="460" t="s">
        <v>3285</v>
      </c>
      <c r="B631" s="28" t="s">
        <v>26</v>
      </c>
      <c r="C631" s="461" t="s">
        <v>535</v>
      </c>
      <c r="D631" s="461" t="s">
        <v>3693</v>
      </c>
      <c r="E631" s="461" t="s">
        <v>75</v>
      </c>
      <c r="F631" s="461" t="s">
        <v>3251</v>
      </c>
      <c r="G631" s="460" t="s">
        <v>3268</v>
      </c>
      <c r="H631" s="460"/>
      <c r="I631" s="28" t="e">
        <f>VLOOKUP(H631,'[4]REKAP DOSEN'!$B$5:$C$100,2,FALSE)</f>
        <v>#N/A</v>
      </c>
      <c r="J631" s="461">
        <v>0</v>
      </c>
      <c r="K631" s="461" t="s">
        <v>234</v>
      </c>
      <c r="L631" s="28" t="s">
        <v>3261</v>
      </c>
    </row>
    <row r="632" spans="1:12" hidden="1" x14ac:dyDescent="0.25">
      <c r="A632" s="28" t="s">
        <v>3278</v>
      </c>
      <c r="B632" s="28" t="s">
        <v>26</v>
      </c>
      <c r="C632" s="153" t="s">
        <v>89</v>
      </c>
      <c r="D632" s="153" t="s">
        <v>3694</v>
      </c>
      <c r="E632" s="153" t="s">
        <v>75</v>
      </c>
      <c r="F632" s="153" t="s">
        <v>3254</v>
      </c>
      <c r="G632" s="28" t="s">
        <v>3500</v>
      </c>
      <c r="H632" s="28" t="s">
        <v>2258</v>
      </c>
      <c r="I632" s="28" t="str">
        <f>VLOOKUP(H632,'[4]REKAP DOSEN'!$B$5:$C$100,2,FALSE)</f>
        <v>0903069501</v>
      </c>
      <c r="J632" s="153">
        <v>40</v>
      </c>
      <c r="K632" s="153"/>
      <c r="L632" s="28"/>
    </row>
    <row r="633" spans="1:12" x14ac:dyDescent="0.25">
      <c r="A633" s="28" t="s">
        <v>3250</v>
      </c>
      <c r="B633" s="28" t="s">
        <v>30</v>
      </c>
      <c r="C633" s="153" t="s">
        <v>168</v>
      </c>
      <c r="D633" s="153" t="s">
        <v>3695</v>
      </c>
      <c r="E633" s="153" t="s">
        <v>1</v>
      </c>
      <c r="F633" s="153" t="s">
        <v>3251</v>
      </c>
      <c r="G633" s="28" t="s">
        <v>2280</v>
      </c>
      <c r="H633" s="459" t="s">
        <v>3696</v>
      </c>
      <c r="I633" s="476" t="s">
        <v>3697</v>
      </c>
      <c r="J633" s="153">
        <v>40</v>
      </c>
      <c r="K633" s="153"/>
      <c r="L633" s="28"/>
    </row>
    <row r="634" spans="1:12" x14ac:dyDescent="0.25">
      <c r="A634" s="28" t="s">
        <v>3278</v>
      </c>
      <c r="B634" s="28" t="s">
        <v>30</v>
      </c>
      <c r="C634" s="153" t="s">
        <v>168</v>
      </c>
      <c r="D634" s="153" t="s">
        <v>3698</v>
      </c>
      <c r="E634" s="153" t="s">
        <v>1</v>
      </c>
      <c r="F634" s="153" t="s">
        <v>3251</v>
      </c>
      <c r="G634" s="28" t="s">
        <v>2280</v>
      </c>
      <c r="H634" s="459" t="s">
        <v>3696</v>
      </c>
      <c r="I634" s="476" t="s">
        <v>3697</v>
      </c>
      <c r="J634" s="153">
        <v>40</v>
      </c>
      <c r="K634" s="153"/>
      <c r="L634" s="28" t="s">
        <v>3276</v>
      </c>
    </row>
    <row r="635" spans="1:12" hidden="1" x14ac:dyDescent="0.25">
      <c r="A635" s="28" t="s">
        <v>3278</v>
      </c>
      <c r="B635" s="28" t="s">
        <v>30</v>
      </c>
      <c r="C635" s="153" t="s">
        <v>62</v>
      </c>
      <c r="D635" s="153" t="s">
        <v>2429</v>
      </c>
      <c r="E635" s="153" t="s">
        <v>2353</v>
      </c>
      <c r="F635" s="153" t="s">
        <v>3248</v>
      </c>
      <c r="G635" s="28" t="s">
        <v>1767</v>
      </c>
      <c r="H635" s="465" t="s">
        <v>2321</v>
      </c>
      <c r="I635" s="28" t="str">
        <f>VLOOKUP(H635,'[4]REKAP DOSEN'!$B$5:$C$100,2,FALSE)</f>
        <v>0924056701</v>
      </c>
      <c r="J635" s="153">
        <v>5</v>
      </c>
      <c r="K635" s="153"/>
      <c r="L635" s="28"/>
    </row>
    <row r="636" spans="1:12" x14ac:dyDescent="0.25">
      <c r="A636" s="28" t="s">
        <v>3247</v>
      </c>
      <c r="B636" s="28" t="s">
        <v>30</v>
      </c>
      <c r="C636" s="153" t="s">
        <v>204</v>
      </c>
      <c r="D636" s="153" t="s">
        <v>3699</v>
      </c>
      <c r="E636" s="153" t="s">
        <v>1</v>
      </c>
      <c r="F636" s="153" t="s">
        <v>3254</v>
      </c>
      <c r="G636" s="28" t="s">
        <v>657</v>
      </c>
      <c r="H636" s="464" t="s">
        <v>1080</v>
      </c>
      <c r="I636" s="28" t="str">
        <f>VLOOKUP(H636,'[4]REKAP DOSEN'!$B$5:$C$100,2,FALSE)</f>
        <v>0928108705</v>
      </c>
      <c r="J636" s="153">
        <v>5</v>
      </c>
      <c r="K636" s="153"/>
      <c r="L636" s="28" t="s">
        <v>3276</v>
      </c>
    </row>
    <row r="637" spans="1:12" hidden="1" x14ac:dyDescent="0.25">
      <c r="A637" s="28" t="s">
        <v>3278</v>
      </c>
      <c r="B637" s="28" t="s">
        <v>26</v>
      </c>
      <c r="C637" s="153" t="s">
        <v>33</v>
      </c>
      <c r="D637" s="153" t="s">
        <v>3700</v>
      </c>
      <c r="E637" s="153" t="s">
        <v>75</v>
      </c>
      <c r="F637" s="153" t="s">
        <v>3254</v>
      </c>
      <c r="G637" s="28" t="s">
        <v>3275</v>
      </c>
      <c r="H637" s="459" t="s">
        <v>685</v>
      </c>
      <c r="I637" s="28" t="str">
        <f>VLOOKUP(H637,'[4]REKAP DOSEN'!$B$5:$C$100,2,FALSE)</f>
        <v>0923118301</v>
      </c>
      <c r="J637" s="153">
        <v>5</v>
      </c>
      <c r="K637" s="153"/>
      <c r="L637" s="28" t="s">
        <v>3276</v>
      </c>
    </row>
    <row r="638" spans="1:12" s="468" customFormat="1" ht="30" hidden="1" x14ac:dyDescent="0.25">
      <c r="A638" s="462" t="s">
        <v>3278</v>
      </c>
      <c r="B638" s="462" t="s">
        <v>26</v>
      </c>
      <c r="C638" s="469" t="s">
        <v>95</v>
      </c>
      <c r="D638" s="469" t="s">
        <v>3701</v>
      </c>
      <c r="E638" s="469" t="s">
        <v>75</v>
      </c>
      <c r="F638" s="469" t="s">
        <v>3254</v>
      </c>
      <c r="G638" s="462" t="s">
        <v>3500</v>
      </c>
      <c r="H638" s="465" t="s">
        <v>1668</v>
      </c>
      <c r="I638" s="462" t="str">
        <f>VLOOKUP(H638,'[4]REKAP DOSEN'!$B$5:$C$100,2,FALSE)</f>
        <v>0928079104</v>
      </c>
      <c r="J638" s="153">
        <v>5</v>
      </c>
      <c r="K638" s="153"/>
      <c r="L638" s="28"/>
    </row>
    <row r="639" spans="1:12" hidden="1" x14ac:dyDescent="0.25">
      <c r="A639" s="460" t="s">
        <v>3285</v>
      </c>
      <c r="B639" s="460" t="s">
        <v>28</v>
      </c>
      <c r="C639" s="461" t="s">
        <v>535</v>
      </c>
      <c r="D639" s="461" t="s">
        <v>3702</v>
      </c>
      <c r="E639" s="461" t="s">
        <v>75</v>
      </c>
      <c r="F639" s="461" t="s">
        <v>3251</v>
      </c>
      <c r="G639" s="460" t="s">
        <v>3268</v>
      </c>
      <c r="H639" s="460"/>
      <c r="I639" s="28" t="e">
        <f>VLOOKUP(H639,'[4]REKAP DOSEN'!$B$5:$C$100,2,FALSE)</f>
        <v>#N/A</v>
      </c>
      <c r="J639" s="461">
        <v>0</v>
      </c>
      <c r="K639" s="461" t="s">
        <v>234</v>
      </c>
      <c r="L639" s="28" t="s">
        <v>3261</v>
      </c>
    </row>
    <row r="640" spans="1:12" hidden="1" x14ac:dyDescent="0.25">
      <c r="A640" s="28" t="s">
        <v>3278</v>
      </c>
      <c r="B640" s="28" t="s">
        <v>30</v>
      </c>
      <c r="C640" s="153" t="s">
        <v>257</v>
      </c>
      <c r="D640" s="153" t="s">
        <v>2418</v>
      </c>
      <c r="E640" s="153" t="s">
        <v>3</v>
      </c>
      <c r="F640" s="153" t="s">
        <v>3251</v>
      </c>
      <c r="G640" s="28" t="s">
        <v>2419</v>
      </c>
      <c r="H640" s="28" t="s">
        <v>1166</v>
      </c>
      <c r="I640" s="28" t="str">
        <f>VLOOKUP(H640,'[4]REKAP DOSEN'!$B$5:$C$100,2,FALSE)</f>
        <v>0909058802</v>
      </c>
      <c r="J640" s="153">
        <v>40</v>
      </c>
      <c r="K640" s="153"/>
      <c r="L640" s="28"/>
    </row>
    <row r="641" spans="1:12" hidden="1" x14ac:dyDescent="0.25">
      <c r="A641" s="28" t="s">
        <v>3278</v>
      </c>
      <c r="B641" s="28" t="s">
        <v>30</v>
      </c>
      <c r="C641" s="153" t="s">
        <v>33</v>
      </c>
      <c r="D641" s="153" t="s">
        <v>3703</v>
      </c>
      <c r="E641" s="153" t="s">
        <v>75</v>
      </c>
      <c r="F641" s="153" t="s">
        <v>3254</v>
      </c>
      <c r="G641" s="28" t="s">
        <v>3275</v>
      </c>
      <c r="H641" s="459" t="s">
        <v>685</v>
      </c>
      <c r="I641" s="28" t="str">
        <f>VLOOKUP(H641,'[4]REKAP DOSEN'!$B$5:$C$100,2,FALSE)</f>
        <v>0923118301</v>
      </c>
      <c r="J641" s="153">
        <v>5</v>
      </c>
      <c r="K641" s="153"/>
      <c r="L641" s="28" t="s">
        <v>3276</v>
      </c>
    </row>
    <row r="642" spans="1:12" hidden="1" x14ac:dyDescent="0.25">
      <c r="A642" s="28" t="s">
        <v>3278</v>
      </c>
      <c r="B642" s="28" t="s">
        <v>20</v>
      </c>
      <c r="C642" s="153" t="s">
        <v>400</v>
      </c>
      <c r="D642" s="153" t="s">
        <v>2381</v>
      </c>
      <c r="E642" s="153" t="s">
        <v>2353</v>
      </c>
      <c r="F642" s="153" t="s">
        <v>3248</v>
      </c>
      <c r="G642" s="28" t="s">
        <v>2382</v>
      </c>
      <c r="H642" s="465" t="s">
        <v>1478</v>
      </c>
      <c r="I642" s="28" t="str">
        <f>VLOOKUP(H642,'[4]REKAP DOSEN'!$B$5:$C$100,2,FALSE)</f>
        <v>0903049801</v>
      </c>
      <c r="J642" s="153">
        <v>5</v>
      </c>
      <c r="K642" s="153"/>
      <c r="L642" s="28"/>
    </row>
    <row r="643" spans="1:12" hidden="1" x14ac:dyDescent="0.25">
      <c r="A643" s="28" t="s">
        <v>3250</v>
      </c>
      <c r="B643" s="28" t="s">
        <v>30</v>
      </c>
      <c r="C643" s="153" t="s">
        <v>204</v>
      </c>
      <c r="D643" s="153" t="s">
        <v>3704</v>
      </c>
      <c r="E643" s="153" t="s">
        <v>2256</v>
      </c>
      <c r="F643" s="153" t="s">
        <v>3254</v>
      </c>
      <c r="G643" s="28" t="s">
        <v>3705</v>
      </c>
      <c r="H643" s="459" t="s">
        <v>1478</v>
      </c>
      <c r="I643" s="28" t="str">
        <f>VLOOKUP(H643,'[4]REKAP DOSEN'!$B$5:$C$100,2,FALSE)</f>
        <v>0903049801</v>
      </c>
      <c r="J643" s="153">
        <v>5</v>
      </c>
      <c r="K643" s="153"/>
      <c r="L643" s="28"/>
    </row>
    <row r="644" spans="1:12" hidden="1" x14ac:dyDescent="0.25">
      <c r="A644" s="28" t="s">
        <v>3278</v>
      </c>
      <c r="B644" s="28" t="s">
        <v>28</v>
      </c>
      <c r="C644" s="153" t="s">
        <v>68</v>
      </c>
      <c r="D644" s="28" t="s">
        <v>3706</v>
      </c>
      <c r="E644" s="153" t="s">
        <v>75</v>
      </c>
      <c r="F644" s="458">
        <v>6</v>
      </c>
      <c r="G644" s="28" t="s">
        <v>3314</v>
      </c>
      <c r="H644" s="28" t="s">
        <v>1095</v>
      </c>
      <c r="I644" s="28" t="str">
        <f>VLOOKUP(H644,'[4]REKAP DOSEN'!$B$5:$C$100,2,FALSE)</f>
        <v>0927037502</v>
      </c>
      <c r="J644" s="153">
        <v>40</v>
      </c>
      <c r="K644" s="153"/>
      <c r="L644" s="28"/>
    </row>
    <row r="645" spans="1:12" hidden="1" x14ac:dyDescent="0.25">
      <c r="A645" s="28" t="s">
        <v>3247</v>
      </c>
      <c r="B645" s="28" t="s">
        <v>20</v>
      </c>
      <c r="C645" s="153">
        <v>313</v>
      </c>
      <c r="D645" s="153" t="s">
        <v>3707</v>
      </c>
      <c r="E645" s="153" t="s">
        <v>75</v>
      </c>
      <c r="F645" s="153" t="s">
        <v>3254</v>
      </c>
      <c r="G645" s="28" t="s">
        <v>3331</v>
      </c>
      <c r="H645" s="28" t="s">
        <v>242</v>
      </c>
      <c r="I645" s="28" t="str">
        <f>VLOOKUP(H645,'[4]REKAP DOSEN'!$B$5:$C$100,2,FALSE)</f>
        <v>0905058904</v>
      </c>
      <c r="J645" s="153">
        <v>40</v>
      </c>
      <c r="K645" s="153"/>
      <c r="L645" s="28"/>
    </row>
    <row r="646" spans="1:12" hidden="1" x14ac:dyDescent="0.25">
      <c r="A646" s="28" t="s">
        <v>3278</v>
      </c>
      <c r="B646" s="28" t="s">
        <v>20</v>
      </c>
      <c r="C646" s="153" t="s">
        <v>257</v>
      </c>
      <c r="D646" s="153" t="s">
        <v>3708</v>
      </c>
      <c r="E646" s="153" t="s">
        <v>3</v>
      </c>
      <c r="F646" s="153" t="s">
        <v>3248</v>
      </c>
      <c r="G646" s="28" t="s">
        <v>1444</v>
      </c>
      <c r="H646" s="459" t="s">
        <v>615</v>
      </c>
      <c r="I646" s="28" t="str">
        <f>VLOOKUP(H646,'[4]REKAP DOSEN'!$B$5:$C$100,2,FALSE)</f>
        <v>0920037103</v>
      </c>
      <c r="J646" s="153">
        <v>5</v>
      </c>
      <c r="K646" s="153"/>
      <c r="L646" s="28"/>
    </row>
    <row r="647" spans="1:12" hidden="1" x14ac:dyDescent="0.25">
      <c r="A647" s="28" t="s">
        <v>3278</v>
      </c>
      <c r="B647" s="28" t="s">
        <v>20</v>
      </c>
      <c r="C647" s="153" t="s">
        <v>62</v>
      </c>
      <c r="D647" s="153" t="s">
        <v>3709</v>
      </c>
      <c r="E647" s="153" t="s">
        <v>2353</v>
      </c>
      <c r="F647" s="153" t="s">
        <v>3248</v>
      </c>
      <c r="G647" s="28" t="s">
        <v>2382</v>
      </c>
      <c r="H647" s="465" t="s">
        <v>1597</v>
      </c>
      <c r="I647" s="28" t="str">
        <f>VLOOKUP(H647,'[4]REKAP DOSEN'!$B$5:$C$100,2,FALSE)</f>
        <v>0924069201</v>
      </c>
      <c r="J647" s="153">
        <v>5</v>
      </c>
      <c r="K647" s="153"/>
      <c r="L647" s="28"/>
    </row>
    <row r="648" spans="1:12" hidden="1" x14ac:dyDescent="0.25">
      <c r="A648" s="28" t="s">
        <v>3278</v>
      </c>
      <c r="B648" s="28" t="s">
        <v>26</v>
      </c>
      <c r="C648" s="153" t="s">
        <v>204</v>
      </c>
      <c r="D648" s="28" t="s">
        <v>3710</v>
      </c>
      <c r="E648" s="153" t="s">
        <v>75</v>
      </c>
      <c r="F648" s="458">
        <v>6</v>
      </c>
      <c r="G648" s="28" t="s">
        <v>3314</v>
      </c>
      <c r="H648" s="28" t="s">
        <v>180</v>
      </c>
      <c r="I648" s="28" t="str">
        <f>VLOOKUP(H648,'[4]REKAP DOSEN'!$B$5:$C$100,2,FALSE)</f>
        <v>0907087903</v>
      </c>
      <c r="J648" s="153">
        <v>40</v>
      </c>
      <c r="K648" s="153"/>
      <c r="L648" s="28"/>
    </row>
    <row r="649" spans="1:12" hidden="1" x14ac:dyDescent="0.25">
      <c r="A649" s="28" t="s">
        <v>3278</v>
      </c>
      <c r="B649" s="28" t="s">
        <v>20</v>
      </c>
      <c r="C649" s="153" t="s">
        <v>350</v>
      </c>
      <c r="D649" s="153" t="s">
        <v>3711</v>
      </c>
      <c r="E649" s="153" t="s">
        <v>2353</v>
      </c>
      <c r="F649" s="153" t="s">
        <v>3254</v>
      </c>
      <c r="G649" s="28" t="s">
        <v>3712</v>
      </c>
      <c r="H649" s="28" t="s">
        <v>1503</v>
      </c>
      <c r="I649" s="28" t="str">
        <f>VLOOKUP(H649,'[4]REKAP DOSEN'!$B$5:$C$100,2,FALSE)</f>
        <v>0914099202</v>
      </c>
      <c r="J649" s="153">
        <v>5</v>
      </c>
      <c r="K649" s="153"/>
      <c r="L649" s="28"/>
    </row>
    <row r="650" spans="1:12" x14ac:dyDescent="0.25">
      <c r="A650" s="28" t="s">
        <v>3247</v>
      </c>
      <c r="B650" s="28" t="s">
        <v>2573</v>
      </c>
      <c r="C650" s="153">
        <v>305</v>
      </c>
      <c r="D650" s="153" t="s">
        <v>3713</v>
      </c>
      <c r="E650" s="153" t="s">
        <v>1</v>
      </c>
      <c r="F650" s="153" t="s">
        <v>3254</v>
      </c>
      <c r="G650" s="28" t="s">
        <v>1961</v>
      </c>
      <c r="H650" s="28" t="s">
        <v>1080</v>
      </c>
      <c r="I650" s="28" t="str">
        <f>VLOOKUP(H650,'[4]REKAP DOSEN'!$B$5:$C$100,2,FALSE)</f>
        <v>0928108705</v>
      </c>
      <c r="J650" s="153">
        <v>5</v>
      </c>
      <c r="K650" s="153"/>
      <c r="L650" s="28" t="s">
        <v>3276</v>
      </c>
    </row>
    <row r="651" spans="1:12" hidden="1" x14ac:dyDescent="0.25">
      <c r="A651" s="28" t="s">
        <v>3285</v>
      </c>
      <c r="B651" s="28" t="s">
        <v>28</v>
      </c>
      <c r="C651" s="153">
        <v>109</v>
      </c>
      <c r="D651" s="153" t="s">
        <v>3714</v>
      </c>
      <c r="E651" s="153" t="s">
        <v>75</v>
      </c>
      <c r="F651" s="153" t="s">
        <v>3248</v>
      </c>
      <c r="G651" s="28" t="s">
        <v>1380</v>
      </c>
      <c r="H651" s="28" t="s">
        <v>224</v>
      </c>
      <c r="I651" s="28" t="str">
        <f>VLOOKUP(H651,'[4]REKAP DOSEN'!$B$5:$C$100,2,FALSE)</f>
        <v>0902048601</v>
      </c>
      <c r="J651" s="153">
        <v>5</v>
      </c>
      <c r="K651" s="153"/>
      <c r="L651" s="28"/>
    </row>
    <row r="652" spans="1:12" x14ac:dyDescent="0.25">
      <c r="A652" s="28" t="s">
        <v>3247</v>
      </c>
      <c r="B652" s="28" t="s">
        <v>20</v>
      </c>
      <c r="C652" s="153" t="s">
        <v>116</v>
      </c>
      <c r="D652" s="153" t="s">
        <v>3715</v>
      </c>
      <c r="E652" s="153" t="s">
        <v>1</v>
      </c>
      <c r="F652" s="153" t="s">
        <v>3254</v>
      </c>
      <c r="G652" s="28" t="s">
        <v>657</v>
      </c>
      <c r="H652" s="464" t="s">
        <v>1080</v>
      </c>
      <c r="I652" s="28" t="str">
        <f>VLOOKUP(H652,'[4]REKAP DOSEN'!$B$5:$C$100,2,FALSE)</f>
        <v>0928108705</v>
      </c>
      <c r="J652" s="153"/>
      <c r="K652" s="153"/>
      <c r="L652" s="28"/>
    </row>
    <row r="653" spans="1:12" hidden="1" x14ac:dyDescent="0.25">
      <c r="A653" s="28" t="s">
        <v>3278</v>
      </c>
      <c r="B653" s="28" t="s">
        <v>20</v>
      </c>
      <c r="C653" s="153" t="s">
        <v>33</v>
      </c>
      <c r="D653" s="153" t="s">
        <v>3716</v>
      </c>
      <c r="E653" s="153" t="s">
        <v>75</v>
      </c>
      <c r="F653" s="153" t="s">
        <v>3254</v>
      </c>
      <c r="G653" s="28" t="s">
        <v>3275</v>
      </c>
      <c r="H653" s="28" t="s">
        <v>1238</v>
      </c>
      <c r="I653" s="28" t="str">
        <f>VLOOKUP(H653,'[4]REKAP DOSEN'!$B$5:$C$100,2,FALSE)</f>
        <v>0902087302</v>
      </c>
      <c r="J653" s="153">
        <v>5</v>
      </c>
      <c r="K653" s="153"/>
      <c r="L653" s="28" t="s">
        <v>3276</v>
      </c>
    </row>
    <row r="654" spans="1:12" x14ac:dyDescent="0.25">
      <c r="A654" s="28" t="s">
        <v>3257</v>
      </c>
      <c r="B654" s="28" t="s">
        <v>28</v>
      </c>
      <c r="C654" s="153">
        <v>305</v>
      </c>
      <c r="D654" s="153" t="s">
        <v>3717</v>
      </c>
      <c r="E654" s="153" t="s">
        <v>1</v>
      </c>
      <c r="F654" s="153" t="s">
        <v>3254</v>
      </c>
      <c r="G654" s="28" t="s">
        <v>1961</v>
      </c>
      <c r="H654" s="28" t="s">
        <v>1080</v>
      </c>
      <c r="I654" s="28" t="str">
        <f>VLOOKUP(H654,'[4]REKAP DOSEN'!$B$5:$C$100,2,FALSE)</f>
        <v>0928108705</v>
      </c>
      <c r="J654" s="153">
        <v>5</v>
      </c>
      <c r="K654" s="153"/>
      <c r="L654" s="28" t="s">
        <v>3276</v>
      </c>
    </row>
    <row r="655" spans="1:12" x14ac:dyDescent="0.25">
      <c r="A655" s="28" t="s">
        <v>3257</v>
      </c>
      <c r="B655" s="28" t="s">
        <v>30</v>
      </c>
      <c r="C655" s="153" t="s">
        <v>204</v>
      </c>
      <c r="D655" s="153" t="s">
        <v>3718</v>
      </c>
      <c r="E655" s="153" t="s">
        <v>1</v>
      </c>
      <c r="F655" s="153" t="s">
        <v>3254</v>
      </c>
      <c r="G655" s="28" t="s">
        <v>657</v>
      </c>
      <c r="H655" s="464" t="s">
        <v>1080</v>
      </c>
      <c r="I655" s="28" t="str">
        <f>VLOOKUP(H655,'[4]REKAP DOSEN'!$B$5:$C$100,2,FALSE)</f>
        <v>0928108705</v>
      </c>
      <c r="J655" s="153">
        <v>5</v>
      </c>
      <c r="K655" s="153"/>
      <c r="L655" s="28" t="s">
        <v>3276</v>
      </c>
    </row>
    <row r="656" spans="1:12" hidden="1" x14ac:dyDescent="0.25">
      <c r="A656" s="28" t="s">
        <v>3257</v>
      </c>
      <c r="B656" s="28" t="s">
        <v>30</v>
      </c>
      <c r="C656" s="153" t="s">
        <v>346</v>
      </c>
      <c r="D656" s="153" t="s">
        <v>2268</v>
      </c>
      <c r="E656" s="153" t="s">
        <v>2256</v>
      </c>
      <c r="F656" s="153" t="s">
        <v>3248</v>
      </c>
      <c r="G656" s="28" t="s">
        <v>1526</v>
      </c>
      <c r="H656" s="28" t="s">
        <v>780</v>
      </c>
      <c r="I656" s="28" t="str">
        <f>VLOOKUP(H656,'[4]REKAP DOSEN'!$B$5:$C$100,2,FALSE)</f>
        <v>0909118301</v>
      </c>
      <c r="J656" s="153">
        <v>5</v>
      </c>
      <c r="K656" s="153"/>
      <c r="L656" s="28"/>
    </row>
    <row r="657" spans="1:12" hidden="1" x14ac:dyDescent="0.25">
      <c r="A657" s="28" t="s">
        <v>3278</v>
      </c>
      <c r="B657" s="28" t="s">
        <v>30</v>
      </c>
      <c r="C657" s="153" t="s">
        <v>124</v>
      </c>
      <c r="D657" s="153" t="s">
        <v>2261</v>
      </c>
      <c r="E657" s="153" t="s">
        <v>2</v>
      </c>
      <c r="F657" s="153" t="s">
        <v>3248</v>
      </c>
      <c r="G657" s="28" t="s">
        <v>179</v>
      </c>
      <c r="H657" s="459" t="s">
        <v>1041</v>
      </c>
      <c r="I657" s="28" t="str">
        <f>VLOOKUP(H657,'[4]REKAP DOSEN'!$B$5:$C$100,2,FALSE)</f>
        <v>0025027801</v>
      </c>
      <c r="J657" s="153">
        <v>5</v>
      </c>
      <c r="K657" s="153"/>
      <c r="L657" s="28" t="s">
        <v>3276</v>
      </c>
    </row>
    <row r="658" spans="1:12" x14ac:dyDescent="0.25">
      <c r="A658" s="28" t="s">
        <v>3257</v>
      </c>
      <c r="B658" s="28" t="s">
        <v>20</v>
      </c>
      <c r="C658" s="153" t="s">
        <v>116</v>
      </c>
      <c r="D658" s="153" t="s">
        <v>3719</v>
      </c>
      <c r="E658" s="153" t="s">
        <v>1</v>
      </c>
      <c r="F658" s="153" t="s">
        <v>3254</v>
      </c>
      <c r="G658" s="28" t="s">
        <v>657</v>
      </c>
      <c r="H658" s="464" t="s">
        <v>1080</v>
      </c>
      <c r="I658" s="28" t="str">
        <f>VLOOKUP(H658,'[4]REKAP DOSEN'!$B$5:$C$100,2,FALSE)</f>
        <v>0928108705</v>
      </c>
      <c r="J658" s="153"/>
      <c r="K658" s="153"/>
      <c r="L658" s="28"/>
    </row>
    <row r="659" spans="1:12" hidden="1" x14ac:dyDescent="0.25">
      <c r="A659" s="28" t="s">
        <v>3278</v>
      </c>
      <c r="B659" s="28" t="s">
        <v>26</v>
      </c>
      <c r="C659" s="153" t="s">
        <v>124</v>
      </c>
      <c r="D659" s="153" t="s">
        <v>1447</v>
      </c>
      <c r="E659" s="153" t="s">
        <v>3</v>
      </c>
      <c r="F659" s="153" t="s">
        <v>3254</v>
      </c>
      <c r="G659" s="28" t="s">
        <v>1448</v>
      </c>
      <c r="H659" s="463" t="s">
        <v>1445</v>
      </c>
      <c r="I659" s="28" t="str">
        <f>VLOOKUP(H659,'[4]REKAP DOSEN'!$B$5:$C$100,2,FALSE)</f>
        <v>0912109201</v>
      </c>
      <c r="J659" s="153">
        <v>5</v>
      </c>
      <c r="K659" s="153"/>
      <c r="L659" s="28"/>
    </row>
    <row r="660" spans="1:12" hidden="1" x14ac:dyDescent="0.25">
      <c r="A660" s="460" t="s">
        <v>3285</v>
      </c>
      <c r="B660" s="460" t="s">
        <v>2573</v>
      </c>
      <c r="C660" s="461" t="s">
        <v>535</v>
      </c>
      <c r="D660" s="461" t="s">
        <v>3720</v>
      </c>
      <c r="E660" s="461" t="s">
        <v>75</v>
      </c>
      <c r="F660" s="461" t="s">
        <v>3251</v>
      </c>
      <c r="G660" s="460" t="s">
        <v>3268</v>
      </c>
      <c r="H660" s="460"/>
      <c r="I660" s="28" t="e">
        <f>VLOOKUP(H660,'[4]REKAP DOSEN'!$B$5:$C$100,2,FALSE)</f>
        <v>#N/A</v>
      </c>
      <c r="J660" s="461">
        <v>0</v>
      </c>
      <c r="K660" s="461" t="s">
        <v>234</v>
      </c>
      <c r="L660" s="28" t="s">
        <v>3261</v>
      </c>
    </row>
    <row r="661" spans="1:12" hidden="1" x14ac:dyDescent="0.25">
      <c r="A661" s="28" t="s">
        <v>3278</v>
      </c>
      <c r="B661" s="28" t="s">
        <v>28</v>
      </c>
      <c r="C661" s="153">
        <v>101</v>
      </c>
      <c r="D661" s="153" t="s">
        <v>1460</v>
      </c>
      <c r="E661" s="153" t="s">
        <v>75</v>
      </c>
      <c r="F661" s="153" t="s">
        <v>3248</v>
      </c>
      <c r="G661" s="28" t="s">
        <v>1444</v>
      </c>
      <c r="H661" s="465" t="s">
        <v>615</v>
      </c>
      <c r="I661" s="28" t="str">
        <f>VLOOKUP(H661,'[4]REKAP DOSEN'!$B$5:$C$100,2,FALSE)</f>
        <v>0920037103</v>
      </c>
      <c r="J661" s="153">
        <v>5</v>
      </c>
      <c r="K661" s="153"/>
      <c r="L661" s="28"/>
    </row>
    <row r="662" spans="1:12" x14ac:dyDescent="0.25">
      <c r="A662" s="28" t="s">
        <v>3285</v>
      </c>
      <c r="B662" s="28" t="s">
        <v>28</v>
      </c>
      <c r="C662" s="153">
        <v>304</v>
      </c>
      <c r="D662" s="153" t="s">
        <v>3721</v>
      </c>
      <c r="E662" s="153" t="s">
        <v>1</v>
      </c>
      <c r="F662" s="153" t="s">
        <v>3254</v>
      </c>
      <c r="G662" s="28" t="s">
        <v>1961</v>
      </c>
      <c r="H662" s="28" t="s">
        <v>1080</v>
      </c>
      <c r="I662" s="28" t="str">
        <f>VLOOKUP(H662,'[4]REKAP DOSEN'!$B$5:$C$100,2,FALSE)</f>
        <v>0928108705</v>
      </c>
      <c r="J662" s="153">
        <v>5</v>
      </c>
      <c r="K662" s="153"/>
      <c r="L662" s="28" t="s">
        <v>3276</v>
      </c>
    </row>
    <row r="663" spans="1:12" x14ac:dyDescent="0.25">
      <c r="A663" s="28" t="s">
        <v>3285</v>
      </c>
      <c r="B663" s="28" t="s">
        <v>2573</v>
      </c>
      <c r="C663" s="153">
        <v>304</v>
      </c>
      <c r="D663" s="153" t="s">
        <v>3722</v>
      </c>
      <c r="E663" s="153" t="s">
        <v>1</v>
      </c>
      <c r="F663" s="153" t="s">
        <v>3254</v>
      </c>
      <c r="G663" s="28" t="s">
        <v>1961</v>
      </c>
      <c r="H663" s="28" t="s">
        <v>1080</v>
      </c>
      <c r="I663" s="28" t="str">
        <f>VLOOKUP(H663,'[4]REKAP DOSEN'!$B$5:$C$100,2,FALSE)</f>
        <v>0928108705</v>
      </c>
      <c r="J663" s="153">
        <v>5</v>
      </c>
      <c r="K663" s="153"/>
      <c r="L663" s="28" t="s">
        <v>3276</v>
      </c>
    </row>
    <row r="664" spans="1:12" hidden="1" x14ac:dyDescent="0.25">
      <c r="A664" s="28" t="s">
        <v>3278</v>
      </c>
      <c r="B664" s="28" t="s">
        <v>20</v>
      </c>
      <c r="C664" s="153" t="s">
        <v>285</v>
      </c>
      <c r="D664" s="153" t="s">
        <v>1826</v>
      </c>
      <c r="E664" s="153" t="s">
        <v>3</v>
      </c>
      <c r="F664" s="153" t="s">
        <v>3254</v>
      </c>
      <c r="G664" s="28" t="s">
        <v>1827</v>
      </c>
      <c r="H664" s="28" t="s">
        <v>1166</v>
      </c>
      <c r="I664" s="28" t="str">
        <f>VLOOKUP(H664,'[4]REKAP DOSEN'!$B$5:$C$100,2,FALSE)</f>
        <v>0909058802</v>
      </c>
      <c r="J664" s="153">
        <v>5</v>
      </c>
      <c r="K664" s="153"/>
      <c r="L664" s="28"/>
    </row>
    <row r="665" spans="1:12" hidden="1" x14ac:dyDescent="0.25">
      <c r="A665" s="28" t="s">
        <v>3278</v>
      </c>
      <c r="B665" s="28" t="s">
        <v>28</v>
      </c>
      <c r="C665" s="153" t="s">
        <v>400</v>
      </c>
      <c r="D665" s="153" t="s">
        <v>3723</v>
      </c>
      <c r="E665" s="153" t="s">
        <v>2353</v>
      </c>
      <c r="F665" s="153" t="s">
        <v>3248</v>
      </c>
      <c r="G665" s="28" t="s">
        <v>1767</v>
      </c>
      <c r="H665" s="459" t="s">
        <v>1481</v>
      </c>
      <c r="I665" s="28" t="str">
        <f>VLOOKUP(H665,'[4]REKAP DOSEN'!$B$5:$C$100,2,FALSE)</f>
        <v>0921037502</v>
      </c>
      <c r="J665" s="153">
        <v>5</v>
      </c>
      <c r="K665" s="153"/>
      <c r="L665" s="28"/>
    </row>
    <row r="666" spans="1:12" hidden="1" x14ac:dyDescent="0.25">
      <c r="A666" s="28" t="s">
        <v>3278</v>
      </c>
      <c r="B666" s="28" t="s">
        <v>28</v>
      </c>
      <c r="C666" s="153" t="s">
        <v>33</v>
      </c>
      <c r="D666" s="153" t="s">
        <v>3724</v>
      </c>
      <c r="E666" s="153" t="s">
        <v>75</v>
      </c>
      <c r="F666" s="153" t="s">
        <v>3254</v>
      </c>
      <c r="G666" s="28" t="s">
        <v>3275</v>
      </c>
      <c r="H666" s="459" t="s">
        <v>685</v>
      </c>
      <c r="I666" s="28" t="str">
        <f>VLOOKUP(H666,'[4]REKAP DOSEN'!$B$5:$C$100,2,FALSE)</f>
        <v>0923118301</v>
      </c>
      <c r="J666" s="153">
        <v>5</v>
      </c>
      <c r="K666" s="153"/>
      <c r="L666" s="28" t="s">
        <v>3276</v>
      </c>
    </row>
    <row r="667" spans="1:12" hidden="1" x14ac:dyDescent="0.25">
      <c r="A667" s="28" t="s">
        <v>3278</v>
      </c>
      <c r="B667" s="28" t="s">
        <v>20</v>
      </c>
      <c r="C667" s="153" t="s">
        <v>204</v>
      </c>
      <c r="D667" s="28" t="s">
        <v>3725</v>
      </c>
      <c r="E667" s="153" t="s">
        <v>75</v>
      </c>
      <c r="F667" s="458">
        <v>6</v>
      </c>
      <c r="G667" s="28" t="s">
        <v>3314</v>
      </c>
      <c r="H667" s="28" t="s">
        <v>180</v>
      </c>
      <c r="I667" s="28" t="str">
        <f>VLOOKUP(H667,'[4]REKAP DOSEN'!$B$5:$C$100,2,FALSE)</f>
        <v>0907087903</v>
      </c>
      <c r="J667" s="153">
        <v>40</v>
      </c>
      <c r="K667" s="153"/>
      <c r="L667" s="28"/>
    </row>
    <row r="668" spans="1:12" hidden="1" x14ac:dyDescent="0.25">
      <c r="A668" s="28" t="s">
        <v>3257</v>
      </c>
      <c r="B668" s="28" t="s">
        <v>28</v>
      </c>
      <c r="C668" s="153" t="s">
        <v>346</v>
      </c>
      <c r="D668" s="153" t="s">
        <v>2371</v>
      </c>
      <c r="E668" s="153" t="s">
        <v>2256</v>
      </c>
      <c r="F668" s="153" t="s">
        <v>3248</v>
      </c>
      <c r="G668" s="28" t="s">
        <v>413</v>
      </c>
      <c r="H668" s="28" t="s">
        <v>471</v>
      </c>
      <c r="I668" s="28" t="str">
        <f>VLOOKUP(H668,'[4]REKAP DOSEN'!$B$5:$C$100,2,FALSE)</f>
        <v>0901019301</v>
      </c>
      <c r="J668" s="153">
        <v>5</v>
      </c>
      <c r="K668" s="153"/>
      <c r="L668" s="28"/>
    </row>
    <row r="669" spans="1:12" hidden="1" x14ac:dyDescent="0.25">
      <c r="A669" s="28" t="s">
        <v>3257</v>
      </c>
      <c r="B669" s="28" t="s">
        <v>26</v>
      </c>
      <c r="C669" s="153" t="s">
        <v>346</v>
      </c>
      <c r="D669" s="153" t="s">
        <v>2255</v>
      </c>
      <c r="E669" s="153" t="s">
        <v>2256</v>
      </c>
      <c r="F669" s="153" t="s">
        <v>3248</v>
      </c>
      <c r="G669" s="28" t="s">
        <v>3726</v>
      </c>
      <c r="H669" s="462" t="s">
        <v>3445</v>
      </c>
      <c r="I669" s="28" t="str">
        <f>VLOOKUP(H669,'[4]REKAP DOSEN'!$B$5:$C$100,2,FALSE)</f>
        <v>0906098001</v>
      </c>
      <c r="J669" s="153">
        <v>5</v>
      </c>
      <c r="K669" s="153"/>
      <c r="L669" s="28"/>
    </row>
    <row r="670" spans="1:12" x14ac:dyDescent="0.25">
      <c r="A670" s="28" t="s">
        <v>3257</v>
      </c>
      <c r="B670" s="28" t="s">
        <v>30</v>
      </c>
      <c r="C670" s="153" t="s">
        <v>320</v>
      </c>
      <c r="D670" s="153" t="s">
        <v>2139</v>
      </c>
      <c r="E670" s="153" t="s">
        <v>1</v>
      </c>
      <c r="F670" s="153" t="s">
        <v>3254</v>
      </c>
      <c r="G670" s="28" t="s">
        <v>2135</v>
      </c>
      <c r="H670" s="28" t="s">
        <v>1095</v>
      </c>
      <c r="I670" s="28" t="str">
        <f>VLOOKUP(H670,'[4]REKAP DOSEN'!$B$5:$C$100,2,FALSE)</f>
        <v>0927037502</v>
      </c>
      <c r="J670" s="153"/>
      <c r="K670" s="153"/>
      <c r="L670" s="28"/>
    </row>
    <row r="671" spans="1:12" hidden="1" x14ac:dyDescent="0.25">
      <c r="A671" s="28" t="s">
        <v>3278</v>
      </c>
      <c r="B671" s="28" t="s">
        <v>26</v>
      </c>
      <c r="C671" s="153" t="s">
        <v>43</v>
      </c>
      <c r="D671" s="153" t="s">
        <v>1409</v>
      </c>
      <c r="E671" s="153" t="s">
        <v>75</v>
      </c>
      <c r="F671" s="153" t="s">
        <v>3254</v>
      </c>
      <c r="G671" s="28" t="s">
        <v>3322</v>
      </c>
      <c r="H671" s="465" t="s">
        <v>24</v>
      </c>
      <c r="I671" s="28" t="str">
        <f>VLOOKUP(H671,'[4]REKAP DOSEN'!$B$5:$C$100,2,FALSE)</f>
        <v>0923037002</v>
      </c>
      <c r="J671" s="153">
        <v>5</v>
      </c>
      <c r="K671" s="153"/>
      <c r="L671" s="28" t="s">
        <v>3276</v>
      </c>
    </row>
    <row r="672" spans="1:12" s="468" customFormat="1" ht="30" hidden="1" x14ac:dyDescent="0.25">
      <c r="A672" s="462" t="s">
        <v>3278</v>
      </c>
      <c r="B672" s="462" t="s">
        <v>20</v>
      </c>
      <c r="C672" s="469" t="s">
        <v>89</v>
      </c>
      <c r="D672" s="469" t="s">
        <v>3727</v>
      </c>
      <c r="E672" s="469" t="s">
        <v>75</v>
      </c>
      <c r="F672" s="469" t="s">
        <v>3254</v>
      </c>
      <c r="G672" s="462" t="s">
        <v>3500</v>
      </c>
      <c r="H672" s="465" t="s">
        <v>1668</v>
      </c>
      <c r="I672" s="462" t="str">
        <f>VLOOKUP(H672,'[4]REKAP DOSEN'!$B$5:$C$100,2,FALSE)</f>
        <v>0928079104</v>
      </c>
      <c r="J672" s="153">
        <v>40</v>
      </c>
      <c r="K672" s="153"/>
      <c r="L672" s="28"/>
    </row>
    <row r="673" spans="1:12" hidden="1" x14ac:dyDescent="0.25">
      <c r="A673" s="28" t="s">
        <v>3278</v>
      </c>
      <c r="B673" s="28" t="s">
        <v>26</v>
      </c>
      <c r="C673" s="153" t="s">
        <v>297</v>
      </c>
      <c r="D673" s="153" t="s">
        <v>3728</v>
      </c>
      <c r="E673" s="153" t="s">
        <v>75</v>
      </c>
      <c r="F673" s="153" t="s">
        <v>3254</v>
      </c>
      <c r="G673" s="28" t="s">
        <v>3524</v>
      </c>
      <c r="H673" s="28" t="s">
        <v>857</v>
      </c>
      <c r="I673" s="28" t="str">
        <f>VLOOKUP(H673,'[4]REKAP DOSEN'!$B$5:$C$100,2,FALSE)</f>
        <v>0920068803</v>
      </c>
      <c r="J673" s="153">
        <v>40</v>
      </c>
      <c r="K673" s="153"/>
      <c r="L673" s="28"/>
    </row>
    <row r="674" spans="1:12" x14ac:dyDescent="0.25">
      <c r="A674" s="28" t="s">
        <v>3257</v>
      </c>
      <c r="B674" s="28" t="s">
        <v>20</v>
      </c>
      <c r="C674" s="153" t="s">
        <v>453</v>
      </c>
      <c r="D674" s="153" t="s">
        <v>2136</v>
      </c>
      <c r="E674" s="153" t="s">
        <v>1</v>
      </c>
      <c r="F674" s="153" t="s">
        <v>3254</v>
      </c>
      <c r="G674" s="28" t="s">
        <v>2135</v>
      </c>
      <c r="H674" s="28" t="s">
        <v>1095</v>
      </c>
      <c r="I674" s="28" t="str">
        <f>VLOOKUP(H674,'[4]REKAP DOSEN'!$B$5:$C$100,2,FALSE)</f>
        <v>0927037502</v>
      </c>
      <c r="J674" s="153">
        <v>5</v>
      </c>
      <c r="K674" s="153"/>
      <c r="L674" s="28"/>
    </row>
    <row r="675" spans="1:12" hidden="1" x14ac:dyDescent="0.25">
      <c r="A675" s="28" t="s">
        <v>3278</v>
      </c>
      <c r="B675" s="28" t="s">
        <v>20</v>
      </c>
      <c r="C675" s="153" t="s">
        <v>124</v>
      </c>
      <c r="D675" s="153" t="s">
        <v>2308</v>
      </c>
      <c r="E675" s="153" t="s">
        <v>2</v>
      </c>
      <c r="F675" s="153" t="s">
        <v>3248</v>
      </c>
      <c r="G675" s="28" t="s">
        <v>2523</v>
      </c>
      <c r="H675" s="459" t="s">
        <v>2309</v>
      </c>
      <c r="I675" s="28" t="str">
        <f>VLOOKUP(H675,'[4]REKAP DOSEN'!$B$5:$C$100,2,FALSE)</f>
        <v>0915046902</v>
      </c>
      <c r="J675" s="153">
        <v>5</v>
      </c>
      <c r="K675" s="153"/>
      <c r="L675" s="28"/>
    </row>
    <row r="676" spans="1:12" hidden="1" x14ac:dyDescent="0.25">
      <c r="A676" s="28" t="s">
        <v>3285</v>
      </c>
      <c r="B676" s="28" t="s">
        <v>2573</v>
      </c>
      <c r="C676" s="153">
        <v>301</v>
      </c>
      <c r="D676" s="153" t="s">
        <v>3729</v>
      </c>
      <c r="E676" s="153" t="s">
        <v>75</v>
      </c>
      <c r="F676" s="153" t="s">
        <v>3248</v>
      </c>
      <c r="G676" s="28" t="s">
        <v>3412</v>
      </c>
      <c r="H676" s="28" t="s">
        <v>199</v>
      </c>
      <c r="I676" s="28" t="str">
        <f>VLOOKUP(H676,'[4]REKAP DOSEN'!$B$5:$C$100,2,FALSE)</f>
        <v>0922068907</v>
      </c>
      <c r="J676" s="153">
        <v>5</v>
      </c>
      <c r="K676" s="153"/>
      <c r="L676" s="28"/>
    </row>
    <row r="677" spans="1:12" hidden="1" x14ac:dyDescent="0.25">
      <c r="A677" s="28" t="s">
        <v>3285</v>
      </c>
      <c r="B677" s="28" t="s">
        <v>26</v>
      </c>
      <c r="C677" s="153">
        <v>301</v>
      </c>
      <c r="D677" s="153" t="s">
        <v>3730</v>
      </c>
      <c r="E677" s="153" t="s">
        <v>75</v>
      </c>
      <c r="F677" s="153" t="s">
        <v>3248</v>
      </c>
      <c r="G677" s="28" t="s">
        <v>3412</v>
      </c>
      <c r="H677" s="28" t="s">
        <v>199</v>
      </c>
      <c r="I677" s="28" t="str">
        <f>VLOOKUP(H677,'[4]REKAP DOSEN'!$B$5:$C$100,2,FALSE)</f>
        <v>0922068907</v>
      </c>
      <c r="J677" s="153">
        <v>5</v>
      </c>
      <c r="K677" s="153"/>
      <c r="L677" s="28"/>
    </row>
    <row r="678" spans="1:12" s="468" customFormat="1" x14ac:dyDescent="0.25">
      <c r="A678" s="28" t="s">
        <v>3285</v>
      </c>
      <c r="B678" s="28" t="s">
        <v>3258</v>
      </c>
      <c r="C678" s="153" t="s">
        <v>124</v>
      </c>
      <c r="D678" s="153" t="s">
        <v>2138</v>
      </c>
      <c r="E678" s="153" t="s">
        <v>1</v>
      </c>
      <c r="F678" s="153" t="s">
        <v>3254</v>
      </c>
      <c r="G678" s="28" t="s">
        <v>2135</v>
      </c>
      <c r="H678" s="28" t="s">
        <v>1095</v>
      </c>
      <c r="I678" s="28" t="str">
        <f>VLOOKUP(H678,'[4]REKAP DOSEN'!$B$5:$C$100,2,FALSE)</f>
        <v>0927037502</v>
      </c>
      <c r="J678" s="153">
        <v>5</v>
      </c>
      <c r="K678" s="153"/>
      <c r="L678" s="28"/>
    </row>
    <row r="679" spans="1:12" hidden="1" x14ac:dyDescent="0.25">
      <c r="A679" s="460" t="s">
        <v>3285</v>
      </c>
      <c r="B679" s="460" t="s">
        <v>20</v>
      </c>
      <c r="C679" s="461" t="s">
        <v>535</v>
      </c>
      <c r="D679" s="461" t="s">
        <v>3731</v>
      </c>
      <c r="E679" s="461" t="s">
        <v>75</v>
      </c>
      <c r="F679" s="461" t="s">
        <v>3251</v>
      </c>
      <c r="G679" s="460" t="s">
        <v>3268</v>
      </c>
      <c r="H679" s="460"/>
      <c r="I679" s="28" t="e">
        <f>VLOOKUP(H679,'[4]REKAP DOSEN'!$B$5:$C$100,2,FALSE)</f>
        <v>#N/A</v>
      </c>
      <c r="J679" s="461">
        <v>0</v>
      </c>
      <c r="K679" s="461" t="s">
        <v>234</v>
      </c>
      <c r="L679" s="28" t="s">
        <v>3261</v>
      </c>
    </row>
    <row r="680" spans="1:12" hidden="1" x14ac:dyDescent="0.25">
      <c r="A680" s="28" t="s">
        <v>3247</v>
      </c>
      <c r="B680" s="28" t="s">
        <v>30</v>
      </c>
      <c r="C680" s="153" t="s">
        <v>168</v>
      </c>
      <c r="D680" s="153" t="s">
        <v>2413</v>
      </c>
      <c r="E680" s="153" t="s">
        <v>1</v>
      </c>
      <c r="F680" s="153" t="s">
        <v>3248</v>
      </c>
      <c r="G680" s="28" t="s">
        <v>413</v>
      </c>
      <c r="H680" s="28"/>
      <c r="I680" s="28" t="e">
        <f>VLOOKUP(H680,'[4]REKAP DOSEN'!$B$5:$C$100,2,FALSE)</f>
        <v>#N/A</v>
      </c>
      <c r="J680" s="153">
        <v>5</v>
      </c>
      <c r="K680" s="153" t="s">
        <v>234</v>
      </c>
      <c r="L680" s="28"/>
    </row>
    <row r="681" spans="1:12" hidden="1" x14ac:dyDescent="0.25">
      <c r="A681" s="28" t="s">
        <v>3285</v>
      </c>
      <c r="B681" s="28" t="s">
        <v>28</v>
      </c>
      <c r="C681" s="153">
        <v>111</v>
      </c>
      <c r="D681" s="28" t="s">
        <v>3732</v>
      </c>
      <c r="E681" s="153" t="s">
        <v>75</v>
      </c>
      <c r="F681" s="153" t="s">
        <v>3251</v>
      </c>
      <c r="G681" s="28" t="s">
        <v>3384</v>
      </c>
      <c r="H681" s="28" t="s">
        <v>645</v>
      </c>
      <c r="I681" s="28" t="str">
        <f>VLOOKUP(H681,'[4]REKAP DOSEN'!$B$5:$C$100,2,FALSE)</f>
        <v>0920057302</v>
      </c>
      <c r="J681" s="153"/>
      <c r="K681" s="153"/>
      <c r="L681" s="28"/>
    </row>
    <row r="682" spans="1:12" x14ac:dyDescent="0.25">
      <c r="A682" s="28" t="s">
        <v>3285</v>
      </c>
      <c r="B682" s="28" t="s">
        <v>20</v>
      </c>
      <c r="C682" s="153" t="s">
        <v>124</v>
      </c>
      <c r="D682" s="153" t="s">
        <v>2137</v>
      </c>
      <c r="E682" s="153" t="s">
        <v>1</v>
      </c>
      <c r="F682" s="153" t="s">
        <v>3254</v>
      </c>
      <c r="G682" s="28" t="s">
        <v>2135</v>
      </c>
      <c r="H682" s="28" t="s">
        <v>1095</v>
      </c>
      <c r="I682" s="28" t="str">
        <f>VLOOKUP(H682,'[4]REKAP DOSEN'!$B$5:$C$100,2,FALSE)</f>
        <v>0927037502</v>
      </c>
      <c r="J682" s="153">
        <v>5</v>
      </c>
      <c r="K682" s="153"/>
      <c r="L682" s="28"/>
    </row>
    <row r="683" spans="1:12" hidden="1" x14ac:dyDescent="0.25">
      <c r="A683" s="28" t="s">
        <v>3257</v>
      </c>
      <c r="B683" s="28" t="s">
        <v>20</v>
      </c>
      <c r="C683" s="153" t="s">
        <v>346</v>
      </c>
      <c r="D683" s="153" t="s">
        <v>2274</v>
      </c>
      <c r="E683" s="153" t="s">
        <v>2256</v>
      </c>
      <c r="F683" s="153" t="s">
        <v>3248</v>
      </c>
      <c r="G683" s="28" t="s">
        <v>908</v>
      </c>
      <c r="H683" s="28" t="s">
        <v>482</v>
      </c>
      <c r="I683" s="28" t="str">
        <f>VLOOKUP(H683,'[4]REKAP DOSEN'!$B$5:$C$100,2,FALSE)</f>
        <v>0911067502</v>
      </c>
      <c r="J683" s="153">
        <v>5</v>
      </c>
      <c r="K683" s="153"/>
      <c r="L683" s="28"/>
    </row>
    <row r="684" spans="1:12" hidden="1" x14ac:dyDescent="0.25">
      <c r="A684" s="28" t="s">
        <v>3278</v>
      </c>
      <c r="B684" s="28" t="s">
        <v>20</v>
      </c>
      <c r="C684" s="153" t="s">
        <v>43</v>
      </c>
      <c r="D684" s="153" t="s">
        <v>1410</v>
      </c>
      <c r="E684" s="153" t="s">
        <v>75</v>
      </c>
      <c r="F684" s="153" t="s">
        <v>3254</v>
      </c>
      <c r="G684" s="28" t="s">
        <v>3322</v>
      </c>
      <c r="H684" s="465" t="s">
        <v>24</v>
      </c>
      <c r="I684" s="28" t="str">
        <f>VLOOKUP(H684,'[4]REKAP DOSEN'!$B$5:$C$100,2,FALSE)</f>
        <v>0923037002</v>
      </c>
      <c r="J684" s="153">
        <v>5</v>
      </c>
      <c r="K684" s="153"/>
      <c r="L684" s="28" t="s">
        <v>3276</v>
      </c>
    </row>
    <row r="685" spans="1:12" x14ac:dyDescent="0.25">
      <c r="A685" s="28" t="s">
        <v>3257</v>
      </c>
      <c r="B685" s="28" t="s">
        <v>20</v>
      </c>
      <c r="C685" s="153">
        <v>305</v>
      </c>
      <c r="D685" s="153" t="s">
        <v>3733</v>
      </c>
      <c r="E685" s="153" t="s">
        <v>1</v>
      </c>
      <c r="F685" s="153" t="s">
        <v>3254</v>
      </c>
      <c r="G685" s="28" t="s">
        <v>1961</v>
      </c>
      <c r="H685" s="28" t="s">
        <v>202</v>
      </c>
      <c r="I685" s="28" t="str">
        <f>VLOOKUP(H685,'[4]REKAP DOSEN'!$B$5:$C$100,2,FALSE)</f>
        <v>0931039002</v>
      </c>
      <c r="J685" s="153"/>
      <c r="K685" s="153"/>
      <c r="L685" s="28"/>
    </row>
    <row r="686" spans="1:12" hidden="1" x14ac:dyDescent="0.25">
      <c r="A686" s="460" t="s">
        <v>3257</v>
      </c>
      <c r="B686" s="460" t="s">
        <v>20</v>
      </c>
      <c r="C686" s="461" t="s">
        <v>320</v>
      </c>
      <c r="D686" s="461" t="s">
        <v>1913</v>
      </c>
      <c r="E686" s="461" t="s">
        <v>1</v>
      </c>
      <c r="F686" s="461" t="s">
        <v>3248</v>
      </c>
      <c r="G686" s="460" t="s">
        <v>1909</v>
      </c>
      <c r="H686" s="460"/>
      <c r="I686" s="28" t="e">
        <f>VLOOKUP(H686,'[4]REKAP DOSEN'!$B$5:$C$100,2,FALSE)</f>
        <v>#N/A</v>
      </c>
      <c r="J686" s="461">
        <v>0</v>
      </c>
      <c r="K686" s="461" t="s">
        <v>234</v>
      </c>
      <c r="L686" s="28" t="s">
        <v>3261</v>
      </c>
    </row>
    <row r="687" spans="1:12" hidden="1" x14ac:dyDescent="0.25">
      <c r="A687" s="28" t="s">
        <v>3278</v>
      </c>
      <c r="B687" s="28" t="s">
        <v>26</v>
      </c>
      <c r="C687" s="153" t="s">
        <v>161</v>
      </c>
      <c r="D687" s="153" t="s">
        <v>3734</v>
      </c>
      <c r="E687" s="153" t="s">
        <v>75</v>
      </c>
      <c r="F687" s="153" t="s">
        <v>3254</v>
      </c>
      <c r="G687" s="28" t="s">
        <v>3524</v>
      </c>
      <c r="H687" s="28" t="s">
        <v>876</v>
      </c>
      <c r="I687" s="28" t="str">
        <f>VLOOKUP(H687,'[4]REKAP DOSEN'!$B$5:$C$100,2,FALSE)</f>
        <v>0903118301</v>
      </c>
      <c r="J687" s="153">
        <v>40</v>
      </c>
      <c r="K687" s="153"/>
      <c r="L687" s="28"/>
    </row>
    <row r="688" spans="1:12" hidden="1" x14ac:dyDescent="0.25">
      <c r="A688" s="28" t="s">
        <v>3278</v>
      </c>
      <c r="B688" s="28" t="s">
        <v>20</v>
      </c>
      <c r="C688" s="153" t="s">
        <v>297</v>
      </c>
      <c r="D688" s="153" t="s">
        <v>3735</v>
      </c>
      <c r="E688" s="153" t="s">
        <v>75</v>
      </c>
      <c r="F688" s="153" t="s">
        <v>3254</v>
      </c>
      <c r="G688" s="28" t="s">
        <v>3524</v>
      </c>
      <c r="H688" s="28" t="s">
        <v>857</v>
      </c>
      <c r="I688" s="28" t="str">
        <f>VLOOKUP(H688,'[4]REKAP DOSEN'!$B$5:$C$100,2,FALSE)</f>
        <v>0920068803</v>
      </c>
      <c r="J688" s="153">
        <v>40</v>
      </c>
      <c r="K688" s="153"/>
      <c r="L688" s="28"/>
    </row>
    <row r="689" spans="1:12" hidden="1" x14ac:dyDescent="0.25">
      <c r="A689" s="28" t="s">
        <v>3278</v>
      </c>
      <c r="B689" s="28" t="s">
        <v>28</v>
      </c>
      <c r="C689" s="153" t="s">
        <v>124</v>
      </c>
      <c r="D689" s="153" t="s">
        <v>1466</v>
      </c>
      <c r="E689" s="153" t="s">
        <v>2</v>
      </c>
      <c r="F689" s="153">
        <v>2</v>
      </c>
      <c r="G689" s="28" t="s">
        <v>1467</v>
      </c>
      <c r="H689" s="28" t="s">
        <v>2307</v>
      </c>
      <c r="I689" s="28" t="str">
        <f>VLOOKUP(H689,'[4]REKAP DOSEN'!$B$5:$C$100,2,FALSE)</f>
        <v>0905038601</v>
      </c>
      <c r="J689" s="153"/>
      <c r="K689" s="153"/>
      <c r="L689" s="28"/>
    </row>
    <row r="690" spans="1:12" hidden="1" x14ac:dyDescent="0.25">
      <c r="A690" s="28" t="s">
        <v>3278</v>
      </c>
      <c r="B690" s="28" t="s">
        <v>30</v>
      </c>
      <c r="C690" s="153" t="s">
        <v>43</v>
      </c>
      <c r="D690" s="153" t="s">
        <v>1411</v>
      </c>
      <c r="E690" s="153" t="s">
        <v>75</v>
      </c>
      <c r="F690" s="153" t="s">
        <v>3254</v>
      </c>
      <c r="G690" s="28" t="s">
        <v>3322</v>
      </c>
      <c r="H690" s="465" t="s">
        <v>24</v>
      </c>
      <c r="I690" s="28" t="str">
        <f>VLOOKUP(H690,'[4]REKAP DOSEN'!$B$5:$C$100,2,FALSE)</f>
        <v>0923037002</v>
      </c>
      <c r="J690" s="153">
        <v>5</v>
      </c>
      <c r="K690" s="153"/>
      <c r="L690" s="28" t="s">
        <v>3276</v>
      </c>
    </row>
    <row r="691" spans="1:12" x14ac:dyDescent="0.25">
      <c r="A691" s="28" t="s">
        <v>3250</v>
      </c>
      <c r="B691" s="28" t="s">
        <v>28</v>
      </c>
      <c r="C691" s="153">
        <v>111</v>
      </c>
      <c r="D691" s="153" t="s">
        <v>3736</v>
      </c>
      <c r="E691" s="153" t="s">
        <v>1</v>
      </c>
      <c r="F691" s="153" t="s">
        <v>3248</v>
      </c>
      <c r="G691" s="28" t="s">
        <v>900</v>
      </c>
      <c r="H691" s="28" t="s">
        <v>202</v>
      </c>
      <c r="I691" s="28" t="str">
        <f>VLOOKUP(H691,'[4]REKAP DOSEN'!$B$5:$C$100,2,FALSE)</f>
        <v>0931039002</v>
      </c>
      <c r="J691" s="153">
        <v>5</v>
      </c>
      <c r="K691" s="153"/>
      <c r="L691" s="28"/>
    </row>
    <row r="692" spans="1:12" hidden="1" x14ac:dyDescent="0.25">
      <c r="A692" s="28" t="s">
        <v>3247</v>
      </c>
      <c r="B692" s="28" t="s">
        <v>28</v>
      </c>
      <c r="C692" s="153" t="s">
        <v>221</v>
      </c>
      <c r="D692" s="153" t="s">
        <v>3737</v>
      </c>
      <c r="E692" s="153" t="s">
        <v>75</v>
      </c>
      <c r="F692" s="153" t="s">
        <v>3248</v>
      </c>
      <c r="G692" s="28" t="s">
        <v>1380</v>
      </c>
      <c r="H692" s="28" t="s">
        <v>3362</v>
      </c>
      <c r="I692" s="28" t="str">
        <f>VLOOKUP(H692,'[4]REKAP DOSEN'!$B$5:$C$100,2,FALSE)</f>
        <v>0907087202</v>
      </c>
      <c r="J692" s="153">
        <v>40</v>
      </c>
      <c r="K692" s="153"/>
      <c r="L692" s="28"/>
    </row>
    <row r="693" spans="1:12" hidden="1" x14ac:dyDescent="0.25">
      <c r="A693" s="28" t="s">
        <v>3278</v>
      </c>
      <c r="B693" s="28" t="s">
        <v>28</v>
      </c>
      <c r="C693" s="153" t="s">
        <v>43</v>
      </c>
      <c r="D693" s="153" t="s">
        <v>1418</v>
      </c>
      <c r="E693" s="153" t="s">
        <v>75</v>
      </c>
      <c r="F693" s="153" t="s">
        <v>3254</v>
      </c>
      <c r="G693" s="28" t="s">
        <v>3322</v>
      </c>
      <c r="H693" s="191" t="s">
        <v>676</v>
      </c>
      <c r="I693" s="28" t="str">
        <f>VLOOKUP(H693,'[4]REKAP DOSEN'!$B$5:$C$100,2,FALSE)</f>
        <v>0928107901</v>
      </c>
      <c r="J693" s="153">
        <v>5</v>
      </c>
      <c r="K693" s="153"/>
      <c r="L693" s="28" t="s">
        <v>3276</v>
      </c>
    </row>
    <row r="694" spans="1:12" hidden="1" x14ac:dyDescent="0.25">
      <c r="A694" s="28" t="s">
        <v>3278</v>
      </c>
      <c r="B694" s="28" t="s">
        <v>30</v>
      </c>
      <c r="C694" s="153" t="s">
        <v>297</v>
      </c>
      <c r="D694" s="153" t="s">
        <v>3738</v>
      </c>
      <c r="E694" s="153" t="s">
        <v>75</v>
      </c>
      <c r="F694" s="153" t="s">
        <v>3254</v>
      </c>
      <c r="G694" s="28" t="s">
        <v>3524</v>
      </c>
      <c r="H694" s="28" t="s">
        <v>857</v>
      </c>
      <c r="I694" s="28" t="str">
        <f>VLOOKUP(H694,'[4]REKAP DOSEN'!$B$5:$C$100,2,FALSE)</f>
        <v>0920068803</v>
      </c>
      <c r="J694" s="153">
        <v>40</v>
      </c>
      <c r="K694" s="153"/>
      <c r="L694" s="28"/>
    </row>
    <row r="695" spans="1:12" s="468" customFormat="1" x14ac:dyDescent="0.25">
      <c r="A695" s="28" t="s">
        <v>3285</v>
      </c>
      <c r="B695" s="28" t="s">
        <v>20</v>
      </c>
      <c r="C695" s="153">
        <v>304</v>
      </c>
      <c r="D695" s="153" t="s">
        <v>3739</v>
      </c>
      <c r="E695" s="153" t="s">
        <v>1</v>
      </c>
      <c r="F695" s="153" t="s">
        <v>3254</v>
      </c>
      <c r="G695" s="28" t="s">
        <v>1961</v>
      </c>
      <c r="H695" s="28" t="s">
        <v>202</v>
      </c>
      <c r="I695" s="28" t="str">
        <f>VLOOKUP(H695,'[4]REKAP DOSEN'!$B$5:$C$100,2,FALSE)</f>
        <v>0931039002</v>
      </c>
      <c r="J695" s="153"/>
      <c r="K695" s="153"/>
      <c r="L695" s="28"/>
    </row>
    <row r="696" spans="1:12" hidden="1" x14ac:dyDescent="0.25">
      <c r="A696" s="28" t="s">
        <v>3278</v>
      </c>
      <c r="B696" s="28" t="s">
        <v>28</v>
      </c>
      <c r="C696" s="153" t="s">
        <v>297</v>
      </c>
      <c r="D696" s="153" t="s">
        <v>3740</v>
      </c>
      <c r="E696" s="153" t="s">
        <v>75</v>
      </c>
      <c r="F696" s="153" t="s">
        <v>3254</v>
      </c>
      <c r="G696" s="28" t="s">
        <v>3524</v>
      </c>
      <c r="H696" s="28" t="s">
        <v>857</v>
      </c>
      <c r="I696" s="28" t="str">
        <f>VLOOKUP(H696,'[4]REKAP DOSEN'!$B$5:$C$100,2,FALSE)</f>
        <v>0920068803</v>
      </c>
      <c r="J696" s="153">
        <v>40</v>
      </c>
      <c r="K696" s="153"/>
      <c r="L696" s="28"/>
    </row>
    <row r="697" spans="1:12" hidden="1" x14ac:dyDescent="0.25">
      <c r="A697" s="28" t="s">
        <v>3278</v>
      </c>
      <c r="B697" s="28" t="s">
        <v>20</v>
      </c>
      <c r="C697" s="153" t="s">
        <v>204</v>
      </c>
      <c r="D697" s="153" t="s">
        <v>3741</v>
      </c>
      <c r="E697" s="153" t="s">
        <v>75</v>
      </c>
      <c r="F697" s="153" t="s">
        <v>3254</v>
      </c>
      <c r="G697" s="28" t="s">
        <v>3543</v>
      </c>
      <c r="H697" s="459"/>
      <c r="I697" s="28" t="e">
        <f>VLOOKUP(H697,'[4]REKAP DOSEN'!$B$5:$C$100,2,FALSE)</f>
        <v>#N/A</v>
      </c>
      <c r="J697" s="153">
        <v>40</v>
      </c>
      <c r="K697" s="153" t="s">
        <v>234</v>
      </c>
      <c r="L697" s="28"/>
    </row>
    <row r="698" spans="1:12" hidden="1" x14ac:dyDescent="0.25">
      <c r="A698" s="28" t="s">
        <v>3247</v>
      </c>
      <c r="B698" s="28" t="s">
        <v>28</v>
      </c>
      <c r="C698" s="153" t="s">
        <v>95</v>
      </c>
      <c r="D698" s="153" t="s">
        <v>3742</v>
      </c>
      <c r="E698" s="153" t="s">
        <v>75</v>
      </c>
      <c r="F698" s="153" t="s">
        <v>3251</v>
      </c>
      <c r="G698" s="28" t="s">
        <v>3304</v>
      </c>
      <c r="H698" s="465" t="s">
        <v>1199</v>
      </c>
      <c r="I698" s="28" t="str">
        <f>VLOOKUP(H698,'[4]REKAP DOSEN'!$B$5:$C$100,2,FALSE)</f>
        <v>0904018701</v>
      </c>
      <c r="J698" s="153">
        <v>40</v>
      </c>
      <c r="K698" s="153"/>
      <c r="L698" s="28"/>
    </row>
    <row r="699" spans="1:12" hidden="1" x14ac:dyDescent="0.25">
      <c r="A699" s="28" t="s">
        <v>3285</v>
      </c>
      <c r="B699" s="28" t="s">
        <v>2573</v>
      </c>
      <c r="C699" s="153">
        <v>109</v>
      </c>
      <c r="D699" s="153" t="s">
        <v>3743</v>
      </c>
      <c r="E699" s="153" t="s">
        <v>75</v>
      </c>
      <c r="F699" s="153" t="s">
        <v>3248</v>
      </c>
      <c r="G699" s="28" t="s">
        <v>1380</v>
      </c>
      <c r="H699" s="28" t="s">
        <v>2385</v>
      </c>
      <c r="I699" s="28" t="str">
        <f>VLOOKUP(H699,'[4]REKAP DOSEN'!$B$5:$C$100,2,FALSE)</f>
        <v>0908048702</v>
      </c>
      <c r="J699" s="153">
        <v>5</v>
      </c>
      <c r="K699" s="153"/>
      <c r="L699" s="28"/>
    </row>
    <row r="700" spans="1:12" hidden="1" x14ac:dyDescent="0.25">
      <c r="A700" s="28" t="s">
        <v>3278</v>
      </c>
      <c r="B700" s="28" t="s">
        <v>20</v>
      </c>
      <c r="C700" s="153" t="s">
        <v>95</v>
      </c>
      <c r="D700" s="153" t="s">
        <v>3744</v>
      </c>
      <c r="E700" s="153" t="s">
        <v>75</v>
      </c>
      <c r="F700" s="153" t="s">
        <v>3254</v>
      </c>
      <c r="G700" s="28" t="s">
        <v>3500</v>
      </c>
      <c r="H700" s="28" t="s">
        <v>2258</v>
      </c>
      <c r="I700" s="28" t="str">
        <f>VLOOKUP(H700,'[4]REKAP DOSEN'!$B$5:$C$100,2,FALSE)</f>
        <v>0903069501</v>
      </c>
      <c r="J700" s="153">
        <v>5</v>
      </c>
      <c r="K700" s="153"/>
      <c r="L700" s="28"/>
    </row>
    <row r="701" spans="1:12" hidden="1" x14ac:dyDescent="0.25">
      <c r="A701" s="28" t="s">
        <v>3278</v>
      </c>
      <c r="B701" s="28" t="s">
        <v>20</v>
      </c>
      <c r="C701" s="153">
        <v>313</v>
      </c>
      <c r="D701" s="153" t="s">
        <v>3745</v>
      </c>
      <c r="E701" s="153" t="s">
        <v>75</v>
      </c>
      <c r="F701" s="153" t="s">
        <v>3254</v>
      </c>
      <c r="G701" s="28" t="s">
        <v>3331</v>
      </c>
      <c r="H701" s="28" t="s">
        <v>961</v>
      </c>
      <c r="I701" s="28" t="str">
        <f>VLOOKUP(H701,'[4]REKAP DOSEN'!$B$5:$C$100,2,FALSE)</f>
        <v>0906128601</v>
      </c>
      <c r="J701" s="153">
        <v>5</v>
      </c>
      <c r="K701" s="153"/>
      <c r="L701" s="28"/>
    </row>
    <row r="702" spans="1:12" hidden="1" x14ac:dyDescent="0.25">
      <c r="A702" s="28" t="s">
        <v>3278</v>
      </c>
      <c r="B702" s="28" t="s">
        <v>30</v>
      </c>
      <c r="C702" s="153" t="s">
        <v>95</v>
      </c>
      <c r="D702" s="153" t="s">
        <v>3746</v>
      </c>
      <c r="E702" s="153" t="s">
        <v>75</v>
      </c>
      <c r="F702" s="153" t="s">
        <v>3254</v>
      </c>
      <c r="G702" s="28" t="s">
        <v>3500</v>
      </c>
      <c r="H702" s="28" t="s">
        <v>961</v>
      </c>
      <c r="I702" s="28" t="str">
        <f>VLOOKUP(H702,'[4]REKAP DOSEN'!$B$5:$C$100,2,FALSE)</f>
        <v>0906128601</v>
      </c>
      <c r="J702" s="153">
        <v>5</v>
      </c>
      <c r="K702" s="153"/>
      <c r="L702" s="28"/>
    </row>
    <row r="703" spans="1:12" x14ac:dyDescent="0.25">
      <c r="A703" s="28" t="s">
        <v>3257</v>
      </c>
      <c r="B703" s="28" t="s">
        <v>20</v>
      </c>
      <c r="C703" s="153">
        <v>304</v>
      </c>
      <c r="D703" s="153" t="s">
        <v>3747</v>
      </c>
      <c r="E703" s="153" t="s">
        <v>1</v>
      </c>
      <c r="F703" s="153" t="s">
        <v>3248</v>
      </c>
      <c r="G703" s="28" t="s">
        <v>3564</v>
      </c>
      <c r="H703" s="28" t="s">
        <v>199</v>
      </c>
      <c r="I703" s="28" t="str">
        <f>VLOOKUP(H703,'[4]REKAP DOSEN'!$B$5:$C$100,2,FALSE)</f>
        <v>0922068907</v>
      </c>
      <c r="J703" s="153">
        <v>5</v>
      </c>
      <c r="K703" s="153"/>
      <c r="L703" s="28"/>
    </row>
    <row r="704" spans="1:12" hidden="1" x14ac:dyDescent="0.25">
      <c r="A704" s="28" t="s">
        <v>3278</v>
      </c>
      <c r="B704" s="28" t="s">
        <v>20</v>
      </c>
      <c r="C704" s="153" t="s">
        <v>161</v>
      </c>
      <c r="D704" s="153" t="s">
        <v>3748</v>
      </c>
      <c r="E704" s="153" t="s">
        <v>75</v>
      </c>
      <c r="F704" s="153" t="s">
        <v>3254</v>
      </c>
      <c r="G704" s="28" t="s">
        <v>3524</v>
      </c>
      <c r="H704" s="28" t="s">
        <v>876</v>
      </c>
      <c r="I704" s="28" t="str">
        <f>VLOOKUP(H704,'[4]REKAP DOSEN'!$B$5:$C$100,2,FALSE)</f>
        <v>0903118301</v>
      </c>
      <c r="J704" s="153">
        <v>5</v>
      </c>
      <c r="K704" s="153"/>
      <c r="L704" s="28"/>
    </row>
    <row r="705" spans="1:12" hidden="1" x14ac:dyDescent="0.25">
      <c r="A705" s="28" t="s">
        <v>3285</v>
      </c>
      <c r="B705" s="28" t="s">
        <v>26</v>
      </c>
      <c r="C705" s="153">
        <v>105</v>
      </c>
      <c r="D705" s="153" t="s">
        <v>3749</v>
      </c>
      <c r="E705" s="153" t="s">
        <v>75</v>
      </c>
      <c r="F705" s="153" t="s">
        <v>3248</v>
      </c>
      <c r="G705" s="28" t="s">
        <v>3266</v>
      </c>
      <c r="H705" s="28" t="s">
        <v>1068</v>
      </c>
      <c r="I705" s="28" t="str">
        <f>VLOOKUP(H705,'[4]REKAP DOSEN'!$B$5:$C$100,2,FALSE)</f>
        <v>0929058602</v>
      </c>
      <c r="J705" s="153">
        <v>5</v>
      </c>
      <c r="K705" s="153"/>
      <c r="L705" s="28"/>
    </row>
    <row r="706" spans="1:12" hidden="1" x14ac:dyDescent="0.25">
      <c r="A706" s="28" t="s">
        <v>3278</v>
      </c>
      <c r="B706" s="28" t="s">
        <v>30</v>
      </c>
      <c r="C706" s="153" t="s">
        <v>204</v>
      </c>
      <c r="D706" s="153" t="s">
        <v>3750</v>
      </c>
      <c r="E706" s="153" t="s">
        <v>75</v>
      </c>
      <c r="F706" s="153" t="s">
        <v>3254</v>
      </c>
      <c r="G706" s="28" t="s">
        <v>3543</v>
      </c>
      <c r="H706" s="463"/>
      <c r="I706" s="28" t="e">
        <f>VLOOKUP(H706,'[4]REKAP DOSEN'!$B$5:$C$100,2,FALSE)</f>
        <v>#N/A</v>
      </c>
      <c r="J706" s="153">
        <v>40</v>
      </c>
      <c r="K706" s="153" t="s">
        <v>234</v>
      </c>
      <c r="L706" s="28"/>
    </row>
    <row r="707" spans="1:12" hidden="1" x14ac:dyDescent="0.25">
      <c r="A707" s="28" t="s">
        <v>3285</v>
      </c>
      <c r="B707" s="28" t="s">
        <v>20</v>
      </c>
      <c r="C707" s="153">
        <v>105</v>
      </c>
      <c r="D707" s="153" t="s">
        <v>3751</v>
      </c>
      <c r="E707" s="153" t="s">
        <v>75</v>
      </c>
      <c r="F707" s="153" t="s">
        <v>3248</v>
      </c>
      <c r="G707" s="28" t="s">
        <v>3266</v>
      </c>
      <c r="H707" s="28" t="s">
        <v>1068</v>
      </c>
      <c r="I707" s="28" t="str">
        <f>VLOOKUP(H707,'[4]REKAP DOSEN'!$B$5:$C$100,2,FALSE)</f>
        <v>0929058602</v>
      </c>
      <c r="J707" s="153">
        <v>5</v>
      </c>
      <c r="K707" s="153"/>
      <c r="L707" s="28"/>
    </row>
    <row r="708" spans="1:12" hidden="1" x14ac:dyDescent="0.25">
      <c r="A708" s="28" t="s">
        <v>3278</v>
      </c>
      <c r="B708" s="28" t="s">
        <v>28</v>
      </c>
      <c r="C708" s="153" t="s">
        <v>204</v>
      </c>
      <c r="D708" s="153" t="s">
        <v>3752</v>
      </c>
      <c r="E708" s="153" t="s">
        <v>75</v>
      </c>
      <c r="F708" s="153" t="s">
        <v>3254</v>
      </c>
      <c r="G708" s="28" t="s">
        <v>3543</v>
      </c>
      <c r="H708" s="463"/>
      <c r="I708" s="28" t="e">
        <f>VLOOKUP(H708,'[4]REKAP DOSEN'!$B$5:$C$100,2,FALSE)</f>
        <v>#N/A</v>
      </c>
      <c r="J708" s="153">
        <v>40</v>
      </c>
      <c r="K708" s="153" t="s">
        <v>234</v>
      </c>
      <c r="L708" s="28"/>
    </row>
    <row r="709" spans="1:12" hidden="1" x14ac:dyDescent="0.25">
      <c r="A709" s="28" t="s">
        <v>3285</v>
      </c>
      <c r="B709" s="28" t="s">
        <v>20</v>
      </c>
      <c r="C709" s="153">
        <v>109</v>
      </c>
      <c r="D709" s="153" t="s">
        <v>3753</v>
      </c>
      <c r="E709" s="153" t="s">
        <v>75</v>
      </c>
      <c r="F709" s="153" t="s">
        <v>3248</v>
      </c>
      <c r="G709" s="28" t="s">
        <v>1380</v>
      </c>
      <c r="H709" s="28" t="s">
        <v>2385</v>
      </c>
      <c r="I709" s="28" t="str">
        <f>VLOOKUP(H709,'[4]REKAP DOSEN'!$B$5:$C$100,2,FALSE)</f>
        <v>0908048702</v>
      </c>
      <c r="J709" s="153">
        <v>5</v>
      </c>
      <c r="K709" s="153"/>
      <c r="L709" s="28"/>
    </row>
    <row r="710" spans="1:12" hidden="1" x14ac:dyDescent="0.25">
      <c r="A710" s="28" t="s">
        <v>3247</v>
      </c>
      <c r="B710" s="28" t="s">
        <v>26</v>
      </c>
      <c r="C710" s="153">
        <v>110</v>
      </c>
      <c r="D710" s="153" t="s">
        <v>2461</v>
      </c>
      <c r="E710" s="153" t="s">
        <v>75</v>
      </c>
      <c r="F710" s="153" t="s">
        <v>3251</v>
      </c>
      <c r="G710" s="28" t="s">
        <v>1921</v>
      </c>
      <c r="H710" s="28" t="s">
        <v>551</v>
      </c>
      <c r="I710" s="28" t="str">
        <f>VLOOKUP(H710,'[4]REKAP DOSEN'!$B$5:$C$100,2,FALSE)</f>
        <v>0929127802</v>
      </c>
      <c r="J710" s="153">
        <v>0</v>
      </c>
      <c r="K710" s="153" t="s">
        <v>234</v>
      </c>
      <c r="L710" s="28" t="s">
        <v>3261</v>
      </c>
    </row>
    <row r="711" spans="1:12" hidden="1" x14ac:dyDescent="0.25">
      <c r="A711" s="28" t="s">
        <v>3247</v>
      </c>
      <c r="B711" s="28" t="s">
        <v>26</v>
      </c>
      <c r="C711" s="153" t="s">
        <v>535</v>
      </c>
      <c r="D711" s="153" t="s">
        <v>3754</v>
      </c>
      <c r="E711" s="153" t="s">
        <v>75</v>
      </c>
      <c r="F711" s="153" t="s">
        <v>3248</v>
      </c>
      <c r="G711" s="28" t="s">
        <v>1380</v>
      </c>
      <c r="H711" s="28" t="s">
        <v>695</v>
      </c>
      <c r="I711" s="28" t="str">
        <f>VLOOKUP(H711,'[4]REKAP DOSEN'!$B$5:$C$100,2,FALSE)</f>
        <v>0028017401</v>
      </c>
      <c r="J711" s="153">
        <v>40</v>
      </c>
      <c r="K711" s="153"/>
      <c r="L711" s="28"/>
    </row>
    <row r="712" spans="1:12" hidden="1" x14ac:dyDescent="0.25">
      <c r="A712" s="28" t="s">
        <v>3247</v>
      </c>
      <c r="B712" s="28" t="s">
        <v>20</v>
      </c>
      <c r="C712" s="153" t="s">
        <v>535</v>
      </c>
      <c r="D712" s="153" t="s">
        <v>3755</v>
      </c>
      <c r="E712" s="153" t="s">
        <v>75</v>
      </c>
      <c r="F712" s="153" t="s">
        <v>3248</v>
      </c>
      <c r="G712" s="28" t="s">
        <v>1380</v>
      </c>
      <c r="H712" s="28" t="s">
        <v>695</v>
      </c>
      <c r="I712" s="28" t="str">
        <f>VLOOKUP(H712,'[4]REKAP DOSEN'!$B$5:$C$100,2,FALSE)</f>
        <v>0028017401</v>
      </c>
      <c r="J712" s="153">
        <v>40</v>
      </c>
      <c r="K712" s="153"/>
      <c r="L712" s="28"/>
    </row>
    <row r="713" spans="1:12" hidden="1" x14ac:dyDescent="0.25">
      <c r="A713" s="28" t="s">
        <v>3247</v>
      </c>
      <c r="B713" s="28" t="s">
        <v>30</v>
      </c>
      <c r="C713" s="153" t="s">
        <v>535</v>
      </c>
      <c r="D713" s="153" t="s">
        <v>3756</v>
      </c>
      <c r="E713" s="153" t="s">
        <v>75</v>
      </c>
      <c r="F713" s="153" t="s">
        <v>3248</v>
      </c>
      <c r="G713" s="28" t="s">
        <v>1380</v>
      </c>
      <c r="H713" s="28" t="s">
        <v>695</v>
      </c>
      <c r="I713" s="28" t="str">
        <f>VLOOKUP(H713,'[4]REKAP DOSEN'!$B$5:$C$100,2,FALSE)</f>
        <v>0028017401</v>
      </c>
      <c r="J713" s="153">
        <v>40</v>
      </c>
      <c r="K713" s="153"/>
      <c r="L713" s="28"/>
    </row>
    <row r="714" spans="1:12" hidden="1" x14ac:dyDescent="0.25">
      <c r="A714" s="28" t="s">
        <v>3285</v>
      </c>
      <c r="B714" s="28" t="s">
        <v>26</v>
      </c>
      <c r="C714" s="153" t="s">
        <v>43</v>
      </c>
      <c r="D714" s="153" t="s">
        <v>1406</v>
      </c>
      <c r="E714" s="153" t="s">
        <v>75</v>
      </c>
      <c r="F714" s="153" t="s">
        <v>3254</v>
      </c>
      <c r="G714" s="28" t="s">
        <v>3322</v>
      </c>
      <c r="H714" s="465" t="s">
        <v>24</v>
      </c>
      <c r="I714" s="28" t="str">
        <f>VLOOKUP(H714,'[4]REKAP DOSEN'!$B$5:$C$100,2,FALSE)</f>
        <v>0923037002</v>
      </c>
      <c r="J714" s="153">
        <v>5</v>
      </c>
      <c r="K714" s="153"/>
      <c r="L714" s="28" t="s">
        <v>3276</v>
      </c>
    </row>
    <row r="715" spans="1:12" hidden="1" x14ac:dyDescent="0.25">
      <c r="A715" s="28" t="s">
        <v>3285</v>
      </c>
      <c r="B715" s="28" t="s">
        <v>20</v>
      </c>
      <c r="C715" s="153" t="s">
        <v>43</v>
      </c>
      <c r="D715" s="153" t="s">
        <v>1394</v>
      </c>
      <c r="E715" s="153" t="s">
        <v>75</v>
      </c>
      <c r="F715" s="153" t="s">
        <v>3254</v>
      </c>
      <c r="G715" s="28" t="s">
        <v>3322</v>
      </c>
      <c r="H715" s="465" t="s">
        <v>24</v>
      </c>
      <c r="I715" s="28" t="str">
        <f>VLOOKUP(H715,'[4]REKAP DOSEN'!$B$5:$C$100,2,FALSE)</f>
        <v>0923037002</v>
      </c>
      <c r="J715" s="153">
        <v>5</v>
      </c>
      <c r="K715" s="153"/>
      <c r="L715" s="28" t="s">
        <v>3276</v>
      </c>
    </row>
    <row r="716" spans="1:12" hidden="1" x14ac:dyDescent="0.25">
      <c r="A716" s="28" t="s">
        <v>3285</v>
      </c>
      <c r="B716" s="28" t="s">
        <v>2573</v>
      </c>
      <c r="C716" s="153" t="s">
        <v>89</v>
      </c>
      <c r="D716" s="153" t="s">
        <v>3757</v>
      </c>
      <c r="E716" s="153" t="s">
        <v>75</v>
      </c>
      <c r="F716" s="153" t="s">
        <v>3254</v>
      </c>
      <c r="G716" s="28" t="s">
        <v>3275</v>
      </c>
      <c r="H716" s="465" t="s">
        <v>1238</v>
      </c>
      <c r="I716" s="28" t="str">
        <f>VLOOKUP(H716,'[4]REKAP DOSEN'!$B$5:$C$100,2,FALSE)</f>
        <v>0902087302</v>
      </c>
      <c r="J716" s="153">
        <v>5</v>
      </c>
      <c r="K716" s="153"/>
      <c r="L716" s="28" t="s">
        <v>3276</v>
      </c>
    </row>
    <row r="717" spans="1:12" hidden="1" x14ac:dyDescent="0.25">
      <c r="A717" s="28" t="s">
        <v>3285</v>
      </c>
      <c r="B717" s="28" t="s">
        <v>28</v>
      </c>
      <c r="C717" s="153" t="s">
        <v>89</v>
      </c>
      <c r="D717" s="153" t="s">
        <v>3758</v>
      </c>
      <c r="E717" s="153" t="s">
        <v>75</v>
      </c>
      <c r="F717" s="153" t="s">
        <v>3254</v>
      </c>
      <c r="G717" s="28" t="s">
        <v>3275</v>
      </c>
      <c r="H717" s="465" t="s">
        <v>1238</v>
      </c>
      <c r="I717" s="28" t="str">
        <f>VLOOKUP(H717,'[4]REKAP DOSEN'!$B$5:$C$100,2,FALSE)</f>
        <v>0902087302</v>
      </c>
      <c r="J717" s="153">
        <v>5</v>
      </c>
      <c r="K717" s="153"/>
      <c r="L717" s="28" t="s">
        <v>3276</v>
      </c>
    </row>
    <row r="718" spans="1:12" x14ac:dyDescent="0.25">
      <c r="A718" s="28" t="s">
        <v>3250</v>
      </c>
      <c r="B718" s="28" t="s">
        <v>30</v>
      </c>
      <c r="C718" s="153" t="s">
        <v>320</v>
      </c>
      <c r="D718" s="153" t="s">
        <v>1910</v>
      </c>
      <c r="E718" s="153" t="s">
        <v>1</v>
      </c>
      <c r="F718" s="153" t="s">
        <v>3248</v>
      </c>
      <c r="G718" s="28" t="s">
        <v>1909</v>
      </c>
      <c r="H718" s="28" t="s">
        <v>1129</v>
      </c>
      <c r="I718" s="28" t="str">
        <f>VLOOKUP(H718,'[4]REKAP DOSEN'!$B$5:$C$100,2,FALSE)</f>
        <v>0910027401</v>
      </c>
      <c r="J718" s="153">
        <v>5</v>
      </c>
      <c r="K718" s="153"/>
      <c r="L718" s="28"/>
    </row>
    <row r="719" spans="1:12" hidden="1" x14ac:dyDescent="0.25">
      <c r="A719" s="28" t="s">
        <v>3285</v>
      </c>
      <c r="B719" s="28" t="s">
        <v>28</v>
      </c>
      <c r="C719" s="153">
        <v>306</v>
      </c>
      <c r="D719" s="153" t="s">
        <v>2052</v>
      </c>
      <c r="E719" s="153" t="s">
        <v>75</v>
      </c>
      <c r="F719" s="153" t="s">
        <v>3248</v>
      </c>
      <c r="G719" s="28" t="s">
        <v>2007</v>
      </c>
      <c r="H719" s="459" t="s">
        <v>119</v>
      </c>
      <c r="I719" s="28" t="str">
        <f>VLOOKUP(H719,'[4]REKAP DOSEN'!$B$5:$C$100,2,FALSE)</f>
        <v>0914118501</v>
      </c>
      <c r="J719" s="153">
        <v>5</v>
      </c>
      <c r="K719" s="153"/>
      <c r="L719" s="28"/>
    </row>
    <row r="720" spans="1:12" hidden="1" x14ac:dyDescent="0.25">
      <c r="A720" s="28" t="s">
        <v>3285</v>
      </c>
      <c r="B720" s="28" t="s">
        <v>20</v>
      </c>
      <c r="C720" s="153">
        <v>108</v>
      </c>
      <c r="D720" s="153" t="s">
        <v>1439</v>
      </c>
      <c r="E720" s="153" t="s">
        <v>75</v>
      </c>
      <c r="F720" s="153" t="s">
        <v>3248</v>
      </c>
      <c r="G720" s="28" t="s">
        <v>58</v>
      </c>
      <c r="H720" s="28" t="s">
        <v>2331</v>
      </c>
      <c r="I720" s="28" t="str">
        <f>VLOOKUP(H720,'[4]REKAP DOSEN'!$B$5:$C$100,2,FALSE)</f>
        <v>0902026402</v>
      </c>
      <c r="J720" s="153">
        <v>5</v>
      </c>
      <c r="K720" s="153"/>
      <c r="L720" s="28"/>
    </row>
    <row r="721" spans="1:12" hidden="1" x14ac:dyDescent="0.25">
      <c r="A721" s="28" t="s">
        <v>3285</v>
      </c>
      <c r="B721" s="28" t="s">
        <v>28</v>
      </c>
      <c r="C721" s="153">
        <v>108</v>
      </c>
      <c r="D721" s="153" t="s">
        <v>1440</v>
      </c>
      <c r="E721" s="153" t="s">
        <v>75</v>
      </c>
      <c r="F721" s="153" t="s">
        <v>3248</v>
      </c>
      <c r="G721" s="28" t="s">
        <v>58</v>
      </c>
      <c r="H721" s="28" t="s">
        <v>2331</v>
      </c>
      <c r="I721" s="28" t="str">
        <f>VLOOKUP(H721,'[4]REKAP DOSEN'!$B$5:$C$100,2,FALSE)</f>
        <v>0902026402</v>
      </c>
      <c r="J721" s="153">
        <v>5</v>
      </c>
      <c r="K721" s="153"/>
      <c r="L721" s="28"/>
    </row>
    <row r="722" spans="1:12" hidden="1" x14ac:dyDescent="0.25">
      <c r="A722" s="28" t="s">
        <v>3285</v>
      </c>
      <c r="B722" s="28" t="s">
        <v>26</v>
      </c>
      <c r="C722" s="153">
        <v>108</v>
      </c>
      <c r="D722" s="153" t="s">
        <v>2267</v>
      </c>
      <c r="E722" s="153" t="s">
        <v>75</v>
      </c>
      <c r="F722" s="153">
        <v>2</v>
      </c>
      <c r="G722" s="28" t="s">
        <v>58</v>
      </c>
      <c r="H722" s="28" t="s">
        <v>2331</v>
      </c>
      <c r="I722" s="28" t="str">
        <f>VLOOKUP(H722,'[4]REKAP DOSEN'!$B$5:$C$100,2,FALSE)</f>
        <v>0902026402</v>
      </c>
      <c r="J722" s="153"/>
      <c r="K722" s="153"/>
      <c r="L722" s="28"/>
    </row>
    <row r="723" spans="1:12" hidden="1" x14ac:dyDescent="0.25">
      <c r="A723" s="28" t="s">
        <v>3285</v>
      </c>
      <c r="B723" s="28" t="s">
        <v>2573</v>
      </c>
      <c r="C723" s="153">
        <v>108</v>
      </c>
      <c r="D723" s="153" t="s">
        <v>1441</v>
      </c>
      <c r="E723" s="153" t="s">
        <v>75</v>
      </c>
      <c r="F723" s="153" t="s">
        <v>3248</v>
      </c>
      <c r="G723" s="28" t="s">
        <v>58</v>
      </c>
      <c r="H723" s="28" t="s">
        <v>2331</v>
      </c>
      <c r="I723" s="28" t="str">
        <f>VLOOKUP(H723,'[4]REKAP DOSEN'!$B$5:$C$100,2,FALSE)</f>
        <v>0902026402</v>
      </c>
      <c r="J723" s="153">
        <v>5</v>
      </c>
      <c r="K723" s="153"/>
      <c r="L723" s="28"/>
    </row>
    <row r="724" spans="1:12" hidden="1" x14ac:dyDescent="0.25">
      <c r="A724" s="28" t="s">
        <v>3285</v>
      </c>
      <c r="B724" s="28" t="s">
        <v>26</v>
      </c>
      <c r="C724" s="153" t="s">
        <v>33</v>
      </c>
      <c r="D724" s="153" t="s">
        <v>3759</v>
      </c>
      <c r="E724" s="153" t="s">
        <v>75</v>
      </c>
      <c r="F724" s="153" t="s">
        <v>3251</v>
      </c>
      <c r="G724" s="28" t="s">
        <v>3471</v>
      </c>
      <c r="H724" s="459" t="s">
        <v>533</v>
      </c>
      <c r="I724" s="28" t="str">
        <f>VLOOKUP(H724,'[4]REKAP DOSEN'!$B$5:$C$100,2,FALSE)</f>
        <v>0908097601</v>
      </c>
      <c r="J724" s="153">
        <v>40</v>
      </c>
      <c r="K724" s="153"/>
      <c r="L724" s="28"/>
    </row>
    <row r="725" spans="1:12" hidden="1" x14ac:dyDescent="0.25">
      <c r="A725" s="28" t="s">
        <v>3278</v>
      </c>
      <c r="B725" s="28" t="s">
        <v>28</v>
      </c>
      <c r="C725" s="153">
        <v>111</v>
      </c>
      <c r="D725" s="153" t="s">
        <v>3611</v>
      </c>
      <c r="E725" s="153" t="s">
        <v>75</v>
      </c>
      <c r="F725" s="153" t="s">
        <v>3251</v>
      </c>
      <c r="G725" s="28" t="s">
        <v>1921</v>
      </c>
      <c r="H725" s="28"/>
      <c r="I725" s="28" t="e">
        <f>VLOOKUP(H725,'[4]REKAP DOSEN'!$B$5:$C$100,2,FALSE)</f>
        <v>#N/A</v>
      </c>
      <c r="J725" s="153">
        <v>0</v>
      </c>
      <c r="K725" s="153" t="s">
        <v>234</v>
      </c>
      <c r="L725" s="28" t="s">
        <v>3261</v>
      </c>
    </row>
    <row r="726" spans="1:12" hidden="1" x14ac:dyDescent="0.25">
      <c r="A726" s="28" t="s">
        <v>3285</v>
      </c>
      <c r="B726" s="28" t="s">
        <v>20</v>
      </c>
      <c r="C726" s="153" t="s">
        <v>33</v>
      </c>
      <c r="D726" s="153" t="s">
        <v>3760</v>
      </c>
      <c r="E726" s="153" t="s">
        <v>75</v>
      </c>
      <c r="F726" s="153" t="s">
        <v>3251</v>
      </c>
      <c r="G726" s="28" t="s">
        <v>3471</v>
      </c>
      <c r="H726" s="459" t="s">
        <v>533</v>
      </c>
      <c r="I726" s="28" t="str">
        <f>VLOOKUP(H726,'[4]REKAP DOSEN'!$B$5:$C$100,2,FALSE)</f>
        <v>0908097601</v>
      </c>
      <c r="J726" s="153">
        <v>40</v>
      </c>
      <c r="K726" s="153"/>
      <c r="L726" s="28"/>
    </row>
    <row r="727" spans="1:12" hidden="1" x14ac:dyDescent="0.25">
      <c r="A727" s="28" t="s">
        <v>3285</v>
      </c>
      <c r="B727" s="28" t="s">
        <v>28</v>
      </c>
      <c r="C727" s="153" t="s">
        <v>33</v>
      </c>
      <c r="D727" s="153" t="s">
        <v>3761</v>
      </c>
      <c r="E727" s="153" t="s">
        <v>75</v>
      </c>
      <c r="F727" s="153" t="s">
        <v>3251</v>
      </c>
      <c r="G727" s="28" t="s">
        <v>3471</v>
      </c>
      <c r="H727" s="459" t="s">
        <v>533</v>
      </c>
      <c r="I727" s="28" t="str">
        <f>VLOOKUP(H727,'[4]REKAP DOSEN'!$B$5:$C$100,2,FALSE)</f>
        <v>0908097601</v>
      </c>
      <c r="J727" s="153">
        <v>40</v>
      </c>
      <c r="K727" s="153"/>
      <c r="L727" s="28"/>
    </row>
    <row r="728" spans="1:12" x14ac:dyDescent="0.25">
      <c r="A728" s="28" t="s">
        <v>3250</v>
      </c>
      <c r="B728" s="28" t="s">
        <v>26</v>
      </c>
      <c r="C728" s="153" t="s">
        <v>320</v>
      </c>
      <c r="D728" s="153" t="s">
        <v>1914</v>
      </c>
      <c r="E728" s="153" t="s">
        <v>1</v>
      </c>
      <c r="F728" s="153" t="s">
        <v>3248</v>
      </c>
      <c r="G728" s="28" t="s">
        <v>1909</v>
      </c>
      <c r="H728" s="28" t="s">
        <v>1129</v>
      </c>
      <c r="I728" s="28" t="str">
        <f>VLOOKUP(H728,'[4]REKAP DOSEN'!$B$5:$C$100,2,FALSE)</f>
        <v>0910027401</v>
      </c>
      <c r="J728" s="153">
        <v>5</v>
      </c>
      <c r="K728" s="153"/>
      <c r="L728" s="28"/>
    </row>
    <row r="729" spans="1:12" hidden="1" x14ac:dyDescent="0.25">
      <c r="A729" s="28" t="s">
        <v>3285</v>
      </c>
      <c r="B729" s="28" t="s">
        <v>2573</v>
      </c>
      <c r="C729" s="153" t="s">
        <v>33</v>
      </c>
      <c r="D729" s="153" t="s">
        <v>3762</v>
      </c>
      <c r="E729" s="153" t="s">
        <v>75</v>
      </c>
      <c r="F729" s="153" t="s">
        <v>3251</v>
      </c>
      <c r="G729" s="28" t="s">
        <v>3471</v>
      </c>
      <c r="H729" s="459" t="s">
        <v>533</v>
      </c>
      <c r="I729" s="28" t="str">
        <f>VLOOKUP(H729,'[4]REKAP DOSEN'!$B$5:$C$100,2,FALSE)</f>
        <v>0908097601</v>
      </c>
      <c r="J729" s="153">
        <v>40</v>
      </c>
      <c r="K729" s="153"/>
      <c r="L729" s="28"/>
    </row>
    <row r="730" spans="1:12" ht="30" hidden="1" x14ac:dyDescent="0.25">
      <c r="A730" s="28" t="s">
        <v>3285</v>
      </c>
      <c r="B730" s="28" t="s">
        <v>26</v>
      </c>
      <c r="C730" s="153">
        <v>112</v>
      </c>
      <c r="D730" s="153" t="s">
        <v>3763</v>
      </c>
      <c r="E730" s="153" t="s">
        <v>75</v>
      </c>
      <c r="F730" s="153" t="s">
        <v>3251</v>
      </c>
      <c r="G730" s="28" t="s">
        <v>3481</v>
      </c>
      <c r="H730" s="459" t="s">
        <v>780</v>
      </c>
      <c r="I730" s="28" t="str">
        <f>VLOOKUP(H730,'[4]REKAP DOSEN'!$B$5:$C$100,2,FALSE)</f>
        <v>0909118301</v>
      </c>
      <c r="J730" s="153">
        <v>40</v>
      </c>
      <c r="K730" s="153"/>
      <c r="L730" s="28"/>
    </row>
    <row r="731" spans="1:12" ht="30" hidden="1" x14ac:dyDescent="0.25">
      <c r="A731" s="28" t="s">
        <v>3285</v>
      </c>
      <c r="B731" s="28" t="s">
        <v>28</v>
      </c>
      <c r="C731" s="153">
        <v>112</v>
      </c>
      <c r="D731" s="153" t="s">
        <v>3764</v>
      </c>
      <c r="E731" s="153" t="s">
        <v>75</v>
      </c>
      <c r="F731" s="153" t="s">
        <v>3251</v>
      </c>
      <c r="G731" s="28" t="s">
        <v>3481</v>
      </c>
      <c r="H731" s="459" t="s">
        <v>780</v>
      </c>
      <c r="I731" s="28" t="str">
        <f>VLOOKUP(H731,'[4]REKAP DOSEN'!$B$5:$C$100,2,FALSE)</f>
        <v>0909118301</v>
      </c>
      <c r="J731" s="153">
        <v>40</v>
      </c>
      <c r="K731" s="153"/>
      <c r="L731" s="28"/>
    </row>
    <row r="732" spans="1:12" ht="30" hidden="1" x14ac:dyDescent="0.25">
      <c r="A732" s="28" t="s">
        <v>3285</v>
      </c>
      <c r="B732" s="28" t="s">
        <v>2573</v>
      </c>
      <c r="C732" s="153">
        <v>112</v>
      </c>
      <c r="D732" s="153" t="s">
        <v>3765</v>
      </c>
      <c r="E732" s="153" t="s">
        <v>75</v>
      </c>
      <c r="F732" s="153" t="s">
        <v>3251</v>
      </c>
      <c r="G732" s="28" t="s">
        <v>3481</v>
      </c>
      <c r="H732" s="459" t="s">
        <v>780</v>
      </c>
      <c r="I732" s="28" t="str">
        <f>VLOOKUP(H732,'[4]REKAP DOSEN'!$B$5:$C$100,2,FALSE)</f>
        <v>0909118301</v>
      </c>
      <c r="J732" s="153">
        <v>40</v>
      </c>
      <c r="K732" s="153"/>
      <c r="L732" s="28"/>
    </row>
    <row r="733" spans="1:12" x14ac:dyDescent="0.25">
      <c r="A733" s="28" t="s">
        <v>3250</v>
      </c>
      <c r="B733" s="28" t="s">
        <v>28</v>
      </c>
      <c r="C733" s="153" t="s">
        <v>320</v>
      </c>
      <c r="D733" s="153" t="s">
        <v>1911</v>
      </c>
      <c r="E733" s="153" t="s">
        <v>1</v>
      </c>
      <c r="F733" s="153" t="s">
        <v>3248</v>
      </c>
      <c r="G733" s="28" t="s">
        <v>1909</v>
      </c>
      <c r="H733" s="28" t="s">
        <v>1129</v>
      </c>
      <c r="I733" s="28" t="str">
        <f>VLOOKUP(H733,'[4]REKAP DOSEN'!$B$5:$C$100,2,FALSE)</f>
        <v>0910027401</v>
      </c>
      <c r="J733" s="153">
        <v>5</v>
      </c>
      <c r="K733" s="153"/>
      <c r="L733" s="28"/>
    </row>
    <row r="734" spans="1:12" hidden="1" x14ac:dyDescent="0.25">
      <c r="A734" s="28" t="s">
        <v>3278</v>
      </c>
      <c r="B734" s="28" t="s">
        <v>26</v>
      </c>
      <c r="C734" s="153" t="s">
        <v>221</v>
      </c>
      <c r="D734" s="153" t="s">
        <v>3766</v>
      </c>
      <c r="E734" s="153" t="s">
        <v>75</v>
      </c>
      <c r="F734" s="153" t="s">
        <v>3254</v>
      </c>
      <c r="G734" s="28" t="s">
        <v>3510</v>
      </c>
      <c r="H734" s="28" t="s">
        <v>833</v>
      </c>
      <c r="I734" s="28" t="str">
        <f>VLOOKUP(H734,'[4]REKAP DOSEN'!$B$5:$C$100,2,FALSE)</f>
        <v>0913068502</v>
      </c>
      <c r="J734" s="153">
        <v>5</v>
      </c>
      <c r="K734" s="153"/>
      <c r="L734" s="28"/>
    </row>
    <row r="735" spans="1:12" hidden="1" x14ac:dyDescent="0.25">
      <c r="A735" s="460" t="s">
        <v>3278</v>
      </c>
      <c r="B735" s="28" t="s">
        <v>30</v>
      </c>
      <c r="C735" s="461">
        <v>111</v>
      </c>
      <c r="D735" s="461" t="s">
        <v>3767</v>
      </c>
      <c r="E735" s="461" t="s">
        <v>75</v>
      </c>
      <c r="F735" s="461" t="s">
        <v>3251</v>
      </c>
      <c r="G735" s="460" t="s">
        <v>1921</v>
      </c>
      <c r="H735" s="460"/>
      <c r="I735" s="28" t="e">
        <f>VLOOKUP(H735,'[4]REKAP DOSEN'!$B$5:$C$100,2,FALSE)</f>
        <v>#N/A</v>
      </c>
      <c r="J735" s="461">
        <v>0</v>
      </c>
      <c r="K735" s="461" t="s">
        <v>234</v>
      </c>
      <c r="L735" s="28" t="s">
        <v>3261</v>
      </c>
    </row>
    <row r="736" spans="1:12" hidden="1" x14ac:dyDescent="0.25">
      <c r="A736" s="28" t="s">
        <v>3278</v>
      </c>
      <c r="B736" s="28" t="s">
        <v>28</v>
      </c>
      <c r="C736" s="153" t="s">
        <v>221</v>
      </c>
      <c r="D736" s="153" t="s">
        <v>3768</v>
      </c>
      <c r="E736" s="153" t="s">
        <v>75</v>
      </c>
      <c r="F736" s="153" t="s">
        <v>3254</v>
      </c>
      <c r="G736" s="28" t="s">
        <v>3510</v>
      </c>
      <c r="H736" s="28" t="s">
        <v>833</v>
      </c>
      <c r="I736" s="28" t="str">
        <f>VLOOKUP(H736,'[4]REKAP DOSEN'!$B$5:$C$100,2,FALSE)</f>
        <v>0913068502</v>
      </c>
      <c r="J736" s="153">
        <v>5</v>
      </c>
      <c r="K736" s="153"/>
      <c r="L736" s="28"/>
    </row>
    <row r="737" spans="1:12" hidden="1" x14ac:dyDescent="0.25">
      <c r="A737" s="28" t="s">
        <v>3285</v>
      </c>
      <c r="B737" s="28" t="s">
        <v>20</v>
      </c>
      <c r="C737" s="153" t="s">
        <v>221</v>
      </c>
      <c r="D737" s="153" t="s">
        <v>3769</v>
      </c>
      <c r="E737" s="153" t="s">
        <v>75</v>
      </c>
      <c r="F737" s="153" t="s">
        <v>3254</v>
      </c>
      <c r="G737" s="28" t="s">
        <v>3510</v>
      </c>
      <c r="H737" s="28" t="s">
        <v>833</v>
      </c>
      <c r="I737" s="28" t="str">
        <f>VLOOKUP(H737,'[4]REKAP DOSEN'!$B$5:$C$100,2,FALSE)</f>
        <v>0913068502</v>
      </c>
      <c r="J737" s="153">
        <v>5</v>
      </c>
      <c r="K737" s="153"/>
      <c r="L737" s="28"/>
    </row>
    <row r="738" spans="1:12" hidden="1" x14ac:dyDescent="0.25">
      <c r="A738" s="28" t="s">
        <v>3285</v>
      </c>
      <c r="B738" s="28" t="s">
        <v>28</v>
      </c>
      <c r="C738" s="153" t="s">
        <v>221</v>
      </c>
      <c r="D738" s="153" t="s">
        <v>3770</v>
      </c>
      <c r="E738" s="153" t="s">
        <v>75</v>
      </c>
      <c r="F738" s="153" t="s">
        <v>3254</v>
      </c>
      <c r="G738" s="28" t="s">
        <v>3510</v>
      </c>
      <c r="H738" s="28" t="s">
        <v>833</v>
      </c>
      <c r="I738" s="28" t="str">
        <f>VLOOKUP(H738,'[4]REKAP DOSEN'!$B$5:$C$100,2,FALSE)</f>
        <v>0913068502</v>
      </c>
      <c r="J738" s="153">
        <v>5</v>
      </c>
      <c r="K738" s="153"/>
      <c r="L738" s="28"/>
    </row>
    <row r="739" spans="1:12" x14ac:dyDescent="0.25">
      <c r="A739" s="28" t="s">
        <v>3250</v>
      </c>
      <c r="B739" s="28" t="s">
        <v>20</v>
      </c>
      <c r="C739" s="153" t="s">
        <v>320</v>
      </c>
      <c r="D739" s="153" t="s">
        <v>1915</v>
      </c>
      <c r="E739" s="153" t="s">
        <v>1</v>
      </c>
      <c r="F739" s="153" t="s">
        <v>3248</v>
      </c>
      <c r="G739" s="28" t="s">
        <v>1909</v>
      </c>
      <c r="H739" s="28" t="s">
        <v>1129</v>
      </c>
      <c r="I739" s="28" t="str">
        <f>VLOOKUP(H739,'[4]REKAP DOSEN'!$B$5:$C$100,2,FALSE)</f>
        <v>0910027401</v>
      </c>
      <c r="J739" s="153">
        <v>5</v>
      </c>
      <c r="K739" s="153"/>
      <c r="L739" s="28"/>
    </row>
    <row r="740" spans="1:12" x14ac:dyDescent="0.25">
      <c r="A740" s="28" t="s">
        <v>3278</v>
      </c>
      <c r="B740" s="28" t="s">
        <v>30</v>
      </c>
      <c r="C740" s="153">
        <v>302</v>
      </c>
      <c r="D740" s="153" t="s">
        <v>2023</v>
      </c>
      <c r="E740" s="153" t="s">
        <v>1</v>
      </c>
      <c r="F740" s="153" t="s">
        <v>3248</v>
      </c>
      <c r="G740" s="28" t="s">
        <v>2018</v>
      </c>
      <c r="H740" s="191" t="s">
        <v>1129</v>
      </c>
      <c r="I740" s="28" t="str">
        <f>VLOOKUP(H740,'[4]REKAP DOSEN'!$B$5:$C$100,2,FALSE)</f>
        <v>0910027401</v>
      </c>
      <c r="J740" s="153">
        <v>5</v>
      </c>
      <c r="K740" s="153"/>
      <c r="L740" s="28"/>
    </row>
    <row r="741" spans="1:12" x14ac:dyDescent="0.25">
      <c r="A741" s="28" t="s">
        <v>3247</v>
      </c>
      <c r="B741" s="28" t="s">
        <v>20</v>
      </c>
      <c r="C741" s="153">
        <v>301</v>
      </c>
      <c r="D741" s="153" t="s">
        <v>3771</v>
      </c>
      <c r="E741" s="153" t="s">
        <v>1</v>
      </c>
      <c r="F741" s="153" t="s">
        <v>3248</v>
      </c>
      <c r="G741" s="28" t="s">
        <v>3564</v>
      </c>
      <c r="H741" s="28" t="s">
        <v>1151</v>
      </c>
      <c r="I741" s="28" t="str">
        <f>VLOOKUP(H741,'[4]REKAP DOSEN'!$B$5:$C$100,2,FALSE)</f>
        <v>0912048901</v>
      </c>
      <c r="J741" s="153">
        <v>5</v>
      </c>
      <c r="K741" s="153"/>
      <c r="L741" s="28"/>
    </row>
    <row r="742" spans="1:12" hidden="1" x14ac:dyDescent="0.25">
      <c r="A742" s="28" t="s">
        <v>3285</v>
      </c>
      <c r="B742" s="28" t="s">
        <v>28</v>
      </c>
      <c r="C742" s="153" t="s">
        <v>346</v>
      </c>
      <c r="D742" s="153" t="s">
        <v>1715</v>
      </c>
      <c r="E742" s="153" t="s">
        <v>75</v>
      </c>
      <c r="F742" s="153" t="s">
        <v>3254</v>
      </c>
      <c r="G742" s="28" t="s">
        <v>1716</v>
      </c>
      <c r="H742" s="28" t="s">
        <v>1183</v>
      </c>
      <c r="I742" s="28" t="str">
        <f>VLOOKUP(H742,'[4]REKAP DOSEN'!$B$5:$C$100,2,FALSE)</f>
        <v>0931108803</v>
      </c>
      <c r="J742" s="153">
        <v>5</v>
      </c>
      <c r="K742" s="153"/>
      <c r="L742" s="28"/>
    </row>
    <row r="743" spans="1:12" hidden="1" x14ac:dyDescent="0.25">
      <c r="A743" s="28" t="s">
        <v>3285</v>
      </c>
      <c r="B743" s="28" t="s">
        <v>2573</v>
      </c>
      <c r="C743" s="153" t="s">
        <v>346</v>
      </c>
      <c r="D743" s="153" t="s">
        <v>1717</v>
      </c>
      <c r="E743" s="153" t="s">
        <v>75</v>
      </c>
      <c r="F743" s="153" t="s">
        <v>3254</v>
      </c>
      <c r="G743" s="28" t="s">
        <v>1716</v>
      </c>
      <c r="H743" s="28" t="s">
        <v>1183</v>
      </c>
      <c r="I743" s="28" t="str">
        <f>VLOOKUP(H743,'[4]REKAP DOSEN'!$B$5:$C$100,2,FALSE)</f>
        <v>0931108803</v>
      </c>
      <c r="J743" s="153">
        <v>5</v>
      </c>
      <c r="K743" s="153"/>
      <c r="L743" s="28"/>
    </row>
    <row r="744" spans="1:12" hidden="1" x14ac:dyDescent="0.25">
      <c r="A744" s="460" t="s">
        <v>3247</v>
      </c>
      <c r="B744" s="460" t="s">
        <v>26</v>
      </c>
      <c r="C744" s="461">
        <v>306</v>
      </c>
      <c r="D744" s="461" t="s">
        <v>2046</v>
      </c>
      <c r="E744" s="461" t="s">
        <v>75</v>
      </c>
      <c r="F744" s="461" t="s">
        <v>3248</v>
      </c>
      <c r="G744" s="460" t="s">
        <v>2007</v>
      </c>
      <c r="H744" s="460"/>
      <c r="I744" s="28" t="e">
        <f>VLOOKUP(H744,'[4]REKAP DOSEN'!$B$5:$C$100,2,FALSE)</f>
        <v>#N/A</v>
      </c>
      <c r="J744" s="461">
        <v>0</v>
      </c>
      <c r="K744" s="461" t="s">
        <v>234</v>
      </c>
      <c r="L744" s="28" t="s">
        <v>3261</v>
      </c>
    </row>
    <row r="745" spans="1:12" hidden="1" x14ac:dyDescent="0.25">
      <c r="A745" s="460" t="s">
        <v>3250</v>
      </c>
      <c r="B745" s="460" t="s">
        <v>28</v>
      </c>
      <c r="C745" s="461">
        <v>303</v>
      </c>
      <c r="D745" s="461" t="s">
        <v>2019</v>
      </c>
      <c r="E745" s="461" t="s">
        <v>1</v>
      </c>
      <c r="F745" s="461" t="s">
        <v>3248</v>
      </c>
      <c r="G745" s="460" t="s">
        <v>2018</v>
      </c>
      <c r="H745" s="460"/>
      <c r="I745" s="28" t="e">
        <f>VLOOKUP(H745,'[4]REKAP DOSEN'!$B$5:$C$100,2,FALSE)</f>
        <v>#N/A</v>
      </c>
      <c r="J745" s="461">
        <v>0</v>
      </c>
      <c r="K745" s="461" t="s">
        <v>234</v>
      </c>
      <c r="L745" s="28" t="s">
        <v>3261</v>
      </c>
    </row>
    <row r="746" spans="1:12" hidden="1" x14ac:dyDescent="0.25">
      <c r="A746" s="28" t="s">
        <v>3285</v>
      </c>
      <c r="B746" s="28" t="s">
        <v>26</v>
      </c>
      <c r="C746" s="153" t="s">
        <v>346</v>
      </c>
      <c r="D746" s="153" t="s">
        <v>1719</v>
      </c>
      <c r="E746" s="153" t="s">
        <v>75</v>
      </c>
      <c r="F746" s="153" t="s">
        <v>3254</v>
      </c>
      <c r="G746" s="28" t="s">
        <v>1716</v>
      </c>
      <c r="H746" s="28" t="s">
        <v>1199</v>
      </c>
      <c r="I746" s="28" t="str">
        <f>VLOOKUP(H746,'[4]REKAP DOSEN'!$B$5:$C$100,2,FALSE)</f>
        <v>0904018701</v>
      </c>
      <c r="J746" s="153">
        <v>5</v>
      </c>
      <c r="K746" s="153"/>
      <c r="L746" s="28"/>
    </row>
    <row r="747" spans="1:12" hidden="1" x14ac:dyDescent="0.25">
      <c r="A747" s="28" t="s">
        <v>3285</v>
      </c>
      <c r="B747" s="28" t="s">
        <v>20</v>
      </c>
      <c r="C747" s="153" t="s">
        <v>346</v>
      </c>
      <c r="D747" s="153" t="s">
        <v>1720</v>
      </c>
      <c r="E747" s="153" t="s">
        <v>75</v>
      </c>
      <c r="F747" s="153" t="s">
        <v>3254</v>
      </c>
      <c r="G747" s="28" t="s">
        <v>1716</v>
      </c>
      <c r="H747" s="28" t="s">
        <v>1183</v>
      </c>
      <c r="I747" s="28" t="str">
        <f>VLOOKUP(H747,'[4]REKAP DOSEN'!$B$5:$C$100,2,FALSE)</f>
        <v>0931108803</v>
      </c>
      <c r="J747" s="153">
        <v>5</v>
      </c>
      <c r="K747" s="153"/>
      <c r="L747" s="28"/>
    </row>
    <row r="748" spans="1:12" hidden="1" x14ac:dyDescent="0.25">
      <c r="A748" s="28" t="s">
        <v>3285</v>
      </c>
      <c r="B748" s="28" t="s">
        <v>2573</v>
      </c>
      <c r="C748" s="153">
        <v>104</v>
      </c>
      <c r="D748" s="153" t="s">
        <v>1741</v>
      </c>
      <c r="E748" s="153" t="s">
        <v>75</v>
      </c>
      <c r="F748" s="153" t="s">
        <v>3248</v>
      </c>
      <c r="G748" s="28" t="s">
        <v>1732</v>
      </c>
      <c r="H748" s="459" t="s">
        <v>418</v>
      </c>
      <c r="I748" s="28" t="str">
        <f>VLOOKUP(H748,'[4]REKAP DOSEN'!$B$5:$C$100,2,FALSE)</f>
        <v>0904066801</v>
      </c>
      <c r="J748" s="153">
        <v>5</v>
      </c>
      <c r="K748" s="153"/>
      <c r="L748" s="28"/>
    </row>
    <row r="749" spans="1:12" hidden="1" x14ac:dyDescent="0.25">
      <c r="A749" s="28" t="s">
        <v>3285</v>
      </c>
      <c r="B749" s="28" t="s">
        <v>26</v>
      </c>
      <c r="C749" s="153">
        <v>104</v>
      </c>
      <c r="D749" s="153" t="s">
        <v>1742</v>
      </c>
      <c r="E749" s="153" t="s">
        <v>75</v>
      </c>
      <c r="F749" s="153" t="s">
        <v>3248</v>
      </c>
      <c r="G749" s="28" t="s">
        <v>1732</v>
      </c>
      <c r="H749" s="459" t="s">
        <v>2319</v>
      </c>
      <c r="I749" s="28" t="str">
        <f>VLOOKUP(H749,'[4]REKAP DOSEN'!$B$5:$C$100,2,FALSE)</f>
        <v>0925016603</v>
      </c>
      <c r="J749" s="153">
        <v>5</v>
      </c>
      <c r="K749" s="153"/>
      <c r="L749" s="28"/>
    </row>
    <row r="750" spans="1:12" hidden="1" x14ac:dyDescent="0.25">
      <c r="A750" s="28" t="s">
        <v>3285</v>
      </c>
      <c r="B750" s="28" t="s">
        <v>20</v>
      </c>
      <c r="C750" s="153">
        <v>104</v>
      </c>
      <c r="D750" s="153" t="s">
        <v>1733</v>
      </c>
      <c r="E750" s="153" t="s">
        <v>75</v>
      </c>
      <c r="F750" s="153" t="s">
        <v>3248</v>
      </c>
      <c r="G750" s="28" t="s">
        <v>1732</v>
      </c>
      <c r="H750" s="459" t="s">
        <v>2319</v>
      </c>
      <c r="I750" s="28" t="str">
        <f>VLOOKUP(H750,'[4]REKAP DOSEN'!$B$5:$C$100,2,FALSE)</f>
        <v>0925016603</v>
      </c>
      <c r="J750" s="153">
        <v>5</v>
      </c>
      <c r="K750" s="153"/>
      <c r="L750" s="28"/>
    </row>
    <row r="751" spans="1:12" hidden="1" x14ac:dyDescent="0.25">
      <c r="A751" s="460" t="s">
        <v>3247</v>
      </c>
      <c r="B751" s="460" t="s">
        <v>20</v>
      </c>
      <c r="C751" s="461">
        <v>308</v>
      </c>
      <c r="D751" s="461" t="s">
        <v>2456</v>
      </c>
      <c r="E751" s="461" t="s">
        <v>75</v>
      </c>
      <c r="F751" s="461" t="s">
        <v>3248</v>
      </c>
      <c r="G751" s="460" t="s">
        <v>2025</v>
      </c>
      <c r="H751" s="460"/>
      <c r="I751" s="28" t="e">
        <f>VLOOKUP(H751,'[4]REKAP DOSEN'!$B$5:$C$100,2,FALSE)</f>
        <v>#N/A</v>
      </c>
      <c r="J751" s="461">
        <v>0</v>
      </c>
      <c r="K751" s="461" t="s">
        <v>234</v>
      </c>
      <c r="L751" s="28" t="s">
        <v>3261</v>
      </c>
    </row>
    <row r="752" spans="1:12" hidden="1" x14ac:dyDescent="0.25">
      <c r="A752" s="28" t="s">
        <v>3285</v>
      </c>
      <c r="B752" s="28" t="s">
        <v>28</v>
      </c>
      <c r="C752" s="153">
        <v>104</v>
      </c>
      <c r="D752" s="153" t="s">
        <v>1734</v>
      </c>
      <c r="E752" s="153" t="s">
        <v>75</v>
      </c>
      <c r="F752" s="153" t="s">
        <v>3248</v>
      </c>
      <c r="G752" s="28" t="s">
        <v>1732</v>
      </c>
      <c r="H752" s="459" t="s">
        <v>418</v>
      </c>
      <c r="I752" s="28" t="str">
        <f>VLOOKUP(H752,'[4]REKAP DOSEN'!$B$5:$C$100,2,FALSE)</f>
        <v>0904066801</v>
      </c>
      <c r="J752" s="153">
        <v>5</v>
      </c>
      <c r="K752" s="153"/>
      <c r="L752" s="28"/>
    </row>
    <row r="753" spans="1:12" ht="30" x14ac:dyDescent="0.25">
      <c r="A753" s="28" t="s">
        <v>3247</v>
      </c>
      <c r="B753" s="28" t="s">
        <v>26</v>
      </c>
      <c r="C753" s="153">
        <v>304</v>
      </c>
      <c r="D753" s="153" t="s">
        <v>3772</v>
      </c>
      <c r="E753" s="153" t="s">
        <v>1</v>
      </c>
      <c r="F753" s="153" t="s">
        <v>3248</v>
      </c>
      <c r="G753" s="28" t="s">
        <v>3564</v>
      </c>
      <c r="H753" s="459" t="s">
        <v>1151</v>
      </c>
      <c r="I753" s="28" t="str">
        <f>VLOOKUP(H753,'[4]REKAP DOSEN'!$B$5:$C$100,2,FALSE)</f>
        <v>0912048901</v>
      </c>
      <c r="J753" s="153">
        <v>5</v>
      </c>
      <c r="K753" s="153"/>
      <c r="L753" s="28"/>
    </row>
    <row r="754" spans="1:12" ht="30" x14ac:dyDescent="0.25">
      <c r="A754" s="28" t="s">
        <v>3250</v>
      </c>
      <c r="B754" s="28" t="s">
        <v>30</v>
      </c>
      <c r="C754" s="153">
        <v>303</v>
      </c>
      <c r="D754" s="153" t="s">
        <v>2017</v>
      </c>
      <c r="E754" s="153" t="s">
        <v>1</v>
      </c>
      <c r="F754" s="153" t="s">
        <v>3248</v>
      </c>
      <c r="G754" s="28" t="s">
        <v>2018</v>
      </c>
      <c r="H754" s="459" t="s">
        <v>1151</v>
      </c>
      <c r="I754" s="28" t="str">
        <f>VLOOKUP(H754,'[4]REKAP DOSEN'!$B$5:$C$100,2,FALSE)</f>
        <v>0912048901</v>
      </c>
      <c r="J754" s="153">
        <v>5</v>
      </c>
      <c r="K754" s="153"/>
      <c r="L754" s="28"/>
    </row>
    <row r="755" spans="1:12" x14ac:dyDescent="0.25">
      <c r="A755" s="28" t="s">
        <v>3257</v>
      </c>
      <c r="B755" s="28" t="s">
        <v>20</v>
      </c>
      <c r="C755" s="153" t="s">
        <v>320</v>
      </c>
      <c r="D755" s="153" t="s">
        <v>1913</v>
      </c>
      <c r="E755" s="153" t="s">
        <v>1</v>
      </c>
      <c r="F755" s="153" t="s">
        <v>3248</v>
      </c>
      <c r="G755" s="28" t="s">
        <v>1909</v>
      </c>
      <c r="H755" s="464" t="s">
        <v>1151</v>
      </c>
      <c r="I755" s="28" t="str">
        <f>VLOOKUP(H755,'[4]REKAP DOSEN'!$B$5:$C$100,2,FALSE)</f>
        <v>0912048901</v>
      </c>
      <c r="J755" s="461"/>
      <c r="K755" s="461"/>
      <c r="L755" s="28"/>
    </row>
    <row r="756" spans="1:12" hidden="1" x14ac:dyDescent="0.25">
      <c r="A756" s="28" t="s">
        <v>3285</v>
      </c>
      <c r="B756" s="28" t="s">
        <v>3258</v>
      </c>
      <c r="C756" s="153" t="s">
        <v>310</v>
      </c>
      <c r="D756" s="153" t="s">
        <v>2296</v>
      </c>
      <c r="E756" s="153" t="s">
        <v>2</v>
      </c>
      <c r="F756" s="153" t="s">
        <v>3254</v>
      </c>
      <c r="G756" s="28" t="s">
        <v>3536</v>
      </c>
      <c r="H756" s="28" t="s">
        <v>3263</v>
      </c>
      <c r="I756" s="28" t="str">
        <f>VLOOKUP(H756,'[4]REKAP DOSEN'!$B$5:$C$100,2,FALSE)</f>
        <v>0920027603</v>
      </c>
      <c r="J756" s="153">
        <v>5</v>
      </c>
      <c r="K756" s="153"/>
      <c r="L756" s="28"/>
    </row>
    <row r="757" spans="1:12" ht="30" x14ac:dyDescent="0.25">
      <c r="A757" s="28" t="s">
        <v>3278</v>
      </c>
      <c r="B757" s="28" t="s">
        <v>28</v>
      </c>
      <c r="C757" s="153">
        <v>302</v>
      </c>
      <c r="D757" s="153" t="s">
        <v>2020</v>
      </c>
      <c r="E757" s="153" t="s">
        <v>1</v>
      </c>
      <c r="F757" s="153" t="s">
        <v>3248</v>
      </c>
      <c r="G757" s="28" t="s">
        <v>2018</v>
      </c>
      <c r="H757" s="459" t="s">
        <v>1151</v>
      </c>
      <c r="I757" s="28" t="str">
        <f>VLOOKUP(H757,'[4]REKAP DOSEN'!$B$5:$C$100,2,FALSE)</f>
        <v>0912048901</v>
      </c>
      <c r="J757" s="153">
        <v>5</v>
      </c>
      <c r="K757" s="153"/>
      <c r="L757" s="28"/>
    </row>
    <row r="758" spans="1:12" hidden="1" x14ac:dyDescent="0.25">
      <c r="A758" s="28" t="s">
        <v>3285</v>
      </c>
      <c r="B758" s="28" t="s">
        <v>20</v>
      </c>
      <c r="C758" s="153" t="s">
        <v>68</v>
      </c>
      <c r="D758" s="153" t="s">
        <v>3773</v>
      </c>
      <c r="E758" s="153" t="s">
        <v>75</v>
      </c>
      <c r="F758" s="153" t="s">
        <v>3251</v>
      </c>
      <c r="G758" s="28" t="s">
        <v>2280</v>
      </c>
      <c r="H758" s="459" t="s">
        <v>456</v>
      </c>
      <c r="I758" s="28" t="str">
        <f>VLOOKUP(H758,'[4]REKAP DOSEN'!$B$5:$C$100,2,FALSE)</f>
        <v>0916068301</v>
      </c>
      <c r="J758" s="153">
        <v>40</v>
      </c>
      <c r="K758" s="153"/>
      <c r="L758" s="28" t="s">
        <v>3276</v>
      </c>
    </row>
    <row r="759" spans="1:12" x14ac:dyDescent="0.25">
      <c r="A759" s="28" t="s">
        <v>3278</v>
      </c>
      <c r="B759" s="28" t="s">
        <v>26</v>
      </c>
      <c r="C759" s="153" t="s">
        <v>437</v>
      </c>
      <c r="D759" s="153" t="s">
        <v>1710</v>
      </c>
      <c r="E759" s="153" t="s">
        <v>1</v>
      </c>
      <c r="F759" s="153" t="s">
        <v>3254</v>
      </c>
      <c r="G759" s="28" t="s">
        <v>1695</v>
      </c>
      <c r="H759" s="464" t="s">
        <v>1151</v>
      </c>
      <c r="I759" s="28" t="str">
        <f>VLOOKUP(H759,'[4]REKAP DOSEN'!$B$5:$C$100,2,FALSE)</f>
        <v>0912048901</v>
      </c>
      <c r="J759" s="153">
        <v>5</v>
      </c>
      <c r="K759" s="153"/>
      <c r="L759" s="28"/>
    </row>
    <row r="760" spans="1:12" hidden="1" x14ac:dyDescent="0.25">
      <c r="A760" s="28" t="s">
        <v>3285</v>
      </c>
      <c r="B760" s="28" t="s">
        <v>28</v>
      </c>
      <c r="C760" s="153" t="s">
        <v>68</v>
      </c>
      <c r="D760" s="153" t="s">
        <v>3774</v>
      </c>
      <c r="E760" s="153" t="s">
        <v>75</v>
      </c>
      <c r="F760" s="153" t="s">
        <v>3251</v>
      </c>
      <c r="G760" s="28" t="s">
        <v>2280</v>
      </c>
      <c r="H760" s="459" t="s">
        <v>1230</v>
      </c>
      <c r="I760" s="28" t="str">
        <f>VLOOKUP(H760,'[4]REKAP DOSEN'!$B$5:$C$100,2,FALSE)</f>
        <v>0905088201</v>
      </c>
      <c r="J760" s="153">
        <v>40</v>
      </c>
      <c r="K760" s="153"/>
      <c r="L760" s="28" t="s">
        <v>3276</v>
      </c>
    </row>
    <row r="761" spans="1:12" hidden="1" x14ac:dyDescent="0.25">
      <c r="A761" s="460" t="s">
        <v>3250</v>
      </c>
      <c r="B761" s="460" t="s">
        <v>28</v>
      </c>
      <c r="C761" s="461">
        <v>313</v>
      </c>
      <c r="D761" s="461" t="s">
        <v>3775</v>
      </c>
      <c r="E761" s="461" t="s">
        <v>75</v>
      </c>
      <c r="F761" s="461" t="s">
        <v>3254</v>
      </c>
      <c r="G761" s="460" t="s">
        <v>3331</v>
      </c>
      <c r="H761" s="460"/>
      <c r="I761" s="28" t="e">
        <f>VLOOKUP(H761,'[4]REKAP DOSEN'!$B$5:$C$100,2,FALSE)</f>
        <v>#N/A</v>
      </c>
      <c r="J761" s="461">
        <v>0</v>
      </c>
      <c r="K761" s="461" t="s">
        <v>234</v>
      </c>
      <c r="L761" s="28" t="s">
        <v>3261</v>
      </c>
    </row>
    <row r="762" spans="1:12" hidden="1" x14ac:dyDescent="0.25">
      <c r="A762" s="28" t="s">
        <v>3285</v>
      </c>
      <c r="B762" s="28" t="s">
        <v>2573</v>
      </c>
      <c r="C762" s="153" t="s">
        <v>68</v>
      </c>
      <c r="D762" s="153" t="s">
        <v>3776</v>
      </c>
      <c r="E762" s="153" t="s">
        <v>75</v>
      </c>
      <c r="F762" s="153" t="s">
        <v>3251</v>
      </c>
      <c r="G762" s="28" t="s">
        <v>2280</v>
      </c>
      <c r="H762" s="459" t="s">
        <v>1230</v>
      </c>
      <c r="I762" s="28" t="str">
        <f>VLOOKUP(H762,'[4]REKAP DOSEN'!$B$5:$C$100,2,FALSE)</f>
        <v>0905088201</v>
      </c>
      <c r="J762" s="153">
        <v>40</v>
      </c>
      <c r="K762" s="153"/>
      <c r="L762" s="28" t="s">
        <v>3276</v>
      </c>
    </row>
    <row r="763" spans="1:12" hidden="1" x14ac:dyDescent="0.25">
      <c r="A763" s="28" t="s">
        <v>3250</v>
      </c>
      <c r="B763" s="28" t="s">
        <v>26</v>
      </c>
      <c r="C763" s="153" t="s">
        <v>535</v>
      </c>
      <c r="D763" s="153" t="s">
        <v>3777</v>
      </c>
      <c r="E763" s="153" t="s">
        <v>75</v>
      </c>
      <c r="F763" s="153" t="s">
        <v>3248</v>
      </c>
      <c r="G763" s="28" t="s">
        <v>1380</v>
      </c>
      <c r="H763" s="28" t="s">
        <v>695</v>
      </c>
      <c r="I763" s="28" t="str">
        <f>VLOOKUP(H763,'[4]REKAP DOSEN'!$B$5:$C$100,2,FALSE)</f>
        <v>0028017401</v>
      </c>
      <c r="J763" s="153">
        <v>5</v>
      </c>
      <c r="K763" s="153"/>
      <c r="L763" s="28"/>
    </row>
    <row r="764" spans="1:12" hidden="1" x14ac:dyDescent="0.25">
      <c r="A764" s="28" t="s">
        <v>3285</v>
      </c>
      <c r="B764" s="28" t="s">
        <v>26</v>
      </c>
      <c r="C764" s="153" t="s">
        <v>95</v>
      </c>
      <c r="D764" s="153" t="s">
        <v>3778</v>
      </c>
      <c r="E764" s="153" t="s">
        <v>75</v>
      </c>
      <c r="F764" s="153" t="s">
        <v>3254</v>
      </c>
      <c r="G764" s="28" t="s">
        <v>3500</v>
      </c>
      <c r="H764" s="28" t="s">
        <v>46</v>
      </c>
      <c r="I764" s="28" t="str">
        <f>VLOOKUP(H764,'[4]REKAP DOSEN'!$B$5:$C$100,2,FALSE)</f>
        <v>0025067501</v>
      </c>
      <c r="J764" s="153">
        <v>5</v>
      </c>
      <c r="K764" s="153"/>
      <c r="L764" s="28"/>
    </row>
    <row r="765" spans="1:12" hidden="1" x14ac:dyDescent="0.25">
      <c r="A765" s="28" t="s">
        <v>3250</v>
      </c>
      <c r="B765" s="28" t="s">
        <v>30</v>
      </c>
      <c r="C765" s="153">
        <v>313</v>
      </c>
      <c r="D765" s="153" t="s">
        <v>3779</v>
      </c>
      <c r="E765" s="153" t="s">
        <v>75</v>
      </c>
      <c r="F765" s="153" t="s">
        <v>3254</v>
      </c>
      <c r="G765" s="28" t="s">
        <v>3331</v>
      </c>
      <c r="H765" s="28"/>
      <c r="I765" s="28" t="e">
        <f>VLOOKUP(H765,'[4]REKAP DOSEN'!$B$5:$C$100,2,FALSE)</f>
        <v>#N/A</v>
      </c>
      <c r="J765" s="153">
        <v>40</v>
      </c>
      <c r="K765" s="153" t="s">
        <v>234</v>
      </c>
      <c r="L765" s="28"/>
    </row>
    <row r="766" spans="1:12" hidden="1" x14ac:dyDescent="0.25">
      <c r="A766" s="28" t="s">
        <v>3285</v>
      </c>
      <c r="B766" s="28" t="s">
        <v>20</v>
      </c>
      <c r="C766" s="153" t="s">
        <v>95</v>
      </c>
      <c r="D766" s="153" t="s">
        <v>3780</v>
      </c>
      <c r="E766" s="153" t="s">
        <v>75</v>
      </c>
      <c r="F766" s="153" t="s">
        <v>3254</v>
      </c>
      <c r="G766" s="28" t="s">
        <v>3500</v>
      </c>
      <c r="H766" s="28" t="s">
        <v>46</v>
      </c>
      <c r="I766" s="28" t="str">
        <f>VLOOKUP(H766,'[4]REKAP DOSEN'!$B$5:$C$100,2,FALSE)</f>
        <v>0025067501</v>
      </c>
      <c r="J766" s="153">
        <v>5</v>
      </c>
      <c r="K766" s="153"/>
      <c r="L766" s="28"/>
    </row>
    <row r="767" spans="1:12" hidden="1" x14ac:dyDescent="0.25">
      <c r="A767" s="28" t="s">
        <v>3285</v>
      </c>
      <c r="B767" s="28" t="s">
        <v>28</v>
      </c>
      <c r="C767" s="153" t="s">
        <v>95</v>
      </c>
      <c r="D767" s="153" t="s">
        <v>3781</v>
      </c>
      <c r="E767" s="153" t="s">
        <v>75</v>
      </c>
      <c r="F767" s="153" t="s">
        <v>3254</v>
      </c>
      <c r="G767" s="28" t="s">
        <v>3500</v>
      </c>
      <c r="H767" s="28" t="s">
        <v>46</v>
      </c>
      <c r="I767" s="28" t="str">
        <f>VLOOKUP(H767,'[4]REKAP DOSEN'!$B$5:$C$100,2,FALSE)</f>
        <v>0025067501</v>
      </c>
      <c r="J767" s="153">
        <v>5</v>
      </c>
      <c r="K767" s="153"/>
      <c r="L767" s="28"/>
    </row>
    <row r="768" spans="1:12" hidden="1" x14ac:dyDescent="0.25">
      <c r="A768" s="28" t="s">
        <v>3285</v>
      </c>
      <c r="B768" s="28" t="s">
        <v>2573</v>
      </c>
      <c r="C768" s="153" t="s">
        <v>95</v>
      </c>
      <c r="D768" s="153" t="s">
        <v>3782</v>
      </c>
      <c r="E768" s="153" t="s">
        <v>75</v>
      </c>
      <c r="F768" s="153" t="s">
        <v>3254</v>
      </c>
      <c r="G768" s="28" t="s">
        <v>3500</v>
      </c>
      <c r="H768" s="28" t="s">
        <v>46</v>
      </c>
      <c r="I768" s="28" t="str">
        <f>VLOOKUP(H768,'[4]REKAP DOSEN'!$B$5:$C$100,2,FALSE)</f>
        <v>0025067501</v>
      </c>
      <c r="J768" s="153">
        <v>5</v>
      </c>
      <c r="K768" s="153"/>
      <c r="L768" s="28"/>
    </row>
    <row r="769" spans="1:12" hidden="1" x14ac:dyDescent="0.25">
      <c r="A769" s="28" t="s">
        <v>3247</v>
      </c>
      <c r="B769" s="28" t="s">
        <v>30</v>
      </c>
      <c r="C769" s="153">
        <v>313</v>
      </c>
      <c r="D769" s="153" t="s">
        <v>3783</v>
      </c>
      <c r="E769" s="153" t="s">
        <v>75</v>
      </c>
      <c r="F769" s="153" t="s">
        <v>3254</v>
      </c>
      <c r="G769" s="28" t="s">
        <v>3331</v>
      </c>
      <c r="H769" s="28" t="s">
        <v>242</v>
      </c>
      <c r="I769" s="28" t="str">
        <f>VLOOKUP(H769,'[4]REKAP DOSEN'!$B$5:$C$100,2,FALSE)</f>
        <v>0905058904</v>
      </c>
      <c r="J769" s="153">
        <v>40</v>
      </c>
      <c r="K769" s="153"/>
      <c r="L769" s="28"/>
    </row>
    <row r="770" spans="1:12" hidden="1" x14ac:dyDescent="0.25">
      <c r="A770" s="28" t="s">
        <v>3285</v>
      </c>
      <c r="B770" s="28" t="s">
        <v>3258</v>
      </c>
      <c r="C770" s="153">
        <v>305</v>
      </c>
      <c r="D770" s="153" t="s">
        <v>2510</v>
      </c>
      <c r="E770" s="153" t="s">
        <v>2353</v>
      </c>
      <c r="F770" s="153" t="s">
        <v>3248</v>
      </c>
      <c r="G770" s="28" t="s">
        <v>3575</v>
      </c>
      <c r="H770" s="459" t="s">
        <v>2323</v>
      </c>
      <c r="I770" s="28" t="str">
        <f>VLOOKUP(H770,'[4]REKAP DOSEN'!$B$5:$C$100,2,FALSE)</f>
        <v>0921038602</v>
      </c>
      <c r="J770" s="153">
        <v>5</v>
      </c>
      <c r="K770" s="153"/>
      <c r="L770" s="28" t="s">
        <v>3276</v>
      </c>
    </row>
    <row r="771" spans="1:12" hidden="1" x14ac:dyDescent="0.25">
      <c r="A771" s="28" t="s">
        <v>3285</v>
      </c>
      <c r="B771" s="28" t="s">
        <v>20</v>
      </c>
      <c r="C771" s="153">
        <v>305</v>
      </c>
      <c r="D771" s="153" t="s">
        <v>3784</v>
      </c>
      <c r="E771" s="153" t="s">
        <v>2353</v>
      </c>
      <c r="F771" s="153" t="s">
        <v>3248</v>
      </c>
      <c r="G771" s="28" t="s">
        <v>3575</v>
      </c>
      <c r="H771" s="459" t="s">
        <v>2323</v>
      </c>
      <c r="I771" s="28" t="str">
        <f>VLOOKUP(H771,'[4]REKAP DOSEN'!$B$5:$C$100,2,FALSE)</f>
        <v>0921038602</v>
      </c>
      <c r="J771" s="153">
        <v>5</v>
      </c>
      <c r="K771" s="153"/>
      <c r="L771" s="28" t="s">
        <v>3276</v>
      </c>
    </row>
    <row r="772" spans="1:12" hidden="1" x14ac:dyDescent="0.25">
      <c r="A772" s="28" t="s">
        <v>3247</v>
      </c>
      <c r="B772" s="28" t="s">
        <v>28</v>
      </c>
      <c r="C772" s="153" t="s">
        <v>161</v>
      </c>
      <c r="D772" s="153" t="s">
        <v>2314</v>
      </c>
      <c r="E772" s="153" t="s">
        <v>2256</v>
      </c>
      <c r="F772" s="153" t="s">
        <v>3248</v>
      </c>
      <c r="G772" s="28" t="s">
        <v>2315</v>
      </c>
      <c r="H772" s="462" t="s">
        <v>2312</v>
      </c>
      <c r="I772" s="28" t="str">
        <f>VLOOKUP(H772,'[4]REKAP DOSEN'!$B$5:$C$100,2,FALSE)</f>
        <v>0917067501</v>
      </c>
      <c r="J772" s="153">
        <v>5</v>
      </c>
      <c r="K772" s="153"/>
      <c r="L772" s="28"/>
    </row>
    <row r="773" spans="1:12" hidden="1" x14ac:dyDescent="0.25">
      <c r="A773" s="28" t="s">
        <v>3250</v>
      </c>
      <c r="B773" s="28" t="s">
        <v>26</v>
      </c>
      <c r="C773" s="153">
        <v>313</v>
      </c>
      <c r="D773" s="153" t="s">
        <v>3785</v>
      </c>
      <c r="E773" s="153" t="s">
        <v>75</v>
      </c>
      <c r="F773" s="153" t="s">
        <v>3254</v>
      </c>
      <c r="G773" s="28" t="s">
        <v>3331</v>
      </c>
      <c r="H773" s="28" t="s">
        <v>242</v>
      </c>
      <c r="I773" s="28" t="str">
        <f>VLOOKUP(H773,'[4]REKAP DOSEN'!$B$5:$C$100,2,FALSE)</f>
        <v>0905058904</v>
      </c>
      <c r="J773" s="153">
        <v>40</v>
      </c>
      <c r="K773" s="153"/>
      <c r="L773" s="28"/>
    </row>
    <row r="774" spans="1:12" hidden="1" x14ac:dyDescent="0.25">
      <c r="A774" s="28" t="s">
        <v>3250</v>
      </c>
      <c r="B774" s="28" t="s">
        <v>20</v>
      </c>
      <c r="C774" s="153" t="s">
        <v>535</v>
      </c>
      <c r="D774" s="153" t="s">
        <v>3786</v>
      </c>
      <c r="E774" s="153" t="s">
        <v>75</v>
      </c>
      <c r="F774" s="153" t="s">
        <v>3248</v>
      </c>
      <c r="G774" s="28" t="s">
        <v>1380</v>
      </c>
      <c r="H774" s="28" t="s">
        <v>695</v>
      </c>
      <c r="I774" s="28" t="str">
        <f>VLOOKUP(H774,'[4]REKAP DOSEN'!$B$5:$C$100,2,FALSE)</f>
        <v>0028017401</v>
      </c>
      <c r="J774" s="153">
        <v>5</v>
      </c>
      <c r="K774" s="153"/>
      <c r="L774" s="28"/>
    </row>
    <row r="775" spans="1:12" x14ac:dyDescent="0.25">
      <c r="A775" s="28" t="s">
        <v>3285</v>
      </c>
      <c r="B775" s="28" t="s">
        <v>28</v>
      </c>
      <c r="C775" s="153" t="s">
        <v>453</v>
      </c>
      <c r="D775" s="153" t="s">
        <v>1712</v>
      </c>
      <c r="E775" s="153" t="s">
        <v>1</v>
      </c>
      <c r="F775" s="153" t="s">
        <v>3254</v>
      </c>
      <c r="G775" s="28" t="s">
        <v>1695</v>
      </c>
      <c r="H775" s="464" t="s">
        <v>1151</v>
      </c>
      <c r="I775" s="28" t="str">
        <f>VLOOKUP(H775,'[4]REKAP DOSEN'!$B$5:$C$100,2,FALSE)</f>
        <v>0912048901</v>
      </c>
      <c r="J775" s="153">
        <v>5</v>
      </c>
      <c r="K775" s="153"/>
      <c r="L775" s="28"/>
    </row>
    <row r="776" spans="1:12" hidden="1" x14ac:dyDescent="0.25">
      <c r="A776" s="28" t="s">
        <v>3285</v>
      </c>
      <c r="B776" s="28" t="s">
        <v>2573</v>
      </c>
      <c r="C776" s="153" t="s">
        <v>864</v>
      </c>
      <c r="D776" s="153" t="s">
        <v>1890</v>
      </c>
      <c r="E776" s="153" t="s">
        <v>1</v>
      </c>
      <c r="F776" s="153" t="s">
        <v>3248</v>
      </c>
      <c r="G776" s="28" t="s">
        <v>413</v>
      </c>
      <c r="H776" s="28"/>
      <c r="I776" s="28" t="e">
        <f>VLOOKUP(H776,'[4]REKAP DOSEN'!$B$5:$C$100,2,FALSE)</f>
        <v>#N/A</v>
      </c>
      <c r="J776" s="153">
        <v>5</v>
      </c>
      <c r="K776" s="153" t="s">
        <v>234</v>
      </c>
      <c r="L776" s="28"/>
    </row>
    <row r="777" spans="1:12" ht="30" hidden="1" x14ac:dyDescent="0.25">
      <c r="A777" s="28" t="s">
        <v>3285</v>
      </c>
      <c r="B777" s="28" t="s">
        <v>26</v>
      </c>
      <c r="C777" s="153">
        <v>201</v>
      </c>
      <c r="D777" s="153" t="s">
        <v>3787</v>
      </c>
      <c r="E777" s="153" t="s">
        <v>75</v>
      </c>
      <c r="F777" s="153" t="s">
        <v>3251</v>
      </c>
      <c r="G777" s="28" t="s">
        <v>3435</v>
      </c>
      <c r="H777" s="465" t="s">
        <v>728</v>
      </c>
      <c r="I777" s="28" t="str">
        <f>VLOOKUP(H777,'[4]REKAP DOSEN'!$B$5:$C$100,2,FALSE)</f>
        <v>0915108101</v>
      </c>
      <c r="J777" s="153">
        <v>40</v>
      </c>
      <c r="K777" s="153"/>
      <c r="L777" s="28"/>
    </row>
    <row r="778" spans="1:12" x14ac:dyDescent="0.25">
      <c r="A778" s="28" t="s">
        <v>3285</v>
      </c>
      <c r="B778" s="28" t="s">
        <v>2573</v>
      </c>
      <c r="C778" s="153" t="s">
        <v>453</v>
      </c>
      <c r="D778" s="153" t="s">
        <v>1711</v>
      </c>
      <c r="E778" s="153" t="s">
        <v>1</v>
      </c>
      <c r="F778" s="153" t="s">
        <v>3254</v>
      </c>
      <c r="G778" s="28" t="s">
        <v>1695</v>
      </c>
      <c r="H778" s="464" t="s">
        <v>1151</v>
      </c>
      <c r="I778" s="28" t="str">
        <f>VLOOKUP(H778,'[4]REKAP DOSEN'!$B$5:$C$100,2,FALSE)</f>
        <v>0912048901</v>
      </c>
      <c r="J778" s="153">
        <v>5</v>
      </c>
      <c r="K778" s="153"/>
      <c r="L778" s="28"/>
    </row>
    <row r="779" spans="1:12" x14ac:dyDescent="0.25">
      <c r="A779" s="28" t="s">
        <v>3247</v>
      </c>
      <c r="B779" s="28" t="s">
        <v>28</v>
      </c>
      <c r="C779" s="153" t="s">
        <v>89</v>
      </c>
      <c r="D779" s="153" t="s">
        <v>3788</v>
      </c>
      <c r="E779" s="153" t="s">
        <v>1</v>
      </c>
      <c r="F779" s="153" t="s">
        <v>3251</v>
      </c>
      <c r="G779" s="28" t="s">
        <v>3415</v>
      </c>
      <c r="H779" s="28" t="s">
        <v>1166</v>
      </c>
      <c r="I779" s="28" t="str">
        <f>VLOOKUP(H779,'[4]REKAP DOSEN'!$B$5:$C$100,2,FALSE)</f>
        <v>0909058802</v>
      </c>
      <c r="J779" s="153">
        <v>40</v>
      </c>
      <c r="K779" s="153"/>
      <c r="L779" s="28"/>
    </row>
    <row r="780" spans="1:12" x14ac:dyDescent="0.25">
      <c r="A780" s="28" t="s">
        <v>3247</v>
      </c>
      <c r="B780" s="28" t="s">
        <v>20</v>
      </c>
      <c r="C780" s="153" t="s">
        <v>89</v>
      </c>
      <c r="D780" s="153" t="s">
        <v>3789</v>
      </c>
      <c r="E780" s="153" t="s">
        <v>1</v>
      </c>
      <c r="F780" s="153" t="s">
        <v>3251</v>
      </c>
      <c r="G780" s="28" t="s">
        <v>3415</v>
      </c>
      <c r="H780" s="28" t="s">
        <v>1166</v>
      </c>
      <c r="I780" s="28" t="str">
        <f>VLOOKUP(H780,'[4]REKAP DOSEN'!$B$5:$C$100,2,FALSE)</f>
        <v>0909058802</v>
      </c>
      <c r="J780" s="153">
        <v>40</v>
      </c>
      <c r="K780" s="153"/>
      <c r="L780" s="28"/>
    </row>
    <row r="781" spans="1:12" hidden="1" x14ac:dyDescent="0.25">
      <c r="A781" s="28" t="s">
        <v>3285</v>
      </c>
      <c r="B781" s="28" t="s">
        <v>20</v>
      </c>
      <c r="C781" s="153">
        <v>201</v>
      </c>
      <c r="D781" s="153" t="s">
        <v>3790</v>
      </c>
      <c r="E781" s="153" t="s">
        <v>75</v>
      </c>
      <c r="F781" s="153" t="s">
        <v>3251</v>
      </c>
      <c r="G781" s="28" t="s">
        <v>3435</v>
      </c>
      <c r="H781" s="28" t="s">
        <v>728</v>
      </c>
      <c r="I781" s="28" t="str">
        <f>VLOOKUP(H781,'[4]REKAP DOSEN'!$B$5:$C$100,2,FALSE)</f>
        <v>0915108101</v>
      </c>
      <c r="J781" s="153">
        <v>40</v>
      </c>
      <c r="K781" s="153"/>
      <c r="L781" s="28"/>
    </row>
    <row r="782" spans="1:12" hidden="1" x14ac:dyDescent="0.25">
      <c r="A782" s="28" t="s">
        <v>3285</v>
      </c>
      <c r="B782" s="28" t="s">
        <v>28</v>
      </c>
      <c r="C782" s="153">
        <v>201</v>
      </c>
      <c r="D782" s="153" t="s">
        <v>3791</v>
      </c>
      <c r="E782" s="153" t="s">
        <v>75</v>
      </c>
      <c r="F782" s="153" t="s">
        <v>3251</v>
      </c>
      <c r="G782" s="28" t="s">
        <v>3435</v>
      </c>
      <c r="H782" s="28" t="s">
        <v>728</v>
      </c>
      <c r="I782" s="28" t="str">
        <f>VLOOKUP(H782,'[4]REKAP DOSEN'!$B$5:$C$100,2,FALSE)</f>
        <v>0915108101</v>
      </c>
      <c r="J782" s="153">
        <v>40</v>
      </c>
      <c r="K782" s="153"/>
      <c r="L782" s="28"/>
    </row>
    <row r="783" spans="1:12" x14ac:dyDescent="0.25">
      <c r="A783" s="28" t="s">
        <v>3247</v>
      </c>
      <c r="B783" s="28" t="s">
        <v>30</v>
      </c>
      <c r="C783" s="153" t="s">
        <v>89</v>
      </c>
      <c r="D783" s="153" t="s">
        <v>3792</v>
      </c>
      <c r="E783" s="153" t="s">
        <v>1</v>
      </c>
      <c r="F783" s="153" t="s">
        <v>3251</v>
      </c>
      <c r="G783" s="28" t="s">
        <v>3415</v>
      </c>
      <c r="H783" s="28" t="s">
        <v>1166</v>
      </c>
      <c r="I783" s="28" t="str">
        <f>VLOOKUP(H783,'[4]REKAP DOSEN'!$B$5:$C$100,2,FALSE)</f>
        <v>0909058802</v>
      </c>
      <c r="J783" s="153">
        <v>40</v>
      </c>
      <c r="K783" s="153"/>
      <c r="L783" s="28"/>
    </row>
    <row r="784" spans="1:12" hidden="1" x14ac:dyDescent="0.25">
      <c r="A784" s="460" t="s">
        <v>3285</v>
      </c>
      <c r="B784" s="460" t="s">
        <v>20</v>
      </c>
      <c r="C784" s="461">
        <v>301</v>
      </c>
      <c r="D784" s="461" t="s">
        <v>3793</v>
      </c>
      <c r="E784" s="461" t="s">
        <v>75</v>
      </c>
      <c r="F784" s="461" t="s">
        <v>3248</v>
      </c>
      <c r="G784" s="460" t="s">
        <v>3412</v>
      </c>
      <c r="H784" s="460"/>
      <c r="I784" s="28" t="e">
        <f>VLOOKUP(H784,'[4]REKAP DOSEN'!$B$5:$C$100,2,FALSE)</f>
        <v>#N/A</v>
      </c>
      <c r="J784" s="461">
        <v>0</v>
      </c>
      <c r="K784" s="461" t="s">
        <v>234</v>
      </c>
      <c r="L784" s="28" t="s">
        <v>3261</v>
      </c>
    </row>
    <row r="785" spans="1:12" hidden="1" x14ac:dyDescent="0.25">
      <c r="A785" s="460" t="s">
        <v>3250</v>
      </c>
      <c r="B785" s="460" t="s">
        <v>1356</v>
      </c>
      <c r="C785" s="461">
        <v>302</v>
      </c>
      <c r="D785" s="461" t="s">
        <v>3794</v>
      </c>
      <c r="E785" s="461" t="s">
        <v>1</v>
      </c>
      <c r="F785" s="461" t="s">
        <v>3248</v>
      </c>
      <c r="G785" s="460" t="s">
        <v>3564</v>
      </c>
      <c r="H785" s="460"/>
      <c r="I785" s="28" t="e">
        <f>VLOOKUP(H785,'[4]REKAP DOSEN'!$B$5:$C$100,2,FALSE)</f>
        <v>#N/A</v>
      </c>
      <c r="J785" s="461">
        <v>0</v>
      </c>
      <c r="K785" s="461" t="s">
        <v>234</v>
      </c>
      <c r="L785" s="28" t="s">
        <v>3261</v>
      </c>
    </row>
    <row r="786" spans="1:12" x14ac:dyDescent="0.25">
      <c r="A786" s="28" t="s">
        <v>3257</v>
      </c>
      <c r="B786" s="28" t="s">
        <v>26</v>
      </c>
      <c r="C786" s="153" t="s">
        <v>437</v>
      </c>
      <c r="D786" s="153" t="s">
        <v>3795</v>
      </c>
      <c r="E786" s="153" t="s">
        <v>1</v>
      </c>
      <c r="F786" s="153" t="s">
        <v>3254</v>
      </c>
      <c r="G786" s="28" t="s">
        <v>170</v>
      </c>
      <c r="H786" s="28" t="s">
        <v>1166</v>
      </c>
      <c r="I786" s="28" t="str">
        <f>VLOOKUP(H786,'[4]REKAP DOSEN'!$B$5:$C$100,2,FALSE)</f>
        <v>0909058802</v>
      </c>
      <c r="J786" s="153">
        <v>5</v>
      </c>
      <c r="K786" s="153"/>
      <c r="L786" s="28"/>
    </row>
    <row r="787" spans="1:12" hidden="1" x14ac:dyDescent="0.25">
      <c r="A787" s="28" t="s">
        <v>3278</v>
      </c>
      <c r="B787" s="28" t="s">
        <v>30</v>
      </c>
      <c r="C787" s="153" t="s">
        <v>161</v>
      </c>
      <c r="D787" s="153" t="s">
        <v>3796</v>
      </c>
      <c r="E787" s="153" t="s">
        <v>75</v>
      </c>
      <c r="F787" s="153" t="s">
        <v>3254</v>
      </c>
      <c r="G787" s="28" t="s">
        <v>3524</v>
      </c>
      <c r="H787" s="28" t="s">
        <v>876</v>
      </c>
      <c r="I787" s="28" t="str">
        <f>VLOOKUP(H787,'[4]REKAP DOSEN'!$B$5:$C$100,2,FALSE)</f>
        <v>0903118301</v>
      </c>
      <c r="J787" s="153">
        <v>5</v>
      </c>
      <c r="K787" s="153"/>
      <c r="L787" s="28"/>
    </row>
    <row r="788" spans="1:12" hidden="1" x14ac:dyDescent="0.25">
      <c r="A788" s="28" t="s">
        <v>3285</v>
      </c>
      <c r="B788" s="28" t="s">
        <v>28</v>
      </c>
      <c r="C788" s="153" t="s">
        <v>62</v>
      </c>
      <c r="D788" s="153" t="s">
        <v>3797</v>
      </c>
      <c r="E788" s="153" t="s">
        <v>75</v>
      </c>
      <c r="F788" s="153" t="s">
        <v>3251</v>
      </c>
      <c r="G788" s="28" t="s">
        <v>866</v>
      </c>
      <c r="H788" s="28"/>
      <c r="I788" s="28" t="e">
        <f>VLOOKUP(H788,'[4]REKAP DOSEN'!$B$5:$C$100,2,FALSE)</f>
        <v>#N/A</v>
      </c>
      <c r="J788" s="153">
        <v>40</v>
      </c>
      <c r="K788" s="153" t="s">
        <v>234</v>
      </c>
      <c r="L788" s="28"/>
    </row>
    <row r="789" spans="1:12" hidden="1" x14ac:dyDescent="0.25">
      <c r="A789" s="28" t="s">
        <v>3278</v>
      </c>
      <c r="B789" s="28" t="s">
        <v>28</v>
      </c>
      <c r="C789" s="153" t="s">
        <v>161</v>
      </c>
      <c r="D789" s="153" t="s">
        <v>3798</v>
      </c>
      <c r="E789" s="153" t="s">
        <v>75</v>
      </c>
      <c r="F789" s="153" t="s">
        <v>3254</v>
      </c>
      <c r="G789" s="28" t="s">
        <v>3524</v>
      </c>
      <c r="H789" s="28" t="s">
        <v>876</v>
      </c>
      <c r="I789" s="28" t="str">
        <f>VLOOKUP(H789,'[4]REKAP DOSEN'!$B$5:$C$100,2,FALSE)</f>
        <v>0903118301</v>
      </c>
      <c r="J789" s="153">
        <v>40</v>
      </c>
      <c r="K789" s="153"/>
      <c r="L789" s="28"/>
    </row>
    <row r="790" spans="1:12" ht="30" hidden="1" x14ac:dyDescent="0.25">
      <c r="A790" s="28" t="s">
        <v>3247</v>
      </c>
      <c r="B790" s="28" t="s">
        <v>30</v>
      </c>
      <c r="C790" s="153">
        <v>306</v>
      </c>
      <c r="D790" s="153" t="s">
        <v>2044</v>
      </c>
      <c r="E790" s="153" t="s">
        <v>75</v>
      </c>
      <c r="F790" s="153" t="s">
        <v>3248</v>
      </c>
      <c r="G790" s="28" t="s">
        <v>2007</v>
      </c>
      <c r="H790" s="459" t="s">
        <v>1151</v>
      </c>
      <c r="I790" s="28" t="str">
        <f>VLOOKUP(H790,'[4]REKAP DOSEN'!$B$5:$C$100,2,FALSE)</f>
        <v>0912048901</v>
      </c>
      <c r="J790" s="153">
        <v>5</v>
      </c>
      <c r="K790" s="153"/>
      <c r="L790" s="28"/>
    </row>
    <row r="791" spans="1:12" x14ac:dyDescent="0.25">
      <c r="A791" s="28" t="s">
        <v>3257</v>
      </c>
      <c r="B791" s="28" t="s">
        <v>20</v>
      </c>
      <c r="C791" s="153" t="s">
        <v>437</v>
      </c>
      <c r="D791" s="153" t="s">
        <v>3799</v>
      </c>
      <c r="E791" s="153" t="s">
        <v>1</v>
      </c>
      <c r="F791" s="153" t="s">
        <v>3254</v>
      </c>
      <c r="G791" s="28" t="s">
        <v>170</v>
      </c>
      <c r="H791" s="28" t="s">
        <v>1166</v>
      </c>
      <c r="I791" s="28" t="str">
        <f>VLOOKUP(H791,'[4]REKAP DOSEN'!$B$5:$C$100,2,FALSE)</f>
        <v>0909058802</v>
      </c>
      <c r="J791" s="153">
        <v>5</v>
      </c>
      <c r="K791" s="153"/>
      <c r="L791" s="28"/>
    </row>
    <row r="792" spans="1:12" hidden="1" x14ac:dyDescent="0.25">
      <c r="A792" s="28" t="s">
        <v>3285</v>
      </c>
      <c r="B792" s="28" t="s">
        <v>2573</v>
      </c>
      <c r="C792" s="153" t="s">
        <v>62</v>
      </c>
      <c r="D792" s="153" t="s">
        <v>3800</v>
      </c>
      <c r="E792" s="153" t="s">
        <v>75</v>
      </c>
      <c r="F792" s="153" t="s">
        <v>3251</v>
      </c>
      <c r="G792" s="28" t="s">
        <v>866</v>
      </c>
      <c r="H792" s="28"/>
      <c r="I792" s="28" t="e">
        <f>VLOOKUP(H792,'[4]REKAP DOSEN'!$B$5:$C$100,2,FALSE)</f>
        <v>#N/A</v>
      </c>
      <c r="J792" s="153">
        <v>40</v>
      </c>
      <c r="K792" s="153" t="s">
        <v>234</v>
      </c>
      <c r="L792" s="28"/>
    </row>
    <row r="793" spans="1:12" hidden="1" x14ac:dyDescent="0.25">
      <c r="A793" s="28" t="s">
        <v>3278</v>
      </c>
      <c r="B793" s="28" t="s">
        <v>28</v>
      </c>
      <c r="C793" s="153" t="s">
        <v>346</v>
      </c>
      <c r="D793" s="153" t="s">
        <v>1728</v>
      </c>
      <c r="E793" s="153" t="s">
        <v>75</v>
      </c>
      <c r="F793" s="153" t="s">
        <v>3254</v>
      </c>
      <c r="G793" s="28" t="s">
        <v>1716</v>
      </c>
      <c r="H793" s="28" t="s">
        <v>1199</v>
      </c>
      <c r="I793" s="28" t="str">
        <f>VLOOKUP(H793,'[4]REKAP DOSEN'!$B$5:$C$100,2,FALSE)</f>
        <v>0904018701</v>
      </c>
      <c r="J793" s="153">
        <v>5</v>
      </c>
      <c r="K793" s="153"/>
      <c r="L793" s="28"/>
    </row>
    <row r="794" spans="1:12" hidden="1" x14ac:dyDescent="0.25">
      <c r="A794" s="28" t="s">
        <v>3285</v>
      </c>
      <c r="B794" s="28" t="s">
        <v>28</v>
      </c>
      <c r="C794" s="153">
        <v>308</v>
      </c>
      <c r="D794" s="153" t="s">
        <v>2034</v>
      </c>
      <c r="E794" s="153" t="s">
        <v>75</v>
      </c>
      <c r="F794" s="153" t="s">
        <v>3248</v>
      </c>
      <c r="G794" s="28" t="s">
        <v>2025</v>
      </c>
      <c r="H794" s="459" t="s">
        <v>2302</v>
      </c>
      <c r="I794" s="28" t="str">
        <f>VLOOKUP(H794,'[4]REKAP DOSEN'!$B$5:$C$100,2,FALSE)</f>
        <v>0931127016</v>
      </c>
      <c r="J794" s="153">
        <v>5</v>
      </c>
      <c r="K794" s="153"/>
      <c r="L794" s="28"/>
    </row>
    <row r="795" spans="1:12" hidden="1" x14ac:dyDescent="0.25">
      <c r="A795" s="28" t="s">
        <v>3285</v>
      </c>
      <c r="B795" s="28" t="s">
        <v>2573</v>
      </c>
      <c r="C795" s="153">
        <v>308</v>
      </c>
      <c r="D795" s="153" t="s">
        <v>2036</v>
      </c>
      <c r="E795" s="153" t="s">
        <v>75</v>
      </c>
      <c r="F795" s="153" t="s">
        <v>3248</v>
      </c>
      <c r="G795" s="28" t="s">
        <v>2025</v>
      </c>
      <c r="H795" s="459" t="s">
        <v>2302</v>
      </c>
      <c r="I795" s="28" t="str">
        <f>VLOOKUP(H795,'[4]REKAP DOSEN'!$B$5:$C$100,2,FALSE)</f>
        <v>0931127016</v>
      </c>
      <c r="J795" s="153">
        <v>5</v>
      </c>
      <c r="K795" s="153"/>
      <c r="L795" s="28"/>
    </row>
    <row r="796" spans="1:12" hidden="1" x14ac:dyDescent="0.25">
      <c r="A796" s="28" t="s">
        <v>3285</v>
      </c>
      <c r="B796" s="28" t="s">
        <v>26</v>
      </c>
      <c r="C796" s="153">
        <v>308</v>
      </c>
      <c r="D796" s="153" t="s">
        <v>2029</v>
      </c>
      <c r="E796" s="153" t="s">
        <v>75</v>
      </c>
      <c r="F796" s="153" t="s">
        <v>3248</v>
      </c>
      <c r="G796" s="28" t="s">
        <v>2025</v>
      </c>
      <c r="H796" s="459" t="s">
        <v>2302</v>
      </c>
      <c r="I796" s="28" t="str">
        <f>VLOOKUP(H796,'[4]REKAP DOSEN'!$B$5:$C$100,2,FALSE)</f>
        <v>0931127016</v>
      </c>
      <c r="J796" s="153">
        <v>5</v>
      </c>
      <c r="K796" s="153"/>
      <c r="L796" s="28"/>
    </row>
    <row r="797" spans="1:12" hidden="1" x14ac:dyDescent="0.25">
      <c r="A797" s="28" t="s">
        <v>3285</v>
      </c>
      <c r="B797" s="28" t="s">
        <v>20</v>
      </c>
      <c r="C797" s="153">
        <v>308</v>
      </c>
      <c r="D797" s="153" t="s">
        <v>2030</v>
      </c>
      <c r="E797" s="153" t="s">
        <v>75</v>
      </c>
      <c r="F797" s="153" t="s">
        <v>3248</v>
      </c>
      <c r="G797" s="28" t="s">
        <v>2025</v>
      </c>
      <c r="H797" s="459" t="s">
        <v>2302</v>
      </c>
      <c r="I797" s="28" t="str">
        <f>VLOOKUP(H797,'[4]REKAP DOSEN'!$B$5:$C$100,2,FALSE)</f>
        <v>0931127016</v>
      </c>
      <c r="J797" s="153">
        <v>5</v>
      </c>
      <c r="K797" s="153"/>
      <c r="L797" s="28"/>
    </row>
    <row r="798" spans="1:12" hidden="1" x14ac:dyDescent="0.25">
      <c r="A798" s="28" t="s">
        <v>3285</v>
      </c>
      <c r="B798" s="28" t="s">
        <v>26</v>
      </c>
      <c r="C798" s="153" t="s">
        <v>161</v>
      </c>
      <c r="D798" s="153" t="s">
        <v>3801</v>
      </c>
      <c r="E798" s="153" t="s">
        <v>75</v>
      </c>
      <c r="F798" s="153" t="s">
        <v>3254</v>
      </c>
      <c r="G798" s="28" t="s">
        <v>3524</v>
      </c>
      <c r="H798" s="28" t="s">
        <v>876</v>
      </c>
      <c r="I798" s="28" t="str">
        <f>VLOOKUP(H798,'[4]REKAP DOSEN'!$B$5:$C$100,2,FALSE)</f>
        <v>0903118301</v>
      </c>
      <c r="J798" s="153">
        <v>5</v>
      </c>
      <c r="K798" s="153"/>
      <c r="L798" s="28"/>
    </row>
    <row r="799" spans="1:12" hidden="1" x14ac:dyDescent="0.25">
      <c r="A799" s="28" t="s">
        <v>3247</v>
      </c>
      <c r="B799" s="28" t="s">
        <v>20</v>
      </c>
      <c r="C799" s="153" t="s">
        <v>346</v>
      </c>
      <c r="D799" s="153" t="s">
        <v>2432</v>
      </c>
      <c r="E799" s="153" t="s">
        <v>2256</v>
      </c>
      <c r="F799" s="153" t="s">
        <v>3248</v>
      </c>
      <c r="G799" s="28" t="s">
        <v>2433</v>
      </c>
      <c r="H799" s="465" t="s">
        <v>2321</v>
      </c>
      <c r="I799" s="28" t="str">
        <f>VLOOKUP(H799,'[4]REKAP DOSEN'!$B$5:$C$100,2,FALSE)</f>
        <v>0924056701</v>
      </c>
      <c r="J799" s="153">
        <v>5</v>
      </c>
      <c r="K799" s="153"/>
      <c r="L799" s="28"/>
    </row>
    <row r="800" spans="1:12" hidden="1" x14ac:dyDescent="0.25">
      <c r="A800" s="28" t="s">
        <v>3257</v>
      </c>
      <c r="B800" s="28" t="s">
        <v>26</v>
      </c>
      <c r="C800" s="153" t="s">
        <v>535</v>
      </c>
      <c r="D800" s="153" t="s">
        <v>3802</v>
      </c>
      <c r="E800" s="153" t="s">
        <v>75</v>
      </c>
      <c r="F800" s="153" t="s">
        <v>3248</v>
      </c>
      <c r="G800" s="28" t="s">
        <v>1380</v>
      </c>
      <c r="H800" s="28" t="s">
        <v>695</v>
      </c>
      <c r="I800" s="28" t="str">
        <f>VLOOKUP(H800,'[4]REKAP DOSEN'!$B$5:$C$100,2,FALSE)</f>
        <v>0028017401</v>
      </c>
      <c r="J800" s="153">
        <v>40</v>
      </c>
      <c r="K800" s="153"/>
      <c r="L800" s="28"/>
    </row>
    <row r="801" spans="1:12" hidden="1" x14ac:dyDescent="0.25">
      <c r="A801" s="28" t="s">
        <v>3250</v>
      </c>
      <c r="B801" s="28" t="s">
        <v>28</v>
      </c>
      <c r="C801" s="153" t="s">
        <v>642</v>
      </c>
      <c r="D801" s="153" t="s">
        <v>3803</v>
      </c>
      <c r="E801" s="153" t="s">
        <v>75</v>
      </c>
      <c r="F801" s="153" t="s">
        <v>3251</v>
      </c>
      <c r="G801" s="28" t="s">
        <v>3316</v>
      </c>
      <c r="H801" s="28" t="s">
        <v>242</v>
      </c>
      <c r="I801" s="28" t="str">
        <f>VLOOKUP(H801,'[4]REKAP DOSEN'!$B$5:$C$100,2,FALSE)</f>
        <v>0905058904</v>
      </c>
      <c r="J801" s="153">
        <v>40</v>
      </c>
      <c r="K801" s="153"/>
      <c r="L801" s="28"/>
    </row>
    <row r="802" spans="1:12" hidden="1" x14ac:dyDescent="0.25">
      <c r="A802" s="460" t="s">
        <v>3247</v>
      </c>
      <c r="B802" s="460" t="s">
        <v>20</v>
      </c>
      <c r="C802" s="461" t="s">
        <v>725</v>
      </c>
      <c r="D802" s="461" t="s">
        <v>3328</v>
      </c>
      <c r="E802" s="461" t="s">
        <v>75</v>
      </c>
      <c r="F802" s="461" t="s">
        <v>3251</v>
      </c>
      <c r="G802" s="460" t="s">
        <v>3316</v>
      </c>
      <c r="H802" s="460"/>
      <c r="I802" s="28" t="e">
        <f>VLOOKUP(H802,'[4]REKAP DOSEN'!$B$5:$C$100,2,FALSE)</f>
        <v>#N/A</v>
      </c>
      <c r="J802" s="461">
        <v>0</v>
      </c>
      <c r="K802" s="461" t="s">
        <v>234</v>
      </c>
      <c r="L802" s="28" t="s">
        <v>3261</v>
      </c>
    </row>
    <row r="803" spans="1:12" hidden="1" x14ac:dyDescent="0.25">
      <c r="A803" s="460" t="s">
        <v>3247</v>
      </c>
      <c r="B803" s="460" t="s">
        <v>28</v>
      </c>
      <c r="C803" s="461">
        <v>203</v>
      </c>
      <c r="D803" s="461" t="s">
        <v>2475</v>
      </c>
      <c r="E803" s="461" t="s">
        <v>75</v>
      </c>
      <c r="F803" s="461" t="s">
        <v>3248</v>
      </c>
      <c r="G803" s="460" t="s">
        <v>1160</v>
      </c>
      <c r="H803" s="460"/>
      <c r="I803" s="28" t="e">
        <f>VLOOKUP(H803,'[4]REKAP DOSEN'!$B$5:$C$100,2,FALSE)</f>
        <v>#N/A</v>
      </c>
      <c r="J803" s="461">
        <v>0</v>
      </c>
      <c r="K803" s="461" t="s">
        <v>234</v>
      </c>
      <c r="L803" s="28" t="s">
        <v>3261</v>
      </c>
    </row>
    <row r="804" spans="1:12" hidden="1" x14ac:dyDescent="0.25">
      <c r="A804" s="28" t="s">
        <v>3285</v>
      </c>
      <c r="B804" s="28" t="s">
        <v>20</v>
      </c>
      <c r="C804" s="153" t="s">
        <v>161</v>
      </c>
      <c r="D804" s="153" t="s">
        <v>3804</v>
      </c>
      <c r="E804" s="153" t="s">
        <v>75</v>
      </c>
      <c r="F804" s="153" t="s">
        <v>3254</v>
      </c>
      <c r="G804" s="28" t="s">
        <v>3524</v>
      </c>
      <c r="H804" s="28" t="s">
        <v>876</v>
      </c>
      <c r="I804" s="28" t="str">
        <f>VLOOKUP(H804,'[4]REKAP DOSEN'!$B$5:$C$100,2,FALSE)</f>
        <v>0903118301</v>
      </c>
      <c r="J804" s="153">
        <v>5</v>
      </c>
      <c r="K804" s="153"/>
      <c r="L804" s="28"/>
    </row>
    <row r="805" spans="1:12" hidden="1" x14ac:dyDescent="0.25">
      <c r="A805" s="460" t="s">
        <v>3285</v>
      </c>
      <c r="B805" s="460" t="s">
        <v>20</v>
      </c>
      <c r="C805" s="461" t="s">
        <v>320</v>
      </c>
      <c r="D805" s="461" t="s">
        <v>2117</v>
      </c>
      <c r="E805" s="461" t="s">
        <v>1</v>
      </c>
      <c r="F805" s="461" t="s">
        <v>3248</v>
      </c>
      <c r="G805" s="460" t="s">
        <v>569</v>
      </c>
      <c r="H805" s="460"/>
      <c r="I805" s="28" t="e">
        <f>VLOOKUP(H805,'[4]REKAP DOSEN'!$B$5:$C$100,2,FALSE)</f>
        <v>#N/A</v>
      </c>
      <c r="J805" s="461">
        <v>0</v>
      </c>
      <c r="K805" s="461" t="s">
        <v>234</v>
      </c>
      <c r="L805" s="28" t="s">
        <v>3261</v>
      </c>
    </row>
    <row r="806" spans="1:12" hidden="1" x14ac:dyDescent="0.25">
      <c r="A806" s="28" t="s">
        <v>3285</v>
      </c>
      <c r="B806" s="28" t="s">
        <v>26</v>
      </c>
      <c r="C806" s="153" t="s">
        <v>350</v>
      </c>
      <c r="D806" s="153" t="s">
        <v>3805</v>
      </c>
      <c r="E806" s="153" t="s">
        <v>75</v>
      </c>
      <c r="F806" s="153" t="s">
        <v>3254</v>
      </c>
      <c r="G806" s="28" t="s">
        <v>3524</v>
      </c>
      <c r="H806" s="28" t="s">
        <v>857</v>
      </c>
      <c r="I806" s="28" t="str">
        <f>VLOOKUP(H806,'[4]REKAP DOSEN'!$B$5:$C$100,2,FALSE)</f>
        <v>0920068803</v>
      </c>
      <c r="J806" s="153">
        <v>40</v>
      </c>
      <c r="K806" s="153"/>
      <c r="L806" s="28"/>
    </row>
    <row r="807" spans="1:12" hidden="1" x14ac:dyDescent="0.25">
      <c r="A807" s="28" t="s">
        <v>3285</v>
      </c>
      <c r="B807" s="28" t="s">
        <v>3258</v>
      </c>
      <c r="C807" s="153" t="s">
        <v>257</v>
      </c>
      <c r="D807" s="153" t="s">
        <v>2386</v>
      </c>
      <c r="E807" s="153" t="s">
        <v>3</v>
      </c>
      <c r="F807" s="153" t="s">
        <v>3251</v>
      </c>
      <c r="G807" s="28" t="s">
        <v>2387</v>
      </c>
      <c r="H807" s="28" t="s">
        <v>2385</v>
      </c>
      <c r="I807" s="28" t="str">
        <f>VLOOKUP(H807,'[4]REKAP DOSEN'!$B$5:$C$100,2,FALSE)</f>
        <v>0908048702</v>
      </c>
      <c r="J807" s="153">
        <v>40</v>
      </c>
      <c r="K807" s="153"/>
      <c r="L807" s="28"/>
    </row>
    <row r="808" spans="1:12" x14ac:dyDescent="0.25">
      <c r="A808" s="28" t="s">
        <v>3247</v>
      </c>
      <c r="B808" s="28" t="s">
        <v>30</v>
      </c>
      <c r="C808" s="153"/>
      <c r="D808" s="153" t="s">
        <v>3806</v>
      </c>
      <c r="E808" s="153" t="s">
        <v>1</v>
      </c>
      <c r="F808" s="153" t="s">
        <v>3251</v>
      </c>
      <c r="G808" s="28" t="s">
        <v>2280</v>
      </c>
      <c r="H808" s="459" t="s">
        <v>1230</v>
      </c>
      <c r="I808" s="28" t="str">
        <f>VLOOKUP(H808,'[4]REKAP DOSEN'!$B$5:$C$100,2,FALSE)</f>
        <v>0905088201</v>
      </c>
      <c r="J808" s="153">
        <v>0</v>
      </c>
      <c r="K808" s="153"/>
      <c r="L808" s="28" t="s">
        <v>3276</v>
      </c>
    </row>
    <row r="809" spans="1:12" hidden="1" x14ac:dyDescent="0.25">
      <c r="A809" s="28" t="s">
        <v>3285</v>
      </c>
      <c r="B809" s="28" t="s">
        <v>26</v>
      </c>
      <c r="C809" s="153" t="s">
        <v>62</v>
      </c>
      <c r="D809" s="153" t="s">
        <v>3807</v>
      </c>
      <c r="E809" s="153" t="s">
        <v>75</v>
      </c>
      <c r="F809" s="153" t="s">
        <v>3251</v>
      </c>
      <c r="G809" s="28" t="s">
        <v>866</v>
      </c>
      <c r="H809" s="28" t="s">
        <v>2394</v>
      </c>
      <c r="I809" s="28" t="str">
        <f>VLOOKUP(H809,'[4]REKAP DOSEN'!$B$5:$C$100,2,FALSE)</f>
        <v>0924047803</v>
      </c>
      <c r="J809" s="153">
        <v>40</v>
      </c>
      <c r="K809" s="153"/>
      <c r="L809" s="28"/>
    </row>
    <row r="810" spans="1:12" hidden="1" x14ac:dyDescent="0.25">
      <c r="A810" s="28" t="s">
        <v>3285</v>
      </c>
      <c r="B810" s="28" t="s">
        <v>20</v>
      </c>
      <c r="C810" s="153" t="s">
        <v>62</v>
      </c>
      <c r="D810" s="153" t="s">
        <v>3808</v>
      </c>
      <c r="E810" s="153" t="s">
        <v>75</v>
      </c>
      <c r="F810" s="153" t="s">
        <v>3251</v>
      </c>
      <c r="G810" s="28" t="s">
        <v>866</v>
      </c>
      <c r="H810" s="28" t="s">
        <v>2394</v>
      </c>
      <c r="I810" s="28" t="str">
        <f>VLOOKUP(H810,'[4]REKAP DOSEN'!$B$5:$C$100,2,FALSE)</f>
        <v>0924047803</v>
      </c>
      <c r="J810" s="153">
        <v>40</v>
      </c>
      <c r="K810" s="153"/>
      <c r="L810" s="28"/>
    </row>
    <row r="811" spans="1:12" hidden="1" x14ac:dyDescent="0.25">
      <c r="A811" s="28" t="s">
        <v>3285</v>
      </c>
      <c r="B811" s="28" t="s">
        <v>2573</v>
      </c>
      <c r="C811" s="153" t="s">
        <v>221</v>
      </c>
      <c r="D811" s="153" t="s">
        <v>3809</v>
      </c>
      <c r="E811" s="153" t="s">
        <v>75</v>
      </c>
      <c r="F811" s="153" t="s">
        <v>3254</v>
      </c>
      <c r="G811" s="28" t="s">
        <v>3510</v>
      </c>
      <c r="H811" s="28" t="s">
        <v>833</v>
      </c>
      <c r="I811" s="28" t="str">
        <f>VLOOKUP(H811,'[4]REKAP DOSEN'!$B$5:$C$100,2,FALSE)</f>
        <v>0913068502</v>
      </c>
      <c r="J811" s="153">
        <v>5</v>
      </c>
      <c r="K811" s="153"/>
      <c r="L811" s="28"/>
    </row>
    <row r="812" spans="1:12" hidden="1" x14ac:dyDescent="0.25">
      <c r="A812" s="28" t="s">
        <v>3285</v>
      </c>
      <c r="B812" s="28" t="s">
        <v>20</v>
      </c>
      <c r="C812" s="153" t="s">
        <v>350</v>
      </c>
      <c r="D812" s="153" t="s">
        <v>3810</v>
      </c>
      <c r="E812" s="153" t="s">
        <v>75</v>
      </c>
      <c r="F812" s="153" t="s">
        <v>3254</v>
      </c>
      <c r="G812" s="28" t="s">
        <v>3524</v>
      </c>
      <c r="H812" s="28" t="s">
        <v>857</v>
      </c>
      <c r="I812" s="28" t="str">
        <f>VLOOKUP(H812,'[4]REKAP DOSEN'!$B$5:$C$100,2,FALSE)</f>
        <v>0920068803</v>
      </c>
      <c r="J812" s="153">
        <v>40</v>
      </c>
      <c r="K812" s="153"/>
      <c r="L812" s="28"/>
    </row>
    <row r="813" spans="1:12" hidden="1" x14ac:dyDescent="0.25">
      <c r="A813" s="28" t="s">
        <v>3278</v>
      </c>
      <c r="B813" s="28" t="s">
        <v>30</v>
      </c>
      <c r="C813" s="153" t="s">
        <v>346</v>
      </c>
      <c r="D813" s="153" t="s">
        <v>1727</v>
      </c>
      <c r="E813" s="153" t="s">
        <v>75</v>
      </c>
      <c r="F813" s="153" t="s">
        <v>3254</v>
      </c>
      <c r="G813" s="28" t="s">
        <v>1716</v>
      </c>
      <c r="H813" s="28" t="s">
        <v>1199</v>
      </c>
      <c r="I813" s="28" t="str">
        <f>VLOOKUP(H813,'[4]REKAP DOSEN'!$B$5:$C$100,2,FALSE)</f>
        <v>0904018701</v>
      </c>
      <c r="J813" s="153">
        <v>5</v>
      </c>
      <c r="K813" s="153"/>
      <c r="L813" s="28"/>
    </row>
    <row r="814" spans="1:12" hidden="1" x14ac:dyDescent="0.25">
      <c r="A814" s="457" t="s">
        <v>3285</v>
      </c>
      <c r="B814" s="28" t="s">
        <v>26</v>
      </c>
      <c r="C814" s="458">
        <v>103</v>
      </c>
      <c r="D814" s="457" t="s">
        <v>2089</v>
      </c>
      <c r="E814" s="458" t="s">
        <v>75</v>
      </c>
      <c r="F814" s="458" t="s">
        <v>3248</v>
      </c>
      <c r="G814" s="457" t="s">
        <v>1160</v>
      </c>
      <c r="H814" s="28" t="s">
        <v>944</v>
      </c>
      <c r="I814" s="28" t="str">
        <f>VLOOKUP(H814,'[4]REKAP DOSEN'!$B$5:$C$100,2,FALSE)</f>
        <v>0920038502</v>
      </c>
      <c r="J814" s="153">
        <v>5</v>
      </c>
      <c r="K814" s="153"/>
      <c r="L814" s="28"/>
    </row>
    <row r="815" spans="1:12" hidden="1" x14ac:dyDescent="0.25">
      <c r="A815" s="457" t="s">
        <v>3285</v>
      </c>
      <c r="B815" s="457" t="s">
        <v>20</v>
      </c>
      <c r="C815" s="458">
        <v>103</v>
      </c>
      <c r="D815" s="457" t="s">
        <v>2090</v>
      </c>
      <c r="E815" s="458" t="s">
        <v>75</v>
      </c>
      <c r="F815" s="458" t="s">
        <v>3248</v>
      </c>
      <c r="G815" s="457" t="s">
        <v>1160</v>
      </c>
      <c r="H815" s="28" t="s">
        <v>944</v>
      </c>
      <c r="I815" s="28" t="str">
        <f>VLOOKUP(H815,'[4]REKAP DOSEN'!$B$5:$C$100,2,FALSE)</f>
        <v>0920038502</v>
      </c>
      <c r="J815" s="153">
        <v>5</v>
      </c>
      <c r="K815" s="153"/>
      <c r="L815" s="28"/>
    </row>
    <row r="816" spans="1:12" hidden="1" x14ac:dyDescent="0.25">
      <c r="A816" s="457" t="s">
        <v>3285</v>
      </c>
      <c r="B816" s="457" t="s">
        <v>28</v>
      </c>
      <c r="C816" s="458">
        <v>103</v>
      </c>
      <c r="D816" s="457" t="s">
        <v>2091</v>
      </c>
      <c r="E816" s="458" t="s">
        <v>75</v>
      </c>
      <c r="F816" s="458" t="s">
        <v>3248</v>
      </c>
      <c r="G816" s="457" t="s">
        <v>1160</v>
      </c>
      <c r="H816" s="28" t="s">
        <v>944</v>
      </c>
      <c r="I816" s="28" t="str">
        <f>VLOOKUP(H816,'[4]REKAP DOSEN'!$B$5:$C$100,2,FALSE)</f>
        <v>0920038502</v>
      </c>
      <c r="J816" s="153">
        <v>5</v>
      </c>
      <c r="K816" s="153"/>
      <c r="L816" s="28"/>
    </row>
    <row r="817" spans="1:12" hidden="1" x14ac:dyDescent="0.25">
      <c r="A817" s="28" t="s">
        <v>3257</v>
      </c>
      <c r="B817" s="28" t="s">
        <v>20</v>
      </c>
      <c r="C817" s="153" t="s">
        <v>535</v>
      </c>
      <c r="D817" s="153" t="s">
        <v>3811</v>
      </c>
      <c r="E817" s="153" t="s">
        <v>75</v>
      </c>
      <c r="F817" s="153" t="s">
        <v>3248</v>
      </c>
      <c r="G817" s="28" t="s">
        <v>1380</v>
      </c>
      <c r="H817" s="28" t="s">
        <v>695</v>
      </c>
      <c r="I817" s="28" t="str">
        <f>VLOOKUP(H817,'[4]REKAP DOSEN'!$B$5:$C$100,2,FALSE)</f>
        <v>0028017401</v>
      </c>
      <c r="J817" s="153">
        <v>40</v>
      </c>
      <c r="K817" s="153"/>
      <c r="L817" s="28"/>
    </row>
    <row r="818" spans="1:12" hidden="1" x14ac:dyDescent="0.25">
      <c r="A818" s="457" t="s">
        <v>3257</v>
      </c>
      <c r="B818" s="457" t="s">
        <v>28</v>
      </c>
      <c r="C818" s="458" t="s">
        <v>21</v>
      </c>
      <c r="D818" s="28" t="s">
        <v>3570</v>
      </c>
      <c r="E818" s="458" t="s">
        <v>75</v>
      </c>
      <c r="F818" s="458" t="s">
        <v>3254</v>
      </c>
      <c r="G818" s="457" t="s">
        <v>3302</v>
      </c>
      <c r="H818" s="28"/>
      <c r="I818" s="28"/>
      <c r="J818" s="153"/>
      <c r="K818" s="153" t="s">
        <v>234</v>
      </c>
      <c r="L818" s="28"/>
    </row>
    <row r="819" spans="1:12" ht="30" hidden="1" x14ac:dyDescent="0.25">
      <c r="A819" s="28" t="s">
        <v>3285</v>
      </c>
      <c r="B819" s="28" t="s">
        <v>3258</v>
      </c>
      <c r="C819" s="153" t="s">
        <v>285</v>
      </c>
      <c r="D819" s="153" t="s">
        <v>2504</v>
      </c>
      <c r="E819" s="153" t="s">
        <v>3</v>
      </c>
      <c r="F819" s="153" t="s">
        <v>3251</v>
      </c>
      <c r="G819" s="28" t="s">
        <v>2505</v>
      </c>
      <c r="H819" s="465" t="s">
        <v>3362</v>
      </c>
      <c r="I819" s="28" t="str">
        <f>VLOOKUP(H819,'[4]REKAP DOSEN'!$B$5:$C$100,2,FALSE)</f>
        <v>0907087202</v>
      </c>
      <c r="J819" s="153">
        <v>40</v>
      </c>
      <c r="K819" s="153"/>
      <c r="L819" s="28"/>
    </row>
    <row r="820" spans="1:12" x14ac:dyDescent="0.25">
      <c r="A820" s="28" t="s">
        <v>3257</v>
      </c>
      <c r="B820" s="28" t="s">
        <v>30</v>
      </c>
      <c r="C820" s="153"/>
      <c r="D820" s="153" t="s">
        <v>3812</v>
      </c>
      <c r="E820" s="153" t="s">
        <v>1</v>
      </c>
      <c r="F820" s="153" t="s">
        <v>3251</v>
      </c>
      <c r="G820" s="28" t="s">
        <v>2280</v>
      </c>
      <c r="H820" s="459" t="s">
        <v>1230</v>
      </c>
      <c r="I820" s="28" t="str">
        <f>VLOOKUP(H820,'[4]REKAP DOSEN'!$B$5:$C$100,2,FALSE)</f>
        <v>0905088201</v>
      </c>
      <c r="J820" s="153">
        <v>0</v>
      </c>
      <c r="K820" s="153"/>
      <c r="L820" s="28" t="s">
        <v>3276</v>
      </c>
    </row>
    <row r="821" spans="1:12" hidden="1" x14ac:dyDescent="0.25">
      <c r="A821" s="28" t="s">
        <v>3285</v>
      </c>
      <c r="B821" s="28" t="s">
        <v>2573</v>
      </c>
      <c r="C821" s="153">
        <v>204</v>
      </c>
      <c r="D821" s="28" t="s">
        <v>3813</v>
      </c>
      <c r="E821" s="458" t="s">
        <v>75</v>
      </c>
      <c r="F821" s="458" t="s">
        <v>3254</v>
      </c>
      <c r="G821" s="457" t="s">
        <v>3302</v>
      </c>
      <c r="H821" s="28"/>
      <c r="I821" s="28"/>
      <c r="J821" s="153"/>
      <c r="K821" s="153" t="s">
        <v>234</v>
      </c>
      <c r="L821" s="28"/>
    </row>
    <row r="822" spans="1:12" hidden="1" x14ac:dyDescent="0.25">
      <c r="A822" s="28" t="s">
        <v>3285</v>
      </c>
      <c r="B822" s="28" t="s">
        <v>3258</v>
      </c>
      <c r="C822" s="153" t="s">
        <v>469</v>
      </c>
      <c r="D822" s="153" t="s">
        <v>2435</v>
      </c>
      <c r="E822" s="153" t="s">
        <v>2</v>
      </c>
      <c r="F822" s="153" t="s">
        <v>3254</v>
      </c>
      <c r="G822" s="28" t="s">
        <v>2132</v>
      </c>
      <c r="H822" s="459" t="s">
        <v>1505</v>
      </c>
      <c r="I822" s="28" t="str">
        <f>VLOOKUP(H822,'[4]REKAP DOSEN'!$B$5:$C$100,2,FALSE)</f>
        <v>0919029204</v>
      </c>
      <c r="J822" s="153">
        <v>5</v>
      </c>
      <c r="K822" s="153"/>
      <c r="L822" s="28"/>
    </row>
    <row r="823" spans="1:12" hidden="1" x14ac:dyDescent="0.25">
      <c r="A823" s="28" t="s">
        <v>3285</v>
      </c>
      <c r="B823" s="28" t="s">
        <v>20</v>
      </c>
      <c r="C823" s="153" t="s">
        <v>469</v>
      </c>
      <c r="D823" s="153" t="s">
        <v>2480</v>
      </c>
      <c r="E823" s="153" t="s">
        <v>2</v>
      </c>
      <c r="F823" s="153" t="s">
        <v>3254</v>
      </c>
      <c r="G823" s="28" t="s">
        <v>2132</v>
      </c>
      <c r="H823" s="459" t="s">
        <v>1505</v>
      </c>
      <c r="I823" s="28" t="str">
        <f>VLOOKUP(H823,'[4]REKAP DOSEN'!$B$5:$C$100,2,FALSE)</f>
        <v>0919029204</v>
      </c>
      <c r="J823" s="153">
        <v>5</v>
      </c>
      <c r="K823" s="153"/>
      <c r="L823" s="28"/>
    </row>
    <row r="824" spans="1:12" hidden="1" x14ac:dyDescent="0.25">
      <c r="A824" s="457" t="s">
        <v>3285</v>
      </c>
      <c r="B824" s="457" t="s">
        <v>20</v>
      </c>
      <c r="C824" s="458" t="s">
        <v>257</v>
      </c>
      <c r="D824" s="458" t="s">
        <v>2511</v>
      </c>
      <c r="E824" s="458" t="s">
        <v>3</v>
      </c>
      <c r="F824" s="458" t="s">
        <v>3251</v>
      </c>
      <c r="G824" s="457" t="s">
        <v>3814</v>
      </c>
      <c r="H824" s="28" t="s">
        <v>1294</v>
      </c>
      <c r="I824" s="28" t="str">
        <f>VLOOKUP(H824,'[4]REKAP DOSEN'!$B$5:$C$100,2,FALSE)</f>
        <v>0926117401</v>
      </c>
      <c r="J824" s="153">
        <v>40</v>
      </c>
      <c r="K824" s="153"/>
      <c r="L824" s="28"/>
    </row>
    <row r="825" spans="1:12" x14ac:dyDescent="0.25">
      <c r="A825" s="457" t="s">
        <v>3250</v>
      </c>
      <c r="B825" s="457" t="s">
        <v>26</v>
      </c>
      <c r="C825" s="458">
        <v>111</v>
      </c>
      <c r="D825" s="458" t="s">
        <v>2345</v>
      </c>
      <c r="E825" s="458" t="s">
        <v>1</v>
      </c>
      <c r="F825" s="458" t="s">
        <v>3251</v>
      </c>
      <c r="G825" s="457" t="s">
        <v>3275</v>
      </c>
      <c r="H825" s="28" t="s">
        <v>1238</v>
      </c>
      <c r="I825" s="28" t="str">
        <f>VLOOKUP(H825,'[4]REKAP DOSEN'!$B$5:$C$100,2,FALSE)</f>
        <v>0902087302</v>
      </c>
      <c r="J825" s="153">
        <v>40</v>
      </c>
      <c r="K825" s="153"/>
      <c r="L825" s="28" t="s">
        <v>3276</v>
      </c>
    </row>
    <row r="826" spans="1:12" x14ac:dyDescent="0.25">
      <c r="A826" s="457" t="s">
        <v>3278</v>
      </c>
      <c r="B826" s="457" t="s">
        <v>26</v>
      </c>
      <c r="C826" s="458">
        <v>111</v>
      </c>
      <c r="D826" s="458" t="s">
        <v>3815</v>
      </c>
      <c r="E826" s="458" t="s">
        <v>1</v>
      </c>
      <c r="F826" s="458" t="s">
        <v>3251</v>
      </c>
      <c r="G826" s="457" t="s">
        <v>3275</v>
      </c>
      <c r="H826" s="28" t="s">
        <v>1238</v>
      </c>
      <c r="I826" s="28" t="str">
        <f>VLOOKUP(H826,'[4]REKAP DOSEN'!$B$5:$C$100,2,FALSE)</f>
        <v>0902087302</v>
      </c>
      <c r="J826" s="153">
        <v>40</v>
      </c>
      <c r="K826" s="153"/>
      <c r="L826" s="28" t="s">
        <v>3276</v>
      </c>
    </row>
    <row r="827" spans="1:12" hidden="1" x14ac:dyDescent="0.25">
      <c r="A827" s="28" t="s">
        <v>3278</v>
      </c>
      <c r="B827" s="28" t="s">
        <v>28</v>
      </c>
      <c r="C827" s="153" t="s">
        <v>95</v>
      </c>
      <c r="D827" s="153" t="s">
        <v>3816</v>
      </c>
      <c r="E827" s="153" t="s">
        <v>75</v>
      </c>
      <c r="F827" s="153" t="s">
        <v>3254</v>
      </c>
      <c r="G827" s="28" t="s">
        <v>3500</v>
      </c>
      <c r="H827" s="28" t="s">
        <v>961</v>
      </c>
      <c r="I827" s="28" t="str">
        <f>VLOOKUP(H827,'[4]REKAP DOSEN'!$B$5:$C$100,2,FALSE)</f>
        <v>0906128601</v>
      </c>
      <c r="J827" s="153">
        <v>40</v>
      </c>
      <c r="K827" s="153"/>
      <c r="L827" s="28"/>
    </row>
    <row r="828" spans="1:12" hidden="1" x14ac:dyDescent="0.25">
      <c r="A828" s="28" t="s">
        <v>3285</v>
      </c>
      <c r="B828" s="28" t="s">
        <v>2573</v>
      </c>
      <c r="C828" s="153">
        <v>204</v>
      </c>
      <c r="D828" s="153" t="s">
        <v>3813</v>
      </c>
      <c r="E828" s="153" t="s">
        <v>75</v>
      </c>
      <c r="F828" s="153" t="s">
        <v>3254</v>
      </c>
      <c r="G828" s="28" t="s">
        <v>3302</v>
      </c>
      <c r="H828" s="459" t="s">
        <v>2316</v>
      </c>
      <c r="I828" s="28" t="str">
        <f>VLOOKUP(H828,'[4]REKAP DOSEN'!$B$5:$C$100,2,FALSE)</f>
        <v>0907117303</v>
      </c>
      <c r="J828" s="153">
        <v>0</v>
      </c>
      <c r="K828" s="153"/>
      <c r="L828" s="28"/>
    </row>
    <row r="829" spans="1:12" hidden="1" x14ac:dyDescent="0.25">
      <c r="A829" s="457" t="s">
        <v>3285</v>
      </c>
      <c r="B829" s="457" t="s">
        <v>28</v>
      </c>
      <c r="C829" s="458">
        <v>204</v>
      </c>
      <c r="D829" s="458" t="s">
        <v>3817</v>
      </c>
      <c r="E829" s="458" t="s">
        <v>75</v>
      </c>
      <c r="F829" s="458" t="s">
        <v>3254</v>
      </c>
      <c r="G829" s="457" t="s">
        <v>3302</v>
      </c>
      <c r="H829" s="28" t="s">
        <v>2316</v>
      </c>
      <c r="I829" s="28" t="str">
        <f>VLOOKUP(H829,'[4]REKAP DOSEN'!$B$5:$C$100,2,FALSE)</f>
        <v>0907117303</v>
      </c>
      <c r="J829" s="153">
        <v>5</v>
      </c>
      <c r="K829" s="153"/>
      <c r="L829" s="28" t="s">
        <v>3276</v>
      </c>
    </row>
    <row r="830" spans="1:12" hidden="1" x14ac:dyDescent="0.25">
      <c r="A830" s="457" t="s">
        <v>3285</v>
      </c>
      <c r="B830" s="457" t="s">
        <v>20</v>
      </c>
      <c r="C830" s="458">
        <v>204</v>
      </c>
      <c r="D830" s="458" t="s">
        <v>3818</v>
      </c>
      <c r="E830" s="458" t="s">
        <v>75</v>
      </c>
      <c r="F830" s="458" t="s">
        <v>3254</v>
      </c>
      <c r="G830" s="457" t="s">
        <v>3302</v>
      </c>
      <c r="H830" s="28" t="s">
        <v>2316</v>
      </c>
      <c r="I830" s="28" t="str">
        <f>VLOOKUP(H830,'[4]REKAP DOSEN'!$B$5:$C$100,2,FALSE)</f>
        <v>0907117303</v>
      </c>
      <c r="J830" s="153">
        <v>5</v>
      </c>
      <c r="K830" s="153"/>
      <c r="L830" s="28" t="s">
        <v>3276</v>
      </c>
    </row>
    <row r="831" spans="1:12" hidden="1" x14ac:dyDescent="0.25">
      <c r="A831" s="28" t="s">
        <v>3285</v>
      </c>
      <c r="B831" s="28" t="s">
        <v>28</v>
      </c>
      <c r="C831" s="153" t="s">
        <v>161</v>
      </c>
      <c r="D831" s="153" t="s">
        <v>3819</v>
      </c>
      <c r="E831" s="153" t="s">
        <v>75</v>
      </c>
      <c r="F831" s="153" t="s">
        <v>3254</v>
      </c>
      <c r="G831" s="28" t="s">
        <v>3524</v>
      </c>
      <c r="H831" s="28" t="s">
        <v>876</v>
      </c>
      <c r="I831" s="28" t="str">
        <f>VLOOKUP(H831,'[4]REKAP DOSEN'!$B$5:$C$100,2,FALSE)</f>
        <v>0903118301</v>
      </c>
      <c r="J831" s="153">
        <v>5</v>
      </c>
      <c r="K831" s="153"/>
      <c r="L831" s="28"/>
    </row>
    <row r="832" spans="1:12" hidden="1" x14ac:dyDescent="0.25">
      <c r="A832" s="28" t="s">
        <v>3285</v>
      </c>
      <c r="B832" s="28" t="s">
        <v>2573</v>
      </c>
      <c r="C832" s="153" t="s">
        <v>161</v>
      </c>
      <c r="D832" s="153" t="s">
        <v>3820</v>
      </c>
      <c r="E832" s="153" t="s">
        <v>75</v>
      </c>
      <c r="F832" s="153" t="s">
        <v>3254</v>
      </c>
      <c r="G832" s="28" t="s">
        <v>3524</v>
      </c>
      <c r="H832" s="28" t="s">
        <v>876</v>
      </c>
      <c r="I832" s="28" t="str">
        <f>VLOOKUP(H832,'[4]REKAP DOSEN'!$B$5:$C$100,2,FALSE)</f>
        <v>0903118301</v>
      </c>
      <c r="J832" s="153">
        <v>5</v>
      </c>
      <c r="K832" s="153"/>
      <c r="L832" s="28"/>
    </row>
    <row r="833" spans="1:12" hidden="1" x14ac:dyDescent="0.25">
      <c r="A833" s="460" t="s">
        <v>3257</v>
      </c>
      <c r="B833" s="460" t="s">
        <v>1356</v>
      </c>
      <c r="C833" s="461">
        <v>105</v>
      </c>
      <c r="D833" s="461" t="s">
        <v>3590</v>
      </c>
      <c r="E833" s="461" t="s">
        <v>1</v>
      </c>
      <c r="F833" s="461" t="s">
        <v>3248</v>
      </c>
      <c r="G833" s="460" t="s">
        <v>900</v>
      </c>
      <c r="H833" s="460"/>
      <c r="I833" s="28" t="e">
        <f>VLOOKUP(H833,'[4]REKAP DOSEN'!$B$5:$C$100,2,FALSE)</f>
        <v>#N/A</v>
      </c>
      <c r="J833" s="461">
        <v>0</v>
      </c>
      <c r="K833" s="461" t="s">
        <v>234</v>
      </c>
      <c r="L833" s="28" t="s">
        <v>3261</v>
      </c>
    </row>
    <row r="834" spans="1:12" hidden="1" x14ac:dyDescent="0.25">
      <c r="A834" s="460" t="s">
        <v>3278</v>
      </c>
      <c r="B834" s="28" t="s">
        <v>30</v>
      </c>
      <c r="C834" s="461">
        <v>105</v>
      </c>
      <c r="D834" s="461" t="s">
        <v>2421</v>
      </c>
      <c r="E834" s="461" t="s">
        <v>75</v>
      </c>
      <c r="F834" s="461" t="s">
        <v>3248</v>
      </c>
      <c r="G834" s="460" t="s">
        <v>2200</v>
      </c>
      <c r="H834" s="460"/>
      <c r="I834" s="28" t="e">
        <f>VLOOKUP(H834,'[4]REKAP DOSEN'!$B$5:$C$100,2,FALSE)</f>
        <v>#N/A</v>
      </c>
      <c r="J834" s="461">
        <v>0</v>
      </c>
      <c r="K834" s="461" t="s">
        <v>234</v>
      </c>
      <c r="L834" s="28" t="s">
        <v>3261</v>
      </c>
    </row>
    <row r="835" spans="1:12" hidden="1" x14ac:dyDescent="0.25">
      <c r="A835" s="28" t="s">
        <v>3278</v>
      </c>
      <c r="B835" s="28" t="s">
        <v>28</v>
      </c>
      <c r="C835" s="153" t="s">
        <v>400</v>
      </c>
      <c r="D835" s="28" t="s">
        <v>3821</v>
      </c>
      <c r="E835" s="153" t="s">
        <v>75</v>
      </c>
      <c r="F835" s="153" t="s">
        <v>3251</v>
      </c>
      <c r="G835" s="28" t="s">
        <v>3384</v>
      </c>
      <c r="H835" s="28"/>
      <c r="I835" s="28"/>
      <c r="J835" s="153"/>
      <c r="K835" s="153" t="s">
        <v>234</v>
      </c>
      <c r="L835" s="28"/>
    </row>
    <row r="836" spans="1:12" hidden="1" x14ac:dyDescent="0.25">
      <c r="A836" s="28" t="s">
        <v>3285</v>
      </c>
      <c r="B836" s="28" t="s">
        <v>28</v>
      </c>
      <c r="C836" s="153" t="s">
        <v>400</v>
      </c>
      <c r="D836" s="28" t="s">
        <v>3822</v>
      </c>
      <c r="E836" s="153" t="s">
        <v>75</v>
      </c>
      <c r="F836" s="458">
        <v>6</v>
      </c>
      <c r="G836" s="28" t="s">
        <v>3314</v>
      </c>
      <c r="H836" s="28"/>
      <c r="I836" s="28" t="e">
        <f>VLOOKUP(H836,'[4]REKAP DOSEN'!$B$5:$C$100,2,FALSE)</f>
        <v>#N/A</v>
      </c>
      <c r="J836" s="153">
        <v>40</v>
      </c>
      <c r="K836" s="153" t="s">
        <v>234</v>
      </c>
      <c r="L836" s="28"/>
    </row>
    <row r="837" spans="1:12" hidden="1" x14ac:dyDescent="0.25">
      <c r="A837" s="28" t="s">
        <v>3285</v>
      </c>
      <c r="B837" s="28" t="s">
        <v>2573</v>
      </c>
      <c r="C837" s="153" t="s">
        <v>400</v>
      </c>
      <c r="D837" s="28" t="s">
        <v>3823</v>
      </c>
      <c r="E837" s="153" t="s">
        <v>75</v>
      </c>
      <c r="F837" s="458">
        <v>6</v>
      </c>
      <c r="G837" s="28" t="s">
        <v>3314</v>
      </c>
      <c r="H837" s="28"/>
      <c r="I837" s="28" t="e">
        <f>VLOOKUP(H837,'[4]REKAP DOSEN'!$B$5:$C$100,2,FALSE)</f>
        <v>#N/A</v>
      </c>
      <c r="J837" s="153">
        <v>40</v>
      </c>
      <c r="K837" s="153" t="s">
        <v>234</v>
      </c>
      <c r="L837" s="28"/>
    </row>
    <row r="838" spans="1:12" hidden="1" x14ac:dyDescent="0.25">
      <c r="A838" s="457" t="s">
        <v>3285</v>
      </c>
      <c r="B838" s="457" t="s">
        <v>28</v>
      </c>
      <c r="C838" s="458" t="s">
        <v>257</v>
      </c>
      <c r="D838" s="458" t="s">
        <v>2392</v>
      </c>
      <c r="E838" s="458" t="s">
        <v>3</v>
      </c>
      <c r="F838" s="458" t="s">
        <v>3251</v>
      </c>
      <c r="G838" s="457" t="s">
        <v>2393</v>
      </c>
      <c r="H838" s="28" t="s">
        <v>2385</v>
      </c>
      <c r="I838" s="28" t="str">
        <f>VLOOKUP(H838,'[4]REKAP DOSEN'!$B$5:$C$100,2,FALSE)</f>
        <v>0908048702</v>
      </c>
      <c r="J838" s="153">
        <v>40</v>
      </c>
      <c r="K838" s="153"/>
      <c r="L838" s="28"/>
    </row>
    <row r="839" spans="1:12" hidden="1" x14ac:dyDescent="0.25">
      <c r="A839" s="28" t="s">
        <v>3285</v>
      </c>
      <c r="B839" s="28" t="s">
        <v>20</v>
      </c>
      <c r="C839" s="153" t="s">
        <v>400</v>
      </c>
      <c r="D839" s="28" t="s">
        <v>3824</v>
      </c>
      <c r="E839" s="153" t="s">
        <v>75</v>
      </c>
      <c r="F839" s="458">
        <v>6</v>
      </c>
      <c r="G839" s="28" t="s">
        <v>3314</v>
      </c>
      <c r="H839" s="28"/>
      <c r="I839" s="28" t="e">
        <f>VLOOKUP(H839,'[4]REKAP DOSEN'!$B$5:$C$100,2,FALSE)</f>
        <v>#N/A</v>
      </c>
      <c r="J839" s="153">
        <v>40</v>
      </c>
      <c r="K839" s="153" t="s">
        <v>234</v>
      </c>
      <c r="L839" s="28"/>
    </row>
    <row r="840" spans="1:12" hidden="1" x14ac:dyDescent="0.25">
      <c r="A840" s="28" t="s">
        <v>3257</v>
      </c>
      <c r="B840" s="28" t="s">
        <v>30</v>
      </c>
      <c r="C840" s="153" t="s">
        <v>535</v>
      </c>
      <c r="D840" s="153" t="s">
        <v>3825</v>
      </c>
      <c r="E840" s="153" t="s">
        <v>75</v>
      </c>
      <c r="F840" s="153" t="s">
        <v>3248</v>
      </c>
      <c r="G840" s="28" t="s">
        <v>1380</v>
      </c>
      <c r="H840" s="28" t="s">
        <v>695</v>
      </c>
      <c r="I840" s="28" t="str">
        <f>VLOOKUP(H840,'[4]REKAP DOSEN'!$B$5:$C$100,2,FALSE)</f>
        <v>0028017401</v>
      </c>
      <c r="J840" s="153">
        <v>40</v>
      </c>
      <c r="K840" s="153"/>
      <c r="L840" s="28"/>
    </row>
    <row r="841" spans="1:12" hidden="1" x14ac:dyDescent="0.25">
      <c r="A841" s="28" t="s">
        <v>3278</v>
      </c>
      <c r="B841" s="28" t="s">
        <v>26</v>
      </c>
      <c r="C841" s="153" t="s">
        <v>535</v>
      </c>
      <c r="D841" s="153" t="s">
        <v>3826</v>
      </c>
      <c r="E841" s="153" t="s">
        <v>75</v>
      </c>
      <c r="F841" s="153" t="s">
        <v>3248</v>
      </c>
      <c r="G841" s="28" t="s">
        <v>1380</v>
      </c>
      <c r="H841" s="28" t="s">
        <v>695</v>
      </c>
      <c r="I841" s="28" t="str">
        <f>VLOOKUP(H841,'[4]REKAP DOSEN'!$B$5:$C$100,2,FALSE)</f>
        <v>0028017401</v>
      </c>
      <c r="J841" s="153">
        <v>5</v>
      </c>
      <c r="K841" s="153"/>
      <c r="L841" s="28"/>
    </row>
    <row r="842" spans="1:12" hidden="1" x14ac:dyDescent="0.25">
      <c r="A842" s="457" t="s">
        <v>3285</v>
      </c>
      <c r="B842" s="457" t="s">
        <v>20</v>
      </c>
      <c r="C842" s="458" t="s">
        <v>285</v>
      </c>
      <c r="D842" s="458" t="s">
        <v>2506</v>
      </c>
      <c r="E842" s="458" t="s">
        <v>3</v>
      </c>
      <c r="F842" s="458" t="s">
        <v>3251</v>
      </c>
      <c r="G842" s="457" t="s">
        <v>3827</v>
      </c>
      <c r="H842" s="28" t="s">
        <v>3362</v>
      </c>
      <c r="I842" s="28" t="str">
        <f>VLOOKUP(H842,'[4]REKAP DOSEN'!$B$5:$C$100,2,FALSE)</f>
        <v>0907087202</v>
      </c>
      <c r="J842" s="153">
        <v>40</v>
      </c>
      <c r="K842" s="153"/>
      <c r="L842" s="28"/>
    </row>
    <row r="843" spans="1:12" hidden="1" x14ac:dyDescent="0.25">
      <c r="A843" s="28" t="s">
        <v>3285</v>
      </c>
      <c r="B843" s="28" t="s">
        <v>26</v>
      </c>
      <c r="C843" s="153" t="s">
        <v>400</v>
      </c>
      <c r="D843" s="28" t="s">
        <v>3828</v>
      </c>
      <c r="E843" s="153" t="s">
        <v>75</v>
      </c>
      <c r="F843" s="458">
        <v>6</v>
      </c>
      <c r="G843" s="28" t="s">
        <v>3314</v>
      </c>
      <c r="H843" s="28" t="s">
        <v>1095</v>
      </c>
      <c r="I843" s="28" t="str">
        <f>VLOOKUP(H843,'[4]REKAP DOSEN'!$B$5:$C$100,2,FALSE)</f>
        <v>0927037502</v>
      </c>
      <c r="J843" s="153">
        <v>40</v>
      </c>
      <c r="K843" s="153"/>
      <c r="L843" s="28"/>
    </row>
    <row r="844" spans="1:12" hidden="1" x14ac:dyDescent="0.25">
      <c r="A844" s="28" t="s">
        <v>3278</v>
      </c>
      <c r="B844" s="28" t="s">
        <v>20</v>
      </c>
      <c r="C844" s="153" t="s">
        <v>535</v>
      </c>
      <c r="D844" s="153" t="s">
        <v>3829</v>
      </c>
      <c r="E844" s="153" t="s">
        <v>75</v>
      </c>
      <c r="F844" s="153" t="s">
        <v>3248</v>
      </c>
      <c r="G844" s="28" t="s">
        <v>1380</v>
      </c>
      <c r="H844" s="28" t="s">
        <v>695</v>
      </c>
      <c r="I844" s="28" t="str">
        <f>VLOOKUP(H844,'[4]REKAP DOSEN'!$B$5:$C$100,2,FALSE)</f>
        <v>0028017401</v>
      </c>
      <c r="J844" s="153">
        <v>5</v>
      </c>
      <c r="K844" s="153"/>
      <c r="L844" s="28"/>
    </row>
    <row r="845" spans="1:12" hidden="1" x14ac:dyDescent="0.25">
      <c r="A845" s="37" t="s">
        <v>3278</v>
      </c>
      <c r="B845" s="37" t="s">
        <v>2573</v>
      </c>
      <c r="C845" s="34" t="s">
        <v>3830</v>
      </c>
      <c r="D845" s="34" t="s">
        <v>2276</v>
      </c>
      <c r="E845" s="34" t="s">
        <v>75</v>
      </c>
      <c r="F845" s="34" t="s">
        <v>3248</v>
      </c>
      <c r="G845" s="37" t="s">
        <v>1444</v>
      </c>
      <c r="H845" s="37" t="s">
        <v>1445</v>
      </c>
      <c r="I845" s="28" t="str">
        <f>VLOOKUP(H845,'[4]REKAP DOSEN'!$B$5:$C$100,2,FALSE)</f>
        <v>0912109201</v>
      </c>
      <c r="J845" s="34">
        <v>40</v>
      </c>
      <c r="K845" s="34"/>
      <c r="L845" s="28"/>
    </row>
    <row r="846" spans="1:12" hidden="1" x14ac:dyDescent="0.25">
      <c r="A846" s="28" t="s">
        <v>3278</v>
      </c>
      <c r="B846" s="28" t="s">
        <v>30</v>
      </c>
      <c r="C846" s="153" t="s">
        <v>535</v>
      </c>
      <c r="D846" s="153" t="s">
        <v>3831</v>
      </c>
      <c r="E846" s="153" t="s">
        <v>75</v>
      </c>
      <c r="F846" s="153" t="s">
        <v>3248</v>
      </c>
      <c r="G846" s="28" t="s">
        <v>1380</v>
      </c>
      <c r="H846" s="28" t="s">
        <v>695</v>
      </c>
      <c r="I846" s="28" t="str">
        <f>VLOOKUP(H846,'[4]REKAP DOSEN'!$B$5:$C$100,2,FALSE)</f>
        <v>0028017401</v>
      </c>
      <c r="J846" s="153">
        <v>5</v>
      </c>
      <c r="K846" s="153"/>
      <c r="L846" s="28"/>
    </row>
    <row r="847" spans="1:12" hidden="1" x14ac:dyDescent="0.25">
      <c r="A847" s="37" t="s">
        <v>3247</v>
      </c>
      <c r="B847" s="37" t="s">
        <v>30</v>
      </c>
      <c r="C847" s="34">
        <v>102</v>
      </c>
      <c r="D847" s="34" t="s">
        <v>2373</v>
      </c>
      <c r="E847" s="34" t="s">
        <v>75</v>
      </c>
      <c r="F847" s="34" t="s">
        <v>3248</v>
      </c>
      <c r="G847" s="37" t="s">
        <v>1732</v>
      </c>
      <c r="H847" s="37" t="s">
        <v>1010</v>
      </c>
      <c r="I847" s="28" t="str">
        <f>VLOOKUP(H847,'[4]REKAP DOSEN'!$B$5:$C$100,2,FALSE)</f>
        <v>0914117202</v>
      </c>
      <c r="J847" s="34">
        <v>40</v>
      </c>
      <c r="K847" s="34"/>
      <c r="L847" s="28"/>
    </row>
    <row r="848" spans="1:12" hidden="1" x14ac:dyDescent="0.25">
      <c r="A848" s="457" t="s">
        <v>3285</v>
      </c>
      <c r="B848" s="457" t="s">
        <v>2573</v>
      </c>
      <c r="C848" s="458">
        <v>103</v>
      </c>
      <c r="D848" s="457" t="s">
        <v>2092</v>
      </c>
      <c r="E848" s="458" t="s">
        <v>75</v>
      </c>
      <c r="F848" s="458" t="s">
        <v>3248</v>
      </c>
      <c r="G848" s="457" t="s">
        <v>1160</v>
      </c>
      <c r="H848" s="28" t="s">
        <v>944</v>
      </c>
      <c r="I848" s="28" t="str">
        <f>VLOOKUP(H848,'[4]REKAP DOSEN'!$B$5:$C$100,2,FALSE)</f>
        <v>0920038502</v>
      </c>
      <c r="J848" s="153">
        <v>5</v>
      </c>
      <c r="K848" s="153"/>
      <c r="L848" s="28"/>
    </row>
    <row r="849" spans="1:12" x14ac:dyDescent="0.25">
      <c r="A849" s="28" t="s">
        <v>3247</v>
      </c>
      <c r="B849" s="28" t="s">
        <v>30</v>
      </c>
      <c r="C849" s="153" t="s">
        <v>116</v>
      </c>
      <c r="D849" s="153" t="s">
        <v>3832</v>
      </c>
      <c r="E849" s="153" t="s">
        <v>1</v>
      </c>
      <c r="F849" s="153" t="s">
        <v>3254</v>
      </c>
      <c r="G849" s="28" t="s">
        <v>3292</v>
      </c>
      <c r="H849" s="191" t="s">
        <v>1294</v>
      </c>
      <c r="I849" s="28" t="str">
        <f>VLOOKUP(H849,'[4]REKAP DOSEN'!$B$5:$C$100,2,FALSE)</f>
        <v>0926117401</v>
      </c>
      <c r="J849" s="153">
        <v>5</v>
      </c>
      <c r="K849" s="153"/>
      <c r="L849" s="28" t="s">
        <v>3276</v>
      </c>
    </row>
    <row r="850" spans="1:12" hidden="1" x14ac:dyDescent="0.25">
      <c r="A850" s="28" t="s">
        <v>3285</v>
      </c>
      <c r="B850" s="28" t="s">
        <v>2573</v>
      </c>
      <c r="C850" s="153">
        <v>306</v>
      </c>
      <c r="D850" s="153" t="s">
        <v>2053</v>
      </c>
      <c r="E850" s="153" t="s">
        <v>75</v>
      </c>
      <c r="F850" s="153" t="s">
        <v>3248</v>
      </c>
      <c r="G850" s="28" t="s">
        <v>2007</v>
      </c>
      <c r="H850" s="459" t="s">
        <v>119</v>
      </c>
      <c r="I850" s="28" t="str">
        <f>VLOOKUP(H850,'[4]REKAP DOSEN'!$B$5:$C$100,2,FALSE)</f>
        <v>0914118501</v>
      </c>
      <c r="J850" s="153">
        <v>5</v>
      </c>
      <c r="K850" s="153"/>
      <c r="L850" s="28"/>
    </row>
    <row r="851" spans="1:12" hidden="1" x14ac:dyDescent="0.25">
      <c r="A851" s="28" t="s">
        <v>3278</v>
      </c>
      <c r="B851" s="28" t="s">
        <v>28</v>
      </c>
      <c r="C851" s="153" t="s">
        <v>535</v>
      </c>
      <c r="D851" s="153" t="s">
        <v>3833</v>
      </c>
      <c r="E851" s="153" t="s">
        <v>75</v>
      </c>
      <c r="F851" s="153" t="s">
        <v>3248</v>
      </c>
      <c r="G851" s="28" t="s">
        <v>1380</v>
      </c>
      <c r="H851" s="28" t="s">
        <v>695</v>
      </c>
      <c r="I851" s="28" t="str">
        <f>VLOOKUP(H851,'[4]REKAP DOSEN'!$B$5:$C$100,2,FALSE)</f>
        <v>0028017401</v>
      </c>
      <c r="J851" s="153">
        <v>5</v>
      </c>
      <c r="K851" s="153"/>
      <c r="L851" s="28"/>
    </row>
    <row r="852" spans="1:12" hidden="1" x14ac:dyDescent="0.25">
      <c r="A852" s="37" t="s">
        <v>3285</v>
      </c>
      <c r="B852" s="37" t="s">
        <v>20</v>
      </c>
      <c r="C852" s="34">
        <v>301</v>
      </c>
      <c r="D852" s="34" t="s">
        <v>3793</v>
      </c>
      <c r="E852" s="34" t="s">
        <v>75</v>
      </c>
      <c r="F852" s="34" t="s">
        <v>3248</v>
      </c>
      <c r="G852" s="37" t="s">
        <v>3412</v>
      </c>
      <c r="H852" s="37" t="s">
        <v>199</v>
      </c>
      <c r="I852" s="28" t="str">
        <f>VLOOKUP(H852,'[4]REKAP DOSEN'!$B$5:$C$100,2,FALSE)</f>
        <v>0922068907</v>
      </c>
      <c r="J852" s="34">
        <v>40</v>
      </c>
      <c r="K852" s="34"/>
      <c r="L852" s="28"/>
    </row>
    <row r="853" spans="1:12" hidden="1" x14ac:dyDescent="0.25">
      <c r="A853" s="28" t="s">
        <v>3285</v>
      </c>
      <c r="B853" s="28" t="s">
        <v>28</v>
      </c>
      <c r="C853" s="153">
        <v>105</v>
      </c>
      <c r="D853" s="153" t="s">
        <v>3834</v>
      </c>
      <c r="E853" s="153" t="s">
        <v>75</v>
      </c>
      <c r="F853" s="153" t="s">
        <v>3248</v>
      </c>
      <c r="G853" s="28" t="s">
        <v>3266</v>
      </c>
      <c r="H853" s="28" t="s">
        <v>1068</v>
      </c>
      <c r="I853" s="28" t="str">
        <f>VLOOKUP(H853,'[4]REKAP DOSEN'!$B$5:$C$100,2,FALSE)</f>
        <v>0929058602</v>
      </c>
      <c r="J853" s="153">
        <v>5</v>
      </c>
      <c r="K853" s="153"/>
      <c r="L853" s="28"/>
    </row>
    <row r="854" spans="1:12" x14ac:dyDescent="0.25">
      <c r="A854" s="28" t="s">
        <v>3257</v>
      </c>
      <c r="B854" s="28" t="s">
        <v>30</v>
      </c>
      <c r="C854" s="153" t="s">
        <v>116</v>
      </c>
      <c r="D854" s="153" t="s">
        <v>3835</v>
      </c>
      <c r="E854" s="153" t="s">
        <v>1</v>
      </c>
      <c r="F854" s="153" t="s">
        <v>3254</v>
      </c>
      <c r="G854" s="28" t="s">
        <v>3292</v>
      </c>
      <c r="H854" s="191" t="s">
        <v>1294</v>
      </c>
      <c r="I854" s="28" t="str">
        <f>VLOOKUP(H854,'[4]REKAP DOSEN'!$B$5:$C$100,2,FALSE)</f>
        <v>0926117401</v>
      </c>
      <c r="J854" s="153">
        <v>5</v>
      </c>
      <c r="K854" s="153"/>
      <c r="L854" s="28" t="s">
        <v>3276</v>
      </c>
    </row>
    <row r="855" spans="1:12" x14ac:dyDescent="0.25">
      <c r="A855" s="28" t="s">
        <v>3285</v>
      </c>
      <c r="B855" s="28" t="s">
        <v>28</v>
      </c>
      <c r="C855" s="153" t="s">
        <v>21</v>
      </c>
      <c r="D855" s="153" t="s">
        <v>1893</v>
      </c>
      <c r="E855" s="153" t="s">
        <v>1</v>
      </c>
      <c r="F855" s="153" t="s">
        <v>3248</v>
      </c>
      <c r="G855" s="28" t="s">
        <v>1310</v>
      </c>
      <c r="H855" s="463" t="s">
        <v>1311</v>
      </c>
      <c r="I855" s="28" t="str">
        <f>VLOOKUP(H855,'[4]REKAP DOSEN'!$B$5:$C$100,2,FALSE)</f>
        <v>05221009</v>
      </c>
      <c r="J855" s="153">
        <v>5</v>
      </c>
      <c r="K855" s="153"/>
      <c r="L855" s="28"/>
    </row>
    <row r="856" spans="1:12" hidden="1" x14ac:dyDescent="0.25">
      <c r="A856" s="37" t="s">
        <v>3285</v>
      </c>
      <c r="B856" s="37" t="s">
        <v>28</v>
      </c>
      <c r="C856" s="34" t="s">
        <v>43</v>
      </c>
      <c r="D856" s="34" t="s">
        <v>1395</v>
      </c>
      <c r="E856" s="34" t="s">
        <v>75</v>
      </c>
      <c r="F856" s="34" t="s">
        <v>3254</v>
      </c>
      <c r="G856" s="37" t="s">
        <v>3322</v>
      </c>
      <c r="H856" s="37" t="s">
        <v>1166</v>
      </c>
      <c r="I856" s="28" t="str">
        <f>VLOOKUP(H856,'[4]REKAP DOSEN'!$B$5:$C$100,2,FALSE)</f>
        <v>0909058802</v>
      </c>
      <c r="J856" s="34">
        <v>40</v>
      </c>
      <c r="K856" s="34"/>
      <c r="L856" s="37"/>
    </row>
  </sheetData>
  <autoFilter ref="A6:L856" xr:uid="{00000000-0009-0000-0000-000000000000}">
    <filterColumn colId="4">
      <filters>
        <filter val="SI"/>
      </filters>
    </filterColumn>
    <filterColumn colId="10">
      <filters blank="1"/>
    </filterColumn>
    <sortState xmlns:xlrd2="http://schemas.microsoft.com/office/spreadsheetml/2017/richdata2" ref="A9:L855">
      <sortCondition ref="H6:H856"/>
    </sortState>
  </autoFilter>
  <mergeCells count="3">
    <mergeCell ref="B2:L2"/>
    <mergeCell ref="B3:L3"/>
    <mergeCell ref="A4:L4"/>
  </mergeCells>
  <conditionalFormatting sqref="H7:H29 H31:H77 H79 H81:H144 H146:H185 H187:H200 H203:H230 H232:H296 H298:H334 H336:H343 H345:H384 H386:H421 H423:H450 H452:H489 H491:H502 H504:H511 H513 H515 H517:H523 H526 H528:H542 H544:H563 H566:H578 H580:H583 H585:H587 H589:H590 H592:H609 H612:H627 H629:H636 H639:H645 H647 H649:H710 H712:H754 H757:H808 H810:H816 H818:H821 H823:H827 H829 H831:H837 H850 H853:H854">
    <cfRule type="expression" dxfId="14" priority="4">
      <formula>COUNTIFS($A$7:$A$837,A7,$B$7:$B$837,B7,$H$7:$H$837,H7)&gt;1</formula>
    </cfRule>
  </conditionalFormatting>
  <conditionalFormatting sqref="H201:H202 H579 H588 H591 H628">
    <cfRule type="expression" dxfId="13" priority="13">
      <formula>COUNTIFS($A$7:$A$837,A301,$B$7:$B$837,B301,$H$7:$H$837,H201)&gt;1</formula>
    </cfRule>
  </conditionalFormatting>
  <conditionalFormatting sqref="H344">
    <cfRule type="expression" dxfId="12" priority="7">
      <formula>COUNTIFS($A$7:$A$837,A186,$B$7:$B$837,B186,$H$7:$H$837,H344)&gt;1</formula>
    </cfRule>
  </conditionalFormatting>
  <conditionalFormatting sqref="H385">
    <cfRule type="expression" dxfId="11" priority="9">
      <formula>COUNTIFS($A$7:$A$837,A297,$B$7:$B$837,B297,$H$7:$H$837,H385)&gt;1</formula>
    </cfRule>
  </conditionalFormatting>
  <conditionalFormatting sqref="H490">
    <cfRule type="expression" dxfId="10" priority="10">
      <formula>COUNTIFS($A$7:$A$837,A604,$B$7:$B$837,B604,$H$7:$H$837,H490)&gt;1</formula>
    </cfRule>
  </conditionalFormatting>
  <conditionalFormatting sqref="H503 H512 H514 H516 H524 H527 H543 H637:H638">
    <cfRule type="expression" dxfId="9" priority="11">
      <formula>COUNTIFS($A$7:$A$837,A605,$B$7:$B$837,B605,$H$7:$H$837,H503)&gt;1</formula>
    </cfRule>
  </conditionalFormatting>
  <conditionalFormatting sqref="H525">
    <cfRule type="expression" dxfId="8" priority="12">
      <formula>COUNTIFS($A$7:$A$837,A618,$B$7:$B$837,B618,$H$7:$H$837,H525)&gt;1</formula>
    </cfRule>
  </conditionalFormatting>
  <conditionalFormatting sqref="H565">
    <cfRule type="expression" dxfId="7" priority="5">
      <formula>COUNTIFS($A$7:$A$837,A529,$B$7:$B$837,B529,$H$7:$H$837,H565)&gt;1</formula>
    </cfRule>
  </conditionalFormatting>
  <conditionalFormatting sqref="H611">
    <cfRule type="expression" dxfId="6" priority="8">
      <formula>COUNTIFS($A$7:$A$837,A610,$B$7:$B$837,B610,$H$7:$H$837,H611)&gt;1</formula>
    </cfRule>
  </conditionalFormatting>
  <conditionalFormatting sqref="H646 H648">
    <cfRule type="expression" dxfId="5" priority="14">
      <formula>COUNTIFS($A$7:$A$837,A747,$B$7:$B$837,B747,$H$7:$H$837,H646)&gt;1</formula>
    </cfRule>
  </conditionalFormatting>
  <conditionalFormatting sqref="H711">
    <cfRule type="expression" dxfId="4" priority="2">
      <formula>COUNTIFS($A$7:$A$837,A145,$B$7:$B$837,B145,$H$7:$H$837,H711)&gt;1</formula>
    </cfRule>
  </conditionalFormatting>
  <conditionalFormatting sqref="H809">
    <cfRule type="expression" dxfId="3" priority="1">
      <formula>COUNTIFS($A$7:$A$837,A604,$B$7:$B$837,B604,$H$7:$H$837,H809)&gt;1</formula>
    </cfRule>
  </conditionalFormatting>
  <conditionalFormatting sqref="H822">
    <cfRule type="expression" dxfId="2" priority="3">
      <formula>COUNTIFS($A$7:$A$837,A616,$B$7:$B$837,B616,$H$7:$H$837,H822)&gt;1</formula>
    </cfRule>
  </conditionalFormatting>
  <conditionalFormatting sqref="H830">
    <cfRule type="expression" dxfId="1" priority="6">
      <formula>COUNTIFS($A$7:$A$837,A844,$B$7:$B$837,B844,$H$7:$H$837,H830)&gt;1</formula>
    </cfRule>
  </conditionalFormatting>
  <conditionalFormatting sqref="H844:H849 H851:H852 H855:H856">
    <cfRule type="expression" dxfId="0" priority="15">
      <formula>COUNTIFS($A$7:$A$816,A844,$B$7:$B$816,B844,$H$7:$H$816,H844)&gt;1</formula>
    </cfRule>
  </conditionalFormatting>
  <pageMargins left="0.2" right="0.2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JADWAL_2020-1</vt:lpstr>
      <vt:lpstr>2020-2</vt:lpstr>
      <vt:lpstr>2021-1</vt:lpstr>
      <vt:lpstr>2021-2</vt:lpstr>
      <vt:lpstr>2022-1</vt:lpstr>
      <vt:lpstr>2022-2</vt:lpstr>
      <vt:lpstr>2023-1</vt:lpstr>
      <vt:lpstr>2023-2</vt:lpstr>
      <vt:lpstr>'JADWAL_2020-1'!Print_Area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Diego</cp:lastModifiedBy>
  <dcterms:created xsi:type="dcterms:W3CDTF">2024-02-01T07:09:31Z</dcterms:created>
  <dcterms:modified xsi:type="dcterms:W3CDTF">2024-07-08T05:51:44Z</dcterms:modified>
</cp:coreProperties>
</file>