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1\CON_RECONSTRUCIÓN\15S\"/>
    </mc:Choice>
  </mc:AlternateContent>
  <xr:revisionPtr revIDLastSave="0" documentId="13_ncr:1_{D5A7A3E8-228B-4C4F-8740-2841D6B8A06C}" xr6:coauthVersionLast="44" xr6:coauthVersionMax="44" xr10:uidLastSave="{00000000-0000-0000-0000-000000000000}"/>
  <bookViews>
    <workbookView xWindow="-96" yWindow="-96" windowWidth="23232" windowHeight="12552" firstSheet="4" activeTab="4" xr2:uid="{00000000-000D-0000-FFFF-FFFF00000000}"/>
  </bookViews>
  <sheets>
    <sheet name="Importar" sheetId="2" r:id="rId1"/>
    <sheet name="Datos" sheetId="1" r:id="rId2"/>
    <sheet name="Router" sheetId="3" r:id="rId3"/>
    <sheet name="Nodos" sheetId="4" r:id="rId4"/>
    <sheet name="Energia" sheetId="5" r:id="rId5"/>
  </sheets>
  <definedNames>
    <definedName name="_xlnm._FilterDatabase" localSheetId="1" hidden="1">Datos!$A$1:$C$2017</definedName>
    <definedName name="_xlnm._FilterDatabase" localSheetId="3" hidden="1">Nodos!$A$1:$AD$392</definedName>
    <definedName name="_xlnm._FilterDatabase" localSheetId="2" hidden="1">Router!$A$1:$D$292</definedName>
    <definedName name="DatosExternos_1" localSheetId="0" hidden="1">Importar!$A$1:$A$2017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76" i="5" l="1"/>
  <c r="L2" i="3" l="1"/>
  <c r="E478" i="5" l="1"/>
  <c r="E477" i="5"/>
  <c r="U473" i="5" l="1"/>
  <c r="T473" i="5"/>
  <c r="V473" i="5" s="1"/>
  <c r="S473" i="5"/>
  <c r="R473" i="5"/>
  <c r="O473" i="5"/>
  <c r="N473" i="5"/>
  <c r="P473" i="5" s="1"/>
  <c r="K473" i="5"/>
  <c r="J473" i="5"/>
  <c r="I473" i="5"/>
  <c r="H473" i="5"/>
  <c r="L473" i="5" s="1"/>
  <c r="U472" i="5"/>
  <c r="T472" i="5"/>
  <c r="S472" i="5"/>
  <c r="R472" i="5"/>
  <c r="O472" i="5"/>
  <c r="N472" i="5"/>
  <c r="K472" i="5"/>
  <c r="J472" i="5"/>
  <c r="I472" i="5"/>
  <c r="H472" i="5"/>
  <c r="U471" i="5"/>
  <c r="T471" i="5"/>
  <c r="S471" i="5"/>
  <c r="R471" i="5"/>
  <c r="O471" i="5"/>
  <c r="N471" i="5"/>
  <c r="K471" i="5"/>
  <c r="J471" i="5"/>
  <c r="I471" i="5"/>
  <c r="L471" i="5" s="1"/>
  <c r="H471" i="5"/>
  <c r="U470" i="5"/>
  <c r="T470" i="5"/>
  <c r="S470" i="5"/>
  <c r="R470" i="5"/>
  <c r="O470" i="5"/>
  <c r="N470" i="5"/>
  <c r="P470" i="5" s="1"/>
  <c r="K470" i="5"/>
  <c r="J470" i="5"/>
  <c r="I470" i="5"/>
  <c r="H470" i="5"/>
  <c r="U469" i="5"/>
  <c r="T469" i="5"/>
  <c r="S469" i="5"/>
  <c r="R469" i="5"/>
  <c r="P469" i="5"/>
  <c r="O469" i="5"/>
  <c r="N469" i="5"/>
  <c r="K469" i="5"/>
  <c r="J469" i="5"/>
  <c r="I469" i="5"/>
  <c r="H469" i="5"/>
  <c r="U468" i="5"/>
  <c r="T468" i="5"/>
  <c r="S468" i="5"/>
  <c r="V468" i="5" s="1"/>
  <c r="R468" i="5"/>
  <c r="O468" i="5"/>
  <c r="N468" i="5"/>
  <c r="K468" i="5"/>
  <c r="J468" i="5"/>
  <c r="I468" i="5"/>
  <c r="H468" i="5"/>
  <c r="L468" i="5" s="1"/>
  <c r="U467" i="5"/>
  <c r="T467" i="5"/>
  <c r="S467" i="5"/>
  <c r="R467" i="5"/>
  <c r="O467" i="5"/>
  <c r="P467" i="5" s="1"/>
  <c r="N467" i="5"/>
  <c r="K467" i="5"/>
  <c r="J467" i="5"/>
  <c r="I467" i="5"/>
  <c r="H467" i="5"/>
  <c r="U466" i="5"/>
  <c r="T466" i="5"/>
  <c r="S466" i="5"/>
  <c r="R466" i="5"/>
  <c r="V466" i="5" s="1"/>
  <c r="O466" i="5"/>
  <c r="N466" i="5"/>
  <c r="P466" i="5" s="1"/>
  <c r="K466" i="5"/>
  <c r="J466" i="5"/>
  <c r="I466" i="5"/>
  <c r="H466" i="5"/>
  <c r="L466" i="5" s="1"/>
  <c r="U465" i="5"/>
  <c r="T465" i="5"/>
  <c r="S465" i="5"/>
  <c r="R465" i="5"/>
  <c r="V465" i="5" s="1"/>
  <c r="P465" i="5"/>
  <c r="O465" i="5"/>
  <c r="N465" i="5"/>
  <c r="K465" i="5"/>
  <c r="J465" i="5"/>
  <c r="I465" i="5"/>
  <c r="H465" i="5"/>
  <c r="L465" i="5" s="1"/>
  <c r="U464" i="5"/>
  <c r="T464" i="5"/>
  <c r="S464" i="5"/>
  <c r="R464" i="5"/>
  <c r="O464" i="5"/>
  <c r="N464" i="5"/>
  <c r="K464" i="5"/>
  <c r="J464" i="5"/>
  <c r="I464" i="5"/>
  <c r="H464" i="5"/>
  <c r="U463" i="5"/>
  <c r="T463" i="5"/>
  <c r="S463" i="5"/>
  <c r="R463" i="5"/>
  <c r="O463" i="5"/>
  <c r="N463" i="5"/>
  <c r="P463" i="5" s="1"/>
  <c r="K463" i="5"/>
  <c r="J463" i="5"/>
  <c r="I463" i="5"/>
  <c r="H463" i="5"/>
  <c r="U462" i="5"/>
  <c r="T462" i="5"/>
  <c r="S462" i="5"/>
  <c r="R462" i="5"/>
  <c r="O462" i="5"/>
  <c r="P462" i="5" s="1"/>
  <c r="N462" i="5"/>
  <c r="K462" i="5"/>
  <c r="J462" i="5"/>
  <c r="I462" i="5"/>
  <c r="H462" i="5"/>
  <c r="U461" i="5"/>
  <c r="T461" i="5"/>
  <c r="S461" i="5"/>
  <c r="R461" i="5"/>
  <c r="O461" i="5"/>
  <c r="N461" i="5"/>
  <c r="K461" i="5"/>
  <c r="J461" i="5"/>
  <c r="I461" i="5"/>
  <c r="H461" i="5"/>
  <c r="V460" i="5"/>
  <c r="U460" i="5"/>
  <c r="T460" i="5"/>
  <c r="S460" i="5"/>
  <c r="R460" i="5"/>
  <c r="O460" i="5"/>
  <c r="N460" i="5"/>
  <c r="P460" i="5" s="1"/>
  <c r="K460" i="5"/>
  <c r="J460" i="5"/>
  <c r="I460" i="5"/>
  <c r="L460" i="5" s="1"/>
  <c r="H460" i="5"/>
  <c r="U459" i="5"/>
  <c r="T459" i="5"/>
  <c r="S459" i="5"/>
  <c r="R459" i="5"/>
  <c r="P459" i="5"/>
  <c r="O459" i="5"/>
  <c r="N459" i="5"/>
  <c r="K459" i="5"/>
  <c r="J459" i="5"/>
  <c r="I459" i="5"/>
  <c r="H459" i="5"/>
  <c r="U458" i="5"/>
  <c r="T458" i="5"/>
  <c r="S458" i="5"/>
  <c r="V458" i="5" s="1"/>
  <c r="R458" i="5"/>
  <c r="P458" i="5"/>
  <c r="O458" i="5"/>
  <c r="N458" i="5"/>
  <c r="K458" i="5"/>
  <c r="J458" i="5"/>
  <c r="I458" i="5"/>
  <c r="L458" i="5" s="1"/>
  <c r="H458" i="5"/>
  <c r="U457" i="5"/>
  <c r="T457" i="5"/>
  <c r="S457" i="5"/>
  <c r="R457" i="5"/>
  <c r="V457" i="5" s="1"/>
  <c r="O457" i="5"/>
  <c r="N457" i="5"/>
  <c r="P457" i="5" s="1"/>
  <c r="K457" i="5"/>
  <c r="J457" i="5"/>
  <c r="I457" i="5"/>
  <c r="H457" i="5"/>
  <c r="U456" i="5"/>
  <c r="T456" i="5"/>
  <c r="S456" i="5"/>
  <c r="R456" i="5"/>
  <c r="P456" i="5"/>
  <c r="O456" i="5"/>
  <c r="N456" i="5"/>
  <c r="K456" i="5"/>
  <c r="J456" i="5"/>
  <c r="I456" i="5"/>
  <c r="H456" i="5"/>
  <c r="U455" i="5"/>
  <c r="T455" i="5"/>
  <c r="S455" i="5"/>
  <c r="R455" i="5"/>
  <c r="V455" i="5" s="1"/>
  <c r="O455" i="5"/>
  <c r="N455" i="5"/>
  <c r="K455" i="5"/>
  <c r="J455" i="5"/>
  <c r="L455" i="5" s="1"/>
  <c r="I455" i="5"/>
  <c r="H455" i="5"/>
  <c r="U454" i="5"/>
  <c r="T454" i="5"/>
  <c r="S454" i="5"/>
  <c r="R454" i="5"/>
  <c r="O454" i="5"/>
  <c r="N454" i="5"/>
  <c r="P454" i="5" s="1"/>
  <c r="K454" i="5"/>
  <c r="J454" i="5"/>
  <c r="I454" i="5"/>
  <c r="H454" i="5"/>
  <c r="U453" i="5"/>
  <c r="T453" i="5"/>
  <c r="S453" i="5"/>
  <c r="R453" i="5"/>
  <c r="O453" i="5"/>
  <c r="N453" i="5"/>
  <c r="K453" i="5"/>
  <c r="J453" i="5"/>
  <c r="I453" i="5"/>
  <c r="H453" i="5"/>
  <c r="U452" i="5"/>
  <c r="V452" i="5" s="1"/>
  <c r="T452" i="5"/>
  <c r="S452" i="5"/>
  <c r="R452" i="5"/>
  <c r="O452" i="5"/>
  <c r="N452" i="5"/>
  <c r="K452" i="5"/>
  <c r="J452" i="5"/>
  <c r="I452" i="5"/>
  <c r="H452" i="5"/>
  <c r="U445" i="5"/>
  <c r="T445" i="5"/>
  <c r="S445" i="5"/>
  <c r="R445" i="5"/>
  <c r="O445" i="5"/>
  <c r="N445" i="5"/>
  <c r="P445" i="5" s="1"/>
  <c r="K445" i="5"/>
  <c r="J445" i="5"/>
  <c r="I445" i="5"/>
  <c r="H445" i="5"/>
  <c r="L445" i="5" s="1"/>
  <c r="U444" i="5"/>
  <c r="T444" i="5"/>
  <c r="S444" i="5"/>
  <c r="R444" i="5"/>
  <c r="O444" i="5"/>
  <c r="N444" i="5"/>
  <c r="P444" i="5" s="1"/>
  <c r="K444" i="5"/>
  <c r="J444" i="5"/>
  <c r="I444" i="5"/>
  <c r="H444" i="5"/>
  <c r="U443" i="5"/>
  <c r="T443" i="5"/>
  <c r="S443" i="5"/>
  <c r="R443" i="5"/>
  <c r="O443" i="5"/>
  <c r="N443" i="5"/>
  <c r="P443" i="5" s="1"/>
  <c r="K443" i="5"/>
  <c r="J443" i="5"/>
  <c r="I443" i="5"/>
  <c r="H443" i="5"/>
  <c r="U442" i="5"/>
  <c r="T442" i="5"/>
  <c r="S442" i="5"/>
  <c r="V442" i="5" s="1"/>
  <c r="R442" i="5"/>
  <c r="O442" i="5"/>
  <c r="P442" i="5" s="1"/>
  <c r="N442" i="5"/>
  <c r="K442" i="5"/>
  <c r="J442" i="5"/>
  <c r="I442" i="5"/>
  <c r="L442" i="5" s="1"/>
  <c r="H442" i="5"/>
  <c r="U441" i="5"/>
  <c r="T441" i="5"/>
  <c r="S441" i="5"/>
  <c r="R441" i="5"/>
  <c r="V441" i="5" s="1"/>
  <c r="O441" i="5"/>
  <c r="N441" i="5"/>
  <c r="P441" i="5" s="1"/>
  <c r="K441" i="5"/>
  <c r="J441" i="5"/>
  <c r="I441" i="5"/>
  <c r="H441" i="5"/>
  <c r="U440" i="5"/>
  <c r="T440" i="5"/>
  <c r="S440" i="5"/>
  <c r="V440" i="5" s="1"/>
  <c r="R440" i="5"/>
  <c r="O440" i="5"/>
  <c r="N440" i="5"/>
  <c r="P440" i="5" s="1"/>
  <c r="K440" i="5"/>
  <c r="J440" i="5"/>
  <c r="I440" i="5"/>
  <c r="H440" i="5"/>
  <c r="U439" i="5"/>
  <c r="T439" i="5"/>
  <c r="S439" i="5"/>
  <c r="R439" i="5"/>
  <c r="O439" i="5"/>
  <c r="N439" i="5"/>
  <c r="P439" i="5" s="1"/>
  <c r="K439" i="5"/>
  <c r="J439" i="5"/>
  <c r="I439" i="5"/>
  <c r="H439" i="5"/>
  <c r="U438" i="5"/>
  <c r="T438" i="5"/>
  <c r="S438" i="5"/>
  <c r="R438" i="5"/>
  <c r="V438" i="5" s="1"/>
  <c r="O438" i="5"/>
  <c r="P438" i="5" s="1"/>
  <c r="N438" i="5"/>
  <c r="K438" i="5"/>
  <c r="J438" i="5"/>
  <c r="I438" i="5"/>
  <c r="H438" i="5"/>
  <c r="U437" i="5"/>
  <c r="T437" i="5"/>
  <c r="S437" i="5"/>
  <c r="V437" i="5" s="1"/>
  <c r="R437" i="5"/>
  <c r="O437" i="5"/>
  <c r="N437" i="5"/>
  <c r="P437" i="5" s="1"/>
  <c r="K437" i="5"/>
  <c r="J437" i="5"/>
  <c r="I437" i="5"/>
  <c r="H437" i="5"/>
  <c r="L437" i="5" s="1"/>
  <c r="U436" i="5"/>
  <c r="T436" i="5"/>
  <c r="S436" i="5"/>
  <c r="R436" i="5"/>
  <c r="O436" i="5"/>
  <c r="N436" i="5"/>
  <c r="K436" i="5"/>
  <c r="J436" i="5"/>
  <c r="I436" i="5"/>
  <c r="H436" i="5"/>
  <c r="U435" i="5"/>
  <c r="T435" i="5"/>
  <c r="V435" i="5" s="1"/>
  <c r="S435" i="5"/>
  <c r="R435" i="5"/>
  <c r="O435" i="5"/>
  <c r="N435" i="5"/>
  <c r="P435" i="5" s="1"/>
  <c r="K435" i="5"/>
  <c r="J435" i="5"/>
  <c r="I435" i="5"/>
  <c r="H435" i="5"/>
  <c r="U434" i="5"/>
  <c r="T434" i="5"/>
  <c r="S434" i="5"/>
  <c r="R434" i="5"/>
  <c r="V434" i="5" s="1"/>
  <c r="O434" i="5"/>
  <c r="N434" i="5"/>
  <c r="P434" i="5" s="1"/>
  <c r="K434" i="5"/>
  <c r="J434" i="5"/>
  <c r="I434" i="5"/>
  <c r="H434" i="5"/>
  <c r="L434" i="5" s="1"/>
  <c r="U433" i="5"/>
  <c r="T433" i="5"/>
  <c r="S433" i="5"/>
  <c r="R433" i="5"/>
  <c r="O433" i="5"/>
  <c r="N433" i="5"/>
  <c r="P433" i="5" s="1"/>
  <c r="K433" i="5"/>
  <c r="J433" i="5"/>
  <c r="I433" i="5"/>
  <c r="H433" i="5"/>
  <c r="U432" i="5"/>
  <c r="T432" i="5"/>
  <c r="S432" i="5"/>
  <c r="R432" i="5"/>
  <c r="V432" i="5" s="1"/>
  <c r="O432" i="5"/>
  <c r="N432" i="5"/>
  <c r="P432" i="5" s="1"/>
  <c r="K432" i="5"/>
  <c r="J432" i="5"/>
  <c r="I432" i="5"/>
  <c r="H432" i="5"/>
  <c r="U431" i="5"/>
  <c r="T431" i="5"/>
  <c r="S431" i="5"/>
  <c r="R431" i="5"/>
  <c r="O431" i="5"/>
  <c r="N431" i="5"/>
  <c r="P431" i="5" s="1"/>
  <c r="K431" i="5"/>
  <c r="J431" i="5"/>
  <c r="I431" i="5"/>
  <c r="H431" i="5"/>
  <c r="U430" i="5"/>
  <c r="T430" i="5"/>
  <c r="S430" i="5"/>
  <c r="R430" i="5"/>
  <c r="V430" i="5" s="1"/>
  <c r="O430" i="5"/>
  <c r="N430" i="5"/>
  <c r="K430" i="5"/>
  <c r="J430" i="5"/>
  <c r="I430" i="5"/>
  <c r="H430" i="5"/>
  <c r="U429" i="5"/>
  <c r="T429" i="5"/>
  <c r="S429" i="5"/>
  <c r="R429" i="5"/>
  <c r="V429" i="5" s="1"/>
  <c r="O429" i="5"/>
  <c r="N429" i="5"/>
  <c r="K429" i="5"/>
  <c r="J429" i="5"/>
  <c r="I429" i="5"/>
  <c r="H429" i="5"/>
  <c r="L429" i="5" s="1"/>
  <c r="U428" i="5"/>
  <c r="T428" i="5"/>
  <c r="S428" i="5"/>
  <c r="R428" i="5"/>
  <c r="O428" i="5"/>
  <c r="N428" i="5"/>
  <c r="K428" i="5"/>
  <c r="J428" i="5"/>
  <c r="I428" i="5"/>
  <c r="H428" i="5"/>
  <c r="L428" i="5" s="1"/>
  <c r="U427" i="5"/>
  <c r="T427" i="5"/>
  <c r="S427" i="5"/>
  <c r="R427" i="5"/>
  <c r="O427" i="5"/>
  <c r="N427" i="5"/>
  <c r="P427" i="5" s="1"/>
  <c r="K427" i="5"/>
  <c r="J427" i="5"/>
  <c r="I427" i="5"/>
  <c r="H427" i="5"/>
  <c r="U426" i="5"/>
  <c r="T426" i="5"/>
  <c r="S426" i="5"/>
  <c r="R426" i="5"/>
  <c r="V426" i="5" s="1"/>
  <c r="P426" i="5"/>
  <c r="O426" i="5"/>
  <c r="N426" i="5"/>
  <c r="K426" i="5"/>
  <c r="J426" i="5"/>
  <c r="I426" i="5"/>
  <c r="H426" i="5"/>
  <c r="L426" i="5" s="1"/>
  <c r="U425" i="5"/>
  <c r="T425" i="5"/>
  <c r="S425" i="5"/>
  <c r="R425" i="5"/>
  <c r="O425" i="5"/>
  <c r="N425" i="5"/>
  <c r="P425" i="5" s="1"/>
  <c r="K425" i="5"/>
  <c r="J425" i="5"/>
  <c r="I425" i="5"/>
  <c r="H425" i="5"/>
  <c r="U424" i="5"/>
  <c r="T424" i="5"/>
  <c r="S424" i="5"/>
  <c r="R424" i="5"/>
  <c r="V424" i="5" s="1"/>
  <c r="O424" i="5"/>
  <c r="N424" i="5"/>
  <c r="K424" i="5"/>
  <c r="J424" i="5"/>
  <c r="I424" i="5"/>
  <c r="H424" i="5"/>
  <c r="U417" i="5"/>
  <c r="T417" i="5"/>
  <c r="S417" i="5"/>
  <c r="R417" i="5"/>
  <c r="O417" i="5"/>
  <c r="N417" i="5"/>
  <c r="K417" i="5"/>
  <c r="J417" i="5"/>
  <c r="I417" i="5"/>
  <c r="H417" i="5"/>
  <c r="U416" i="5"/>
  <c r="T416" i="5"/>
  <c r="S416" i="5"/>
  <c r="V416" i="5" s="1"/>
  <c r="R416" i="5"/>
  <c r="O416" i="5"/>
  <c r="N416" i="5"/>
  <c r="P416" i="5" s="1"/>
  <c r="K416" i="5"/>
  <c r="J416" i="5"/>
  <c r="I416" i="5"/>
  <c r="H416" i="5"/>
  <c r="U415" i="5"/>
  <c r="T415" i="5"/>
  <c r="S415" i="5"/>
  <c r="R415" i="5"/>
  <c r="O415" i="5"/>
  <c r="N415" i="5"/>
  <c r="P415" i="5" s="1"/>
  <c r="K415" i="5"/>
  <c r="J415" i="5"/>
  <c r="I415" i="5"/>
  <c r="H415" i="5"/>
  <c r="U414" i="5"/>
  <c r="T414" i="5"/>
  <c r="S414" i="5"/>
  <c r="V414" i="5" s="1"/>
  <c r="R414" i="5"/>
  <c r="O414" i="5"/>
  <c r="N414" i="5"/>
  <c r="K414" i="5"/>
  <c r="J414" i="5"/>
  <c r="I414" i="5"/>
  <c r="H414" i="5"/>
  <c r="L414" i="5" s="1"/>
  <c r="U413" i="5"/>
  <c r="T413" i="5"/>
  <c r="S413" i="5"/>
  <c r="R413" i="5"/>
  <c r="O413" i="5"/>
  <c r="N413" i="5"/>
  <c r="P413" i="5" s="1"/>
  <c r="K413" i="5"/>
  <c r="J413" i="5"/>
  <c r="I413" i="5"/>
  <c r="H413" i="5"/>
  <c r="U412" i="5"/>
  <c r="T412" i="5"/>
  <c r="S412" i="5"/>
  <c r="R412" i="5"/>
  <c r="V412" i="5" s="1"/>
  <c r="O412" i="5"/>
  <c r="P412" i="5" s="1"/>
  <c r="N412" i="5"/>
  <c r="K412" i="5"/>
  <c r="J412" i="5"/>
  <c r="I412" i="5"/>
  <c r="H412" i="5"/>
  <c r="U411" i="5"/>
  <c r="T411" i="5"/>
  <c r="S411" i="5"/>
  <c r="R411" i="5"/>
  <c r="O411" i="5"/>
  <c r="N411" i="5"/>
  <c r="K411" i="5"/>
  <c r="J411" i="5"/>
  <c r="I411" i="5"/>
  <c r="H411" i="5"/>
  <c r="U410" i="5"/>
  <c r="T410" i="5"/>
  <c r="S410" i="5"/>
  <c r="R410" i="5"/>
  <c r="P410" i="5"/>
  <c r="O410" i="5"/>
  <c r="N410" i="5"/>
  <c r="K410" i="5"/>
  <c r="J410" i="5"/>
  <c r="I410" i="5"/>
  <c r="H410" i="5"/>
  <c r="V409" i="5"/>
  <c r="U409" i="5"/>
  <c r="T409" i="5"/>
  <c r="S409" i="5"/>
  <c r="R409" i="5"/>
  <c r="O409" i="5"/>
  <c r="N409" i="5"/>
  <c r="K409" i="5"/>
  <c r="J409" i="5"/>
  <c r="I409" i="5"/>
  <c r="H409" i="5"/>
  <c r="L409" i="5" s="1"/>
  <c r="U408" i="5"/>
  <c r="T408" i="5"/>
  <c r="S408" i="5"/>
  <c r="R408" i="5"/>
  <c r="O408" i="5"/>
  <c r="N408" i="5"/>
  <c r="K408" i="5"/>
  <c r="J408" i="5"/>
  <c r="I408" i="5"/>
  <c r="H408" i="5"/>
  <c r="U407" i="5"/>
  <c r="T407" i="5"/>
  <c r="S407" i="5"/>
  <c r="R407" i="5"/>
  <c r="O407" i="5"/>
  <c r="N407" i="5"/>
  <c r="P407" i="5" s="1"/>
  <c r="K407" i="5"/>
  <c r="J407" i="5"/>
  <c r="I407" i="5"/>
  <c r="H407" i="5"/>
  <c r="U406" i="5"/>
  <c r="T406" i="5"/>
  <c r="S406" i="5"/>
  <c r="R406" i="5"/>
  <c r="V406" i="5" s="1"/>
  <c r="O406" i="5"/>
  <c r="N406" i="5"/>
  <c r="L406" i="5"/>
  <c r="K406" i="5"/>
  <c r="J406" i="5"/>
  <c r="I406" i="5"/>
  <c r="H406" i="5"/>
  <c r="U405" i="5"/>
  <c r="T405" i="5"/>
  <c r="S405" i="5"/>
  <c r="R405" i="5"/>
  <c r="O405" i="5"/>
  <c r="N405" i="5"/>
  <c r="K405" i="5"/>
  <c r="J405" i="5"/>
  <c r="I405" i="5"/>
  <c r="H405" i="5"/>
  <c r="U404" i="5"/>
  <c r="T404" i="5"/>
  <c r="S404" i="5"/>
  <c r="R404" i="5"/>
  <c r="O404" i="5"/>
  <c r="N404" i="5"/>
  <c r="K404" i="5"/>
  <c r="J404" i="5"/>
  <c r="I404" i="5"/>
  <c r="H404" i="5"/>
  <c r="U403" i="5"/>
  <c r="V403" i="5" s="1"/>
  <c r="T403" i="5"/>
  <c r="S403" i="5"/>
  <c r="R403" i="5"/>
  <c r="O403" i="5"/>
  <c r="P403" i="5" s="1"/>
  <c r="N403" i="5"/>
  <c r="K403" i="5"/>
  <c r="J403" i="5"/>
  <c r="I403" i="5"/>
  <c r="H403" i="5"/>
  <c r="U402" i="5"/>
  <c r="T402" i="5"/>
  <c r="S402" i="5"/>
  <c r="R402" i="5"/>
  <c r="O402" i="5"/>
  <c r="N402" i="5"/>
  <c r="P402" i="5" s="1"/>
  <c r="K402" i="5"/>
  <c r="J402" i="5"/>
  <c r="I402" i="5"/>
  <c r="H402" i="5"/>
  <c r="L402" i="5" s="1"/>
  <c r="U401" i="5"/>
  <c r="T401" i="5"/>
  <c r="S401" i="5"/>
  <c r="R401" i="5"/>
  <c r="O401" i="5"/>
  <c r="N401" i="5"/>
  <c r="K401" i="5"/>
  <c r="J401" i="5"/>
  <c r="I401" i="5"/>
  <c r="H401" i="5"/>
  <c r="U400" i="5"/>
  <c r="T400" i="5"/>
  <c r="S400" i="5"/>
  <c r="R400" i="5"/>
  <c r="O400" i="5"/>
  <c r="N400" i="5"/>
  <c r="P400" i="5" s="1"/>
  <c r="K400" i="5"/>
  <c r="J400" i="5"/>
  <c r="I400" i="5"/>
  <c r="H400" i="5"/>
  <c r="U399" i="5"/>
  <c r="T399" i="5"/>
  <c r="S399" i="5"/>
  <c r="R399" i="5"/>
  <c r="V399" i="5" s="1"/>
  <c r="O399" i="5"/>
  <c r="N399" i="5"/>
  <c r="P399" i="5" s="1"/>
  <c r="K399" i="5"/>
  <c r="J399" i="5"/>
  <c r="I399" i="5"/>
  <c r="H399" i="5"/>
  <c r="V398" i="5"/>
  <c r="U398" i="5"/>
  <c r="T398" i="5"/>
  <c r="S398" i="5"/>
  <c r="R398" i="5"/>
  <c r="O398" i="5"/>
  <c r="N398" i="5"/>
  <c r="P398" i="5" s="1"/>
  <c r="K398" i="5"/>
  <c r="J398" i="5"/>
  <c r="I398" i="5"/>
  <c r="H398" i="5"/>
  <c r="L398" i="5" s="1"/>
  <c r="U397" i="5"/>
  <c r="T397" i="5"/>
  <c r="S397" i="5"/>
  <c r="R397" i="5"/>
  <c r="O397" i="5"/>
  <c r="N397" i="5"/>
  <c r="K397" i="5"/>
  <c r="J397" i="5"/>
  <c r="I397" i="5"/>
  <c r="H397" i="5"/>
  <c r="U396" i="5"/>
  <c r="T396" i="5"/>
  <c r="S396" i="5"/>
  <c r="R396" i="5"/>
  <c r="O396" i="5"/>
  <c r="N396" i="5"/>
  <c r="K396" i="5"/>
  <c r="J396" i="5"/>
  <c r="I396" i="5"/>
  <c r="H396" i="5"/>
  <c r="U389" i="5"/>
  <c r="T389" i="5"/>
  <c r="S389" i="5"/>
  <c r="R389" i="5"/>
  <c r="V389" i="5" s="1"/>
  <c r="O389" i="5"/>
  <c r="N389" i="5"/>
  <c r="P389" i="5" s="1"/>
  <c r="K389" i="5"/>
  <c r="J389" i="5"/>
  <c r="I389" i="5"/>
  <c r="H389" i="5"/>
  <c r="U388" i="5"/>
  <c r="T388" i="5"/>
  <c r="S388" i="5"/>
  <c r="R388" i="5"/>
  <c r="O388" i="5"/>
  <c r="P388" i="5" s="1"/>
  <c r="N388" i="5"/>
  <c r="K388" i="5"/>
  <c r="J388" i="5"/>
  <c r="I388" i="5"/>
  <c r="H388" i="5"/>
  <c r="U387" i="5"/>
  <c r="T387" i="5"/>
  <c r="S387" i="5"/>
  <c r="R387" i="5"/>
  <c r="O387" i="5"/>
  <c r="N387" i="5"/>
  <c r="P387" i="5" s="1"/>
  <c r="K387" i="5"/>
  <c r="J387" i="5"/>
  <c r="I387" i="5"/>
  <c r="H387" i="5"/>
  <c r="L387" i="5" s="1"/>
  <c r="U386" i="5"/>
  <c r="T386" i="5"/>
  <c r="S386" i="5"/>
  <c r="R386" i="5"/>
  <c r="V386" i="5" s="1"/>
  <c r="O386" i="5"/>
  <c r="N386" i="5"/>
  <c r="L386" i="5"/>
  <c r="K386" i="5"/>
  <c r="J386" i="5"/>
  <c r="I386" i="5"/>
  <c r="H386" i="5"/>
  <c r="U385" i="5"/>
  <c r="T385" i="5"/>
  <c r="S385" i="5"/>
  <c r="R385" i="5"/>
  <c r="O385" i="5"/>
  <c r="N385" i="5"/>
  <c r="P385" i="5" s="1"/>
  <c r="K385" i="5"/>
  <c r="J385" i="5"/>
  <c r="I385" i="5"/>
  <c r="H385" i="5"/>
  <c r="L385" i="5" s="1"/>
  <c r="U384" i="5"/>
  <c r="T384" i="5"/>
  <c r="S384" i="5"/>
  <c r="R384" i="5"/>
  <c r="O384" i="5"/>
  <c r="N384" i="5"/>
  <c r="K384" i="5"/>
  <c r="J384" i="5"/>
  <c r="I384" i="5"/>
  <c r="H384" i="5"/>
  <c r="L384" i="5" s="1"/>
  <c r="U383" i="5"/>
  <c r="T383" i="5"/>
  <c r="S383" i="5"/>
  <c r="R383" i="5"/>
  <c r="O383" i="5"/>
  <c r="N383" i="5"/>
  <c r="P383" i="5" s="1"/>
  <c r="K383" i="5"/>
  <c r="J383" i="5"/>
  <c r="I383" i="5"/>
  <c r="H383" i="5"/>
  <c r="U382" i="5"/>
  <c r="T382" i="5"/>
  <c r="S382" i="5"/>
  <c r="R382" i="5"/>
  <c r="V382" i="5" s="1"/>
  <c r="O382" i="5"/>
  <c r="N382" i="5"/>
  <c r="P382" i="5" s="1"/>
  <c r="K382" i="5"/>
  <c r="J382" i="5"/>
  <c r="I382" i="5"/>
  <c r="H382" i="5"/>
  <c r="L382" i="5" s="1"/>
  <c r="U381" i="5"/>
  <c r="T381" i="5"/>
  <c r="S381" i="5"/>
  <c r="R381" i="5"/>
  <c r="V381" i="5" s="1"/>
  <c r="O381" i="5"/>
  <c r="N381" i="5"/>
  <c r="P381" i="5" s="1"/>
  <c r="K381" i="5"/>
  <c r="J381" i="5"/>
  <c r="I381" i="5"/>
  <c r="H381" i="5"/>
  <c r="L381" i="5" s="1"/>
  <c r="U380" i="5"/>
  <c r="T380" i="5"/>
  <c r="V380" i="5" s="1"/>
  <c r="S380" i="5"/>
  <c r="R380" i="5"/>
  <c r="O380" i="5"/>
  <c r="N380" i="5"/>
  <c r="P380" i="5" s="1"/>
  <c r="K380" i="5"/>
  <c r="J380" i="5"/>
  <c r="I380" i="5"/>
  <c r="H380" i="5"/>
  <c r="U379" i="5"/>
  <c r="T379" i="5"/>
  <c r="S379" i="5"/>
  <c r="R379" i="5"/>
  <c r="O379" i="5"/>
  <c r="N379" i="5"/>
  <c r="P379" i="5" s="1"/>
  <c r="K379" i="5"/>
  <c r="J379" i="5"/>
  <c r="I379" i="5"/>
  <c r="H379" i="5"/>
  <c r="L379" i="5" s="1"/>
  <c r="U378" i="5"/>
  <c r="T378" i="5"/>
  <c r="S378" i="5"/>
  <c r="V378" i="5" s="1"/>
  <c r="R378" i="5"/>
  <c r="O378" i="5"/>
  <c r="N378" i="5"/>
  <c r="K378" i="5"/>
  <c r="J378" i="5"/>
  <c r="I378" i="5"/>
  <c r="H378" i="5"/>
  <c r="L378" i="5" s="1"/>
  <c r="U377" i="5"/>
  <c r="T377" i="5"/>
  <c r="S377" i="5"/>
  <c r="R377" i="5"/>
  <c r="V377" i="5" s="1"/>
  <c r="O377" i="5"/>
  <c r="N377" i="5"/>
  <c r="P377" i="5" s="1"/>
  <c r="K377" i="5"/>
  <c r="J377" i="5"/>
  <c r="I377" i="5"/>
  <c r="H377" i="5"/>
  <c r="U376" i="5"/>
  <c r="T376" i="5"/>
  <c r="S376" i="5"/>
  <c r="R376" i="5"/>
  <c r="V376" i="5" s="1"/>
  <c r="O376" i="5"/>
  <c r="N376" i="5"/>
  <c r="K376" i="5"/>
  <c r="J376" i="5"/>
  <c r="I376" i="5"/>
  <c r="H376" i="5"/>
  <c r="L376" i="5" s="1"/>
  <c r="U375" i="5"/>
  <c r="T375" i="5"/>
  <c r="S375" i="5"/>
  <c r="R375" i="5"/>
  <c r="O375" i="5"/>
  <c r="N375" i="5"/>
  <c r="P375" i="5" s="1"/>
  <c r="K375" i="5"/>
  <c r="J375" i="5"/>
  <c r="I375" i="5"/>
  <c r="H375" i="5"/>
  <c r="U374" i="5"/>
  <c r="T374" i="5"/>
  <c r="S374" i="5"/>
  <c r="R374" i="5"/>
  <c r="O374" i="5"/>
  <c r="N374" i="5"/>
  <c r="P374" i="5" s="1"/>
  <c r="K374" i="5"/>
  <c r="J374" i="5"/>
  <c r="I374" i="5"/>
  <c r="H374" i="5"/>
  <c r="L374" i="5" s="1"/>
  <c r="U373" i="5"/>
  <c r="T373" i="5"/>
  <c r="S373" i="5"/>
  <c r="R373" i="5"/>
  <c r="V373" i="5" s="1"/>
  <c r="O373" i="5"/>
  <c r="N373" i="5"/>
  <c r="P373" i="5" s="1"/>
  <c r="K373" i="5"/>
  <c r="J373" i="5"/>
  <c r="I373" i="5"/>
  <c r="H373" i="5"/>
  <c r="U372" i="5"/>
  <c r="T372" i="5"/>
  <c r="S372" i="5"/>
  <c r="R372" i="5"/>
  <c r="O372" i="5"/>
  <c r="P372" i="5" s="1"/>
  <c r="N372" i="5"/>
  <c r="K372" i="5"/>
  <c r="J372" i="5"/>
  <c r="I372" i="5"/>
  <c r="H372" i="5"/>
  <c r="U371" i="5"/>
  <c r="T371" i="5"/>
  <c r="S371" i="5"/>
  <c r="R371" i="5"/>
  <c r="O371" i="5"/>
  <c r="N371" i="5"/>
  <c r="P371" i="5" s="1"/>
  <c r="K371" i="5"/>
  <c r="J371" i="5"/>
  <c r="I371" i="5"/>
  <c r="H371" i="5"/>
  <c r="L371" i="5" s="1"/>
  <c r="U370" i="5"/>
  <c r="T370" i="5"/>
  <c r="S370" i="5"/>
  <c r="R370" i="5"/>
  <c r="V370" i="5" s="1"/>
  <c r="O370" i="5"/>
  <c r="N370" i="5"/>
  <c r="L370" i="5"/>
  <c r="K370" i="5"/>
  <c r="J370" i="5"/>
  <c r="I370" i="5"/>
  <c r="H370" i="5"/>
  <c r="U369" i="5"/>
  <c r="T369" i="5"/>
  <c r="S369" i="5"/>
  <c r="R369" i="5"/>
  <c r="O369" i="5"/>
  <c r="N369" i="5"/>
  <c r="P369" i="5" s="1"/>
  <c r="K369" i="5"/>
  <c r="J369" i="5"/>
  <c r="I369" i="5"/>
  <c r="H369" i="5"/>
  <c r="L369" i="5" s="1"/>
  <c r="U368" i="5"/>
  <c r="T368" i="5"/>
  <c r="S368" i="5"/>
  <c r="R368" i="5"/>
  <c r="O368" i="5"/>
  <c r="N368" i="5"/>
  <c r="K368" i="5"/>
  <c r="J368" i="5"/>
  <c r="I368" i="5"/>
  <c r="H368" i="5"/>
  <c r="L368" i="5" s="1"/>
  <c r="U361" i="5"/>
  <c r="T361" i="5"/>
  <c r="S361" i="5"/>
  <c r="R361" i="5"/>
  <c r="O361" i="5"/>
  <c r="N361" i="5"/>
  <c r="P361" i="5" s="1"/>
  <c r="K361" i="5"/>
  <c r="J361" i="5"/>
  <c r="I361" i="5"/>
  <c r="H361" i="5"/>
  <c r="L361" i="5" s="1"/>
  <c r="U360" i="5"/>
  <c r="T360" i="5"/>
  <c r="S360" i="5"/>
  <c r="R360" i="5"/>
  <c r="O360" i="5"/>
  <c r="N360" i="5"/>
  <c r="P360" i="5" s="1"/>
  <c r="K360" i="5"/>
  <c r="J360" i="5"/>
  <c r="L360" i="5" s="1"/>
  <c r="I360" i="5"/>
  <c r="H360" i="5"/>
  <c r="U359" i="5"/>
  <c r="T359" i="5"/>
  <c r="S359" i="5"/>
  <c r="R359" i="5"/>
  <c r="O359" i="5"/>
  <c r="P359" i="5" s="1"/>
  <c r="N359" i="5"/>
  <c r="K359" i="5"/>
  <c r="J359" i="5"/>
  <c r="I359" i="5"/>
  <c r="H359" i="5"/>
  <c r="U358" i="5"/>
  <c r="T358" i="5"/>
  <c r="V358" i="5" s="1"/>
  <c r="S358" i="5"/>
  <c r="R358" i="5"/>
  <c r="O358" i="5"/>
  <c r="N358" i="5"/>
  <c r="P358" i="5" s="1"/>
  <c r="K358" i="5"/>
  <c r="J358" i="5"/>
  <c r="I358" i="5"/>
  <c r="L358" i="5" s="1"/>
  <c r="H358" i="5"/>
  <c r="U357" i="5"/>
  <c r="T357" i="5"/>
  <c r="S357" i="5"/>
  <c r="V357" i="5" s="1"/>
  <c r="R357" i="5"/>
  <c r="O357" i="5"/>
  <c r="N357" i="5"/>
  <c r="K357" i="5"/>
  <c r="J357" i="5"/>
  <c r="I357" i="5"/>
  <c r="H357" i="5"/>
  <c r="U356" i="5"/>
  <c r="T356" i="5"/>
  <c r="S356" i="5"/>
  <c r="R356" i="5"/>
  <c r="O356" i="5"/>
  <c r="P356" i="5" s="1"/>
  <c r="N356" i="5"/>
  <c r="K356" i="5"/>
  <c r="J356" i="5"/>
  <c r="I356" i="5"/>
  <c r="H356" i="5"/>
  <c r="U355" i="5"/>
  <c r="T355" i="5"/>
  <c r="S355" i="5"/>
  <c r="R355" i="5"/>
  <c r="O355" i="5"/>
  <c r="N355" i="5"/>
  <c r="P355" i="5" s="1"/>
  <c r="K355" i="5"/>
  <c r="L355" i="5" s="1"/>
  <c r="J355" i="5"/>
  <c r="I355" i="5"/>
  <c r="H355" i="5"/>
  <c r="U354" i="5"/>
  <c r="T354" i="5"/>
  <c r="S354" i="5"/>
  <c r="R354" i="5"/>
  <c r="V354" i="5" s="1"/>
  <c r="O354" i="5"/>
  <c r="N354" i="5"/>
  <c r="K354" i="5"/>
  <c r="J354" i="5"/>
  <c r="I354" i="5"/>
  <c r="H354" i="5"/>
  <c r="U353" i="5"/>
  <c r="T353" i="5"/>
  <c r="S353" i="5"/>
  <c r="R353" i="5"/>
  <c r="O353" i="5"/>
  <c r="N353" i="5"/>
  <c r="K353" i="5"/>
  <c r="J353" i="5"/>
  <c r="I353" i="5"/>
  <c r="H353" i="5"/>
  <c r="L353" i="5" s="1"/>
  <c r="U352" i="5"/>
  <c r="T352" i="5"/>
  <c r="S352" i="5"/>
  <c r="R352" i="5"/>
  <c r="O352" i="5"/>
  <c r="N352" i="5"/>
  <c r="K352" i="5"/>
  <c r="J352" i="5"/>
  <c r="I352" i="5"/>
  <c r="H352" i="5"/>
  <c r="U351" i="5"/>
  <c r="T351" i="5"/>
  <c r="S351" i="5"/>
  <c r="R351" i="5"/>
  <c r="O351" i="5"/>
  <c r="N351" i="5"/>
  <c r="P351" i="5" s="1"/>
  <c r="K351" i="5"/>
  <c r="J351" i="5"/>
  <c r="I351" i="5"/>
  <c r="H351" i="5"/>
  <c r="L351" i="5" s="1"/>
  <c r="U350" i="5"/>
  <c r="T350" i="5"/>
  <c r="S350" i="5"/>
  <c r="R350" i="5"/>
  <c r="V350" i="5" s="1"/>
  <c r="O350" i="5"/>
  <c r="N350" i="5"/>
  <c r="K350" i="5"/>
  <c r="J350" i="5"/>
  <c r="I350" i="5"/>
  <c r="H350" i="5"/>
  <c r="L350" i="5" s="1"/>
  <c r="U349" i="5"/>
  <c r="T349" i="5"/>
  <c r="S349" i="5"/>
  <c r="R349" i="5"/>
  <c r="O349" i="5"/>
  <c r="N349" i="5"/>
  <c r="P349" i="5" s="1"/>
  <c r="K349" i="5"/>
  <c r="J349" i="5"/>
  <c r="I349" i="5"/>
  <c r="H349" i="5"/>
  <c r="U348" i="5"/>
  <c r="T348" i="5"/>
  <c r="S348" i="5"/>
  <c r="R348" i="5"/>
  <c r="O348" i="5"/>
  <c r="N348" i="5"/>
  <c r="K348" i="5"/>
  <c r="J348" i="5"/>
  <c r="I348" i="5"/>
  <c r="H348" i="5"/>
  <c r="L348" i="5" s="1"/>
  <c r="U347" i="5"/>
  <c r="T347" i="5"/>
  <c r="S347" i="5"/>
  <c r="R347" i="5"/>
  <c r="O347" i="5"/>
  <c r="N347" i="5"/>
  <c r="P347" i="5" s="1"/>
  <c r="K347" i="5"/>
  <c r="J347" i="5"/>
  <c r="I347" i="5"/>
  <c r="H347" i="5"/>
  <c r="U346" i="5"/>
  <c r="T346" i="5"/>
  <c r="S346" i="5"/>
  <c r="R346" i="5"/>
  <c r="O346" i="5"/>
  <c r="N346" i="5"/>
  <c r="P346" i="5" s="1"/>
  <c r="K346" i="5"/>
  <c r="J346" i="5"/>
  <c r="I346" i="5"/>
  <c r="H346" i="5"/>
  <c r="L346" i="5" s="1"/>
  <c r="U345" i="5"/>
  <c r="T345" i="5"/>
  <c r="S345" i="5"/>
  <c r="R345" i="5"/>
  <c r="V345" i="5" s="1"/>
  <c r="O345" i="5"/>
  <c r="N345" i="5"/>
  <c r="P345" i="5" s="1"/>
  <c r="K345" i="5"/>
  <c r="J345" i="5"/>
  <c r="I345" i="5"/>
  <c r="H345" i="5"/>
  <c r="U344" i="5"/>
  <c r="T344" i="5"/>
  <c r="V344" i="5" s="1"/>
  <c r="S344" i="5"/>
  <c r="R344" i="5"/>
  <c r="O344" i="5"/>
  <c r="N344" i="5"/>
  <c r="P344" i="5" s="1"/>
  <c r="K344" i="5"/>
  <c r="J344" i="5"/>
  <c r="I344" i="5"/>
  <c r="H344" i="5"/>
  <c r="U343" i="5"/>
  <c r="T343" i="5"/>
  <c r="S343" i="5"/>
  <c r="R343" i="5"/>
  <c r="V343" i="5" s="1"/>
  <c r="O343" i="5"/>
  <c r="N343" i="5"/>
  <c r="P343" i="5" s="1"/>
  <c r="K343" i="5"/>
  <c r="J343" i="5"/>
  <c r="I343" i="5"/>
  <c r="H343" i="5"/>
  <c r="L343" i="5" s="1"/>
  <c r="V342" i="5"/>
  <c r="U342" i="5"/>
  <c r="T342" i="5"/>
  <c r="S342" i="5"/>
  <c r="R342" i="5"/>
  <c r="O342" i="5"/>
  <c r="N342" i="5"/>
  <c r="P342" i="5" s="1"/>
  <c r="K342" i="5"/>
  <c r="L342" i="5" s="1"/>
  <c r="J342" i="5"/>
  <c r="I342" i="5"/>
  <c r="H342" i="5"/>
  <c r="U341" i="5"/>
  <c r="T341" i="5"/>
  <c r="S341" i="5"/>
  <c r="R341" i="5"/>
  <c r="O341" i="5"/>
  <c r="N341" i="5"/>
  <c r="K341" i="5"/>
  <c r="J341" i="5"/>
  <c r="I341" i="5"/>
  <c r="L341" i="5" s="1"/>
  <c r="H341" i="5"/>
  <c r="U340" i="5"/>
  <c r="T340" i="5"/>
  <c r="S340" i="5"/>
  <c r="R340" i="5"/>
  <c r="O340" i="5"/>
  <c r="P340" i="5" s="1"/>
  <c r="N340" i="5"/>
  <c r="K340" i="5"/>
  <c r="J340" i="5"/>
  <c r="I340" i="5"/>
  <c r="H340" i="5"/>
  <c r="L340" i="5" s="1"/>
  <c r="U333" i="5"/>
  <c r="T333" i="5"/>
  <c r="V333" i="5" s="1"/>
  <c r="S333" i="5"/>
  <c r="R333" i="5"/>
  <c r="O333" i="5"/>
  <c r="N333" i="5"/>
  <c r="P333" i="5" s="1"/>
  <c r="K333" i="5"/>
  <c r="J333" i="5"/>
  <c r="L333" i="5" s="1"/>
  <c r="I333" i="5"/>
  <c r="H333" i="5"/>
  <c r="U332" i="5"/>
  <c r="T332" i="5"/>
  <c r="S332" i="5"/>
  <c r="R332" i="5"/>
  <c r="V332" i="5" s="1"/>
  <c r="O332" i="5"/>
  <c r="P332" i="5" s="1"/>
  <c r="N332" i="5"/>
  <c r="K332" i="5"/>
  <c r="J332" i="5"/>
  <c r="I332" i="5"/>
  <c r="H332" i="5"/>
  <c r="U331" i="5"/>
  <c r="T331" i="5"/>
  <c r="V331" i="5" s="1"/>
  <c r="S331" i="5"/>
  <c r="R331" i="5"/>
  <c r="O331" i="5"/>
  <c r="N331" i="5"/>
  <c r="P331" i="5" s="1"/>
  <c r="K331" i="5"/>
  <c r="J331" i="5"/>
  <c r="L331" i="5" s="1"/>
  <c r="I331" i="5"/>
  <c r="H331" i="5"/>
  <c r="U330" i="5"/>
  <c r="T330" i="5"/>
  <c r="S330" i="5"/>
  <c r="R330" i="5"/>
  <c r="V330" i="5" s="1"/>
  <c r="O330" i="5"/>
  <c r="N330" i="5"/>
  <c r="K330" i="5"/>
  <c r="J330" i="5"/>
  <c r="I330" i="5"/>
  <c r="H330" i="5"/>
  <c r="L330" i="5" s="1"/>
  <c r="U329" i="5"/>
  <c r="T329" i="5"/>
  <c r="S329" i="5"/>
  <c r="R329" i="5"/>
  <c r="O329" i="5"/>
  <c r="P329" i="5" s="1"/>
  <c r="N329" i="5"/>
  <c r="K329" i="5"/>
  <c r="J329" i="5"/>
  <c r="I329" i="5"/>
  <c r="H329" i="5"/>
  <c r="L329" i="5" s="1"/>
  <c r="U328" i="5"/>
  <c r="T328" i="5"/>
  <c r="S328" i="5"/>
  <c r="R328" i="5"/>
  <c r="V328" i="5" s="1"/>
  <c r="O328" i="5"/>
  <c r="N328" i="5"/>
  <c r="P328" i="5" s="1"/>
  <c r="L328" i="5"/>
  <c r="K328" i="5"/>
  <c r="J328" i="5"/>
  <c r="I328" i="5"/>
  <c r="H328" i="5"/>
  <c r="U327" i="5"/>
  <c r="T327" i="5"/>
  <c r="S327" i="5"/>
  <c r="R327" i="5"/>
  <c r="V327" i="5" s="1"/>
  <c r="O327" i="5"/>
  <c r="N327" i="5"/>
  <c r="P327" i="5" s="1"/>
  <c r="K327" i="5"/>
  <c r="J327" i="5"/>
  <c r="I327" i="5"/>
  <c r="H327" i="5"/>
  <c r="L327" i="5" s="1"/>
  <c r="U326" i="5"/>
  <c r="T326" i="5"/>
  <c r="S326" i="5"/>
  <c r="R326" i="5"/>
  <c r="O326" i="5"/>
  <c r="N326" i="5"/>
  <c r="K326" i="5"/>
  <c r="J326" i="5"/>
  <c r="I326" i="5"/>
  <c r="H326" i="5"/>
  <c r="L326" i="5" s="1"/>
  <c r="U325" i="5"/>
  <c r="T325" i="5"/>
  <c r="S325" i="5"/>
  <c r="R325" i="5"/>
  <c r="O325" i="5"/>
  <c r="N325" i="5"/>
  <c r="P325" i="5" s="1"/>
  <c r="K325" i="5"/>
  <c r="J325" i="5"/>
  <c r="L325" i="5" s="1"/>
  <c r="I325" i="5"/>
  <c r="H325" i="5"/>
  <c r="U324" i="5"/>
  <c r="T324" i="5"/>
  <c r="S324" i="5"/>
  <c r="R324" i="5"/>
  <c r="V324" i="5" s="1"/>
  <c r="O324" i="5"/>
  <c r="P324" i="5" s="1"/>
  <c r="N324" i="5"/>
  <c r="K324" i="5"/>
  <c r="J324" i="5"/>
  <c r="I324" i="5"/>
  <c r="H324" i="5"/>
  <c r="U323" i="5"/>
  <c r="T323" i="5"/>
  <c r="V323" i="5" s="1"/>
  <c r="S323" i="5"/>
  <c r="R323" i="5"/>
  <c r="P323" i="5"/>
  <c r="O323" i="5"/>
  <c r="N323" i="5"/>
  <c r="K323" i="5"/>
  <c r="J323" i="5"/>
  <c r="L323" i="5" s="1"/>
  <c r="I323" i="5"/>
  <c r="H323" i="5"/>
  <c r="U322" i="5"/>
  <c r="T322" i="5"/>
  <c r="S322" i="5"/>
  <c r="R322" i="5"/>
  <c r="V322" i="5" s="1"/>
  <c r="P322" i="5"/>
  <c r="O322" i="5"/>
  <c r="N322" i="5"/>
  <c r="K322" i="5"/>
  <c r="J322" i="5"/>
  <c r="I322" i="5"/>
  <c r="H322" i="5"/>
  <c r="L322" i="5" s="1"/>
  <c r="U321" i="5"/>
  <c r="T321" i="5"/>
  <c r="S321" i="5"/>
  <c r="R321" i="5"/>
  <c r="O321" i="5"/>
  <c r="P321" i="5" s="1"/>
  <c r="N321" i="5"/>
  <c r="K321" i="5"/>
  <c r="J321" i="5"/>
  <c r="I321" i="5"/>
  <c r="H321" i="5"/>
  <c r="U320" i="5"/>
  <c r="T320" i="5"/>
  <c r="S320" i="5"/>
  <c r="R320" i="5"/>
  <c r="O320" i="5"/>
  <c r="N320" i="5"/>
  <c r="P320" i="5" s="1"/>
  <c r="K320" i="5"/>
  <c r="L320" i="5" s="1"/>
  <c r="J320" i="5"/>
  <c r="I320" i="5"/>
  <c r="H320" i="5"/>
  <c r="U319" i="5"/>
  <c r="T319" i="5"/>
  <c r="S319" i="5"/>
  <c r="R319" i="5"/>
  <c r="V319" i="5" s="1"/>
  <c r="O319" i="5"/>
  <c r="P319" i="5" s="1"/>
  <c r="N319" i="5"/>
  <c r="K319" i="5"/>
  <c r="J319" i="5"/>
  <c r="I319" i="5"/>
  <c r="H319" i="5"/>
  <c r="U318" i="5"/>
  <c r="T318" i="5"/>
  <c r="S318" i="5"/>
  <c r="R318" i="5"/>
  <c r="O318" i="5"/>
  <c r="N318" i="5"/>
  <c r="P318" i="5" s="1"/>
  <c r="K318" i="5"/>
  <c r="J318" i="5"/>
  <c r="I318" i="5"/>
  <c r="H318" i="5"/>
  <c r="L318" i="5" s="1"/>
  <c r="U317" i="5"/>
  <c r="T317" i="5"/>
  <c r="S317" i="5"/>
  <c r="R317" i="5"/>
  <c r="O317" i="5"/>
  <c r="N317" i="5"/>
  <c r="K317" i="5"/>
  <c r="J317" i="5"/>
  <c r="I317" i="5"/>
  <c r="H317" i="5"/>
  <c r="U316" i="5"/>
  <c r="T316" i="5"/>
  <c r="S316" i="5"/>
  <c r="R316" i="5"/>
  <c r="O316" i="5"/>
  <c r="N316" i="5"/>
  <c r="P316" i="5" s="1"/>
  <c r="K316" i="5"/>
  <c r="J316" i="5"/>
  <c r="I316" i="5"/>
  <c r="H316" i="5"/>
  <c r="U315" i="5"/>
  <c r="T315" i="5"/>
  <c r="S315" i="5"/>
  <c r="R315" i="5"/>
  <c r="V315" i="5" s="1"/>
  <c r="O315" i="5"/>
  <c r="N315" i="5"/>
  <c r="P315" i="5" s="1"/>
  <c r="K315" i="5"/>
  <c r="J315" i="5"/>
  <c r="I315" i="5"/>
  <c r="H315" i="5"/>
  <c r="L315" i="5" s="1"/>
  <c r="U314" i="5"/>
  <c r="T314" i="5"/>
  <c r="S314" i="5"/>
  <c r="R314" i="5"/>
  <c r="V314" i="5" s="1"/>
  <c r="O314" i="5"/>
  <c r="P314" i="5" s="1"/>
  <c r="N314" i="5"/>
  <c r="K314" i="5"/>
  <c r="J314" i="5"/>
  <c r="I314" i="5"/>
  <c r="H314" i="5"/>
  <c r="L314" i="5" s="1"/>
  <c r="U313" i="5"/>
  <c r="T313" i="5"/>
  <c r="S313" i="5"/>
  <c r="R313" i="5"/>
  <c r="O313" i="5"/>
  <c r="N313" i="5"/>
  <c r="K313" i="5"/>
  <c r="J313" i="5"/>
  <c r="I313" i="5"/>
  <c r="H313" i="5"/>
  <c r="L313" i="5" s="1"/>
  <c r="U312" i="5"/>
  <c r="T312" i="5"/>
  <c r="S312" i="5"/>
  <c r="R312" i="5"/>
  <c r="O312" i="5"/>
  <c r="N312" i="5"/>
  <c r="P312" i="5" s="1"/>
  <c r="K312" i="5"/>
  <c r="J312" i="5"/>
  <c r="I312" i="5"/>
  <c r="H312" i="5"/>
  <c r="U305" i="5"/>
  <c r="T305" i="5"/>
  <c r="S305" i="5"/>
  <c r="R305" i="5"/>
  <c r="V305" i="5" s="1"/>
  <c r="O305" i="5"/>
  <c r="N305" i="5"/>
  <c r="K305" i="5"/>
  <c r="J305" i="5"/>
  <c r="I305" i="5"/>
  <c r="H305" i="5"/>
  <c r="U304" i="5"/>
  <c r="T304" i="5"/>
  <c r="S304" i="5"/>
  <c r="R304" i="5"/>
  <c r="O304" i="5"/>
  <c r="N304" i="5"/>
  <c r="P304" i="5" s="1"/>
  <c r="K304" i="5"/>
  <c r="J304" i="5"/>
  <c r="I304" i="5"/>
  <c r="H304" i="5"/>
  <c r="U303" i="5"/>
  <c r="T303" i="5"/>
  <c r="S303" i="5"/>
  <c r="R303" i="5"/>
  <c r="O303" i="5"/>
  <c r="P303" i="5" s="1"/>
  <c r="N303" i="5"/>
  <c r="K303" i="5"/>
  <c r="J303" i="5"/>
  <c r="I303" i="5"/>
  <c r="H303" i="5"/>
  <c r="V302" i="5"/>
  <c r="U302" i="5"/>
  <c r="T302" i="5"/>
  <c r="S302" i="5"/>
  <c r="R302" i="5"/>
  <c r="P302" i="5"/>
  <c r="O302" i="5"/>
  <c r="N302" i="5"/>
  <c r="L302" i="5"/>
  <c r="K302" i="5"/>
  <c r="J302" i="5"/>
  <c r="I302" i="5"/>
  <c r="H302" i="5"/>
  <c r="U301" i="5"/>
  <c r="T301" i="5"/>
  <c r="S301" i="5"/>
  <c r="R301" i="5"/>
  <c r="O301" i="5"/>
  <c r="N301" i="5"/>
  <c r="P301" i="5" s="1"/>
  <c r="K301" i="5"/>
  <c r="J301" i="5"/>
  <c r="I301" i="5"/>
  <c r="H301" i="5"/>
  <c r="U300" i="5"/>
  <c r="T300" i="5"/>
  <c r="S300" i="5"/>
  <c r="V300" i="5" s="1"/>
  <c r="R300" i="5"/>
  <c r="O300" i="5"/>
  <c r="N300" i="5"/>
  <c r="P300" i="5" s="1"/>
  <c r="K300" i="5"/>
  <c r="J300" i="5"/>
  <c r="I300" i="5"/>
  <c r="H300" i="5"/>
  <c r="U299" i="5"/>
  <c r="T299" i="5"/>
  <c r="S299" i="5"/>
  <c r="R299" i="5"/>
  <c r="V299" i="5" s="1"/>
  <c r="O299" i="5"/>
  <c r="N299" i="5"/>
  <c r="P299" i="5" s="1"/>
  <c r="K299" i="5"/>
  <c r="J299" i="5"/>
  <c r="I299" i="5"/>
  <c r="H299" i="5"/>
  <c r="U298" i="5"/>
  <c r="T298" i="5"/>
  <c r="S298" i="5"/>
  <c r="R298" i="5"/>
  <c r="O298" i="5"/>
  <c r="N298" i="5"/>
  <c r="K298" i="5"/>
  <c r="J298" i="5"/>
  <c r="I298" i="5"/>
  <c r="H298" i="5"/>
  <c r="U297" i="5"/>
  <c r="T297" i="5"/>
  <c r="S297" i="5"/>
  <c r="R297" i="5"/>
  <c r="O297" i="5"/>
  <c r="N297" i="5"/>
  <c r="P297" i="5" s="1"/>
  <c r="K297" i="5"/>
  <c r="J297" i="5"/>
  <c r="I297" i="5"/>
  <c r="H297" i="5"/>
  <c r="U296" i="5"/>
  <c r="T296" i="5"/>
  <c r="S296" i="5"/>
  <c r="R296" i="5"/>
  <c r="O296" i="5"/>
  <c r="N296" i="5"/>
  <c r="K296" i="5"/>
  <c r="J296" i="5"/>
  <c r="I296" i="5"/>
  <c r="H296" i="5"/>
  <c r="U295" i="5"/>
  <c r="T295" i="5"/>
  <c r="S295" i="5"/>
  <c r="R295" i="5"/>
  <c r="O295" i="5"/>
  <c r="N295" i="5"/>
  <c r="P295" i="5" s="1"/>
  <c r="K295" i="5"/>
  <c r="J295" i="5"/>
  <c r="I295" i="5"/>
  <c r="H295" i="5"/>
  <c r="U294" i="5"/>
  <c r="T294" i="5"/>
  <c r="V294" i="5" s="1"/>
  <c r="S294" i="5"/>
  <c r="R294" i="5"/>
  <c r="O294" i="5"/>
  <c r="N294" i="5"/>
  <c r="P294" i="5" s="1"/>
  <c r="K294" i="5"/>
  <c r="J294" i="5"/>
  <c r="I294" i="5"/>
  <c r="H294" i="5"/>
  <c r="L294" i="5" s="1"/>
  <c r="U293" i="5"/>
  <c r="T293" i="5"/>
  <c r="S293" i="5"/>
  <c r="R293" i="5"/>
  <c r="O293" i="5"/>
  <c r="N293" i="5"/>
  <c r="P293" i="5" s="1"/>
  <c r="K293" i="5"/>
  <c r="J293" i="5"/>
  <c r="I293" i="5"/>
  <c r="H293" i="5"/>
  <c r="U292" i="5"/>
  <c r="T292" i="5"/>
  <c r="S292" i="5"/>
  <c r="R292" i="5"/>
  <c r="O292" i="5"/>
  <c r="N292" i="5"/>
  <c r="P292" i="5" s="1"/>
  <c r="K292" i="5"/>
  <c r="J292" i="5"/>
  <c r="I292" i="5"/>
  <c r="H292" i="5"/>
  <c r="U291" i="5"/>
  <c r="T291" i="5"/>
  <c r="S291" i="5"/>
  <c r="R291" i="5"/>
  <c r="O291" i="5"/>
  <c r="N291" i="5"/>
  <c r="P291" i="5" s="1"/>
  <c r="K291" i="5"/>
  <c r="J291" i="5"/>
  <c r="I291" i="5"/>
  <c r="H291" i="5"/>
  <c r="U290" i="5"/>
  <c r="T290" i="5"/>
  <c r="S290" i="5"/>
  <c r="R290" i="5"/>
  <c r="V290" i="5" s="1"/>
  <c r="O290" i="5"/>
  <c r="P290" i="5" s="1"/>
  <c r="N290" i="5"/>
  <c r="K290" i="5"/>
  <c r="J290" i="5"/>
  <c r="I290" i="5"/>
  <c r="H290" i="5"/>
  <c r="U289" i="5"/>
  <c r="T289" i="5"/>
  <c r="S289" i="5"/>
  <c r="R289" i="5"/>
  <c r="O289" i="5"/>
  <c r="N289" i="5"/>
  <c r="K289" i="5"/>
  <c r="J289" i="5"/>
  <c r="I289" i="5"/>
  <c r="H289" i="5"/>
  <c r="L289" i="5" s="1"/>
  <c r="U288" i="5"/>
  <c r="T288" i="5"/>
  <c r="S288" i="5"/>
  <c r="R288" i="5"/>
  <c r="O288" i="5"/>
  <c r="N288" i="5"/>
  <c r="K288" i="5"/>
  <c r="J288" i="5"/>
  <c r="I288" i="5"/>
  <c r="H288" i="5"/>
  <c r="U287" i="5"/>
  <c r="T287" i="5"/>
  <c r="S287" i="5"/>
  <c r="R287" i="5"/>
  <c r="O287" i="5"/>
  <c r="N287" i="5"/>
  <c r="P287" i="5" s="1"/>
  <c r="K287" i="5"/>
  <c r="J287" i="5"/>
  <c r="I287" i="5"/>
  <c r="H287" i="5"/>
  <c r="U286" i="5"/>
  <c r="T286" i="5"/>
  <c r="S286" i="5"/>
  <c r="R286" i="5"/>
  <c r="V286" i="5" s="1"/>
  <c r="P286" i="5"/>
  <c r="O286" i="5"/>
  <c r="N286" i="5"/>
  <c r="K286" i="5"/>
  <c r="J286" i="5"/>
  <c r="I286" i="5"/>
  <c r="H286" i="5"/>
  <c r="L286" i="5" s="1"/>
  <c r="U285" i="5"/>
  <c r="T285" i="5"/>
  <c r="S285" i="5"/>
  <c r="R285" i="5"/>
  <c r="O285" i="5"/>
  <c r="N285" i="5"/>
  <c r="P285" i="5" s="1"/>
  <c r="K285" i="5"/>
  <c r="J285" i="5"/>
  <c r="I285" i="5"/>
  <c r="H285" i="5"/>
  <c r="U284" i="5"/>
  <c r="T284" i="5"/>
  <c r="S284" i="5"/>
  <c r="R284" i="5"/>
  <c r="V284" i="5" s="1"/>
  <c r="O284" i="5"/>
  <c r="N284" i="5"/>
  <c r="K284" i="5"/>
  <c r="J284" i="5"/>
  <c r="I284" i="5"/>
  <c r="H284" i="5"/>
  <c r="L284" i="5" s="1"/>
  <c r="U277" i="5"/>
  <c r="T277" i="5"/>
  <c r="S277" i="5"/>
  <c r="R277" i="5"/>
  <c r="V277" i="5" s="1"/>
  <c r="P277" i="5"/>
  <c r="O277" i="5"/>
  <c r="N277" i="5"/>
  <c r="K277" i="5"/>
  <c r="J277" i="5"/>
  <c r="I277" i="5"/>
  <c r="H277" i="5"/>
  <c r="L277" i="5" s="1"/>
  <c r="U276" i="5"/>
  <c r="T276" i="5"/>
  <c r="S276" i="5"/>
  <c r="R276" i="5"/>
  <c r="O276" i="5"/>
  <c r="P276" i="5" s="1"/>
  <c r="N276" i="5"/>
  <c r="K276" i="5"/>
  <c r="J276" i="5"/>
  <c r="I276" i="5"/>
  <c r="H276" i="5"/>
  <c r="U275" i="5"/>
  <c r="T275" i="5"/>
  <c r="S275" i="5"/>
  <c r="R275" i="5"/>
  <c r="O275" i="5"/>
  <c r="N275" i="5"/>
  <c r="P275" i="5" s="1"/>
  <c r="K275" i="5"/>
  <c r="J275" i="5"/>
  <c r="I275" i="5"/>
  <c r="L275" i="5" s="1"/>
  <c r="H275" i="5"/>
  <c r="U274" i="5"/>
  <c r="T274" i="5"/>
  <c r="S274" i="5"/>
  <c r="R274" i="5"/>
  <c r="V274" i="5" s="1"/>
  <c r="O274" i="5"/>
  <c r="N274" i="5"/>
  <c r="P274" i="5" s="1"/>
  <c r="K274" i="5"/>
  <c r="J274" i="5"/>
  <c r="I274" i="5"/>
  <c r="H274" i="5"/>
  <c r="L274" i="5" s="1"/>
  <c r="U273" i="5"/>
  <c r="T273" i="5"/>
  <c r="S273" i="5"/>
  <c r="R273" i="5"/>
  <c r="O273" i="5"/>
  <c r="N273" i="5"/>
  <c r="P273" i="5" s="1"/>
  <c r="K273" i="5"/>
  <c r="J273" i="5"/>
  <c r="I273" i="5"/>
  <c r="H273" i="5"/>
  <c r="U272" i="5"/>
  <c r="T272" i="5"/>
  <c r="S272" i="5"/>
  <c r="R272" i="5"/>
  <c r="O272" i="5"/>
  <c r="N272" i="5"/>
  <c r="P272" i="5" s="1"/>
  <c r="K272" i="5"/>
  <c r="J272" i="5"/>
  <c r="I272" i="5"/>
  <c r="H272" i="5"/>
  <c r="U271" i="5"/>
  <c r="T271" i="5"/>
  <c r="S271" i="5"/>
  <c r="R271" i="5"/>
  <c r="V271" i="5" s="1"/>
  <c r="O271" i="5"/>
  <c r="N271" i="5"/>
  <c r="K271" i="5"/>
  <c r="J271" i="5"/>
  <c r="I271" i="5"/>
  <c r="H271" i="5"/>
  <c r="U270" i="5"/>
  <c r="T270" i="5"/>
  <c r="S270" i="5"/>
  <c r="R270" i="5"/>
  <c r="P270" i="5"/>
  <c r="O270" i="5"/>
  <c r="N270" i="5"/>
  <c r="K270" i="5"/>
  <c r="J270" i="5"/>
  <c r="I270" i="5"/>
  <c r="H270" i="5"/>
  <c r="U269" i="5"/>
  <c r="T269" i="5"/>
  <c r="S269" i="5"/>
  <c r="R269" i="5"/>
  <c r="V269" i="5" s="1"/>
  <c r="O269" i="5"/>
  <c r="N269" i="5"/>
  <c r="P269" i="5" s="1"/>
  <c r="K269" i="5"/>
  <c r="J269" i="5"/>
  <c r="I269" i="5"/>
  <c r="L269" i="5" s="1"/>
  <c r="H269" i="5"/>
  <c r="U268" i="5"/>
  <c r="T268" i="5"/>
  <c r="S268" i="5"/>
  <c r="R268" i="5"/>
  <c r="O268" i="5"/>
  <c r="N268" i="5"/>
  <c r="P268" i="5" s="1"/>
  <c r="K268" i="5"/>
  <c r="J268" i="5"/>
  <c r="I268" i="5"/>
  <c r="H268" i="5"/>
  <c r="U267" i="5"/>
  <c r="T267" i="5"/>
  <c r="S267" i="5"/>
  <c r="R267" i="5"/>
  <c r="O267" i="5"/>
  <c r="N267" i="5"/>
  <c r="P267" i="5" s="1"/>
  <c r="K267" i="5"/>
  <c r="J267" i="5"/>
  <c r="I267" i="5"/>
  <c r="H267" i="5"/>
  <c r="U266" i="5"/>
  <c r="T266" i="5"/>
  <c r="S266" i="5"/>
  <c r="R266" i="5"/>
  <c r="V266" i="5" s="1"/>
  <c r="O266" i="5"/>
  <c r="P266" i="5" s="1"/>
  <c r="N266" i="5"/>
  <c r="K266" i="5"/>
  <c r="J266" i="5"/>
  <c r="I266" i="5"/>
  <c r="H266" i="5"/>
  <c r="L266" i="5" s="1"/>
  <c r="U265" i="5"/>
  <c r="T265" i="5"/>
  <c r="S265" i="5"/>
  <c r="R265" i="5"/>
  <c r="O265" i="5"/>
  <c r="N265" i="5"/>
  <c r="K265" i="5"/>
  <c r="J265" i="5"/>
  <c r="I265" i="5"/>
  <c r="H265" i="5"/>
  <c r="L265" i="5" s="1"/>
  <c r="U264" i="5"/>
  <c r="T264" i="5"/>
  <c r="S264" i="5"/>
  <c r="R264" i="5"/>
  <c r="O264" i="5"/>
  <c r="N264" i="5"/>
  <c r="P264" i="5" s="1"/>
  <c r="K264" i="5"/>
  <c r="J264" i="5"/>
  <c r="I264" i="5"/>
  <c r="H264" i="5"/>
  <c r="U263" i="5"/>
  <c r="T263" i="5"/>
  <c r="S263" i="5"/>
  <c r="R263" i="5"/>
  <c r="O263" i="5"/>
  <c r="N263" i="5"/>
  <c r="P263" i="5" s="1"/>
  <c r="K263" i="5"/>
  <c r="J263" i="5"/>
  <c r="I263" i="5"/>
  <c r="H263" i="5"/>
  <c r="U262" i="5"/>
  <c r="T262" i="5"/>
  <c r="S262" i="5"/>
  <c r="R262" i="5"/>
  <c r="V262" i="5" s="1"/>
  <c r="O262" i="5"/>
  <c r="N262" i="5"/>
  <c r="P262" i="5" s="1"/>
  <c r="K262" i="5"/>
  <c r="J262" i="5"/>
  <c r="I262" i="5"/>
  <c r="H262" i="5"/>
  <c r="L262" i="5" s="1"/>
  <c r="V261" i="5"/>
  <c r="U261" i="5"/>
  <c r="T261" i="5"/>
  <c r="S261" i="5"/>
  <c r="R261" i="5"/>
  <c r="O261" i="5"/>
  <c r="N261" i="5"/>
  <c r="P261" i="5" s="1"/>
  <c r="K261" i="5"/>
  <c r="L261" i="5" s="1"/>
  <c r="J261" i="5"/>
  <c r="I261" i="5"/>
  <c r="H261" i="5"/>
  <c r="U260" i="5"/>
  <c r="T260" i="5"/>
  <c r="S260" i="5"/>
  <c r="R260" i="5"/>
  <c r="O260" i="5"/>
  <c r="N260" i="5"/>
  <c r="K260" i="5"/>
  <c r="J260" i="5"/>
  <c r="L260" i="5" s="1"/>
  <c r="I260" i="5"/>
  <c r="H260" i="5"/>
  <c r="U259" i="5"/>
  <c r="T259" i="5"/>
  <c r="S259" i="5"/>
  <c r="R259" i="5"/>
  <c r="O259" i="5"/>
  <c r="N259" i="5"/>
  <c r="P259" i="5" s="1"/>
  <c r="K259" i="5"/>
  <c r="J259" i="5"/>
  <c r="I259" i="5"/>
  <c r="H259" i="5"/>
  <c r="L259" i="5" s="1"/>
  <c r="U258" i="5"/>
  <c r="T258" i="5"/>
  <c r="S258" i="5"/>
  <c r="V258" i="5" s="1"/>
  <c r="R258" i="5"/>
  <c r="O258" i="5"/>
  <c r="N258" i="5"/>
  <c r="L258" i="5"/>
  <c r="K258" i="5"/>
  <c r="J258" i="5"/>
  <c r="I258" i="5"/>
  <c r="H258" i="5"/>
  <c r="U257" i="5"/>
  <c r="T257" i="5"/>
  <c r="S257" i="5"/>
  <c r="R257" i="5"/>
  <c r="V257" i="5" s="1"/>
  <c r="O257" i="5"/>
  <c r="N257" i="5"/>
  <c r="K257" i="5"/>
  <c r="J257" i="5"/>
  <c r="I257" i="5"/>
  <c r="H257" i="5"/>
  <c r="U256" i="5"/>
  <c r="T256" i="5"/>
  <c r="S256" i="5"/>
  <c r="R256" i="5"/>
  <c r="O256" i="5"/>
  <c r="N256" i="5"/>
  <c r="K256" i="5"/>
  <c r="J256" i="5"/>
  <c r="I256" i="5"/>
  <c r="H256" i="5"/>
  <c r="L256" i="5" s="1"/>
  <c r="U249" i="5"/>
  <c r="T249" i="5"/>
  <c r="S249" i="5"/>
  <c r="R249" i="5"/>
  <c r="O249" i="5"/>
  <c r="N249" i="5"/>
  <c r="P249" i="5" s="1"/>
  <c r="K249" i="5"/>
  <c r="J249" i="5"/>
  <c r="I249" i="5"/>
  <c r="H249" i="5"/>
  <c r="U248" i="5"/>
  <c r="T248" i="5"/>
  <c r="S248" i="5"/>
  <c r="R248" i="5"/>
  <c r="O248" i="5"/>
  <c r="N248" i="5"/>
  <c r="P248" i="5" s="1"/>
  <c r="K248" i="5"/>
  <c r="J248" i="5"/>
  <c r="I248" i="5"/>
  <c r="H248" i="5"/>
  <c r="U247" i="5"/>
  <c r="T247" i="5"/>
  <c r="S247" i="5"/>
  <c r="R247" i="5"/>
  <c r="O247" i="5"/>
  <c r="N247" i="5"/>
  <c r="K247" i="5"/>
  <c r="J247" i="5"/>
  <c r="I247" i="5"/>
  <c r="H247" i="5"/>
  <c r="U246" i="5"/>
  <c r="T246" i="5"/>
  <c r="S246" i="5"/>
  <c r="R246" i="5"/>
  <c r="P246" i="5"/>
  <c r="O246" i="5"/>
  <c r="N246" i="5"/>
  <c r="K246" i="5"/>
  <c r="J246" i="5"/>
  <c r="I246" i="5"/>
  <c r="H246" i="5"/>
  <c r="U245" i="5"/>
  <c r="T245" i="5"/>
  <c r="V245" i="5" s="1"/>
  <c r="S245" i="5"/>
  <c r="R245" i="5"/>
  <c r="O245" i="5"/>
  <c r="N245" i="5"/>
  <c r="P245" i="5" s="1"/>
  <c r="K245" i="5"/>
  <c r="J245" i="5"/>
  <c r="I245" i="5"/>
  <c r="H245" i="5"/>
  <c r="L245" i="5" s="1"/>
  <c r="U244" i="5"/>
  <c r="T244" i="5"/>
  <c r="S244" i="5"/>
  <c r="R244" i="5"/>
  <c r="O244" i="5"/>
  <c r="N244" i="5"/>
  <c r="K244" i="5"/>
  <c r="J244" i="5"/>
  <c r="I244" i="5"/>
  <c r="H244" i="5"/>
  <c r="U243" i="5"/>
  <c r="T243" i="5"/>
  <c r="S243" i="5"/>
  <c r="R243" i="5"/>
  <c r="O243" i="5"/>
  <c r="N243" i="5"/>
  <c r="K243" i="5"/>
  <c r="J243" i="5"/>
  <c r="I243" i="5"/>
  <c r="H243" i="5"/>
  <c r="U242" i="5"/>
  <c r="V242" i="5" s="1"/>
  <c r="T242" i="5"/>
  <c r="S242" i="5"/>
  <c r="R242" i="5"/>
  <c r="O242" i="5"/>
  <c r="N242" i="5"/>
  <c r="K242" i="5"/>
  <c r="L242" i="5" s="1"/>
  <c r="J242" i="5"/>
  <c r="I242" i="5"/>
  <c r="H242" i="5"/>
  <c r="U241" i="5"/>
  <c r="T241" i="5"/>
  <c r="S241" i="5"/>
  <c r="R241" i="5"/>
  <c r="V241" i="5" s="1"/>
  <c r="O241" i="5"/>
  <c r="N241" i="5"/>
  <c r="K241" i="5"/>
  <c r="J241" i="5"/>
  <c r="I241" i="5"/>
  <c r="H241" i="5"/>
  <c r="U240" i="5"/>
  <c r="T240" i="5"/>
  <c r="S240" i="5"/>
  <c r="R240" i="5"/>
  <c r="O240" i="5"/>
  <c r="N240" i="5"/>
  <c r="K240" i="5"/>
  <c r="J240" i="5"/>
  <c r="I240" i="5"/>
  <c r="H240" i="5"/>
  <c r="L240" i="5" s="1"/>
  <c r="U239" i="5"/>
  <c r="T239" i="5"/>
  <c r="S239" i="5"/>
  <c r="R239" i="5"/>
  <c r="O239" i="5"/>
  <c r="N239" i="5"/>
  <c r="P239" i="5" s="1"/>
  <c r="K239" i="5"/>
  <c r="J239" i="5"/>
  <c r="I239" i="5"/>
  <c r="H239" i="5"/>
  <c r="U238" i="5"/>
  <c r="T238" i="5"/>
  <c r="S238" i="5"/>
  <c r="R238" i="5"/>
  <c r="O238" i="5"/>
  <c r="N238" i="5"/>
  <c r="P238" i="5" s="1"/>
  <c r="K238" i="5"/>
  <c r="J238" i="5"/>
  <c r="I238" i="5"/>
  <c r="H238" i="5"/>
  <c r="U237" i="5"/>
  <c r="T237" i="5"/>
  <c r="S237" i="5"/>
  <c r="V237" i="5" s="1"/>
  <c r="R237" i="5"/>
  <c r="P237" i="5"/>
  <c r="O237" i="5"/>
  <c r="N237" i="5"/>
  <c r="K237" i="5"/>
  <c r="J237" i="5"/>
  <c r="I237" i="5"/>
  <c r="L237" i="5" s="1"/>
  <c r="H237" i="5"/>
  <c r="U236" i="5"/>
  <c r="T236" i="5"/>
  <c r="S236" i="5"/>
  <c r="R236" i="5"/>
  <c r="O236" i="5"/>
  <c r="N236" i="5"/>
  <c r="P236" i="5" s="1"/>
  <c r="K236" i="5"/>
  <c r="J236" i="5"/>
  <c r="I236" i="5"/>
  <c r="H236" i="5"/>
  <c r="U235" i="5"/>
  <c r="T235" i="5"/>
  <c r="S235" i="5"/>
  <c r="R235" i="5"/>
  <c r="V235" i="5" s="1"/>
  <c r="O235" i="5"/>
  <c r="P235" i="5" s="1"/>
  <c r="N235" i="5"/>
  <c r="K235" i="5"/>
  <c r="J235" i="5"/>
  <c r="I235" i="5"/>
  <c r="H235" i="5"/>
  <c r="U234" i="5"/>
  <c r="T234" i="5"/>
  <c r="S234" i="5"/>
  <c r="R234" i="5"/>
  <c r="O234" i="5"/>
  <c r="P234" i="5" s="1"/>
  <c r="N234" i="5"/>
  <c r="K234" i="5"/>
  <c r="J234" i="5"/>
  <c r="I234" i="5"/>
  <c r="H234" i="5"/>
  <c r="U233" i="5"/>
  <c r="T233" i="5"/>
  <c r="S233" i="5"/>
  <c r="R233" i="5"/>
  <c r="O233" i="5"/>
  <c r="N233" i="5"/>
  <c r="P233" i="5" s="1"/>
  <c r="K233" i="5"/>
  <c r="J233" i="5"/>
  <c r="I233" i="5"/>
  <c r="H233" i="5"/>
  <c r="U232" i="5"/>
  <c r="T232" i="5"/>
  <c r="S232" i="5"/>
  <c r="R232" i="5"/>
  <c r="O232" i="5"/>
  <c r="N232" i="5"/>
  <c r="P232" i="5" s="1"/>
  <c r="K232" i="5"/>
  <c r="J232" i="5"/>
  <c r="I232" i="5"/>
  <c r="H232" i="5"/>
  <c r="U231" i="5"/>
  <c r="T231" i="5"/>
  <c r="S231" i="5"/>
  <c r="R231" i="5"/>
  <c r="O231" i="5"/>
  <c r="N231" i="5"/>
  <c r="K231" i="5"/>
  <c r="J231" i="5"/>
  <c r="I231" i="5"/>
  <c r="H231" i="5"/>
  <c r="U230" i="5"/>
  <c r="T230" i="5"/>
  <c r="S230" i="5"/>
  <c r="R230" i="5"/>
  <c r="P230" i="5"/>
  <c r="O230" i="5"/>
  <c r="N230" i="5"/>
  <c r="K230" i="5"/>
  <c r="J230" i="5"/>
  <c r="I230" i="5"/>
  <c r="H230" i="5"/>
  <c r="U229" i="5"/>
  <c r="T229" i="5"/>
  <c r="S229" i="5"/>
  <c r="R229" i="5"/>
  <c r="V229" i="5" s="1"/>
  <c r="O229" i="5"/>
  <c r="N229" i="5"/>
  <c r="P229" i="5" s="1"/>
  <c r="K229" i="5"/>
  <c r="J229" i="5"/>
  <c r="I229" i="5"/>
  <c r="H229" i="5"/>
  <c r="L229" i="5" s="1"/>
  <c r="U228" i="5"/>
  <c r="T228" i="5"/>
  <c r="S228" i="5"/>
  <c r="R228" i="5"/>
  <c r="O228" i="5"/>
  <c r="N228" i="5"/>
  <c r="K228" i="5"/>
  <c r="J228" i="5"/>
  <c r="I228" i="5"/>
  <c r="H228" i="5"/>
  <c r="U221" i="5"/>
  <c r="T221" i="5"/>
  <c r="S221" i="5"/>
  <c r="R221" i="5"/>
  <c r="O221" i="5"/>
  <c r="N221" i="5"/>
  <c r="P221" i="5" s="1"/>
  <c r="K221" i="5"/>
  <c r="J221" i="5"/>
  <c r="I221" i="5"/>
  <c r="H221" i="5"/>
  <c r="U220" i="5"/>
  <c r="T220" i="5"/>
  <c r="S220" i="5"/>
  <c r="R220" i="5"/>
  <c r="V220" i="5" s="1"/>
  <c r="O220" i="5"/>
  <c r="P220" i="5" s="1"/>
  <c r="N220" i="5"/>
  <c r="K220" i="5"/>
  <c r="J220" i="5"/>
  <c r="I220" i="5"/>
  <c r="H220" i="5"/>
  <c r="U219" i="5"/>
  <c r="T219" i="5"/>
  <c r="S219" i="5"/>
  <c r="R219" i="5"/>
  <c r="O219" i="5"/>
  <c r="N219" i="5"/>
  <c r="P219" i="5" s="1"/>
  <c r="K219" i="5"/>
  <c r="J219" i="5"/>
  <c r="I219" i="5"/>
  <c r="H219" i="5"/>
  <c r="U218" i="5"/>
  <c r="T218" i="5"/>
  <c r="S218" i="5"/>
  <c r="R218" i="5"/>
  <c r="V218" i="5" s="1"/>
  <c r="O218" i="5"/>
  <c r="N218" i="5"/>
  <c r="P218" i="5" s="1"/>
  <c r="K218" i="5"/>
  <c r="J218" i="5"/>
  <c r="I218" i="5"/>
  <c r="H218" i="5"/>
  <c r="U217" i="5"/>
  <c r="T217" i="5"/>
  <c r="S217" i="5"/>
  <c r="R217" i="5"/>
  <c r="V217" i="5" s="1"/>
  <c r="O217" i="5"/>
  <c r="N217" i="5"/>
  <c r="K217" i="5"/>
  <c r="J217" i="5"/>
  <c r="I217" i="5"/>
  <c r="H217" i="5"/>
  <c r="U216" i="5"/>
  <c r="T216" i="5"/>
  <c r="S216" i="5"/>
  <c r="R216" i="5"/>
  <c r="V216" i="5" s="1"/>
  <c r="O216" i="5"/>
  <c r="N216" i="5"/>
  <c r="P216" i="5" s="1"/>
  <c r="K216" i="5"/>
  <c r="J216" i="5"/>
  <c r="I216" i="5"/>
  <c r="H216" i="5"/>
  <c r="L216" i="5" s="1"/>
  <c r="U215" i="5"/>
  <c r="T215" i="5"/>
  <c r="S215" i="5"/>
  <c r="R215" i="5"/>
  <c r="O215" i="5"/>
  <c r="N215" i="5"/>
  <c r="P215" i="5" s="1"/>
  <c r="K215" i="5"/>
  <c r="J215" i="5"/>
  <c r="I215" i="5"/>
  <c r="H215" i="5"/>
  <c r="L215" i="5" s="1"/>
  <c r="U214" i="5"/>
  <c r="T214" i="5"/>
  <c r="S214" i="5"/>
  <c r="R214" i="5"/>
  <c r="V214" i="5" s="1"/>
  <c r="O214" i="5"/>
  <c r="N214" i="5"/>
  <c r="K214" i="5"/>
  <c r="J214" i="5"/>
  <c r="I214" i="5"/>
  <c r="H214" i="5"/>
  <c r="L214" i="5" s="1"/>
  <c r="U213" i="5"/>
  <c r="T213" i="5"/>
  <c r="S213" i="5"/>
  <c r="R213" i="5"/>
  <c r="O213" i="5"/>
  <c r="N213" i="5"/>
  <c r="K213" i="5"/>
  <c r="J213" i="5"/>
  <c r="I213" i="5"/>
  <c r="H213" i="5"/>
  <c r="U212" i="5"/>
  <c r="T212" i="5"/>
  <c r="S212" i="5"/>
  <c r="R212" i="5"/>
  <c r="O212" i="5"/>
  <c r="N212" i="5"/>
  <c r="K212" i="5"/>
  <c r="J212" i="5"/>
  <c r="I212" i="5"/>
  <c r="H212" i="5"/>
  <c r="L212" i="5" s="1"/>
  <c r="U211" i="5"/>
  <c r="T211" i="5"/>
  <c r="S211" i="5"/>
  <c r="R211" i="5"/>
  <c r="O211" i="5"/>
  <c r="N211" i="5"/>
  <c r="K211" i="5"/>
  <c r="J211" i="5"/>
  <c r="I211" i="5"/>
  <c r="H211" i="5"/>
  <c r="U210" i="5"/>
  <c r="T210" i="5"/>
  <c r="S210" i="5"/>
  <c r="R210" i="5"/>
  <c r="O210" i="5"/>
  <c r="P210" i="5" s="1"/>
  <c r="N210" i="5"/>
  <c r="K210" i="5"/>
  <c r="J210" i="5"/>
  <c r="I210" i="5"/>
  <c r="H210" i="5"/>
  <c r="U209" i="5"/>
  <c r="T209" i="5"/>
  <c r="S209" i="5"/>
  <c r="R209" i="5"/>
  <c r="O209" i="5"/>
  <c r="N209" i="5"/>
  <c r="P209" i="5" s="1"/>
  <c r="K209" i="5"/>
  <c r="J209" i="5"/>
  <c r="I209" i="5"/>
  <c r="H209" i="5"/>
  <c r="L209" i="5" s="1"/>
  <c r="U208" i="5"/>
  <c r="T208" i="5"/>
  <c r="S208" i="5"/>
  <c r="R208" i="5"/>
  <c r="O208" i="5"/>
  <c r="N208" i="5"/>
  <c r="K208" i="5"/>
  <c r="J208" i="5"/>
  <c r="L208" i="5" s="1"/>
  <c r="I208" i="5"/>
  <c r="H208" i="5"/>
  <c r="U207" i="5"/>
  <c r="T207" i="5"/>
  <c r="S207" i="5"/>
  <c r="R207" i="5"/>
  <c r="O207" i="5"/>
  <c r="P207" i="5" s="1"/>
  <c r="N207" i="5"/>
  <c r="K207" i="5"/>
  <c r="J207" i="5"/>
  <c r="I207" i="5"/>
  <c r="H207" i="5"/>
  <c r="U206" i="5"/>
  <c r="T206" i="5"/>
  <c r="V206" i="5" s="1"/>
  <c r="S206" i="5"/>
  <c r="R206" i="5"/>
  <c r="O206" i="5"/>
  <c r="N206" i="5"/>
  <c r="K206" i="5"/>
  <c r="J206" i="5"/>
  <c r="I206" i="5"/>
  <c r="L206" i="5" s="1"/>
  <c r="H206" i="5"/>
  <c r="U205" i="5"/>
  <c r="T205" i="5"/>
  <c r="S205" i="5"/>
  <c r="V205" i="5" s="1"/>
  <c r="R205" i="5"/>
  <c r="O205" i="5"/>
  <c r="N205" i="5"/>
  <c r="P205" i="5" s="1"/>
  <c r="K205" i="5"/>
  <c r="J205" i="5"/>
  <c r="I205" i="5"/>
  <c r="H205" i="5"/>
  <c r="U204" i="5"/>
  <c r="T204" i="5"/>
  <c r="S204" i="5"/>
  <c r="R204" i="5"/>
  <c r="O204" i="5"/>
  <c r="P204" i="5" s="1"/>
  <c r="N204" i="5"/>
  <c r="K204" i="5"/>
  <c r="J204" i="5"/>
  <c r="I204" i="5"/>
  <c r="H204" i="5"/>
  <c r="U203" i="5"/>
  <c r="T203" i="5"/>
  <c r="S203" i="5"/>
  <c r="R203" i="5"/>
  <c r="O203" i="5"/>
  <c r="N203" i="5"/>
  <c r="P203" i="5" s="1"/>
  <c r="K203" i="5"/>
  <c r="L203" i="5" s="1"/>
  <c r="J203" i="5"/>
  <c r="I203" i="5"/>
  <c r="H203" i="5"/>
  <c r="U202" i="5"/>
  <c r="T202" i="5"/>
  <c r="S202" i="5"/>
  <c r="R202" i="5"/>
  <c r="V202" i="5" s="1"/>
  <c r="P202" i="5"/>
  <c r="O202" i="5"/>
  <c r="N202" i="5"/>
  <c r="K202" i="5"/>
  <c r="J202" i="5"/>
  <c r="I202" i="5"/>
  <c r="H202" i="5"/>
  <c r="U201" i="5"/>
  <c r="T201" i="5"/>
  <c r="S201" i="5"/>
  <c r="R201" i="5"/>
  <c r="O201" i="5"/>
  <c r="P201" i="5" s="1"/>
  <c r="N201" i="5"/>
  <c r="K201" i="5"/>
  <c r="J201" i="5"/>
  <c r="I201" i="5"/>
  <c r="H201" i="5"/>
  <c r="U200" i="5"/>
  <c r="T200" i="5"/>
  <c r="S200" i="5"/>
  <c r="R200" i="5"/>
  <c r="O200" i="5"/>
  <c r="N200" i="5"/>
  <c r="P200" i="5" s="1"/>
  <c r="L200" i="5"/>
  <c r="K200" i="5"/>
  <c r="J200" i="5"/>
  <c r="I200" i="5"/>
  <c r="H200" i="5"/>
  <c r="U193" i="5"/>
  <c r="T193" i="5"/>
  <c r="S193" i="5"/>
  <c r="V193" i="5" s="1"/>
  <c r="R193" i="5"/>
  <c r="O193" i="5"/>
  <c r="N193" i="5"/>
  <c r="P193" i="5" s="1"/>
  <c r="K193" i="5"/>
  <c r="J193" i="5"/>
  <c r="I193" i="5"/>
  <c r="H193" i="5"/>
  <c r="U192" i="5"/>
  <c r="T192" i="5"/>
  <c r="S192" i="5"/>
  <c r="R192" i="5"/>
  <c r="O192" i="5"/>
  <c r="N192" i="5"/>
  <c r="P192" i="5" s="1"/>
  <c r="K192" i="5"/>
  <c r="J192" i="5"/>
  <c r="I192" i="5"/>
  <c r="L192" i="5" s="1"/>
  <c r="H192" i="5"/>
  <c r="U191" i="5"/>
  <c r="T191" i="5"/>
  <c r="S191" i="5"/>
  <c r="R191" i="5"/>
  <c r="V191" i="5" s="1"/>
  <c r="O191" i="5"/>
  <c r="N191" i="5"/>
  <c r="P191" i="5" s="1"/>
  <c r="K191" i="5"/>
  <c r="J191" i="5"/>
  <c r="I191" i="5"/>
  <c r="H191" i="5"/>
  <c r="U190" i="5"/>
  <c r="T190" i="5"/>
  <c r="S190" i="5"/>
  <c r="R190" i="5"/>
  <c r="V190" i="5" s="1"/>
  <c r="O190" i="5"/>
  <c r="N190" i="5"/>
  <c r="P190" i="5" s="1"/>
  <c r="K190" i="5"/>
  <c r="J190" i="5"/>
  <c r="I190" i="5"/>
  <c r="H190" i="5"/>
  <c r="L190" i="5" s="1"/>
  <c r="U189" i="5"/>
  <c r="T189" i="5"/>
  <c r="S189" i="5"/>
  <c r="R189" i="5"/>
  <c r="O189" i="5"/>
  <c r="N189" i="5"/>
  <c r="K189" i="5"/>
  <c r="J189" i="5"/>
  <c r="I189" i="5"/>
  <c r="H189" i="5"/>
  <c r="U188" i="5"/>
  <c r="T188" i="5"/>
  <c r="S188" i="5"/>
  <c r="R188" i="5"/>
  <c r="O188" i="5"/>
  <c r="N188" i="5"/>
  <c r="K188" i="5"/>
  <c r="J188" i="5"/>
  <c r="I188" i="5"/>
  <c r="H188" i="5"/>
  <c r="U187" i="5"/>
  <c r="T187" i="5"/>
  <c r="S187" i="5"/>
  <c r="R187" i="5"/>
  <c r="P187" i="5"/>
  <c r="O187" i="5"/>
  <c r="N187" i="5"/>
  <c r="K187" i="5"/>
  <c r="J187" i="5"/>
  <c r="I187" i="5"/>
  <c r="H187" i="5"/>
  <c r="U186" i="5"/>
  <c r="T186" i="5"/>
  <c r="S186" i="5"/>
  <c r="R186" i="5"/>
  <c r="O186" i="5"/>
  <c r="N186" i="5"/>
  <c r="P186" i="5" s="1"/>
  <c r="K186" i="5"/>
  <c r="J186" i="5"/>
  <c r="I186" i="5"/>
  <c r="H186" i="5"/>
  <c r="U185" i="5"/>
  <c r="T185" i="5"/>
  <c r="S185" i="5"/>
  <c r="R185" i="5"/>
  <c r="V185" i="5" s="1"/>
  <c r="O185" i="5"/>
  <c r="N185" i="5"/>
  <c r="K185" i="5"/>
  <c r="J185" i="5"/>
  <c r="I185" i="5"/>
  <c r="H185" i="5"/>
  <c r="L185" i="5" s="1"/>
  <c r="U184" i="5"/>
  <c r="T184" i="5"/>
  <c r="S184" i="5"/>
  <c r="R184" i="5"/>
  <c r="O184" i="5"/>
  <c r="P184" i="5" s="1"/>
  <c r="N184" i="5"/>
  <c r="K184" i="5"/>
  <c r="J184" i="5"/>
  <c r="I184" i="5"/>
  <c r="H184" i="5"/>
  <c r="U183" i="5"/>
  <c r="T183" i="5"/>
  <c r="S183" i="5"/>
  <c r="R183" i="5"/>
  <c r="O183" i="5"/>
  <c r="N183" i="5"/>
  <c r="P183" i="5" s="1"/>
  <c r="K183" i="5"/>
  <c r="J183" i="5"/>
  <c r="I183" i="5"/>
  <c r="H183" i="5"/>
  <c r="U182" i="5"/>
  <c r="T182" i="5"/>
  <c r="S182" i="5"/>
  <c r="R182" i="5"/>
  <c r="V182" i="5" s="1"/>
  <c r="O182" i="5"/>
  <c r="N182" i="5"/>
  <c r="K182" i="5"/>
  <c r="J182" i="5"/>
  <c r="I182" i="5"/>
  <c r="H182" i="5"/>
  <c r="L182" i="5" s="1"/>
  <c r="U181" i="5"/>
  <c r="T181" i="5"/>
  <c r="S181" i="5"/>
  <c r="R181" i="5"/>
  <c r="O181" i="5"/>
  <c r="N181" i="5"/>
  <c r="P181" i="5" s="1"/>
  <c r="K181" i="5"/>
  <c r="J181" i="5"/>
  <c r="I181" i="5"/>
  <c r="H181" i="5"/>
  <c r="U180" i="5"/>
  <c r="T180" i="5"/>
  <c r="S180" i="5"/>
  <c r="R180" i="5"/>
  <c r="V180" i="5" s="1"/>
  <c r="O180" i="5"/>
  <c r="N180" i="5"/>
  <c r="K180" i="5"/>
  <c r="J180" i="5"/>
  <c r="I180" i="5"/>
  <c r="H180" i="5"/>
  <c r="U179" i="5"/>
  <c r="T179" i="5"/>
  <c r="S179" i="5"/>
  <c r="R179" i="5"/>
  <c r="P179" i="5"/>
  <c r="O179" i="5"/>
  <c r="N179" i="5"/>
  <c r="K179" i="5"/>
  <c r="J179" i="5"/>
  <c r="I179" i="5"/>
  <c r="H179" i="5"/>
  <c r="U178" i="5"/>
  <c r="T178" i="5"/>
  <c r="S178" i="5"/>
  <c r="R178" i="5"/>
  <c r="O178" i="5"/>
  <c r="N178" i="5"/>
  <c r="P178" i="5" s="1"/>
  <c r="K178" i="5"/>
  <c r="J178" i="5"/>
  <c r="I178" i="5"/>
  <c r="H178" i="5"/>
  <c r="U177" i="5"/>
  <c r="T177" i="5"/>
  <c r="S177" i="5"/>
  <c r="V177" i="5" s="1"/>
  <c r="R177" i="5"/>
  <c r="O177" i="5"/>
  <c r="N177" i="5"/>
  <c r="P177" i="5" s="1"/>
  <c r="L177" i="5"/>
  <c r="K177" i="5"/>
  <c r="J177" i="5"/>
  <c r="I177" i="5"/>
  <c r="H177" i="5"/>
  <c r="U176" i="5"/>
  <c r="T176" i="5"/>
  <c r="S176" i="5"/>
  <c r="R176" i="5"/>
  <c r="O176" i="5"/>
  <c r="N176" i="5"/>
  <c r="K176" i="5"/>
  <c r="J176" i="5"/>
  <c r="I176" i="5"/>
  <c r="H176" i="5"/>
  <c r="L176" i="5" s="1"/>
  <c r="U175" i="5"/>
  <c r="T175" i="5"/>
  <c r="S175" i="5"/>
  <c r="R175" i="5"/>
  <c r="O175" i="5"/>
  <c r="P175" i="5" s="1"/>
  <c r="N175" i="5"/>
  <c r="K175" i="5"/>
  <c r="J175" i="5"/>
  <c r="I175" i="5"/>
  <c r="H175" i="5"/>
  <c r="U174" i="5"/>
  <c r="T174" i="5"/>
  <c r="S174" i="5"/>
  <c r="R174" i="5"/>
  <c r="V174" i="5" s="1"/>
  <c r="O174" i="5"/>
  <c r="N174" i="5"/>
  <c r="K174" i="5"/>
  <c r="J174" i="5"/>
  <c r="I174" i="5"/>
  <c r="L174" i="5" s="1"/>
  <c r="H174" i="5"/>
  <c r="U173" i="5"/>
  <c r="T173" i="5"/>
  <c r="S173" i="5"/>
  <c r="R173" i="5"/>
  <c r="O173" i="5"/>
  <c r="N173" i="5"/>
  <c r="K173" i="5"/>
  <c r="J173" i="5"/>
  <c r="I173" i="5"/>
  <c r="H173" i="5"/>
  <c r="L173" i="5" s="1"/>
  <c r="U172" i="5"/>
  <c r="T172" i="5"/>
  <c r="S172" i="5"/>
  <c r="R172" i="5"/>
  <c r="O172" i="5"/>
  <c r="N172" i="5"/>
  <c r="K172" i="5"/>
  <c r="J172" i="5"/>
  <c r="I172" i="5"/>
  <c r="H172" i="5"/>
  <c r="U165" i="5"/>
  <c r="T165" i="5"/>
  <c r="S165" i="5"/>
  <c r="R165" i="5"/>
  <c r="O165" i="5"/>
  <c r="N165" i="5"/>
  <c r="K165" i="5"/>
  <c r="J165" i="5"/>
  <c r="I165" i="5"/>
  <c r="H165" i="5"/>
  <c r="U164" i="5"/>
  <c r="T164" i="5"/>
  <c r="S164" i="5"/>
  <c r="V164" i="5" s="1"/>
  <c r="R164" i="5"/>
  <c r="O164" i="5"/>
  <c r="N164" i="5"/>
  <c r="P164" i="5" s="1"/>
  <c r="K164" i="5"/>
  <c r="J164" i="5"/>
  <c r="I164" i="5"/>
  <c r="H164" i="5"/>
  <c r="U163" i="5"/>
  <c r="T163" i="5"/>
  <c r="S163" i="5"/>
  <c r="R163" i="5"/>
  <c r="P163" i="5"/>
  <c r="O163" i="5"/>
  <c r="N163" i="5"/>
  <c r="K163" i="5"/>
  <c r="J163" i="5"/>
  <c r="I163" i="5"/>
  <c r="H163" i="5"/>
  <c r="U162" i="5"/>
  <c r="T162" i="5"/>
  <c r="S162" i="5"/>
  <c r="R162" i="5"/>
  <c r="V162" i="5" s="1"/>
  <c r="O162" i="5"/>
  <c r="N162" i="5"/>
  <c r="L162" i="5"/>
  <c r="K162" i="5"/>
  <c r="J162" i="5"/>
  <c r="I162" i="5"/>
  <c r="H162" i="5"/>
  <c r="U161" i="5"/>
  <c r="T161" i="5"/>
  <c r="S161" i="5"/>
  <c r="R161" i="5"/>
  <c r="O161" i="5"/>
  <c r="N161" i="5"/>
  <c r="K161" i="5"/>
  <c r="J161" i="5"/>
  <c r="I161" i="5"/>
  <c r="L161" i="5" s="1"/>
  <c r="H161" i="5"/>
  <c r="U160" i="5"/>
  <c r="T160" i="5"/>
  <c r="S160" i="5"/>
  <c r="R160" i="5"/>
  <c r="O160" i="5"/>
  <c r="N160" i="5"/>
  <c r="K160" i="5"/>
  <c r="J160" i="5"/>
  <c r="I160" i="5"/>
  <c r="H160" i="5"/>
  <c r="U159" i="5"/>
  <c r="V159" i="5" s="1"/>
  <c r="T159" i="5"/>
  <c r="S159" i="5"/>
  <c r="R159" i="5"/>
  <c r="O159" i="5"/>
  <c r="N159" i="5"/>
  <c r="K159" i="5"/>
  <c r="J159" i="5"/>
  <c r="I159" i="5"/>
  <c r="H159" i="5"/>
  <c r="U158" i="5"/>
  <c r="T158" i="5"/>
  <c r="S158" i="5"/>
  <c r="R158" i="5"/>
  <c r="O158" i="5"/>
  <c r="N158" i="5"/>
  <c r="P158" i="5" s="1"/>
  <c r="K158" i="5"/>
  <c r="J158" i="5"/>
  <c r="I158" i="5"/>
  <c r="H158" i="5"/>
  <c r="U157" i="5"/>
  <c r="T157" i="5"/>
  <c r="S157" i="5"/>
  <c r="R157" i="5"/>
  <c r="O157" i="5"/>
  <c r="N157" i="5"/>
  <c r="K157" i="5"/>
  <c r="J157" i="5"/>
  <c r="I157" i="5"/>
  <c r="H157" i="5"/>
  <c r="U156" i="5"/>
  <c r="T156" i="5"/>
  <c r="S156" i="5"/>
  <c r="R156" i="5"/>
  <c r="O156" i="5"/>
  <c r="N156" i="5"/>
  <c r="P156" i="5" s="1"/>
  <c r="K156" i="5"/>
  <c r="J156" i="5"/>
  <c r="I156" i="5"/>
  <c r="H156" i="5"/>
  <c r="U155" i="5"/>
  <c r="T155" i="5"/>
  <c r="S155" i="5"/>
  <c r="R155" i="5"/>
  <c r="P155" i="5"/>
  <c r="O155" i="5"/>
  <c r="N155" i="5"/>
  <c r="K155" i="5"/>
  <c r="J155" i="5"/>
  <c r="I155" i="5"/>
  <c r="H155" i="5"/>
  <c r="U154" i="5"/>
  <c r="T154" i="5"/>
  <c r="S154" i="5"/>
  <c r="R154" i="5"/>
  <c r="V154" i="5" s="1"/>
  <c r="O154" i="5"/>
  <c r="N154" i="5"/>
  <c r="K154" i="5"/>
  <c r="J154" i="5"/>
  <c r="I154" i="5"/>
  <c r="H154" i="5"/>
  <c r="L154" i="5" s="1"/>
  <c r="U153" i="5"/>
  <c r="T153" i="5"/>
  <c r="S153" i="5"/>
  <c r="R153" i="5"/>
  <c r="O153" i="5"/>
  <c r="N153" i="5"/>
  <c r="P153" i="5" s="1"/>
  <c r="K153" i="5"/>
  <c r="J153" i="5"/>
  <c r="I153" i="5"/>
  <c r="L153" i="5" s="1"/>
  <c r="H153" i="5"/>
  <c r="U152" i="5"/>
  <c r="T152" i="5"/>
  <c r="S152" i="5"/>
  <c r="R152" i="5"/>
  <c r="V152" i="5" s="1"/>
  <c r="O152" i="5"/>
  <c r="P152" i="5" s="1"/>
  <c r="N152" i="5"/>
  <c r="K152" i="5"/>
  <c r="J152" i="5"/>
  <c r="I152" i="5"/>
  <c r="H152" i="5"/>
  <c r="U151" i="5"/>
  <c r="T151" i="5"/>
  <c r="S151" i="5"/>
  <c r="R151" i="5"/>
  <c r="O151" i="5"/>
  <c r="N151" i="5"/>
  <c r="K151" i="5"/>
  <c r="J151" i="5"/>
  <c r="I151" i="5"/>
  <c r="H151" i="5"/>
  <c r="U150" i="5"/>
  <c r="T150" i="5"/>
  <c r="S150" i="5"/>
  <c r="R150" i="5"/>
  <c r="O150" i="5"/>
  <c r="N150" i="5"/>
  <c r="K150" i="5"/>
  <c r="J150" i="5"/>
  <c r="I150" i="5"/>
  <c r="H150" i="5"/>
  <c r="U149" i="5"/>
  <c r="T149" i="5"/>
  <c r="S149" i="5"/>
  <c r="R149" i="5"/>
  <c r="O149" i="5"/>
  <c r="N149" i="5"/>
  <c r="P149" i="5" s="1"/>
  <c r="K149" i="5"/>
  <c r="J149" i="5"/>
  <c r="I149" i="5"/>
  <c r="H149" i="5"/>
  <c r="U148" i="5"/>
  <c r="T148" i="5"/>
  <c r="S148" i="5"/>
  <c r="R148" i="5"/>
  <c r="V148" i="5" s="1"/>
  <c r="O148" i="5"/>
  <c r="N148" i="5"/>
  <c r="K148" i="5"/>
  <c r="J148" i="5"/>
  <c r="I148" i="5"/>
  <c r="H148" i="5"/>
  <c r="U147" i="5"/>
  <c r="T147" i="5"/>
  <c r="S147" i="5"/>
  <c r="R147" i="5"/>
  <c r="P147" i="5"/>
  <c r="O147" i="5"/>
  <c r="N147" i="5"/>
  <c r="K147" i="5"/>
  <c r="J147" i="5"/>
  <c r="I147" i="5"/>
  <c r="H147" i="5"/>
  <c r="U146" i="5"/>
  <c r="V146" i="5" s="1"/>
  <c r="T146" i="5"/>
  <c r="S146" i="5"/>
  <c r="R146" i="5"/>
  <c r="O146" i="5"/>
  <c r="N146" i="5"/>
  <c r="P146" i="5" s="1"/>
  <c r="K146" i="5"/>
  <c r="J146" i="5"/>
  <c r="L146" i="5" s="1"/>
  <c r="I146" i="5"/>
  <c r="H146" i="5"/>
  <c r="U145" i="5"/>
  <c r="T145" i="5"/>
  <c r="S145" i="5"/>
  <c r="V145" i="5" s="1"/>
  <c r="R145" i="5"/>
  <c r="O145" i="5"/>
  <c r="N145" i="5"/>
  <c r="P145" i="5" s="1"/>
  <c r="K145" i="5"/>
  <c r="J145" i="5"/>
  <c r="I145" i="5"/>
  <c r="H145" i="5"/>
  <c r="U144" i="5"/>
  <c r="T144" i="5"/>
  <c r="S144" i="5"/>
  <c r="R144" i="5"/>
  <c r="O144" i="5"/>
  <c r="P144" i="5" s="1"/>
  <c r="N144" i="5"/>
  <c r="K144" i="5"/>
  <c r="J144" i="5"/>
  <c r="I144" i="5"/>
  <c r="H144" i="5"/>
  <c r="U137" i="5"/>
  <c r="T137" i="5"/>
  <c r="S137" i="5"/>
  <c r="R137" i="5"/>
  <c r="V137" i="5" s="1"/>
  <c r="O137" i="5"/>
  <c r="N137" i="5"/>
  <c r="P137" i="5" s="1"/>
  <c r="K137" i="5"/>
  <c r="J137" i="5"/>
  <c r="I137" i="5"/>
  <c r="H137" i="5"/>
  <c r="U136" i="5"/>
  <c r="T136" i="5"/>
  <c r="S136" i="5"/>
  <c r="R136" i="5"/>
  <c r="V136" i="5" s="1"/>
  <c r="O136" i="5"/>
  <c r="N136" i="5"/>
  <c r="P136" i="5" s="1"/>
  <c r="K136" i="5"/>
  <c r="J136" i="5"/>
  <c r="I136" i="5"/>
  <c r="H136" i="5"/>
  <c r="L136" i="5" s="1"/>
  <c r="U135" i="5"/>
  <c r="T135" i="5"/>
  <c r="S135" i="5"/>
  <c r="R135" i="5"/>
  <c r="O135" i="5"/>
  <c r="N135" i="5"/>
  <c r="P135" i="5" s="1"/>
  <c r="K135" i="5"/>
  <c r="J135" i="5"/>
  <c r="I135" i="5"/>
  <c r="H135" i="5"/>
  <c r="V134" i="5"/>
  <c r="U134" i="5"/>
  <c r="T134" i="5"/>
  <c r="S134" i="5"/>
  <c r="R134" i="5"/>
  <c r="O134" i="5"/>
  <c r="N134" i="5"/>
  <c r="P134" i="5" s="1"/>
  <c r="K134" i="5"/>
  <c r="L134" i="5" s="1"/>
  <c r="J134" i="5"/>
  <c r="I134" i="5"/>
  <c r="H134" i="5"/>
  <c r="U133" i="5"/>
  <c r="T133" i="5"/>
  <c r="S133" i="5"/>
  <c r="R133" i="5"/>
  <c r="O133" i="5"/>
  <c r="P133" i="5" s="1"/>
  <c r="N133" i="5"/>
  <c r="K133" i="5"/>
  <c r="J133" i="5"/>
  <c r="I133" i="5"/>
  <c r="H133" i="5"/>
  <c r="U132" i="5"/>
  <c r="T132" i="5"/>
  <c r="S132" i="5"/>
  <c r="R132" i="5"/>
  <c r="O132" i="5"/>
  <c r="N132" i="5"/>
  <c r="K132" i="5"/>
  <c r="J132" i="5"/>
  <c r="I132" i="5"/>
  <c r="L132" i="5" s="1"/>
  <c r="H132" i="5"/>
  <c r="U131" i="5"/>
  <c r="V131" i="5" s="1"/>
  <c r="T131" i="5"/>
  <c r="S131" i="5"/>
  <c r="R131" i="5"/>
  <c r="O131" i="5"/>
  <c r="N131" i="5"/>
  <c r="P131" i="5" s="1"/>
  <c r="K131" i="5"/>
  <c r="L131" i="5" s="1"/>
  <c r="J131" i="5"/>
  <c r="I131" i="5"/>
  <c r="H131" i="5"/>
  <c r="U130" i="5"/>
  <c r="T130" i="5"/>
  <c r="S130" i="5"/>
  <c r="R130" i="5"/>
  <c r="V130" i="5" s="1"/>
  <c r="O130" i="5"/>
  <c r="N130" i="5"/>
  <c r="K130" i="5"/>
  <c r="J130" i="5"/>
  <c r="I130" i="5"/>
  <c r="H130" i="5"/>
  <c r="U129" i="5"/>
  <c r="T129" i="5"/>
  <c r="S129" i="5"/>
  <c r="R129" i="5"/>
  <c r="O129" i="5"/>
  <c r="N129" i="5"/>
  <c r="K129" i="5"/>
  <c r="J129" i="5"/>
  <c r="I129" i="5"/>
  <c r="H129" i="5"/>
  <c r="L129" i="5" s="1"/>
  <c r="U128" i="5"/>
  <c r="T128" i="5"/>
  <c r="S128" i="5"/>
  <c r="R128" i="5"/>
  <c r="O128" i="5"/>
  <c r="N128" i="5"/>
  <c r="P128" i="5" s="1"/>
  <c r="K128" i="5"/>
  <c r="J128" i="5"/>
  <c r="I128" i="5"/>
  <c r="H128" i="5"/>
  <c r="U127" i="5"/>
  <c r="T127" i="5"/>
  <c r="S127" i="5"/>
  <c r="R127" i="5"/>
  <c r="O127" i="5"/>
  <c r="N127" i="5"/>
  <c r="P127" i="5" s="1"/>
  <c r="K127" i="5"/>
  <c r="J127" i="5"/>
  <c r="I127" i="5"/>
  <c r="H127" i="5"/>
  <c r="U126" i="5"/>
  <c r="T126" i="5"/>
  <c r="S126" i="5"/>
  <c r="R126" i="5"/>
  <c r="V126" i="5" s="1"/>
  <c r="O126" i="5"/>
  <c r="N126" i="5"/>
  <c r="K126" i="5"/>
  <c r="J126" i="5"/>
  <c r="I126" i="5"/>
  <c r="H126" i="5"/>
  <c r="L126" i="5" s="1"/>
  <c r="U125" i="5"/>
  <c r="T125" i="5"/>
  <c r="S125" i="5"/>
  <c r="R125" i="5"/>
  <c r="O125" i="5"/>
  <c r="N125" i="5"/>
  <c r="P125" i="5" s="1"/>
  <c r="K125" i="5"/>
  <c r="J125" i="5"/>
  <c r="I125" i="5"/>
  <c r="H125" i="5"/>
  <c r="U124" i="5"/>
  <c r="T124" i="5"/>
  <c r="S124" i="5"/>
  <c r="R124" i="5"/>
  <c r="V124" i="5" s="1"/>
  <c r="O124" i="5"/>
  <c r="N124" i="5"/>
  <c r="K124" i="5"/>
  <c r="J124" i="5"/>
  <c r="I124" i="5"/>
  <c r="H124" i="5"/>
  <c r="U123" i="5"/>
  <c r="T123" i="5"/>
  <c r="S123" i="5"/>
  <c r="R123" i="5"/>
  <c r="O123" i="5"/>
  <c r="N123" i="5"/>
  <c r="P123" i="5" s="1"/>
  <c r="K123" i="5"/>
  <c r="J123" i="5"/>
  <c r="I123" i="5"/>
  <c r="H123" i="5"/>
  <c r="U122" i="5"/>
  <c r="T122" i="5"/>
  <c r="S122" i="5"/>
  <c r="R122" i="5"/>
  <c r="O122" i="5"/>
  <c r="N122" i="5"/>
  <c r="K122" i="5"/>
  <c r="J122" i="5"/>
  <c r="I122" i="5"/>
  <c r="H122" i="5"/>
  <c r="L122" i="5" s="1"/>
  <c r="U121" i="5"/>
  <c r="T121" i="5"/>
  <c r="S121" i="5"/>
  <c r="R121" i="5"/>
  <c r="O121" i="5"/>
  <c r="N121" i="5"/>
  <c r="P121" i="5" s="1"/>
  <c r="K121" i="5"/>
  <c r="J121" i="5"/>
  <c r="I121" i="5"/>
  <c r="H121" i="5"/>
  <c r="U120" i="5"/>
  <c r="T120" i="5"/>
  <c r="S120" i="5"/>
  <c r="R120" i="5"/>
  <c r="O120" i="5"/>
  <c r="N120" i="5"/>
  <c r="P120" i="5" s="1"/>
  <c r="K120" i="5"/>
  <c r="J120" i="5"/>
  <c r="I120" i="5"/>
  <c r="H120" i="5"/>
  <c r="U119" i="5"/>
  <c r="T119" i="5"/>
  <c r="S119" i="5"/>
  <c r="R119" i="5"/>
  <c r="V119" i="5" s="1"/>
  <c r="O119" i="5"/>
  <c r="P119" i="5" s="1"/>
  <c r="N119" i="5"/>
  <c r="K119" i="5"/>
  <c r="J119" i="5"/>
  <c r="I119" i="5"/>
  <c r="H119" i="5"/>
  <c r="L119" i="5" s="1"/>
  <c r="V118" i="5"/>
  <c r="U118" i="5"/>
  <c r="T118" i="5"/>
  <c r="S118" i="5"/>
  <c r="R118" i="5"/>
  <c r="O118" i="5"/>
  <c r="N118" i="5"/>
  <c r="P118" i="5" s="1"/>
  <c r="K118" i="5"/>
  <c r="L118" i="5" s="1"/>
  <c r="J118" i="5"/>
  <c r="I118" i="5"/>
  <c r="H118" i="5"/>
  <c r="U117" i="5"/>
  <c r="T117" i="5"/>
  <c r="S117" i="5"/>
  <c r="R117" i="5"/>
  <c r="O117" i="5"/>
  <c r="N117" i="5"/>
  <c r="K117" i="5"/>
  <c r="J117" i="5"/>
  <c r="I117" i="5"/>
  <c r="H117" i="5"/>
  <c r="U116" i="5"/>
  <c r="T116" i="5"/>
  <c r="S116" i="5"/>
  <c r="R116" i="5"/>
  <c r="O116" i="5"/>
  <c r="P116" i="5" s="1"/>
  <c r="N116" i="5"/>
  <c r="K116" i="5"/>
  <c r="J116" i="5"/>
  <c r="I116" i="5"/>
  <c r="H116" i="5"/>
  <c r="L116" i="5" s="1"/>
  <c r="U109" i="5"/>
  <c r="T109" i="5"/>
  <c r="S109" i="5"/>
  <c r="R109" i="5"/>
  <c r="O109" i="5"/>
  <c r="N109" i="5"/>
  <c r="P109" i="5" s="1"/>
  <c r="K109" i="5"/>
  <c r="J109" i="5"/>
  <c r="I109" i="5"/>
  <c r="H109" i="5"/>
  <c r="U108" i="5"/>
  <c r="T108" i="5"/>
  <c r="S108" i="5"/>
  <c r="R108" i="5"/>
  <c r="V108" i="5" s="1"/>
  <c r="O108" i="5"/>
  <c r="N108" i="5"/>
  <c r="P108" i="5" s="1"/>
  <c r="K108" i="5"/>
  <c r="J108" i="5"/>
  <c r="I108" i="5"/>
  <c r="H108" i="5"/>
  <c r="U107" i="5"/>
  <c r="T107" i="5"/>
  <c r="S107" i="5"/>
  <c r="R107" i="5"/>
  <c r="V107" i="5" s="1"/>
  <c r="O107" i="5"/>
  <c r="N107" i="5"/>
  <c r="P107" i="5" s="1"/>
  <c r="K107" i="5"/>
  <c r="J107" i="5"/>
  <c r="I107" i="5"/>
  <c r="H107" i="5"/>
  <c r="L107" i="5" s="1"/>
  <c r="U106" i="5"/>
  <c r="T106" i="5"/>
  <c r="S106" i="5"/>
  <c r="R106" i="5"/>
  <c r="O106" i="5"/>
  <c r="N106" i="5"/>
  <c r="P106" i="5" s="1"/>
  <c r="K106" i="5"/>
  <c r="J106" i="5"/>
  <c r="I106" i="5"/>
  <c r="H106" i="5"/>
  <c r="U105" i="5"/>
  <c r="T105" i="5"/>
  <c r="S105" i="5"/>
  <c r="R105" i="5"/>
  <c r="V105" i="5" s="1"/>
  <c r="O105" i="5"/>
  <c r="N105" i="5"/>
  <c r="K105" i="5"/>
  <c r="J105" i="5"/>
  <c r="I105" i="5"/>
  <c r="H105" i="5"/>
  <c r="L105" i="5" s="1"/>
  <c r="U104" i="5"/>
  <c r="T104" i="5"/>
  <c r="S104" i="5"/>
  <c r="R104" i="5"/>
  <c r="O104" i="5"/>
  <c r="N104" i="5"/>
  <c r="K104" i="5"/>
  <c r="J104" i="5"/>
  <c r="I104" i="5"/>
  <c r="H104" i="5"/>
  <c r="U103" i="5"/>
  <c r="T103" i="5"/>
  <c r="S103" i="5"/>
  <c r="R103" i="5"/>
  <c r="O103" i="5"/>
  <c r="N103" i="5"/>
  <c r="P103" i="5" s="1"/>
  <c r="K103" i="5"/>
  <c r="J103" i="5"/>
  <c r="I103" i="5"/>
  <c r="H103" i="5"/>
  <c r="U102" i="5"/>
  <c r="T102" i="5"/>
  <c r="S102" i="5"/>
  <c r="R102" i="5"/>
  <c r="V102" i="5" s="1"/>
  <c r="O102" i="5"/>
  <c r="N102" i="5"/>
  <c r="K102" i="5"/>
  <c r="J102" i="5"/>
  <c r="I102" i="5"/>
  <c r="H102" i="5"/>
  <c r="U101" i="5"/>
  <c r="T101" i="5"/>
  <c r="S101" i="5"/>
  <c r="R101" i="5"/>
  <c r="O101" i="5"/>
  <c r="N101" i="5"/>
  <c r="K101" i="5"/>
  <c r="J101" i="5"/>
  <c r="I101" i="5"/>
  <c r="H101" i="5"/>
  <c r="L101" i="5" s="1"/>
  <c r="U100" i="5"/>
  <c r="T100" i="5"/>
  <c r="S100" i="5"/>
  <c r="R100" i="5"/>
  <c r="P100" i="5"/>
  <c r="O100" i="5"/>
  <c r="N100" i="5"/>
  <c r="K100" i="5"/>
  <c r="J100" i="5"/>
  <c r="I100" i="5"/>
  <c r="H100" i="5"/>
  <c r="U99" i="5"/>
  <c r="T99" i="5"/>
  <c r="S99" i="5"/>
  <c r="R99" i="5"/>
  <c r="V99" i="5" s="1"/>
  <c r="O99" i="5"/>
  <c r="N99" i="5"/>
  <c r="L99" i="5"/>
  <c r="K99" i="5"/>
  <c r="J99" i="5"/>
  <c r="I99" i="5"/>
  <c r="H99" i="5"/>
  <c r="U98" i="5"/>
  <c r="T98" i="5"/>
  <c r="S98" i="5"/>
  <c r="R98" i="5"/>
  <c r="O98" i="5"/>
  <c r="P98" i="5" s="1"/>
  <c r="N98" i="5"/>
  <c r="K98" i="5"/>
  <c r="J98" i="5"/>
  <c r="I98" i="5"/>
  <c r="H98" i="5"/>
  <c r="V97" i="5"/>
  <c r="U97" i="5"/>
  <c r="T97" i="5"/>
  <c r="S97" i="5"/>
  <c r="R97" i="5"/>
  <c r="O97" i="5"/>
  <c r="P97" i="5" s="1"/>
  <c r="N97" i="5"/>
  <c r="K97" i="5"/>
  <c r="L97" i="5" s="1"/>
  <c r="J97" i="5"/>
  <c r="I97" i="5"/>
  <c r="H97" i="5"/>
  <c r="U96" i="5"/>
  <c r="T96" i="5"/>
  <c r="S96" i="5"/>
  <c r="R96" i="5"/>
  <c r="O96" i="5"/>
  <c r="N96" i="5"/>
  <c r="K96" i="5"/>
  <c r="J96" i="5"/>
  <c r="I96" i="5"/>
  <c r="H96" i="5"/>
  <c r="U95" i="5"/>
  <c r="T95" i="5"/>
  <c r="S95" i="5"/>
  <c r="R95" i="5"/>
  <c r="O95" i="5"/>
  <c r="N95" i="5"/>
  <c r="K95" i="5"/>
  <c r="J95" i="5"/>
  <c r="I95" i="5"/>
  <c r="H95" i="5"/>
  <c r="U94" i="5"/>
  <c r="T94" i="5"/>
  <c r="S94" i="5"/>
  <c r="R94" i="5"/>
  <c r="O94" i="5"/>
  <c r="N94" i="5"/>
  <c r="P94" i="5" s="1"/>
  <c r="K94" i="5"/>
  <c r="J94" i="5"/>
  <c r="I94" i="5"/>
  <c r="H94" i="5"/>
  <c r="U93" i="5"/>
  <c r="T93" i="5"/>
  <c r="S93" i="5"/>
  <c r="R93" i="5"/>
  <c r="V93" i="5" s="1"/>
  <c r="O93" i="5"/>
  <c r="N93" i="5"/>
  <c r="K93" i="5"/>
  <c r="J93" i="5"/>
  <c r="I93" i="5"/>
  <c r="H93" i="5"/>
  <c r="U92" i="5"/>
  <c r="T92" i="5"/>
  <c r="S92" i="5"/>
  <c r="R92" i="5"/>
  <c r="P92" i="5"/>
  <c r="O92" i="5"/>
  <c r="N92" i="5"/>
  <c r="K92" i="5"/>
  <c r="J92" i="5"/>
  <c r="I92" i="5"/>
  <c r="H92" i="5"/>
  <c r="U91" i="5"/>
  <c r="V91" i="5" s="1"/>
  <c r="T91" i="5"/>
  <c r="S91" i="5"/>
  <c r="R91" i="5"/>
  <c r="O91" i="5"/>
  <c r="N91" i="5"/>
  <c r="P91" i="5" s="1"/>
  <c r="K91" i="5"/>
  <c r="J91" i="5"/>
  <c r="L91" i="5" s="1"/>
  <c r="I91" i="5"/>
  <c r="H91" i="5"/>
  <c r="U90" i="5"/>
  <c r="T90" i="5"/>
  <c r="S90" i="5"/>
  <c r="V90" i="5" s="1"/>
  <c r="R90" i="5"/>
  <c r="O90" i="5"/>
  <c r="P90" i="5" s="1"/>
  <c r="N90" i="5"/>
  <c r="K90" i="5"/>
  <c r="J90" i="5"/>
  <c r="I90" i="5"/>
  <c r="H90" i="5"/>
  <c r="U89" i="5"/>
  <c r="T89" i="5"/>
  <c r="V89" i="5" s="1"/>
  <c r="S89" i="5"/>
  <c r="R89" i="5"/>
  <c r="O89" i="5"/>
  <c r="N89" i="5"/>
  <c r="L89" i="5"/>
  <c r="K89" i="5"/>
  <c r="J89" i="5"/>
  <c r="I89" i="5"/>
  <c r="H89" i="5"/>
  <c r="U88" i="5"/>
  <c r="T88" i="5"/>
  <c r="S88" i="5"/>
  <c r="R88" i="5"/>
  <c r="O88" i="5"/>
  <c r="N88" i="5"/>
  <c r="K88" i="5"/>
  <c r="L88" i="5" s="1"/>
  <c r="J88" i="5"/>
  <c r="I88" i="5"/>
  <c r="H88" i="5"/>
  <c r="U81" i="5"/>
  <c r="T81" i="5"/>
  <c r="S81" i="5"/>
  <c r="R81" i="5"/>
  <c r="O81" i="5"/>
  <c r="N81" i="5"/>
  <c r="P81" i="5" s="1"/>
  <c r="K81" i="5"/>
  <c r="J81" i="5"/>
  <c r="I81" i="5"/>
  <c r="H81" i="5"/>
  <c r="U80" i="5"/>
  <c r="T80" i="5"/>
  <c r="S80" i="5"/>
  <c r="R80" i="5"/>
  <c r="O80" i="5"/>
  <c r="N80" i="5"/>
  <c r="K80" i="5"/>
  <c r="J80" i="5"/>
  <c r="I80" i="5"/>
  <c r="H80" i="5"/>
  <c r="U79" i="5"/>
  <c r="T79" i="5"/>
  <c r="S79" i="5"/>
  <c r="R79" i="5"/>
  <c r="O79" i="5"/>
  <c r="N79" i="5"/>
  <c r="K79" i="5"/>
  <c r="J79" i="5"/>
  <c r="I79" i="5"/>
  <c r="H79" i="5"/>
  <c r="U78" i="5"/>
  <c r="T78" i="5"/>
  <c r="S78" i="5"/>
  <c r="R78" i="5"/>
  <c r="V78" i="5" s="1"/>
  <c r="O78" i="5"/>
  <c r="N78" i="5"/>
  <c r="P78" i="5" s="1"/>
  <c r="K78" i="5"/>
  <c r="J78" i="5"/>
  <c r="I78" i="5"/>
  <c r="H78" i="5"/>
  <c r="U77" i="5"/>
  <c r="T77" i="5"/>
  <c r="S77" i="5"/>
  <c r="R77" i="5"/>
  <c r="O77" i="5"/>
  <c r="N77" i="5"/>
  <c r="P77" i="5" s="1"/>
  <c r="K77" i="5"/>
  <c r="J77" i="5"/>
  <c r="I77" i="5"/>
  <c r="H77" i="5"/>
  <c r="U76" i="5"/>
  <c r="T76" i="5"/>
  <c r="S76" i="5"/>
  <c r="R76" i="5"/>
  <c r="V76" i="5" s="1"/>
  <c r="O76" i="5"/>
  <c r="N76" i="5"/>
  <c r="K76" i="5"/>
  <c r="J76" i="5"/>
  <c r="I76" i="5"/>
  <c r="H76" i="5"/>
  <c r="U75" i="5"/>
  <c r="T75" i="5"/>
  <c r="S75" i="5"/>
  <c r="R75" i="5"/>
  <c r="O75" i="5"/>
  <c r="P75" i="5" s="1"/>
  <c r="N75" i="5"/>
  <c r="K75" i="5"/>
  <c r="J75" i="5"/>
  <c r="I75" i="5"/>
  <c r="H75" i="5"/>
  <c r="U74" i="5"/>
  <c r="T74" i="5"/>
  <c r="S74" i="5"/>
  <c r="R74" i="5"/>
  <c r="O74" i="5"/>
  <c r="N74" i="5"/>
  <c r="K74" i="5"/>
  <c r="J74" i="5"/>
  <c r="I74" i="5"/>
  <c r="H74" i="5"/>
  <c r="U73" i="5"/>
  <c r="T73" i="5"/>
  <c r="S73" i="5"/>
  <c r="R73" i="5"/>
  <c r="O73" i="5"/>
  <c r="N73" i="5"/>
  <c r="K73" i="5"/>
  <c r="J73" i="5"/>
  <c r="I73" i="5"/>
  <c r="H73" i="5"/>
  <c r="U72" i="5"/>
  <c r="T72" i="5"/>
  <c r="S72" i="5"/>
  <c r="R72" i="5"/>
  <c r="O72" i="5"/>
  <c r="N72" i="5"/>
  <c r="K72" i="5"/>
  <c r="J72" i="5"/>
  <c r="I72" i="5"/>
  <c r="H72" i="5"/>
  <c r="U71" i="5"/>
  <c r="T71" i="5"/>
  <c r="S71" i="5"/>
  <c r="R71" i="5"/>
  <c r="O71" i="5"/>
  <c r="N71" i="5"/>
  <c r="K71" i="5"/>
  <c r="J71" i="5"/>
  <c r="I71" i="5"/>
  <c r="H71" i="5"/>
  <c r="U70" i="5"/>
  <c r="T70" i="5"/>
  <c r="S70" i="5"/>
  <c r="R70" i="5"/>
  <c r="O70" i="5"/>
  <c r="P70" i="5" s="1"/>
  <c r="N70" i="5"/>
  <c r="K70" i="5"/>
  <c r="J70" i="5"/>
  <c r="I70" i="5"/>
  <c r="H70" i="5"/>
  <c r="U69" i="5"/>
  <c r="T69" i="5"/>
  <c r="S69" i="5"/>
  <c r="R69" i="5"/>
  <c r="O69" i="5"/>
  <c r="N69" i="5"/>
  <c r="K69" i="5"/>
  <c r="J69" i="5"/>
  <c r="I69" i="5"/>
  <c r="H69" i="5"/>
  <c r="U68" i="5"/>
  <c r="T68" i="5"/>
  <c r="S68" i="5"/>
  <c r="R68" i="5"/>
  <c r="O68" i="5"/>
  <c r="N68" i="5"/>
  <c r="K68" i="5"/>
  <c r="J68" i="5"/>
  <c r="I68" i="5"/>
  <c r="H68" i="5"/>
  <c r="U67" i="5"/>
  <c r="T67" i="5"/>
  <c r="S67" i="5"/>
  <c r="R67" i="5"/>
  <c r="O67" i="5"/>
  <c r="N67" i="5"/>
  <c r="K67" i="5"/>
  <c r="J67" i="5"/>
  <c r="I67" i="5"/>
  <c r="H67" i="5"/>
  <c r="U66" i="5"/>
  <c r="T66" i="5"/>
  <c r="S66" i="5"/>
  <c r="R66" i="5"/>
  <c r="O66" i="5"/>
  <c r="N66" i="5"/>
  <c r="P66" i="5" s="1"/>
  <c r="K66" i="5"/>
  <c r="J66" i="5"/>
  <c r="I66" i="5"/>
  <c r="H66" i="5"/>
  <c r="L66" i="5" s="1"/>
  <c r="U65" i="5"/>
  <c r="T65" i="5"/>
  <c r="S65" i="5"/>
  <c r="V65" i="5" s="1"/>
  <c r="R65" i="5"/>
  <c r="O65" i="5"/>
  <c r="N65" i="5"/>
  <c r="P65" i="5" s="1"/>
  <c r="K65" i="5"/>
  <c r="L65" i="5" s="1"/>
  <c r="J65" i="5"/>
  <c r="I65" i="5"/>
  <c r="H65" i="5"/>
  <c r="U64" i="5"/>
  <c r="T64" i="5"/>
  <c r="S64" i="5"/>
  <c r="R64" i="5"/>
  <c r="O64" i="5"/>
  <c r="P64" i="5" s="1"/>
  <c r="N64" i="5"/>
  <c r="K64" i="5"/>
  <c r="J64" i="5"/>
  <c r="I64" i="5"/>
  <c r="H64" i="5"/>
  <c r="U63" i="5"/>
  <c r="T63" i="5"/>
  <c r="S63" i="5"/>
  <c r="R63" i="5"/>
  <c r="O63" i="5"/>
  <c r="N63" i="5"/>
  <c r="K63" i="5"/>
  <c r="J63" i="5"/>
  <c r="I63" i="5"/>
  <c r="H63" i="5"/>
  <c r="U62" i="5"/>
  <c r="V62" i="5" s="1"/>
  <c r="T62" i="5"/>
  <c r="S62" i="5"/>
  <c r="R62" i="5"/>
  <c r="O62" i="5"/>
  <c r="N62" i="5"/>
  <c r="K62" i="5"/>
  <c r="J62" i="5"/>
  <c r="I62" i="5"/>
  <c r="H62" i="5"/>
  <c r="U61" i="5"/>
  <c r="T61" i="5"/>
  <c r="S61" i="5"/>
  <c r="R61" i="5"/>
  <c r="O61" i="5"/>
  <c r="N61" i="5"/>
  <c r="P61" i="5" s="1"/>
  <c r="K61" i="5"/>
  <c r="J61" i="5"/>
  <c r="I61" i="5"/>
  <c r="H61" i="5"/>
  <c r="U60" i="5"/>
  <c r="T60" i="5"/>
  <c r="S60" i="5"/>
  <c r="R60" i="5"/>
  <c r="V60" i="5" s="1"/>
  <c r="O60" i="5"/>
  <c r="N60" i="5"/>
  <c r="K60" i="5"/>
  <c r="J60" i="5"/>
  <c r="I60" i="5"/>
  <c r="H60" i="5"/>
  <c r="L54" i="5"/>
  <c r="U53" i="5"/>
  <c r="T53" i="5"/>
  <c r="S53" i="5"/>
  <c r="R53" i="5"/>
  <c r="O53" i="5"/>
  <c r="N53" i="5"/>
  <c r="K53" i="5"/>
  <c r="J53" i="5"/>
  <c r="I53" i="5"/>
  <c r="H53" i="5"/>
  <c r="L53" i="5" s="1"/>
  <c r="U52" i="5"/>
  <c r="T52" i="5"/>
  <c r="S52" i="5"/>
  <c r="R52" i="5"/>
  <c r="O52" i="5"/>
  <c r="N52" i="5"/>
  <c r="P52" i="5" s="1"/>
  <c r="K52" i="5"/>
  <c r="J52" i="5"/>
  <c r="I52" i="5"/>
  <c r="H52" i="5"/>
  <c r="U51" i="5"/>
  <c r="T51" i="5"/>
  <c r="S51" i="5"/>
  <c r="R51" i="5"/>
  <c r="V51" i="5" s="1"/>
  <c r="O51" i="5"/>
  <c r="N51" i="5"/>
  <c r="P51" i="5" s="1"/>
  <c r="K51" i="5"/>
  <c r="J51" i="5"/>
  <c r="I51" i="5"/>
  <c r="H51" i="5"/>
  <c r="U50" i="5"/>
  <c r="T50" i="5"/>
  <c r="S50" i="5"/>
  <c r="V50" i="5" s="1"/>
  <c r="R50" i="5"/>
  <c r="P50" i="5"/>
  <c r="O50" i="5"/>
  <c r="N50" i="5"/>
  <c r="K50" i="5"/>
  <c r="J50" i="5"/>
  <c r="I50" i="5"/>
  <c r="L50" i="5" s="1"/>
  <c r="H50" i="5"/>
  <c r="U49" i="5"/>
  <c r="T49" i="5"/>
  <c r="S49" i="5"/>
  <c r="R49" i="5"/>
  <c r="V49" i="5" s="1"/>
  <c r="P49" i="5"/>
  <c r="O49" i="5"/>
  <c r="N49" i="5"/>
  <c r="K49" i="5"/>
  <c r="J49" i="5"/>
  <c r="I49" i="5"/>
  <c r="H49" i="5"/>
  <c r="L49" i="5" s="1"/>
  <c r="U48" i="5"/>
  <c r="T48" i="5"/>
  <c r="S48" i="5"/>
  <c r="R48" i="5"/>
  <c r="O48" i="5"/>
  <c r="N48" i="5"/>
  <c r="K48" i="5"/>
  <c r="J48" i="5"/>
  <c r="I48" i="5"/>
  <c r="L48" i="5" s="1"/>
  <c r="H48" i="5"/>
  <c r="U47" i="5"/>
  <c r="T47" i="5"/>
  <c r="S47" i="5"/>
  <c r="R47" i="5"/>
  <c r="O47" i="5"/>
  <c r="N47" i="5"/>
  <c r="K47" i="5"/>
  <c r="J47" i="5"/>
  <c r="I47" i="5"/>
  <c r="H47" i="5"/>
  <c r="U46" i="5"/>
  <c r="T46" i="5"/>
  <c r="S46" i="5"/>
  <c r="R46" i="5"/>
  <c r="V46" i="5" s="1"/>
  <c r="O46" i="5"/>
  <c r="P46" i="5" s="1"/>
  <c r="N46" i="5"/>
  <c r="K46" i="5"/>
  <c r="J46" i="5"/>
  <c r="I46" i="5"/>
  <c r="H46" i="5"/>
  <c r="U45" i="5"/>
  <c r="T45" i="5"/>
  <c r="S45" i="5"/>
  <c r="R45" i="5"/>
  <c r="V45" i="5" s="1"/>
  <c r="O45" i="5"/>
  <c r="N45" i="5"/>
  <c r="P45" i="5" s="1"/>
  <c r="K45" i="5"/>
  <c r="J45" i="5"/>
  <c r="I45" i="5"/>
  <c r="H45" i="5"/>
  <c r="L45" i="5" s="1"/>
  <c r="U44" i="5"/>
  <c r="T44" i="5"/>
  <c r="S44" i="5"/>
  <c r="R44" i="5"/>
  <c r="O44" i="5"/>
  <c r="N44" i="5"/>
  <c r="P44" i="5" s="1"/>
  <c r="K44" i="5"/>
  <c r="J44" i="5"/>
  <c r="I44" i="5"/>
  <c r="H44" i="5"/>
  <c r="L44" i="5" s="1"/>
  <c r="U43" i="5"/>
  <c r="T43" i="5"/>
  <c r="V43" i="5" s="1"/>
  <c r="S43" i="5"/>
  <c r="R43" i="5"/>
  <c r="O43" i="5"/>
  <c r="N43" i="5"/>
  <c r="P43" i="5" s="1"/>
  <c r="K43" i="5"/>
  <c r="J43" i="5"/>
  <c r="L43" i="5" s="1"/>
  <c r="I43" i="5"/>
  <c r="H43" i="5"/>
  <c r="U42" i="5"/>
  <c r="T42" i="5"/>
  <c r="S42" i="5"/>
  <c r="R42" i="5"/>
  <c r="O42" i="5"/>
  <c r="P42" i="5" s="1"/>
  <c r="N42" i="5"/>
  <c r="K42" i="5"/>
  <c r="J42" i="5"/>
  <c r="I42" i="5"/>
  <c r="H42" i="5"/>
  <c r="U41" i="5"/>
  <c r="T41" i="5"/>
  <c r="V41" i="5" s="1"/>
  <c r="S41" i="5"/>
  <c r="R41" i="5"/>
  <c r="O41" i="5"/>
  <c r="N41" i="5"/>
  <c r="P41" i="5" s="1"/>
  <c r="K41" i="5"/>
  <c r="J41" i="5"/>
  <c r="L41" i="5" s="1"/>
  <c r="I41" i="5"/>
  <c r="H41" i="5"/>
  <c r="U40" i="5"/>
  <c r="T40" i="5"/>
  <c r="S40" i="5"/>
  <c r="R40" i="5"/>
  <c r="O40" i="5"/>
  <c r="N40" i="5"/>
  <c r="P40" i="5" s="1"/>
  <c r="K40" i="5"/>
  <c r="J40" i="5"/>
  <c r="I40" i="5"/>
  <c r="H40" i="5"/>
  <c r="U39" i="5"/>
  <c r="T39" i="5"/>
  <c r="S39" i="5"/>
  <c r="R39" i="5"/>
  <c r="O39" i="5"/>
  <c r="N39" i="5"/>
  <c r="K39" i="5"/>
  <c r="J39" i="5"/>
  <c r="I39" i="5"/>
  <c r="H39" i="5"/>
  <c r="L39" i="5" s="1"/>
  <c r="U38" i="5"/>
  <c r="T38" i="5"/>
  <c r="S38" i="5"/>
  <c r="R38" i="5"/>
  <c r="O38" i="5"/>
  <c r="N38" i="5"/>
  <c r="P38" i="5" s="1"/>
  <c r="K38" i="5"/>
  <c r="J38" i="5"/>
  <c r="I38" i="5"/>
  <c r="H38" i="5"/>
  <c r="U37" i="5"/>
  <c r="T37" i="5"/>
  <c r="S37" i="5"/>
  <c r="R37" i="5"/>
  <c r="O37" i="5"/>
  <c r="N37" i="5"/>
  <c r="P37" i="5" s="1"/>
  <c r="K37" i="5"/>
  <c r="J37" i="5"/>
  <c r="I37" i="5"/>
  <c r="H37" i="5"/>
  <c r="U36" i="5"/>
  <c r="T36" i="5"/>
  <c r="S36" i="5"/>
  <c r="R36" i="5"/>
  <c r="V36" i="5" s="1"/>
  <c r="O36" i="5"/>
  <c r="N36" i="5"/>
  <c r="K36" i="5"/>
  <c r="J36" i="5"/>
  <c r="I36" i="5"/>
  <c r="H36" i="5"/>
  <c r="U35" i="5"/>
  <c r="T35" i="5"/>
  <c r="S35" i="5"/>
  <c r="V35" i="5" s="1"/>
  <c r="R35" i="5"/>
  <c r="O35" i="5"/>
  <c r="N35" i="5"/>
  <c r="K35" i="5"/>
  <c r="J35" i="5"/>
  <c r="I35" i="5"/>
  <c r="H35" i="5"/>
  <c r="L35" i="5" s="1"/>
  <c r="U34" i="5"/>
  <c r="T34" i="5"/>
  <c r="S34" i="5"/>
  <c r="R34" i="5"/>
  <c r="O34" i="5"/>
  <c r="N34" i="5"/>
  <c r="P34" i="5" s="1"/>
  <c r="K34" i="5"/>
  <c r="J34" i="5"/>
  <c r="L34" i="5" s="1"/>
  <c r="I34" i="5"/>
  <c r="H34" i="5"/>
  <c r="U33" i="5"/>
  <c r="T33" i="5"/>
  <c r="S33" i="5"/>
  <c r="R33" i="5"/>
  <c r="V33" i="5" s="1"/>
  <c r="P33" i="5"/>
  <c r="O33" i="5"/>
  <c r="N33" i="5"/>
  <c r="K33" i="5"/>
  <c r="J33" i="5"/>
  <c r="I33" i="5"/>
  <c r="H33" i="5"/>
  <c r="L33" i="5" s="1"/>
  <c r="V32" i="5"/>
  <c r="U32" i="5"/>
  <c r="T32" i="5"/>
  <c r="S32" i="5"/>
  <c r="R32" i="5"/>
  <c r="O32" i="5"/>
  <c r="N32" i="5"/>
  <c r="P32" i="5" s="1"/>
  <c r="K32" i="5"/>
  <c r="L32" i="5" s="1"/>
  <c r="J32" i="5"/>
  <c r="I32" i="5"/>
  <c r="H32" i="5"/>
  <c r="H4" i="5"/>
  <c r="I4" i="5"/>
  <c r="J4" i="5"/>
  <c r="K4" i="5"/>
  <c r="H5" i="5"/>
  <c r="I5" i="5"/>
  <c r="J5" i="5"/>
  <c r="K5" i="5"/>
  <c r="H6" i="5"/>
  <c r="I6" i="5"/>
  <c r="J6" i="5"/>
  <c r="L6" i="5" s="1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U25" i="5"/>
  <c r="T25" i="5"/>
  <c r="S25" i="5"/>
  <c r="R25" i="5"/>
  <c r="O25" i="5"/>
  <c r="N25" i="5"/>
  <c r="U24" i="5"/>
  <c r="T24" i="5"/>
  <c r="S24" i="5"/>
  <c r="R24" i="5"/>
  <c r="O24" i="5"/>
  <c r="N24" i="5"/>
  <c r="U23" i="5"/>
  <c r="T23" i="5"/>
  <c r="S23" i="5"/>
  <c r="R23" i="5"/>
  <c r="V23" i="5" s="1"/>
  <c r="O23" i="5"/>
  <c r="N23" i="5"/>
  <c r="U22" i="5"/>
  <c r="T22" i="5"/>
  <c r="S22" i="5"/>
  <c r="R22" i="5"/>
  <c r="O22" i="5"/>
  <c r="N22" i="5"/>
  <c r="P22" i="5" s="1"/>
  <c r="U21" i="5"/>
  <c r="T21" i="5"/>
  <c r="S21" i="5"/>
  <c r="R21" i="5"/>
  <c r="O21" i="5"/>
  <c r="N21" i="5"/>
  <c r="U20" i="5"/>
  <c r="T20" i="5"/>
  <c r="S20" i="5"/>
  <c r="R20" i="5"/>
  <c r="O20" i="5"/>
  <c r="N20" i="5"/>
  <c r="U19" i="5"/>
  <c r="T19" i="5"/>
  <c r="S19" i="5"/>
  <c r="R19" i="5"/>
  <c r="O19" i="5"/>
  <c r="N19" i="5"/>
  <c r="U18" i="5"/>
  <c r="T18" i="5"/>
  <c r="S18" i="5"/>
  <c r="R18" i="5"/>
  <c r="O18" i="5"/>
  <c r="N18" i="5"/>
  <c r="P18" i="5" s="1"/>
  <c r="U17" i="5"/>
  <c r="T17" i="5"/>
  <c r="S17" i="5"/>
  <c r="V17" i="5" s="1"/>
  <c r="R17" i="5"/>
  <c r="O17" i="5"/>
  <c r="N17" i="5"/>
  <c r="U16" i="5"/>
  <c r="T16" i="5"/>
  <c r="S16" i="5"/>
  <c r="R16" i="5"/>
  <c r="O16" i="5"/>
  <c r="N16" i="5"/>
  <c r="U15" i="5"/>
  <c r="T15" i="5"/>
  <c r="S15" i="5"/>
  <c r="R15" i="5"/>
  <c r="V15" i="5" s="1"/>
  <c r="O15" i="5"/>
  <c r="N15" i="5"/>
  <c r="U14" i="5"/>
  <c r="T14" i="5"/>
  <c r="S14" i="5"/>
  <c r="R14" i="5"/>
  <c r="O14" i="5"/>
  <c r="N14" i="5"/>
  <c r="P14" i="5" s="1"/>
  <c r="U13" i="5"/>
  <c r="T13" i="5"/>
  <c r="S13" i="5"/>
  <c r="R13" i="5"/>
  <c r="O13" i="5"/>
  <c r="N13" i="5"/>
  <c r="U12" i="5"/>
  <c r="T12" i="5"/>
  <c r="S12" i="5"/>
  <c r="R12" i="5"/>
  <c r="O12" i="5"/>
  <c r="N12" i="5"/>
  <c r="U11" i="5"/>
  <c r="T11" i="5"/>
  <c r="S11" i="5"/>
  <c r="R11" i="5"/>
  <c r="O11" i="5"/>
  <c r="N11" i="5"/>
  <c r="U10" i="5"/>
  <c r="T10" i="5"/>
  <c r="S10" i="5"/>
  <c r="R10" i="5"/>
  <c r="O10" i="5"/>
  <c r="N10" i="5"/>
  <c r="P10" i="5" s="1"/>
  <c r="U9" i="5"/>
  <c r="T9" i="5"/>
  <c r="S9" i="5"/>
  <c r="R9" i="5"/>
  <c r="O9" i="5"/>
  <c r="N9" i="5"/>
  <c r="U8" i="5"/>
  <c r="T8" i="5"/>
  <c r="S8" i="5"/>
  <c r="R8" i="5"/>
  <c r="O8" i="5"/>
  <c r="N8" i="5"/>
  <c r="U7" i="5"/>
  <c r="T7" i="5"/>
  <c r="S7" i="5"/>
  <c r="R7" i="5"/>
  <c r="V7" i="5" s="1"/>
  <c r="O7" i="5"/>
  <c r="N7" i="5"/>
  <c r="U6" i="5"/>
  <c r="T6" i="5"/>
  <c r="S6" i="5"/>
  <c r="R6" i="5"/>
  <c r="O6" i="5"/>
  <c r="N6" i="5"/>
  <c r="P6" i="5" s="1"/>
  <c r="U5" i="5"/>
  <c r="T5" i="5"/>
  <c r="S5" i="5"/>
  <c r="R5" i="5"/>
  <c r="O5" i="5"/>
  <c r="N5" i="5"/>
  <c r="U4" i="5"/>
  <c r="T4" i="5"/>
  <c r="S4" i="5"/>
  <c r="R4" i="5"/>
  <c r="O4" i="5"/>
  <c r="N4" i="5"/>
  <c r="H10" i="3"/>
  <c r="L461" i="5" l="1"/>
  <c r="V462" i="5"/>
  <c r="V469" i="5"/>
  <c r="L472" i="5"/>
  <c r="P453" i="5"/>
  <c r="V459" i="5"/>
  <c r="V467" i="5"/>
  <c r="L469" i="5"/>
  <c r="V453" i="5"/>
  <c r="L457" i="5"/>
  <c r="L459" i="5"/>
  <c r="L462" i="5"/>
  <c r="V463" i="5"/>
  <c r="P464" i="5"/>
  <c r="L467" i="5"/>
  <c r="P468" i="5"/>
  <c r="V470" i="5"/>
  <c r="P471" i="5"/>
  <c r="L452" i="5"/>
  <c r="L453" i="5"/>
  <c r="V456" i="5"/>
  <c r="P461" i="5"/>
  <c r="L463" i="5"/>
  <c r="V464" i="5"/>
  <c r="L470" i="5"/>
  <c r="P472" i="5"/>
  <c r="V454" i="5"/>
  <c r="L456" i="5"/>
  <c r="V471" i="5"/>
  <c r="P452" i="5"/>
  <c r="L454" i="5"/>
  <c r="P455" i="5"/>
  <c r="V461" i="5"/>
  <c r="L464" i="5"/>
  <c r="V472" i="5"/>
  <c r="P430" i="5"/>
  <c r="L440" i="5"/>
  <c r="L432" i="5"/>
  <c r="V433" i="5"/>
  <c r="P436" i="5"/>
  <c r="L438" i="5"/>
  <c r="L441" i="5"/>
  <c r="L424" i="5"/>
  <c r="V425" i="5"/>
  <c r="P428" i="5"/>
  <c r="L430" i="5"/>
  <c r="L433" i="5"/>
  <c r="V439" i="5"/>
  <c r="V443" i="5"/>
  <c r="V444" i="5"/>
  <c r="L425" i="5"/>
  <c r="V431" i="5"/>
  <c r="V436" i="5"/>
  <c r="L439" i="5"/>
  <c r="L443" i="5"/>
  <c r="P424" i="5"/>
  <c r="V427" i="5"/>
  <c r="V428" i="5"/>
  <c r="P429" i="5"/>
  <c r="L431" i="5"/>
  <c r="L435" i="5"/>
  <c r="L444" i="5"/>
  <c r="V445" i="5"/>
  <c r="L427" i="5"/>
  <c r="L436" i="5"/>
  <c r="L396" i="5"/>
  <c r="V397" i="5"/>
  <c r="L399" i="5"/>
  <c r="L408" i="5"/>
  <c r="V400" i="5"/>
  <c r="P401" i="5"/>
  <c r="P404" i="5"/>
  <c r="V411" i="5"/>
  <c r="V415" i="5"/>
  <c r="L397" i="5"/>
  <c r="V404" i="5"/>
  <c r="P405" i="5"/>
  <c r="L412" i="5"/>
  <c r="V413" i="5"/>
  <c r="L415" i="5"/>
  <c r="L400" i="5"/>
  <c r="V401" i="5"/>
  <c r="V407" i="5"/>
  <c r="P408" i="5"/>
  <c r="L411" i="5"/>
  <c r="P414" i="5"/>
  <c r="P417" i="5"/>
  <c r="L404" i="5"/>
  <c r="V405" i="5"/>
  <c r="L407" i="5"/>
  <c r="V410" i="5"/>
  <c r="L413" i="5"/>
  <c r="P396" i="5"/>
  <c r="L401" i="5"/>
  <c r="L403" i="5"/>
  <c r="P406" i="5"/>
  <c r="L410" i="5"/>
  <c r="P411" i="5"/>
  <c r="V417" i="5"/>
  <c r="V396" i="5"/>
  <c r="P397" i="5"/>
  <c r="V402" i="5"/>
  <c r="L405" i="5"/>
  <c r="V408" i="5"/>
  <c r="P409" i="5"/>
  <c r="L416" i="5"/>
  <c r="L417" i="5"/>
  <c r="V369" i="5"/>
  <c r="P370" i="5"/>
  <c r="P376" i="5"/>
  <c r="L380" i="5"/>
  <c r="L383" i="5"/>
  <c r="V385" i="5"/>
  <c r="P386" i="5"/>
  <c r="V375" i="5"/>
  <c r="V379" i="5"/>
  <c r="V372" i="5"/>
  <c r="V388" i="5"/>
  <c r="P368" i="5"/>
  <c r="L372" i="5"/>
  <c r="L390" i="5" s="1"/>
  <c r="L375" i="5"/>
  <c r="P378" i="5"/>
  <c r="P384" i="5"/>
  <c r="L388" i="5"/>
  <c r="V368" i="5"/>
  <c r="L373" i="5"/>
  <c r="V374" i="5"/>
  <c r="L377" i="5"/>
  <c r="V384" i="5"/>
  <c r="L389" i="5"/>
  <c r="V371" i="5"/>
  <c r="V383" i="5"/>
  <c r="V387" i="5"/>
  <c r="V341" i="5"/>
  <c r="V348" i="5"/>
  <c r="L357" i="5"/>
  <c r="V360" i="5"/>
  <c r="V361" i="5"/>
  <c r="P348" i="5"/>
  <c r="V347" i="5"/>
  <c r="V351" i="5"/>
  <c r="P352" i="5"/>
  <c r="L354" i="5"/>
  <c r="L352" i="5"/>
  <c r="L347" i="5"/>
  <c r="V349" i="5"/>
  <c r="P350" i="5"/>
  <c r="P353" i="5"/>
  <c r="V356" i="5"/>
  <c r="P357" i="5"/>
  <c r="L344" i="5"/>
  <c r="L362" i="5" s="1"/>
  <c r="L345" i="5"/>
  <c r="V346" i="5"/>
  <c r="V355" i="5"/>
  <c r="V359" i="5"/>
  <c r="V340" i="5"/>
  <c r="P341" i="5"/>
  <c r="L349" i="5"/>
  <c r="V352" i="5"/>
  <c r="V353" i="5"/>
  <c r="P354" i="5"/>
  <c r="L356" i="5"/>
  <c r="L359" i="5"/>
  <c r="L312" i="5"/>
  <c r="V316" i="5"/>
  <c r="P317" i="5"/>
  <c r="L319" i="5"/>
  <c r="L324" i="5"/>
  <c r="L332" i="5"/>
  <c r="L316" i="5"/>
  <c r="P326" i="5"/>
  <c r="P313" i="5"/>
  <c r="V317" i="5"/>
  <c r="V321" i="5"/>
  <c r="V313" i="5"/>
  <c r="V320" i="5"/>
  <c r="V325" i="5"/>
  <c r="V326" i="5"/>
  <c r="V329" i="5"/>
  <c r="V312" i="5"/>
  <c r="L317" i="5"/>
  <c r="V318" i="5"/>
  <c r="L321" i="5"/>
  <c r="P330" i="5"/>
  <c r="L292" i="5"/>
  <c r="L293" i="5"/>
  <c r="V295" i="5"/>
  <c r="V296" i="5"/>
  <c r="L299" i="5"/>
  <c r="L304" i="5"/>
  <c r="V285" i="5"/>
  <c r="V287" i="5"/>
  <c r="P288" i="5"/>
  <c r="L290" i="5"/>
  <c r="L295" i="5"/>
  <c r="L285" i="5"/>
  <c r="L306" i="5" s="1"/>
  <c r="L287" i="5"/>
  <c r="V291" i="5"/>
  <c r="L296" i="5"/>
  <c r="V297" i="5"/>
  <c r="L305" i="5"/>
  <c r="P284" i="5"/>
  <c r="V288" i="5"/>
  <c r="P289" i="5"/>
  <c r="L291" i="5"/>
  <c r="P298" i="5"/>
  <c r="L297" i="5"/>
  <c r="V298" i="5"/>
  <c r="V301" i="5"/>
  <c r="L288" i="5"/>
  <c r="V289" i="5"/>
  <c r="L300" i="5"/>
  <c r="V292" i="5"/>
  <c r="V293" i="5"/>
  <c r="P296" i="5"/>
  <c r="L298" i="5"/>
  <c r="L301" i="5"/>
  <c r="L303" i="5"/>
  <c r="V303" i="5"/>
  <c r="V304" i="5"/>
  <c r="P305" i="5"/>
  <c r="L257" i="5"/>
  <c r="L278" i="5" s="1"/>
  <c r="P258" i="5"/>
  <c r="V263" i="5"/>
  <c r="L271" i="5"/>
  <c r="V272" i="5"/>
  <c r="V268" i="5"/>
  <c r="V260" i="5"/>
  <c r="L268" i="5"/>
  <c r="L276" i="5"/>
  <c r="P256" i="5"/>
  <c r="L263" i="5"/>
  <c r="V264" i="5"/>
  <c r="P265" i="5"/>
  <c r="L272" i="5"/>
  <c r="V273" i="5"/>
  <c r="V275" i="5"/>
  <c r="V256" i="5"/>
  <c r="P257" i="5"/>
  <c r="L264" i="5"/>
  <c r="V265" i="5"/>
  <c r="L267" i="5"/>
  <c r="V270" i="5"/>
  <c r="P271" i="5"/>
  <c r="L273" i="5"/>
  <c r="V267" i="5"/>
  <c r="V259" i="5"/>
  <c r="P260" i="5"/>
  <c r="L270" i="5"/>
  <c r="V276" i="5"/>
  <c r="L228" i="5"/>
  <c r="V234" i="5"/>
  <c r="P242" i="5"/>
  <c r="L244" i="5"/>
  <c r="V247" i="5"/>
  <c r="V231" i="5"/>
  <c r="V232" i="5"/>
  <c r="L235" i="5"/>
  <c r="V238" i="5"/>
  <c r="L241" i="5"/>
  <c r="V248" i="5"/>
  <c r="L234" i="5"/>
  <c r="V236" i="5"/>
  <c r="L238" i="5"/>
  <c r="P243" i="5"/>
  <c r="L247" i="5"/>
  <c r="P228" i="5"/>
  <c r="L231" i="5"/>
  <c r="L232" i="5"/>
  <c r="V233" i="5"/>
  <c r="P240" i="5"/>
  <c r="V243" i="5"/>
  <c r="P244" i="5"/>
  <c r="L248" i="5"/>
  <c r="V249" i="5"/>
  <c r="L236" i="5"/>
  <c r="V239" i="5"/>
  <c r="V230" i="5"/>
  <c r="P231" i="5"/>
  <c r="L233" i="5"/>
  <c r="V240" i="5"/>
  <c r="P241" i="5"/>
  <c r="L243" i="5"/>
  <c r="V246" i="5"/>
  <c r="P247" i="5"/>
  <c r="L249" i="5"/>
  <c r="V228" i="5"/>
  <c r="L230" i="5"/>
  <c r="L239" i="5"/>
  <c r="V244" i="5"/>
  <c r="L246" i="5"/>
  <c r="L222" i="5"/>
  <c r="P206" i="5"/>
  <c r="L202" i="5"/>
  <c r="L205" i="5"/>
  <c r="V208" i="5"/>
  <c r="V212" i="5"/>
  <c r="P213" i="5"/>
  <c r="L220" i="5"/>
  <c r="P212" i="5"/>
  <c r="V219" i="5"/>
  <c r="V209" i="5"/>
  <c r="V211" i="5"/>
  <c r="V215" i="5"/>
  <c r="L217" i="5"/>
  <c r="L219" i="5"/>
  <c r="V221" i="5"/>
  <c r="V200" i="5"/>
  <c r="V204" i="5"/>
  <c r="L211" i="5"/>
  <c r="V213" i="5"/>
  <c r="L218" i="5"/>
  <c r="L221" i="5"/>
  <c r="V201" i="5"/>
  <c r="V203" i="5"/>
  <c r="V207" i="5"/>
  <c r="P208" i="5"/>
  <c r="V210" i="5"/>
  <c r="P211" i="5"/>
  <c r="P214" i="5"/>
  <c r="L201" i="5"/>
  <c r="L204" i="5"/>
  <c r="L207" i="5"/>
  <c r="L210" i="5"/>
  <c r="L213" i="5"/>
  <c r="P217" i="5"/>
  <c r="P188" i="5"/>
  <c r="P172" i="5"/>
  <c r="P180" i="5"/>
  <c r="V188" i="5"/>
  <c r="P189" i="5"/>
  <c r="L193" i="5"/>
  <c r="V187" i="5"/>
  <c r="V172" i="5"/>
  <c r="P173" i="5"/>
  <c r="V179" i="5"/>
  <c r="V183" i="5"/>
  <c r="L187" i="5"/>
  <c r="L188" i="5"/>
  <c r="V189" i="5"/>
  <c r="L191" i="5"/>
  <c r="V175" i="5"/>
  <c r="L179" i="5"/>
  <c r="L180" i="5"/>
  <c r="V181" i="5"/>
  <c r="L183" i="5"/>
  <c r="V186" i="5"/>
  <c r="L184" i="5"/>
  <c r="L172" i="5"/>
  <c r="L194" i="5" s="1"/>
  <c r="V173" i="5"/>
  <c r="L175" i="5"/>
  <c r="P176" i="5"/>
  <c r="V178" i="5"/>
  <c r="P182" i="5"/>
  <c r="L186" i="5"/>
  <c r="L189" i="5"/>
  <c r="V192" i="5"/>
  <c r="P174" i="5"/>
  <c r="V176" i="5"/>
  <c r="L178" i="5"/>
  <c r="L181" i="5"/>
  <c r="V184" i="5"/>
  <c r="P185" i="5"/>
  <c r="V151" i="5"/>
  <c r="V155" i="5"/>
  <c r="L158" i="5"/>
  <c r="L164" i="5"/>
  <c r="V165" i="5"/>
  <c r="L145" i="5"/>
  <c r="L148" i="5"/>
  <c r="V149" i="5"/>
  <c r="P150" i="5"/>
  <c r="L152" i="5"/>
  <c r="L155" i="5"/>
  <c r="P160" i="5"/>
  <c r="L151" i="5"/>
  <c r="V153" i="5"/>
  <c r="P154" i="5"/>
  <c r="V156" i="5"/>
  <c r="P157" i="5"/>
  <c r="V160" i="5"/>
  <c r="P161" i="5"/>
  <c r="L165" i="5"/>
  <c r="L149" i="5"/>
  <c r="V150" i="5"/>
  <c r="P151" i="5"/>
  <c r="V163" i="5"/>
  <c r="L156" i="5"/>
  <c r="V157" i="5"/>
  <c r="L160" i="5"/>
  <c r="L163" i="5"/>
  <c r="V147" i="5"/>
  <c r="P148" i="5"/>
  <c r="L150" i="5"/>
  <c r="L159" i="5"/>
  <c r="V161" i="5"/>
  <c r="P162" i="5"/>
  <c r="V144" i="5"/>
  <c r="L144" i="5"/>
  <c r="L147" i="5"/>
  <c r="L157" i="5"/>
  <c r="V158" i="5"/>
  <c r="P159" i="5"/>
  <c r="P165" i="5"/>
  <c r="P124" i="5"/>
  <c r="V117" i="5"/>
  <c r="L133" i="5"/>
  <c r="V133" i="5"/>
  <c r="V120" i="5"/>
  <c r="V123" i="5"/>
  <c r="V127" i="5"/>
  <c r="L130" i="5"/>
  <c r="L117" i="5"/>
  <c r="L138" i="5" s="1"/>
  <c r="V121" i="5"/>
  <c r="P122" i="5"/>
  <c r="L124" i="5"/>
  <c r="L127" i="5"/>
  <c r="P132" i="5"/>
  <c r="L137" i="5"/>
  <c r="L120" i="5"/>
  <c r="L123" i="5"/>
  <c r="V125" i="5"/>
  <c r="P126" i="5"/>
  <c r="V128" i="5"/>
  <c r="P129" i="5"/>
  <c r="L121" i="5"/>
  <c r="V122" i="5"/>
  <c r="V132" i="5"/>
  <c r="V135" i="5"/>
  <c r="V116" i="5"/>
  <c r="P117" i="5"/>
  <c r="L125" i="5"/>
  <c r="L128" i="5"/>
  <c r="V129" i="5"/>
  <c r="P130" i="5"/>
  <c r="L135" i="5"/>
  <c r="L90" i="5"/>
  <c r="V96" i="5"/>
  <c r="L104" i="5"/>
  <c r="P89" i="5"/>
  <c r="L93" i="5"/>
  <c r="V94" i="5"/>
  <c r="P95" i="5"/>
  <c r="L102" i="5"/>
  <c r="V103" i="5"/>
  <c r="P104" i="5"/>
  <c r="V88" i="5"/>
  <c r="L96" i="5"/>
  <c r="L108" i="5"/>
  <c r="L94" i="5"/>
  <c r="V95" i="5"/>
  <c r="P96" i="5"/>
  <c r="V100" i="5"/>
  <c r="P101" i="5"/>
  <c r="L103" i="5"/>
  <c r="V106" i="5"/>
  <c r="L106" i="5"/>
  <c r="P88" i="5"/>
  <c r="V92" i="5"/>
  <c r="P93" i="5"/>
  <c r="L95" i="5"/>
  <c r="V98" i="5"/>
  <c r="P99" i="5"/>
  <c r="V101" i="5"/>
  <c r="P102" i="5"/>
  <c r="P105" i="5"/>
  <c r="L109" i="5"/>
  <c r="V109" i="5"/>
  <c r="L100" i="5"/>
  <c r="L92" i="5"/>
  <c r="L110" i="5" s="1"/>
  <c r="L98" i="5"/>
  <c r="V104" i="5"/>
  <c r="P72" i="5"/>
  <c r="L78" i="5"/>
  <c r="L75" i="5"/>
  <c r="L70" i="5"/>
  <c r="V73" i="5"/>
  <c r="P74" i="5"/>
  <c r="P63" i="5"/>
  <c r="L72" i="5"/>
  <c r="P79" i="5"/>
  <c r="V66" i="5"/>
  <c r="P67" i="5"/>
  <c r="L69" i="5"/>
  <c r="L73" i="5"/>
  <c r="L62" i="5"/>
  <c r="V63" i="5"/>
  <c r="V64" i="5"/>
  <c r="P71" i="5"/>
  <c r="L60" i="5"/>
  <c r="V61" i="5"/>
  <c r="P62" i="5"/>
  <c r="V67" i="5"/>
  <c r="P68" i="5"/>
  <c r="L76" i="5"/>
  <c r="V77" i="5"/>
  <c r="V79" i="5"/>
  <c r="P80" i="5"/>
  <c r="L63" i="5"/>
  <c r="L64" i="5"/>
  <c r="L67" i="5"/>
  <c r="V70" i="5"/>
  <c r="V71" i="5"/>
  <c r="V74" i="5"/>
  <c r="L79" i="5"/>
  <c r="L61" i="5"/>
  <c r="V68" i="5"/>
  <c r="P69" i="5"/>
  <c r="L74" i="5"/>
  <c r="L77" i="5"/>
  <c r="V80" i="5"/>
  <c r="L81" i="5"/>
  <c r="L71" i="5"/>
  <c r="V72" i="5"/>
  <c r="P73" i="5"/>
  <c r="P60" i="5"/>
  <c r="L68" i="5"/>
  <c r="V69" i="5"/>
  <c r="V75" i="5"/>
  <c r="P76" i="5"/>
  <c r="L80" i="5"/>
  <c r="V81" i="5"/>
  <c r="V37" i="5"/>
  <c r="V40" i="5"/>
  <c r="V42" i="5"/>
  <c r="L46" i="5"/>
  <c r="V47" i="5"/>
  <c r="P48" i="5"/>
  <c r="L51" i="5"/>
  <c r="L36" i="5"/>
  <c r="P47" i="5"/>
  <c r="P35" i="5"/>
  <c r="L37" i="5"/>
  <c r="L40" i="5"/>
  <c r="L42" i="5"/>
  <c r="V52" i="5"/>
  <c r="P53" i="5"/>
  <c r="V38" i="5"/>
  <c r="V44" i="5"/>
  <c r="L47" i="5"/>
  <c r="V34" i="5"/>
  <c r="P36" i="5"/>
  <c r="L38" i="5"/>
  <c r="P39" i="5"/>
  <c r="V48" i="5"/>
  <c r="L52" i="5"/>
  <c r="V53" i="5"/>
  <c r="V39" i="5"/>
  <c r="P12" i="5"/>
  <c r="V14" i="5"/>
  <c r="V8" i="5"/>
  <c r="L14" i="5"/>
  <c r="V4" i="5"/>
  <c r="L18" i="5"/>
  <c r="L10" i="5"/>
  <c r="L12" i="5"/>
  <c r="V24" i="5"/>
  <c r="P5" i="5"/>
  <c r="V10" i="5"/>
  <c r="V11" i="5"/>
  <c r="P13" i="5"/>
  <c r="V25" i="5"/>
  <c r="L22" i="5"/>
  <c r="L16" i="5"/>
  <c r="V18" i="5"/>
  <c r="V19" i="5"/>
  <c r="L25" i="5"/>
  <c r="L15" i="5"/>
  <c r="L20" i="5"/>
  <c r="L24" i="5"/>
  <c r="V9" i="5"/>
  <c r="P20" i="5"/>
  <c r="L8" i="5"/>
  <c r="L4" i="5"/>
  <c r="V21" i="5"/>
  <c r="L11" i="5"/>
  <c r="L9" i="5"/>
  <c r="L5" i="5"/>
  <c r="P11" i="5"/>
  <c r="V13" i="5"/>
  <c r="P19" i="5"/>
  <c r="P25" i="5"/>
  <c r="P7" i="5"/>
  <c r="P15" i="5"/>
  <c r="V16" i="5"/>
  <c r="P21" i="5"/>
  <c r="L23" i="5"/>
  <c r="L17" i="5"/>
  <c r="L13" i="5"/>
  <c r="L7" i="5"/>
  <c r="P4" i="5"/>
  <c r="V5" i="5"/>
  <c r="P9" i="5"/>
  <c r="V12" i="5"/>
  <c r="P17" i="5"/>
  <c r="V20" i="5"/>
  <c r="V22" i="5"/>
  <c r="P24" i="5"/>
  <c r="L21" i="5"/>
  <c r="L19" i="5"/>
  <c r="V6" i="5"/>
  <c r="P8" i="5"/>
  <c r="P16" i="5"/>
  <c r="P23" i="5"/>
  <c r="L474" i="5" l="1"/>
  <c r="L446" i="5"/>
  <c r="L418" i="5"/>
  <c r="L334" i="5"/>
  <c r="L250" i="5"/>
  <c r="L166" i="5"/>
  <c r="L82" i="5"/>
  <c r="L26" i="5"/>
  <c r="L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A15B1-E497-4952-BFB6-9B619254D70C}" keepAlive="1" name="Consulta - T1_15" description="Conexión a la consulta 'T1_15' en el libro." type="5" refreshedVersion="6" background="1" saveData="1">
    <dbPr connection="Provider=Microsoft.Mashup.OleDb.1;Data Source=$Workbook$;Location=T1_15;Extended Properties=&quot;&quot;" command="SELECT * FROM [T1_15]"/>
  </connection>
</connections>
</file>

<file path=xl/sharedStrings.xml><?xml version="1.0" encoding="utf-8"?>
<sst xmlns="http://schemas.openxmlformats.org/spreadsheetml/2006/main" count="7900" uniqueCount="2886">
  <si>
    <t>Column1</t>
  </si>
  <si>
    <t>300357605:24:Initiaing global repair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</si>
  <si>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</si>
  <si>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</si>
  <si>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</si>
  <si>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</si>
  <si>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</si>
  <si>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</si>
  <si>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</si>
  <si>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</si>
  <si>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300649083:18:Initiaing global repair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</si>
  <si>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</si>
  <si>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</si>
  <si>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</si>
  <si>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</si>
  <si>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</si>
  <si>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</si>
  <si>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</si>
  <si>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300795058:20:Initiaing global repair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</si>
  <si>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</si>
  <si>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</si>
  <si>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</si>
  <si>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</si>
  <si>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</si>
  <si>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</si>
  <si>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</si>
  <si>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</si>
  <si>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</si>
  <si>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300985635:22:Initiaing global repair</t>
  </si>
  <si>
    <t>301026720:9:Radio ON!</t>
  </si>
  <si>
    <t>301033283:5:Radio ON!</t>
  </si>
  <si>
    <t>301041636:19:Initiaing global repair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</si>
  <si>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</si>
  <si>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</si>
  <si>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</si>
  <si>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</si>
  <si>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</si>
  <si>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</si>
  <si>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301229248:21:Initiaing global repair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</si>
  <si>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</si>
  <si>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</si>
  <si>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301267804:23:Initiaing global repair</t>
  </si>
  <si>
    <t>315392113:8:DATA send to 1 'Hello 1'</t>
  </si>
  <si>
    <t>315509804:11:DATA send to 1 'Hello 1'</t>
  </si>
  <si>
    <t>315555464:2:DATA send to 1 'Hello 1'</t>
  </si>
  <si>
    <t>315625493:6:DATA send to 1 'Hello 1'</t>
  </si>
  <si>
    <t>315667657:4:DATA send to 1 'Hello 1'</t>
  </si>
  <si>
    <t>315721160:7:DATA send to 1 'Hello 1'</t>
  </si>
  <si>
    <t>315769487:14:DATA send to 1 'Hello 1'</t>
  </si>
  <si>
    <t>315790438:18:DATA recv 'Hello 1 from the client' from 7</t>
  </si>
  <si>
    <t>315800236:16:DATA send to 1 'Hello 1'</t>
  </si>
  <si>
    <t>315806866:1:DATA send to 1 'Hello 1'</t>
  </si>
  <si>
    <t>315875961:10:DATA send to 1 'Hello 1'</t>
  </si>
  <si>
    <t>315897016:18:DATA recv 'Hello 1 from the client' from 14</t>
  </si>
  <si>
    <t>315913634:12:DATA send to 1 'Hello 1'</t>
  </si>
  <si>
    <t>315970619:15:DATA send to 1 'Hello 1'</t>
  </si>
  <si>
    <t>316027958:9:DATA send to 1 'Hello 1'</t>
  </si>
  <si>
    <t>316034455:5:DATA send to 1 'Hello 1'</t>
  </si>
  <si>
    <t>316087157:18:DATA recv 'Hello 1 from the client' from 5</t>
  </si>
  <si>
    <t>316136206:17:DATA send to 1 'Hello 1'</t>
  </si>
  <si>
    <t>316203353:13:DATA send to 1 'Hello 1'</t>
  </si>
  <si>
    <t>316218775:3:DATA send to 1 'Hello 1'</t>
  </si>
  <si>
    <t>316657525:18:DATA recv 'Hello 1 from the client' from 15</t>
  </si>
  <si>
    <t>317252513:18:DATA recv 'Hello 1 from the client' from 6</t>
  </si>
  <si>
    <t>319003011:18:DATA recv 'Hello 1 from the client' from 3</t>
  </si>
  <si>
    <t>340391002:8:Radio OFF!</t>
  </si>
  <si>
    <t>340508693:11:Radio OFF!</t>
  </si>
  <si>
    <t>340554307:2:Radio OFF!</t>
  </si>
  <si>
    <t>340568843:6:Radio OFF!</t>
  </si>
  <si>
    <t>340666500:4:Radio OFF!</t>
  </si>
  <si>
    <t>340700383:1:Radio OFF!</t>
  </si>
  <si>
    <t>340720003:7:Radio OFF!</t>
  </si>
  <si>
    <t>340768284:14:Radio OFF!</t>
  </si>
  <si>
    <t>340801438:16:Radio OFF!</t>
  </si>
  <si>
    <t>340874667:10:Radio OFF!</t>
  </si>
  <si>
    <t>340912477:12:Radio OFF!</t>
  </si>
  <si>
    <t>340913594:15:Radio OFF!</t>
  </si>
  <si>
    <t>341026711:9:Radio OFF!</t>
  </si>
  <si>
    <t>341033298:5:Radio OFF!</t>
  </si>
  <si>
    <t>341156835:17:Radio OFF!</t>
  </si>
  <si>
    <t>341202060:13:Radio OFF!</t>
  </si>
  <si>
    <t>341217573:3:Radio OFF!</t>
  </si>
  <si>
    <t>600357605:24:Initiaing global repair</t>
  </si>
  <si>
    <t>600423583:8: 76807 P 0.18 1 601457 19056531 62954 132585 0 92378 433420 9394247 42712 44369 0 24172 (radio 0.99% / 0.88% tx 0.32% / 0.43% listen 0.67% / 0.45%)</t>
  </si>
  <si>
    <t>600424401:8:Radio ON!</t>
  </si>
  <si>
    <t>600541296:11: 76807 P 0.18 1 479916 19180248 59997 111978 0 79549 310972 9518909 29489 25668 0 14457 (radio 0.87% / 0.56% tx 0.30% / 0.29% listen 0.56% / 0.26%)</t>
  </si>
  <si>
    <t>600542115:11:Radio ON!</t>
  </si>
  <si>
    <t>600586940:2: 76807 P 0.18 1 508855 19151132 73913 115442 0 76891 327492 9502174 36548 33133 0 14026 (radio 0.96% / 0.70% tx 0.37% / 0.37% listen 0.58% / 0.33%)</t>
  </si>
  <si>
    <t>600587759:2:Radio ON!</t>
  </si>
  <si>
    <t>600601451:6: 76807 P 0.18 1 603600 19054102 53700 136900 0 99108 401254 9426435 20816 41208 0 28715 (radio 0.96% / 0.63% tx 0.27% / 0.21% listen 0.69% / 0.41%)</t>
  </si>
  <si>
    <t>600602270:6:Radio ON!</t>
  </si>
  <si>
    <t>600649083:18:Initiaing global repair</t>
  </si>
  <si>
    <t>600697012:4: 76807 P 0.18 1 183616 19476378 15682 75647 0 67235 81390 9748241 2611 7970 0 7895 (radio 0.46% / 0.10% tx 0.07% / 0.02% listen 0.38% / 0.08%)</t>
  </si>
  <si>
    <t>600697813:4:Radio ON!</t>
  </si>
  <si>
    <t>600733252:1: 76807 P 0.18 1 632492 19027449 56077 143531 0 104025 441899 9387818 30846 46551 0 28295 (radio 1.01% / 0.78% tx 0.28% / 0.31% listen 0.73% / 0.47%)</t>
  </si>
  <si>
    <t>600734071:1:Radio ON!</t>
  </si>
  <si>
    <t>600752471:7: 76807 P 0.18 1 581125 19078903 48044 122625 0 83411 400677 9429124 16452 35673 0 15814 (radio 0.86% / 0.53% tx 0.24% / 0.16% listen 0.62% / 0.36%)</t>
  </si>
  <si>
    <t>600753292:7:Radio ON!</t>
  </si>
  <si>
    <t>600795058:20:Initiaing global repair</t>
  </si>
  <si>
    <t>600800906:14: 76807 P 0.18 1 560331 19099561 53304 135480 0 96007 383269 9446396 27576 46654 0 25240 (radio 0.96% / 0.75% tx 0.27% / 0.28% listen 0.68% / 0.47%)</t>
  </si>
  <si>
    <t>600801724:14:Radio ON!</t>
  </si>
  <si>
    <t>600813616:15: 76807 P 0.18 1 587036 19073105 72839 144056 0 101119 416343 9409067 48731 49891 0 24596 (radio 1.10% / 1.00% tx 0.37% / 0.49% listen 0.73% / 0.50%)</t>
  </si>
  <si>
    <t>600814434:15:Radio ON!</t>
  </si>
  <si>
    <t>600831508:16: 76808 P 0.18 1 630372 19027670 76715 142767 0 94774 447931 9379866 52522 50503 0 24144 (radio 1.11% / 1.04% tx 0.39% / 0.53% listen 0.72% / 0.51%)</t>
  </si>
  <si>
    <t>600832326:16:Radio ON!</t>
  </si>
  <si>
    <t>600907122:10: 76807 P 0.18 1 645365 19014436 56645 140852 0 99969 458154 9371466 32871 49556 0 28160 (radio 1.00% / 0.83% tx 0.28% / 0.33% listen 0.71% / 0.50%)</t>
  </si>
  <si>
    <t>600907940:10:Radio ON!</t>
  </si>
  <si>
    <t>600942978:12: 76807 P 0.18 1 182291 19477689 15682 73132 0 67528 81390 9748241 2611 7930 0 7855 (radio 0.45% / 0.10% tx 0.07% / 0.02% listen 0.37% / 0.08%)</t>
  </si>
  <si>
    <t>600943782:12:Radio ON!</t>
  </si>
  <si>
    <t>600985635:22:Initiaing global repair</t>
  </si>
  <si>
    <t>601041636:19:Initiaing global repair</t>
  </si>
  <si>
    <t>601059296:9: 76807 P 0.18 1 640314 19017395 86684 147881 0 96841 455196 9372512 62487 50511 0 21423 (radio 1.19% / 1.14% tx 0.44% / 0.63% listen 0.75% / 0.51%)</t>
  </si>
  <si>
    <t>601060115:9:Radio ON!</t>
  </si>
  <si>
    <t>601065138:5: 76807 P 0.18 1 347381 19312991 48613 95027 0 69462 191667 9638393 24579 17093 0 7935 (radio 0.73% / 0.42% tx 0.24% / 0.25% listen 0.48% / 0.17%)</t>
  </si>
  <si>
    <t>601065956:5:Radio ON!</t>
  </si>
  <si>
    <t>601167686:17: 76808 P 0.18 1 490111 19170129 61592 107360 0 78549 316363 9513292 30592 27123 0 14837 (radio 0.85% / 0.58% tx 0.31% / 0.31% listen 0.54% / 0.27%)</t>
  </si>
  <si>
    <t>601168504:17:Radio ON!</t>
  </si>
  <si>
    <t>601229248:21:Initiaing global repair</t>
  </si>
  <si>
    <t>601235009:13: 76807 P 0.18 1 823425 18834487 183352 188294 0 84019 477771 9349969 73231 58528 0 21431 (radio 1.89% / 1.34% tx 0.93% / 0.74% listen 0.95% / 0.59%)</t>
  </si>
  <si>
    <t>601235827:13:Radio ON!</t>
  </si>
  <si>
    <t>601250084:3: 76807 P 0.18 1 667143 18992750 76486 148422 0 99770 472685 9357002 50313 55221 0 30230 (radio 1.14% / 1.07% tx 0.38% / 0.51% listen 0.75% / 0.56%)</t>
  </si>
  <si>
    <t>601250903:3:Radio ON!</t>
  </si>
  <si>
    <t>601267804:23:Initiaing global repair</t>
  </si>
  <si>
    <t>615423329:8:DATA send to 1 'Hello 2'</t>
  </si>
  <si>
    <t>615541020:11:DATA send to 1 'Hello 2'</t>
  </si>
  <si>
    <t>615586680:2:DATA send to 1 'Hello 2'</t>
  </si>
  <si>
    <t>615601216:6:DATA send to 1 'Hello 2'</t>
  </si>
  <si>
    <t>615698887:4:DATA send to 1 'Hello 2'</t>
  </si>
  <si>
    <t>615732756:1:DATA send to 1 'Hello 2'</t>
  </si>
  <si>
    <t>615752390:7:DATA send to 1 'Hello 2'</t>
  </si>
  <si>
    <t>615800672:14:DATA send to 1 'Hello 2'</t>
  </si>
  <si>
    <t>615813109:15:DATA send to 1 'Hello 2'</t>
  </si>
  <si>
    <t>615831315:16:DATA send to 1 'Hello 2'</t>
  </si>
  <si>
    <t>615890011:19:DATA recv 'Hello 2 from the client' from 7</t>
  </si>
  <si>
    <t>615907040:10:DATA send to 1 'Hello 2'</t>
  </si>
  <si>
    <t>615920666:18:DATA recv 'Hello 2 from the client' from 14</t>
  </si>
  <si>
    <t>615944864:12:DATA send to 1 'Hello 2'</t>
  </si>
  <si>
    <t>616059037:9:DATA send to 1 'Hello 2'</t>
  </si>
  <si>
    <t>616065731:5:DATA send to 1 'Hello 2'</t>
  </si>
  <si>
    <t>616130755:19:DATA recv 'Hello 2 from the client' from 5</t>
  </si>
  <si>
    <t>616167422:17:DATA send to 1 'Hello 2'</t>
  </si>
  <si>
    <t>616234432:13:DATA send to 1 'Hello 2'</t>
  </si>
  <si>
    <t>616249900:3:DATA send to 1 'Hello 2'</t>
  </si>
  <si>
    <t>640422172:8:Radio OFF!</t>
  </si>
  <si>
    <t>640539863:11:Radio OFF!</t>
  </si>
  <si>
    <t>640585523:2:Radio OFF!</t>
  </si>
  <si>
    <t>640600059:6:Radio OFF!</t>
  </si>
  <si>
    <t>640697730:4:Radio OFF!</t>
  </si>
  <si>
    <t>640731599:1:Radio OFF!</t>
  </si>
  <si>
    <t>640751188:7:Radio OFF!</t>
  </si>
  <si>
    <t>640799515:14:Radio OFF!</t>
  </si>
  <si>
    <t>640811952:15:Radio OFF!</t>
  </si>
  <si>
    <t>640830157:16:Radio OFF!</t>
  </si>
  <si>
    <t>640905883:10:Radio OFF!</t>
  </si>
  <si>
    <t>640943707:12:Radio OFF!</t>
  </si>
  <si>
    <t>641057880:9:Radio OFF!</t>
  </si>
  <si>
    <t>641064529:5:Radio OFF!</t>
  </si>
  <si>
    <t>641166264:17:Radio OFF!</t>
  </si>
  <si>
    <t>641233275:13:Radio OFF!</t>
  </si>
  <si>
    <t>641248743:3:Radio OFF!</t>
  </si>
  <si>
    <t>900357605:24:Initiaing global repair</t>
  </si>
  <si>
    <t>900390962:8:Radio ON!</t>
  </si>
  <si>
    <t>900424270:8: 115207 P 0.18 2 940758 28545579 64854 142419 0 100994 339298 9489048 1900 9834 0 8616 (radio 0.70% / 0.11% tx 0.21% / 0.01% listen 0.48% / 0.10%)</t>
  </si>
  <si>
    <t>900508653:11:Radio ON!</t>
  </si>
  <si>
    <t>900541502:11: 115207 P 0.18 2 734515 28755667 61897 120928 0 87295 254596 9575419 1900 8950 0 7746 (radio 0.61% / 0.11% tx 0.20% / 0.01% listen 0.41% / 0.09%)</t>
  </si>
  <si>
    <t>900554313:2:Radio ON!</t>
  </si>
  <si>
    <t>900568849:6:Radio ON!</t>
  </si>
  <si>
    <t>900587155:2: 115207 P 0.18 2 763601 28726149 75813 124560 0 84800 254743 9575017 1900 9118 0 7909 (radio 0.67% / 0.11% tx 0.25% / 0.01% listen 0.42% / 0.09%)</t>
  </si>
  <si>
    <t>900602073:6: 115207 P 0.18 2 942616 28543054 55600 146002 0 107017 339013 9488952 1900 9102 0 7909 (radio 0.68% / 0.11% tx 0.18% / 0.01% listen 0.49% / 0.09%)</t>
  </si>
  <si>
    <t>900649083:18:Initiaing global repair</t>
  </si>
  <si>
    <t>900666479:4:Radio ON!</t>
  </si>
  <si>
    <t>900698389:4: 115207 P 0.18 2 265243 29224466 18293 83604 0 75119 81624 9748088 2611 7957 0 7884 (radio 0.34% / 0.10% tx 0.06% / 0.02% listen 0.28% / 0.08%)</t>
  </si>
  <si>
    <t>900700385:1:Radio ON!</t>
  </si>
  <si>
    <t>900719963:7:Radio ON!</t>
  </si>
  <si>
    <t>900733649:1: 115207 P 0.18 2 995900 28493577 58282 153031 0 111934 363405 9466128 2205 9500 0 7909 (radio 0.71% / 0.11% tx 0.19% / 0.02% listen 0.51% / 0.09%)</t>
  </si>
  <si>
    <t>900753716:7: 115207 P 0.18 2 945176 28542976 59335 133317 0 91222 364048 9464073 11291 10692 0 7811 (radio 0.65% / 0.22% tx 0.20% / 0.11% listen 0.45% / 0.10%)</t>
  </si>
  <si>
    <t>900768290:14:Radio ON!</t>
  </si>
  <si>
    <t>900780742:15:Radio ON!</t>
  </si>
  <si>
    <t>900795058:20:Initiaing global repair</t>
  </si>
  <si>
    <t>900798948:16:Radio ON!</t>
  </si>
  <si>
    <t>900802390:14: 115207 P 0.18 2 908218 28581600 66592 147214 0 103962 347884 9482039 13288 11734 0 7955 (radio 0.72% / 0.25% tx 0.22% / 0.13% listen 0.49% / 0.11%)</t>
  </si>
  <si>
    <t>900813995:15: 115207 P 0.18 2 906299 28583921 74740 153107 0 108963 319260 9510816 1901 9051 0 7844 (radio 0.77% / 0.11% tx 0.25% / 0.01% listen 0.51% / 0.09%)</t>
  </si>
  <si>
    <t>900832165:16: 115208 P 0.18 2 970424 28515642 78613 152256 0 102643 340049 9487972 1898 9489 0 7869 (radio 0.78% / 0.11% tx 0.26% / 0.01% listen 0.51% / 0.09%)</t>
  </si>
  <si>
    <t>900874673:10:Radio ON!</t>
  </si>
  <si>
    <t>900908262:10: 115207 P 0.18 2 1007666 28481756 58549 149999 0 107834 362298 9467320 1904 9147 0 7865 (radio 0.70% / 0.11% tx 0.19% / 0.01% listen 0.50% / 0.09%)</t>
  </si>
  <si>
    <t>900912456:12:Radio ON!</t>
  </si>
  <si>
    <t>900944367:12: 115207 P 0.18 2 263918 29225777 18293 81050 0 75373 81624 9748088 2611 7918 0 7845 (radio 0.33% / 0.10% tx 0.06% / 0.02% listen 0.27% / 0.08%)</t>
  </si>
  <si>
    <t>900985635:22:Initiaing global repair</t>
  </si>
  <si>
    <t>901026670:9:Radio ON!</t>
  </si>
  <si>
    <t>901033304:5:Radio ON!</t>
  </si>
  <si>
    <t>901041636:19:Initiaing global repair</t>
  </si>
  <si>
    <t>901060698:9: 115207 P 0.18 2 992830 28492844 98925 161048 0 104600 352513 9475449 12241 13167 0 7759 (radio 0.88% / 0.25% tx 0.33% / 0.12% listen 0.54% / 0.13%)</t>
  </si>
  <si>
    <t>901067062:5: 115207 P 0.18 2 561992 28926623 75126 111530 0 77050 214608 9613632 26513 16503 0 7588 (radio 0.63% / 0.43% tx 0.25% / 0.26% listen 0.37% / 0.16%)</t>
  </si>
  <si>
    <t>901135055:17:Radio ON!</t>
  </si>
  <si>
    <t>901167910:17: 115208 P 0.18 2 744545 28745467 63496 116316 0 86294 254431 9575338 1904 8956 0 7745 (radio 0.60% / 0.11% tx 0.21% / 0.01% listen 0.39% / 0.09%)</t>
  </si>
  <si>
    <t>901202061:13:Radio ON!</t>
  </si>
  <si>
    <t>901217533:3:Radio ON!</t>
  </si>
  <si>
    <t>901229248:21:Initiaing global repair</t>
  </si>
  <si>
    <t>901235655:13: 115207 P 0.18 2 1164376 28321676 185253 197379 0 91886 340948 9487189 1901 9085 0 7867 (radio 1.29% / 0.11% tx 0.62% / 0.01% listen 0.66% / 0.09%)</t>
  </si>
  <si>
    <t>901251652:3: 115207 P 0.18 2 1030343 28459114 78387 159186 0 109325 363197 9466364 1901 10764 0 9555 (radio 0.80% / 0.12% tx 0.26% / 0.01% listen 0.53% / 0.10%)</t>
  </si>
  <si>
    <t>901267804:23:Initiaing global repair</t>
  </si>
  <si>
    <t>915392099:8:DATA send to 1 'Hello 3'</t>
  </si>
  <si>
    <t>915509790:11:DATA send to 1 'Hello 3'</t>
  </si>
  <si>
    <t>915555450:2:DATA send to 1 'Hello 3'</t>
  </si>
  <si>
    <t>915569986:6:DATA send to 1 'Hello 3'</t>
  </si>
  <si>
    <t>915667657:4:DATA send to 1 'Hello 3'</t>
  </si>
  <si>
    <t>915701524:1:DATA send to 1 'Hello 3'</t>
  </si>
  <si>
    <t>915724792:7:DATA send to 1 'Hello 3'</t>
  </si>
  <si>
    <t>915769427:14:DATA send to 1 'Hello 3'</t>
  </si>
  <si>
    <t>915781879:15:DATA send to 1 'Hello 3'</t>
  </si>
  <si>
    <t>915800084:16:DATA send to 1 'Hello 3'</t>
  </si>
  <si>
    <t>915875810:10:DATA send to 1 'Hello 3'</t>
  </si>
  <si>
    <t>915913634:12:DATA send to 1 'Hello 3'</t>
  </si>
  <si>
    <t>916027807:9:DATA send to 1 'Hello 3'</t>
  </si>
  <si>
    <t>916034441:5:DATA send to 1 'Hello 3'</t>
  </si>
  <si>
    <t>916136191:17:DATA send to 1 'Hello 3'</t>
  </si>
  <si>
    <t>916203200:13:DATA send to 1 'Hello 3'</t>
  </si>
  <si>
    <t>916218670:3:DATA send to 1 'Hello 3'</t>
  </si>
  <si>
    <t>940391002:8:Radio OFF!</t>
  </si>
  <si>
    <t>940508647:11:Radio OFF!</t>
  </si>
  <si>
    <t>940554307:2:Radio OFF!</t>
  </si>
  <si>
    <t>940568829:6:Radio OFF!</t>
  </si>
  <si>
    <t>940666500:4:Radio OFF!</t>
  </si>
  <si>
    <t>940700367:1:Radio OFF!</t>
  </si>
  <si>
    <t>940719943:7:Radio OFF!</t>
  </si>
  <si>
    <t>940768265:14:Radio OFF!</t>
  </si>
  <si>
    <t>940780722:15:Radio OFF!</t>
  </si>
  <si>
    <t>940806551:16:Radio OFF!</t>
  </si>
  <si>
    <t>940874653:10:Radio OFF!</t>
  </si>
  <si>
    <t>940912477:12:Radio OFF!</t>
  </si>
  <si>
    <t>941026650:9:Radio OFF!</t>
  </si>
  <si>
    <t>941033284:5:Radio OFF!</t>
  </si>
  <si>
    <t>941140044:17:Radio OFF!</t>
  </si>
  <si>
    <t>941202043:13:Radio OFF!</t>
  </si>
  <si>
    <t>941217513:3:Radio OFF!</t>
  </si>
  <si>
    <t>1200357605:24:Initiaing global repair</t>
  </si>
  <si>
    <t>1200425209:8: 153607 P 0.18 3 1430574 37885304 165798 197277 0 112159 489813 9339725 100944 54858 0 11165 (radio 0.92% / 1.58% tx 0.42% / 1.02% listen 0.50% / 0.55%)</t>
  </si>
  <si>
    <t>1200426027:8:Radio ON!</t>
  </si>
  <si>
    <t>1200542165:11: 153607 P 0.18 3 1075967 38244170 124722 157873 0 97880 341449 9488503 62825 36945 0 10585 (radio 0.71% / 1.01% tx 0.31% / 0.63% listen 0.40% / 0.37%)</t>
  </si>
  <si>
    <t>1200542983:11:Radio ON!</t>
  </si>
  <si>
    <t>1200587824:2: 153607 P 0.18 3 1111783 38205668 141023 167294 0 97902 348179 9479519 65210 42734 0 13102 (radio 0.78% / 1.09% tx 0.35% / 0.66% listen 0.42% / 0.43%)</t>
  </si>
  <si>
    <t>1200588642:2:Radio ON!</t>
  </si>
  <si>
    <t>1200600785:6: 153607 P 0.18 3 1266184 38049623 56467 155228 0 115078 323565 9506569 867 9226 0 8061 (radio 0.53% / 0.10% tx 0.14% / 0.00% listen 0.39% / 0.09%)</t>
  </si>
  <si>
    <t>1200601605:6:Radio ON!</t>
  </si>
  <si>
    <t>1200649083:18:Initiaing global repair</t>
  </si>
  <si>
    <t>1200697303:4: 153607 P 0.18 3 347108 38972238 20904 91736 0 82977 81862 9747772 2611 8132 0 7858 (radio 0.28% / 0.10% tx 0.05% / 0.02% listen 0.23% / 0.08%)</t>
  </si>
  <si>
    <t>1200698104:4:Radio ON!</t>
  </si>
  <si>
    <t>1200733670:1: 153607 P 0.18 3 1397294 37922174 99101 179427 0 119482 401391 9428597 40819 26396 0 7548 (radio 0.70% / 0.68% tx 0.25% / 0.41% listen 0.45% / 0.26%)</t>
  </si>
  <si>
    <t>1200734486:1:Radio ON!</t>
  </si>
  <si>
    <t>1200752884:7: 153607 P 0.18 3 1294027 38021784 70124 147771 0 99004 348848 9478808 10789 14454 0 7782 (radio 0.55% / 0.25% tx 0.17% / 0.10% listen 0.37% / 0.14%)</t>
  </si>
  <si>
    <t>1200753703:7:Radio ON!</t>
  </si>
  <si>
    <t>1200795058:20:Initiaing global repair</t>
  </si>
  <si>
    <t>1200801500:14: 153607 P 0.18 3 1235955 38081652 68492 159627 0 114835 327734 9500052 1900 12413 0 10873 (radio 0.58% / 0.14% tx 0.17% / 0.01% listen 0.40% / 0.12%)</t>
  </si>
  <si>
    <t>1200802319:14:Radio ON!</t>
  </si>
  <si>
    <t>1200814637:15: 153607 P 0.18 3 1299843 38020133 133062 191608 0 120479 393541 9436212 58322 38501 0 11516 (radio 0.82% / 0.98% tx 0.33% / 0.59% listen 0.48% / 0.39%)</t>
  </si>
  <si>
    <t>1200815455:15:Radio ON!</t>
  </si>
  <si>
    <t>1200832521:16: 153608 P 0.18 3 1350966 37962967 119483 178629 0 110117 380539 9447325 40870 26373 0 7474 (radio 0.75% / 0.68% tx 0.30% / 0.41% listen 0.45% / 0.26%)</t>
  </si>
  <si>
    <t>1200833339:16:Radio ON!</t>
  </si>
  <si>
    <t>1200907940:10: 153607 P 0.18 3 1408441 37908793 99355 176357 0 115328 400772 9427037 40806 26358 0 7494 (radio 0.70% / 0.68% tx 0.25% / 0.41% listen 0.44% / 0.26%)</t>
  </si>
  <si>
    <t>1200908758:10:Radio ON!</t>
  </si>
  <si>
    <t>1200943268:12: 153607 P 0.18 3 345787 38973547 20904 89163 0 83192 81866 9747770 2611 8113 0 7819 (radio 0.27% / 0.10% tx 0.05% / 0.02% listen 0.22% / 0.08%)</t>
  </si>
  <si>
    <t>1200944069:12:Radio ON!</t>
  </si>
  <si>
    <t>1200985635:22:Initiaing global repair</t>
  </si>
  <si>
    <t>1201041636:19:Initiaing global repair</t>
  </si>
  <si>
    <t>1201060249:9: 153607 P 0.18 3 1375941 37937540 142410 188487 0 112087 383108 9444696 43485 27439 0 7487 (radio 0.84% / 0.72% tx 0.36% / 0.44% listen 0.47% / 0.27%)</t>
  </si>
  <si>
    <t>1201061067:9:Radio ON!</t>
  </si>
  <si>
    <t>1201065738:5: 153607 P 0.18 3 733024 38585482 77028 123477 0 87780 171029 9658859 1902 11947 0 10730 (radio 0.50% / 0.14% tx 0.19% / 0.01% listen 0.31% / 0.12%)</t>
  </si>
  <si>
    <t>1201066556:5:Radio ON!</t>
  </si>
  <si>
    <t>1201168320:17: 153608 P 0.18 3 1091917 38225612 135151 153965 0 93474 347369 9480145 71655 37649 0 7180 (radio 0.73% / 1.11% tx 0.34% / 0.72% listen 0.39% / 0.38%)</t>
  </si>
  <si>
    <t>1201169139:17:Radio ON!</t>
  </si>
  <si>
    <t>1201229248:21:Initiaing global repair</t>
  </si>
  <si>
    <t>1201235683:13: 153607 P 0.18 3 1545703 37768180 226080 226158 0 101763 381324 9446504 40827 28779 0 9877 (radio 1.-95% / 0.70% tx 0.57% / 0.41% listen 0.57% / 0.29%)</t>
  </si>
  <si>
    <t>1201236500:13:Radio ON!</t>
  </si>
  <si>
    <t>1201251401:3: 153607 P 0.18 3 1433165 37884101 119209 188342 0 119629 402819 9424987 40822 29156 0 10304 (radio 0.78% / 0.71% tx 0.30% / 0.41% listen 0.47% / 0.29%)</t>
  </si>
  <si>
    <t>1201252220:3:Radio ON!</t>
  </si>
  <si>
    <t>1201267804:23:Initiaing global repair</t>
  </si>
  <si>
    <t>1215423389:8:DATA send to 1 'Hello 4'</t>
  </si>
  <si>
    <t>1215541020:11:DATA send to 1 'Hello 4'</t>
  </si>
  <si>
    <t>1215586680:2:DATA send to 1 'Hello 4'</t>
  </si>
  <si>
    <t>1215601216:6:DATA send to 1 'Hello 4'</t>
  </si>
  <si>
    <t>1215698887:4:DATA send to 1 'Hello 4'</t>
  </si>
  <si>
    <t>1215732755:1:DATA send to 1 'Hello 4'</t>
  </si>
  <si>
    <t>1215752436:7:DATA send to 1 'Hello 4'</t>
  </si>
  <si>
    <t>1215813109:15:DATA send to 1 'Hello 4'</t>
  </si>
  <si>
    <t>1215831315:16:DATA send to 1 'Hello 4'</t>
  </si>
  <si>
    <t>1215885148:14:DATA send to 1 'Hello 4'</t>
  </si>
  <si>
    <t>1215907040:10:DATA send to 1 'Hello 4'</t>
  </si>
  <si>
    <t>1215944864:12:DATA send to 1 'Hello 4'</t>
  </si>
  <si>
    <t>1216059051:9:DATA send to 1 'Hello 4'</t>
  </si>
  <si>
    <t>1216093340:5:DATA send to 1 'Hello 4'</t>
  </si>
  <si>
    <t>1216167436:17:DATA send to 1 'Hello 4'</t>
  </si>
  <si>
    <t>1216234473:13:DATA send to 1 'Hello 4'</t>
  </si>
  <si>
    <t>1216250006:3:DATA send to 1 'Hello 4'</t>
  </si>
  <si>
    <t>1216295758:19:DATA recv 'Hello 4 from the client' from 9</t>
  </si>
  <si>
    <t>1217980062:19:DATA recv 'Hello 4 from the client' from 7</t>
  </si>
  <si>
    <t>1218000329:19:DATA recv 'Hello 4 from the client' from 8</t>
  </si>
  <si>
    <t>1218472290:19:DATA recv 'Hello 4 from the client' from 17</t>
  </si>
  <si>
    <t>1220432850:19:DATA recv 'Hello 4 from the client' from 14</t>
  </si>
  <si>
    <t>1240422187:8:Radio OFF!</t>
  </si>
  <si>
    <t>1240539878:11:Radio OFF!</t>
  </si>
  <si>
    <t>1240585523:2:Radio OFF!</t>
  </si>
  <si>
    <t>1240600059:6:Radio OFF!</t>
  </si>
  <si>
    <t>1240697730:4:Radio OFF!</t>
  </si>
  <si>
    <t>1240731705:1:Radio OFF!</t>
  </si>
  <si>
    <t>1240751188:7:Radio OFF!</t>
  </si>
  <si>
    <t>1240812012:15:Radio OFF!</t>
  </si>
  <si>
    <t>1240830157:16:Radio OFF!</t>
  </si>
  <si>
    <t>1240878814:14:Radio OFF!</t>
  </si>
  <si>
    <t>1240905898:10:Radio OFF!</t>
  </si>
  <si>
    <t>1240943707:12:Radio OFF!</t>
  </si>
  <si>
    <t>1241057895:9:Radio OFF!</t>
  </si>
  <si>
    <t>1241064574:5:Radio OFF!</t>
  </si>
  <si>
    <t>1241166279:17:Radio OFF!</t>
  </si>
  <si>
    <t>1241233336:13:Radio OFF!</t>
  </si>
  <si>
    <t>1241295412:3:Radio OFF!</t>
  </si>
  <si>
    <t>1500357605:24:Initiaing global repair</t>
  </si>
  <si>
    <t>1500390962:8:Radio ON!</t>
  </si>
  <si>
    <t>1500426278:8: 192007 P 0.18 4 1927654 47217497 252306 256687 0 130991 497077 9332193 86508 59410 0 18832 (radio 1.-84% / 1.48% tx 0.51% / 0.88% listen 0.52% / 0.60%)</t>
  </si>
  <si>
    <t>1500508653:11:Radio ON!</t>
  </si>
  <si>
    <t>1500543833:11: 192007 P 0.18 4 1428982 47721116 178930 202522 0 119818 353012 9476946 54208 44649 0 21938 (radio 0.77% / 1.00% tx 0.36% / 0.55% listen 0.41% / 0.45%)</t>
  </si>
  <si>
    <t>1500554313:2:Radio ON!</t>
  </si>
  <si>
    <t>1500568845:6:Radio ON!</t>
  </si>
  <si>
    <t>1500587120:2: 192007 P 0.18 4 1344841 47800300 141023 175203 0 105811 233055 9594632 0 7909 0 7909 (radio 0.64% / 0.08% tx 0.28% / 0.00% listen 0.35% / 0.08%)</t>
  </si>
  <si>
    <t>1500602434:6: 192007 P 0.18 4 1589453 47554194 58367 164345 0 122987 323266 9504571 1900 9117 0 7909 (radio 0.45% / 0.11% tx 0.11% / 0.01% listen 0.33% / 0.09%)</t>
  </si>
  <si>
    <t>1500649083:18:Initiaing global repair</t>
  </si>
  <si>
    <t>1500666479:4:Radio ON!</t>
  </si>
  <si>
    <t>1500698406:4: 192007 P 0.18 4 429144 48719918 23515 99693 0 90861 82033 9747680 2611 7957 0 7884 (radio 0.25% / 0.10% tx 0.04% / 0.02% listen 0.20% / 0.08%)</t>
  </si>
  <si>
    <t>1500700389:1:Radio ON!</t>
  </si>
  <si>
    <t>1500719963:7:Radio ON!</t>
  </si>
  <si>
    <t>1500735242:1: 192007 P 0.18 4 1794938 47354529 115470 193802 0 126697 397641 9432355 16369 14375 0 7215 (radio 0.62% / 0.31% tx 0.23% / 0.16% listen 0.39% / 0.14%)</t>
  </si>
  <si>
    <t>1500754800:7: 192007 P 0.18 4 1699808 47445980 85261 182542 0 120909 405778 9424196 15137 34771 0 21905 (radio 0.54% / 0.50% tx 0.17% / 0.15% listen 0.37% / 0.35%)</t>
  </si>
  <si>
    <t>1500768290:14:Radio ON!</t>
  </si>
  <si>
    <t>1500780742:15:Radio ON!</t>
  </si>
  <si>
    <t>1500795058:20:Initiaing global repair</t>
  </si>
  <si>
    <t>1500798941:16:Radio ON!</t>
  </si>
  <si>
    <t>1500803545:14: 192007 P 0.18 4 1690260 47457430 143146 206065 0 128641 454302 9375778 74654 46438 0 13806 (radio 0.71% / 1.23% tx 0.29% / 0.75% listen 0.41% / 0.47%)</t>
  </si>
  <si>
    <t>1500816003:15: 192007 P 0.18 4 1664591 47485307 162058 224391 0 138997 364745 9465174 28996 32783 0 18518 (radio 0.78% / 0.62% tx 0.32% / 0.29% listen 0.45% / 0.33%)</t>
  </si>
  <si>
    <t>1500831734:16: 192008 P 0.18 4 1665072 47476768 119483 186498 0 117986 314103 9513801 0 7869 0 7869 (radio 0.62% / 0.08% tx 0.24% / 0.00% listen 0.37% / 0.08%)</t>
  </si>
  <si>
    <t>1500874666:10:Radio ON!</t>
  </si>
  <si>
    <t>1500908667:10: 192007 P 0.18 4 1747467 47398743 102347 184274 0 123173 339023 9489950 2992 7917 0 7845 (radio 0.58% / 0.11% tx 0.20% / 0.03% listen 0.37% / 0.08%)</t>
  </si>
  <si>
    <t>1500912456:12:Radio ON!</t>
  </si>
  <si>
    <t>1500944375:12: 192007 P 0.18 4 427823 48721228 23515 97080 0 91036 82033 9747681 2611 7917 0 7844 (radio 0.24% / 0.10% tx 0.04% / 0.02% listen 0.19% / 0.08%)</t>
  </si>
  <si>
    <t>1500985635:22:Initiaing global repair</t>
  </si>
  <si>
    <t>1501026670:9:Radio ON!</t>
  </si>
  <si>
    <t>1501033304:5:Radio ON!</t>
  </si>
  <si>
    <t>1501041636:19:Initiaing global repair</t>
  </si>
  <si>
    <t>1501061851:9: 192007 P 0.18 4 1865437 47278168 230084 239770 0 122137 489493 9340628 87674 51283 0 10050 (radio 0.08% / 1.41% tx 0.46% / 0.89% listen 0.48% / 0.52%)</t>
  </si>
  <si>
    <t>1501068555:5: 192007 P 0.18 4 1049925 48098342 140230 174161 0 108625 316898 9512860 63202 50684 0 20845 (radio 0.63% / 1.15% tx 0.28% / 0.64% listen 0.35% / 0.51%)</t>
  </si>
  <si>
    <t>1501135055:17:Radio ON!</t>
  </si>
  <si>
    <t>1501170302:17: 192008 P 0.18 4 1442556 47704748 167820 186843 0 110555 350636 9479136 32669 32878 0 17081 (radio 0.72% / 0.66% tx 0.34% / 0.33% listen 0.38% / 0.33%)</t>
  </si>
  <si>
    <t>1501202065:13:Radio ON!</t>
  </si>
  <si>
    <t>1501217533:3:Radio ON!</t>
  </si>
  <si>
    <t>1501229248:21:Initiaing global repair</t>
  </si>
  <si>
    <t>1501237719:13: 192007 P 0.18 4 2054134 47087602 343732 301510 0 124609 508428 9319422 117652 75352 0 22846 (radio 1.-57% / 1.96% tx 0.69% / 1.19% listen 0.61% / 0.76%)</t>
  </si>
  <si>
    <t>1501252704:3: 192007 P 0.18 4 1948581 47198528 192186 255338 0 145801 515413 9314427 72977 66996 0 26172 (radio 0.03% / 1.42% tx 0.39% / 0.74% listen 0.51% / 0.68%)</t>
  </si>
  <si>
    <t>1501267804:23:Initiaing global repair</t>
  </si>
  <si>
    <t>1515392099:8:DATA send to 1 'Hello 5'</t>
  </si>
  <si>
    <t>1515509790:11:DATA send to 1 'Hello 5'</t>
  </si>
  <si>
    <t>1515555450:2:DATA send to 1 'Hello 5'</t>
  </si>
  <si>
    <t>1515569984:6:DATA send to 1 'Hello 5'</t>
  </si>
  <si>
    <t>1515667657:4:DATA send to 1 'Hello 5'</t>
  </si>
  <si>
    <t>1515701526:1:DATA send to 1 'Hello 5'</t>
  </si>
  <si>
    <t>1515721145:7:DATA send to 1 'Hello 5'</t>
  </si>
  <si>
    <t>1515769427:14:DATA send to 1 'Hello 5'</t>
  </si>
  <si>
    <t>1515781879:15:DATA send to 1 'Hello 5'</t>
  </si>
  <si>
    <t>1515800082:16:DATA send to 1 'Hello 5'</t>
  </si>
  <si>
    <t>1515875807:10:DATA send to 1 'Hello 5'</t>
  </si>
  <si>
    <t>1515913725:12:DATA send to 1 'Hello 5'</t>
  </si>
  <si>
    <t>1515946561:19:DATA recv 'Hello 5 from the client' from 12</t>
  </si>
  <si>
    <t>1516027807:9:DATA send to 1 'Hello 5'</t>
  </si>
  <si>
    <t>1516034487:5:DATA send to 1 'Hello 5'</t>
  </si>
  <si>
    <t>1516136191:17:DATA send to 1 'Hello 5'</t>
  </si>
  <si>
    <t>1516203202:13:DATA send to 1 'Hello 5'</t>
  </si>
  <si>
    <t>1516218670:3:DATA send to 1 'Hello 5'</t>
  </si>
  <si>
    <t>1540390942:8:Radio OFF!</t>
  </si>
  <si>
    <t>1540508633:11:Radio OFF!</t>
  </si>
  <si>
    <t>1540554307:2:Radio OFF!</t>
  </si>
  <si>
    <t>1540568827:6:Radio OFF!</t>
  </si>
  <si>
    <t>1540666500:4:Radio OFF!</t>
  </si>
  <si>
    <t>1540700369:1:Radio OFF!</t>
  </si>
  <si>
    <t>1540719943:7:Radio OFF!</t>
  </si>
  <si>
    <t>1540768270:14:Radio OFF!</t>
  </si>
  <si>
    <t>1540780782:15:Radio OFF!</t>
  </si>
  <si>
    <t>1540801122:16:Radio OFF!</t>
  </si>
  <si>
    <t>1540874651:10:Radio OFF!</t>
  </si>
  <si>
    <t>1540912522:12:Radio OFF!</t>
  </si>
  <si>
    <t>1541026650:9:Radio OFF!</t>
  </si>
  <si>
    <t>1541033284:5:Radio OFF!</t>
  </si>
  <si>
    <t>1541136982:17:Radio OFF!</t>
  </si>
  <si>
    <t>1541202105:13:Radio OFF!</t>
  </si>
  <si>
    <t>1541217513:3:Radio OFF!</t>
  </si>
  <si>
    <t>1800357605:24:Initiaing global repair</t>
  </si>
  <si>
    <t>1800423168:8: 230407 P 0.18 5 2264475 56710587 252610 265731 0 139798 336818 9493090 304 9044 0 8807 (radio 0.15% / 0.09% tx 0.42% / 0.00% listen 0.45% / 0.09%)</t>
  </si>
  <si>
    <t>1800423988:8:Radio ON!</t>
  </si>
  <si>
    <t>1800540829:11: 230407 P 0.18 5 1689380 57290477 179234 211347 0 128408 260395 9569361 304 8825 0 8590 (radio 0.66% / 0.09% tx 0.30% / 0.00% listen 0.35% / 0.08%)</t>
  </si>
  <si>
    <t>1800541649:11:Radio ON!</t>
  </si>
  <si>
    <t>1800587903:2: 230407 P 0.18 5 1653730 57321114 159025 193308 0 115433 308886 9520814 18002 18105 0 9622 (radio 0.59% / 0.36% tx 0.26% / 0.18% listen 0.32% / 0.18%)</t>
  </si>
  <si>
    <t>1800588722:2:Radio ON!</t>
  </si>
  <si>
    <t>1800602115:6: 230407 P 0.18 5 1969061 57002272 99314 190805 0 130509 379605 9448078 40947 26460 0 7522 (radio 0.49% / 0.68% tx 0.16% / 0.41% listen 0.32% / 0.26%)</t>
  </si>
  <si>
    <t>1800602931:6:Radio ON!</t>
  </si>
  <si>
    <t>1800649083:18:Initiaing global repair</t>
  </si>
  <si>
    <t>1800697597:4: 230407 P 0.18 5 511301 58467400 26126 107650 0 98745 82154 9747482 2611 7957 0 7884 (radio 0.22% / 0.10% tx 0.04% / 0.02% listen 0.18% / 0.08%)</t>
  </si>
  <si>
    <t>1800698398:4:Radio ON!</t>
  </si>
  <si>
    <t>1800733095:1: 230407 P 0.18 5 2152107 56827162 117375 202918 0 134606 357166 9472633 1905 9116 0 7909 (radio 0.54% / 0.11% tx 0.19% / 0.01% listen 0.34% / 0.09%)</t>
  </si>
  <si>
    <t>1800733915:1:Radio ON!</t>
  </si>
  <si>
    <t>1800753181:7: 230407 P 0.18 5 2056627 56916986 89567 195750 0 131650 356816 9471006 4306 13208 0 10741 (radio 0.48% / 0.17% tx 0.15% / 0.04% listen 0.33% / 0.13%)</t>
  </si>
  <si>
    <t>1800754000:7:Radio ON!</t>
  </si>
  <si>
    <t>1800795058:20:Initiaing global repair</t>
  </si>
  <si>
    <t>1800801443:14: 230407 P 0.18 5 2017047 56960632 145047 217262 0 138398 326784 9503202 1901 11197 0 9757 (radio 0.61% / 0.13% tx 0.24% / 0.01% listen 0.36% / 0.11%)</t>
  </si>
  <si>
    <t>1800802261:14:Radio ON!</t>
  </si>
  <si>
    <t>1800814545:15: 230407 P 0.18 5 1999752 56978419 184362 246991 0 151332 335158 9493112 22304 22600 0 12335 (radio 0.00% / 0.45% tx 0.31% / 0.22% listen 0.41% / 0.22%)</t>
  </si>
  <si>
    <t>1800815363:15:Radio ON!</t>
  </si>
  <si>
    <t>1800830489:16: 230408 P 0.18 5 1979044 56990652 119483 194367 0 125855 313969 9513884 0 7869 0 7869 (radio 0.53% / 0.08% tx 0.20% / 0.00% listen 0.32% / 0.08%)</t>
  </si>
  <si>
    <t>1800831307:16:Radio ON!</t>
  </si>
  <si>
    <t>1800906188:10: 230407 P 0.18 5 2081843 56894426 102347 192143 0 131042 334373 9495683 0 7869 0 7869 (radio 0.49% / 0.08% tx 0.17% / 0.00% listen 0.32% / 0.08%)</t>
  </si>
  <si>
    <t>1800907007:10:Radio ON!</t>
  </si>
  <si>
    <t>1800944010:12: 230407 P 0.18 5 547087 58429729 32818 106285 0 99011 119261 9708501 9303 9205 0 7975 (radio 0.23% / 0.18% tx 0.05% / 0.09% listen 0.18% / 0.09%)</t>
  </si>
  <si>
    <t>1800944830:12:Radio ON!</t>
  </si>
  <si>
    <t>1800985635:22:Initiaing global repair</t>
  </si>
  <si>
    <t>1801041636:19:Initiaing global repair</t>
  </si>
  <si>
    <t>1801060082:9: 230407 P 0.18 5 2209861 56763401 231986 252288 0 133086 344421 9485233 1902 12518 0 10949 (radio 0.09% / 0.14% tx 0.39% / 0.01% listen 0.42% / 0.12%)</t>
  </si>
  <si>
    <t>1801060900:9:Radio ON!</t>
  </si>
  <si>
    <t>1801066792:5: 230407 P 0.18 5 1267807 57710227 144530 187204 0 119011 217879 9611885 4300 13043 0 10386 (radio 0.56% / 0.17% tx 0.24% / 0.04% listen 0.31% / 0.13%)</t>
  </si>
  <si>
    <t>1801067611:5:Radio ON!</t>
  </si>
  <si>
    <t>1801168211:17: 230408 P 0.18 5 1728696 57248391 169710 198028 0 120207 286137 9543643 1890 11185 0 9652 (radio 0.62% / 0.13% tx 0.28% / 0.01% listen 0.33% / 0.11%)</t>
  </si>
  <si>
    <t>1801169030:17:Radio ON!</t>
  </si>
  <si>
    <t>1801229248:21:Initiaing global repair</t>
  </si>
  <si>
    <t>1801236009:13: 230407 P 0.18 5 2394364 56577271 361938 318992 0 135204 340227 9489669 18206 17482 0 10595 (radio 1.-58% / 0.36% tx 0.61% / 0.18% listen 0.54% / 0.17%)</t>
  </si>
  <si>
    <t>1801236828:13:Radio ON!</t>
  </si>
  <si>
    <t>1801251323:3: 230407 P 0.18 5 2325839 56651177 207016 273020 0 156530 377255 9452649 14830 17682 0 10729 (radio 0.08% / 0.33% tx 0.35% / 0.15% listen 0.46% / 0.17%)</t>
  </si>
  <si>
    <t>1801252144:3:Radio ON!</t>
  </si>
  <si>
    <t>1801267804:23:Initiaing global repair</t>
  </si>
  <si>
    <t>1815423344:8:DATA send to 1 'Hello 6'</t>
  </si>
  <si>
    <t>1815542027:11:DATA send to 1 'Hello 6'</t>
  </si>
  <si>
    <t>1815567351:24:DATA recv 'Hello 6 from the client' from 8</t>
  </si>
  <si>
    <t>1815586695:2:DATA send to 1 'Hello 6'</t>
  </si>
  <si>
    <t>1815601231:6:DATA send to 1 'Hello 6'</t>
  </si>
  <si>
    <t>1815629337:24:DATA recv 'Hello 6 from the client' from 6</t>
  </si>
  <si>
    <t>1815687768:24:DATA recv 'Hello 6 from the client' from 11</t>
  </si>
  <si>
    <t>1815698978:4:DATA send to 1 'Hello 6'</t>
  </si>
  <si>
    <t>1815732816:1:DATA send to 1 'Hello 6'</t>
  </si>
  <si>
    <t>1815752391:7:DATA send to 1 'Hello 6'</t>
  </si>
  <si>
    <t>1815810128:22:DATA recv 'Hello 6 from the client' from 1</t>
  </si>
  <si>
    <t>1815813124:15:DATA send to 1 'Hello 6'</t>
  </si>
  <si>
    <t>1815831329:16:DATA send to 1 'Hello 6'</t>
  </si>
  <si>
    <t>1815907055:10:DATA send to 1 'Hello 6'</t>
  </si>
  <si>
    <t>1815933321:14:DATA send to 1 'Hello 6'</t>
  </si>
  <si>
    <t>1815944955:12:DATA send to 1 'Hello 6'</t>
  </si>
  <si>
    <t>1815955919:24:DATA recv 'Hello 6 from the client' from 15</t>
  </si>
  <si>
    <t>1815995541:24:DATA recv 'Hello 6 from the client' from 16</t>
  </si>
  <si>
    <t>1816059097:9:DATA send to 1 'Hello 6'</t>
  </si>
  <si>
    <t>1816065731:5:DATA send to 1 'Hello 6'</t>
  </si>
  <si>
    <t>1816118491:24:DATA recv 'Hello 6 from the client' from 5</t>
  </si>
  <si>
    <t>1816198792:24:DATA recv 'Hello 6 from the client' from 9</t>
  </si>
  <si>
    <t>1816199289:17:DATA send to 1 'Hello 6'</t>
  </si>
  <si>
    <t>1816234493:13:DATA send to 1 'Hello 6'</t>
  </si>
  <si>
    <t>1816249068:24:DATA recv 'Hello 6 from the client' from 10</t>
  </si>
  <si>
    <t>1816249915:3:DATA send to 1 'Hello 6'</t>
  </si>
  <si>
    <t>1816303495:24:DATA recv 'Hello 6 from the client' from 17</t>
  </si>
  <si>
    <t>1816393576:24:DATA recv 'Hello 6 from the client' from 3</t>
  </si>
  <si>
    <t>1816404929:24:DATA recv 'Hello 6 from the client' from 7</t>
  </si>
  <si>
    <t>1816679739:24:DATA recv 'Hello 6 from the client' from 13</t>
  </si>
  <si>
    <t>1817170069:24:DATA recv 'Hello 6 from the client' from 14</t>
  </si>
  <si>
    <t>1840422187:8:Radio OFF!</t>
  </si>
  <si>
    <t>1840539878:11:Radio OFF!</t>
  </si>
  <si>
    <t>1840585538:2:Radio OFF!</t>
  </si>
  <si>
    <t>1840600074:6:Radio OFF!</t>
  </si>
  <si>
    <t>1840697776:4:Radio OFF!</t>
  </si>
  <si>
    <t>1840731614:1:Radio OFF!</t>
  </si>
  <si>
    <t>1840751188:7:Radio OFF!</t>
  </si>
  <si>
    <t>1840799515:14:Radio OFF!</t>
  </si>
  <si>
    <t>1840811967:15:Radio OFF!</t>
  </si>
  <si>
    <t>1840830172:16:Radio OFF!</t>
  </si>
  <si>
    <t>1840905898:10:Radio OFF!</t>
  </si>
  <si>
    <t>1840943753:12:Radio OFF!</t>
  </si>
  <si>
    <t>1841057895:9:Radio OFF!</t>
  </si>
  <si>
    <t>1841064529:5:Radio OFF!</t>
  </si>
  <si>
    <t>1841166279:17:Radio OFF!</t>
  </si>
  <si>
    <t>1841233290:13:Radio OFF!</t>
  </si>
  <si>
    <t>1841248758:3:Radio OFF!</t>
  </si>
  <si>
    <t>2100357605:24:Initiaing global repair</t>
  </si>
  <si>
    <t>2100390962:8:Radio ON!</t>
  </si>
  <si>
    <t>2100426193:8: 268807 P 0.18 6 2691822 66112762 266894 289146 0 156189 427344 9402175 14284 23415 0 16391 (radio 0.18% / 0.38% tx 0.38% / 0.14% listen 0.42% / 0.23%)</t>
  </si>
  <si>
    <t>2100508653:11:Radio ON!</t>
  </si>
  <si>
    <t>2100543910:11: 268807 P 0.18 6 2044983 66762544 191005 234388 0 145660 355600 9472067 11771 23041 0 17252 (radio 0.61% / 0.35% tx 0.27% / 0.11% listen 0.34% / 0.23%)</t>
  </si>
  <si>
    <t>2100554313:2:Radio ON!</t>
  </si>
  <si>
    <t>2100568849:6:Radio ON!</t>
  </si>
  <si>
    <t>2100589551:2: 268807 P 0.18 6 2079144 66725736 194257 224082 0 128123 425411 9404622 35232 30774 0 12690 (radio 0.60% / 0.67% tx 0.28% / 0.35% listen 0.32% / 0.31%)</t>
  </si>
  <si>
    <t>2100604035:6: 268807 P 0.18 6 2461582 66339795 183965 245693 0 145999 492518 9337523 84651 54888 0 15490 (radio 0.00% / 1.41% tx 0.26% / 0.86% listen 0.35% / 0.55%)</t>
  </si>
  <si>
    <t>2100649083:18:Initiaing global repair</t>
  </si>
  <si>
    <t>2100666551:4:Radio ON!</t>
  </si>
  <si>
    <t>2100700389:1:Radio ON!</t>
  </si>
  <si>
    <t>2100700551:4: 268807 P 0.18 6 667512 68140928 43211 121616 0 107864 156208 9673528 17085 13966 0 9119 (radio 0.23% / 0.31% tx 0.06% / 0.17% listen 0.17% / 0.14%)</t>
  </si>
  <si>
    <t>2100719963:7:Radio ON!</t>
  </si>
  <si>
    <t>2100735221:1: 268807 P 0.18 6 2564603 66244700 139232 217509 0 142496 412493 9417538 21857 14591 0 7890 (radio 0.51% / 0.37% tx 0.20% / 0.22% listen 0.31% / 0.14%)</t>
  </si>
  <si>
    <t>2100755210:7: 268807 P 0.18 6 2537794 66263723 168431 247148 0 147779 481164 9346737 78864 51398 0 16129 (radio 0.60% / 1.32% tx 0.24% / 0.80% listen 0.35% / 0.52%)</t>
  </si>
  <si>
    <t>2100768290:14:Radio ON!</t>
  </si>
  <si>
    <t>2100780742:15:Radio ON!</t>
  </si>
  <si>
    <t>2100795058:20:Initiaing global repair</t>
  </si>
  <si>
    <t>2100798948:16:Radio ON!</t>
  </si>
  <si>
    <t>2100803842:14: 268807 P 0.18 6 2567309 66238104 270876 286165 0 149623 550259 9277472 125829 68903 0 11225 (radio 0.18% / 1.98% tx 0.39% / 1.28% listen 0.41% / 0.70%)</t>
  </si>
  <si>
    <t>2100815888:15: 268807 P 0.18 6 2417522 66388422 216721 279912 0 169122 417767 9410003 32359 32921 0 17790 (radio 0.09% / 0.66% tx 0.31% / 0.32% listen 0.40% / 0.33%)</t>
  </si>
  <si>
    <t>2100834219:16: 268808 P 0.18 6 2445562 66354144 164230 234180 0 142264 466515 9363492 44747 39813 0 16409 (radio 0.57% / 0.86% tx 0.23% / 0.45% listen 0.34% / 0.40%)</t>
  </si>
  <si>
    <t>2100874673:10:Radio ON!</t>
  </si>
  <si>
    <t>2100909934:10: 268807 P 0.18 6 2569456 66234605 158064 246498 0 153866 487610 9340179 55717 54355 0 22824 (radio 0.58% / 1.12% tx 0.22% / 0.56% listen 0.35% / 0.55%)</t>
  </si>
  <si>
    <t>2100912528:12:Radio ON!</t>
  </si>
  <si>
    <t>2100946904:12: 268807 P 0.18 6 751379 68053094 51973 133124 0 120171 204289 9623365 19155 26839 0 21160 (radio 0.26% / 0.46% tx 0.07% / 0.19% listen 0.19% / 0.27%)</t>
  </si>
  <si>
    <t>2100985635:22:Initiaing global repair</t>
  </si>
  <si>
    <t>2101026670:9:Radio ON!</t>
  </si>
  <si>
    <t>2101033304:5:Radio ON!</t>
  </si>
  <si>
    <t>2101041636:19:Initiaing global repair</t>
  </si>
  <si>
    <t>2101061970:9: 268807 P 0.18 6 2705832 66097292 302079 306500 0 152448 495968 9333891 70093 54212 0 19362 (radio 0.26% / 1.26% tx 0.43% / 0.71% listen 0.44% / 0.55%)</t>
  </si>
  <si>
    <t>2101068144:5: 268807 P 0.18 6 1614937 67190876 181679 212232 0 128979 347127 9480649 37149 25028 0 9968 (radio 0.57% / 0.63% tx 0.26% / 0.37% listen 0.30% / 0.25%)</t>
  </si>
  <si>
    <t>2101135055:17:Radio ON!</t>
  </si>
  <si>
    <t>2101170226:17: 268808 P 0.18 6 2186272 66618551 207792 242746 0 138206 457573 9370160 38082 44718 0 17999 (radio 0.03% / 0.84% tx 0.30% / 0.38% listen 0.35% / 0.45%)</t>
  </si>
  <si>
    <t>2101202065:13:Radio ON!</t>
  </si>
  <si>
    <t>2101217533:3:Radio ON!</t>
  </si>
  <si>
    <t>2101229248:21:Initiaing global repair</t>
  </si>
  <si>
    <t>2101237393:13: 268807 P 0.18 6 2815723 65983727 376118 341055 0 148567 421356 9406456 14180 22063 0 13363 (radio 1.-59% / 0.36% tx 0.54% / 0.14% listen 0.49% / 0.22%)</t>
  </si>
  <si>
    <t>2101252785:3: 268807 P 0.18 6 2762920 66041816 236802 308168 0 178385 437078 9390639 29786 35148 0 21855 (radio 0.16% / 0.66% tx 0.34% / 0.30% listen 0.44% / 0.35%)</t>
  </si>
  <si>
    <t>2101267804:23:Initiaing global repair</t>
  </si>
  <si>
    <t>2115392099:8:DATA send to 1 'Hello 7'</t>
  </si>
  <si>
    <t>2115509790:11:DATA send to 1 'Hello 7'</t>
  </si>
  <si>
    <t>2115555450:2:DATA send to 1 'Hello 7'</t>
  </si>
  <si>
    <t>2115569986:6:DATA send to 1 'Hello 7'</t>
  </si>
  <si>
    <t>2115667748:4:DATA send to 1 'Hello 7'</t>
  </si>
  <si>
    <t>2115701526:1:DATA send to 1 'Hello 7'</t>
  </si>
  <si>
    <t>2115721114:7:DATA send to 1 'Hello 7'</t>
  </si>
  <si>
    <t>2115732347:24:DATA recv 'Hello 7 from the client' from 4</t>
  </si>
  <si>
    <t>2115765607:20:DATA recv 'Hello 7 from the client' from 7</t>
  </si>
  <si>
    <t>2115769487:14:DATA send to 1 'Hello 7'</t>
  </si>
  <si>
    <t>2115781879:15:DATA send to 1 'Hello 7'</t>
  </si>
  <si>
    <t>2115800084:16:DATA send to 1 'Hello 7'</t>
  </si>
  <si>
    <t>2115875810:10:DATA send to 1 'Hello 7'</t>
  </si>
  <si>
    <t>2115913679:12:DATA send to 1 'Hello 7'</t>
  </si>
  <si>
    <t>2115981711:24:DATA recv 'Hello 7 from the client' from 12</t>
  </si>
  <si>
    <t>2116003191:24:DATA recv 'Hello 7 from the client' from 14</t>
  </si>
  <si>
    <t>2116027821:9:DATA send to 1 'Hello 7'</t>
  </si>
  <si>
    <t>2116034441:5:DATA send to 1 'Hello 7'</t>
  </si>
  <si>
    <t>2116136191:17:DATA send to 1 'Hello 7'</t>
  </si>
  <si>
    <t>2116148378:23:DATA recv 'Hello 7 from the client' from 9</t>
  </si>
  <si>
    <t>2116203202:13:DATA send to 1 'Hello 7'</t>
  </si>
  <si>
    <t>2116218670:3:DATA send to 1 'Hello 7'</t>
  </si>
  <si>
    <t>2140391002:8:Radio OFF!</t>
  </si>
  <si>
    <t>2140508719:11:Radio OFF!</t>
  </si>
  <si>
    <t>2140554293:2:Radio OFF!</t>
  </si>
  <si>
    <t>2140568843:6:Radio OFF!</t>
  </si>
  <si>
    <t>2140666545:4:Radio OFF!</t>
  </si>
  <si>
    <t>2140700383:1:Radio OFF!</t>
  </si>
  <si>
    <t>2140719957:7:Radio OFF!</t>
  </si>
  <si>
    <t>2140768284:14:Radio OFF!</t>
  </si>
  <si>
    <t>2140780782:15:Radio OFF!</t>
  </si>
  <si>
    <t>2140804060:16:Radio OFF!</t>
  </si>
  <si>
    <t>2140874667:10:Radio OFF!</t>
  </si>
  <si>
    <t>2140912522:12:Radio OFF!</t>
  </si>
  <si>
    <t>2141026664:9:Radio OFF!</t>
  </si>
  <si>
    <t>2141033370:5:Radio OFF!</t>
  </si>
  <si>
    <t>2141137606:17:Radio OFF!</t>
  </si>
  <si>
    <t>2141202105:13:Radio OFF!</t>
  </si>
  <si>
    <t>2141217573:3:Radio OFF!</t>
  </si>
  <si>
    <t>2400357605:24:Initiaing global repair</t>
  </si>
  <si>
    <t>2400424868:8: 307207 P 0.18 7 3113858 75520611 286328 310985 0 168692 422033 9407849 19434 21839 0 12503 (radio 0.21% / 0.41% tx 0.36% / 0.19% listen 0.39% / 0.22%)</t>
  </si>
  <si>
    <t>2400425687:8:Radio ON!</t>
  </si>
  <si>
    <t>2400542074:11: 307207 P 0.18 7 2382223 76252977 194749 248989 0 157410 337237 9490433 3744 14601 0 11750 (radio 0.01% / 0.18% tx 0.24% / 0.03% listen 0.31% / 0.14%)</t>
  </si>
  <si>
    <t>2400542892:11:Radio ON!</t>
  </si>
  <si>
    <t>2400587025:2: 307207 P 0.18 7 2426148 76208712 196157 233185 0 136032 347001 9482976 1900 9103 0 7909 (radio 0.54% / 0.11% tx 0.24% / 0.01% listen 0.29% / 0.09%)</t>
  </si>
  <si>
    <t>2400587845:2:Radio ON!</t>
  </si>
  <si>
    <t>2400602325:6: 307207 P 0.18 7 2851453 75777643 194413 258814 0 153867 389868 9437848 10448 13121 0 7868 (radio 0.03% / 0.23% tx 0.24% / 0.10% listen 0.32% / 0.13%)</t>
  </si>
  <si>
    <t>2400603143:6:Radio ON!</t>
  </si>
  <si>
    <t>2400649083:18:Initiaing global repair</t>
  </si>
  <si>
    <t>2400699332:4: 307207 P 0.18 7 857916 77778204 54500 133001 0 116215 190401 9637276 11289 11385 0 8351 (radio 0.23% / 0.23% tx 0.06% / 0.11% listen 0.16% / 0.11%)</t>
  </si>
  <si>
    <t>2400700151:4:Radio ON!</t>
  </si>
  <si>
    <t>2400733655:1: 307207 P 0.18 7 2978320 75658692 149200 228243 0 150306 413714 9413992 9968 10734 0 7810 (radio 0.47% / 0.21% tx 0.18% / 0.10% listen 0.29% / 0.10%)</t>
  </si>
  <si>
    <t>2400734473:1:Radio ON!</t>
  </si>
  <si>
    <t>2400753483:7: 307207 P 0.18 7 2928010 75703472 179652 257376 0 155673 390213 9439749 11221 10228 0 7894 (radio 0.00% / 0.21% tx 0.22% / 0.11% listen 0.32% / 0.10%)</t>
  </si>
  <si>
    <t>2400754301:7:Radio ON!</t>
  </si>
  <si>
    <t>2400795058:20:Initiaing global repair</t>
  </si>
  <si>
    <t>2400801912:14: 307207 P 0.18 7 2982166 75652985 284470 299065 0 157273 414854 9414881 13594 12900 0 7650 (radio 0.19% / 0.26% tx 0.36% / 0.13% listen 0.38% / 0.13%)</t>
  </si>
  <si>
    <t>2400802731:14:Radio ON!</t>
  </si>
  <si>
    <t>2400814665:15: 307207 P 0.18 7 2801489 75832145 236073 302083 0 181720 383964 9443723 19352 22171 0 12598 (radio 0.13% / 0.42% tx 0.30% / 0.19% listen 0.38% / 0.22%)</t>
  </si>
  <si>
    <t>2400815484:15:Radio ON!</t>
  </si>
  <si>
    <t>2400832103:16: 307208 P 0.18 7 2820865 75808762 171654 247071 0 150962 375300 9454618 7424 12891 0 8698 (radio 0.53% / 0.20% tx 0.21% / 0.07% listen 0.31% / 0.13%)</t>
  </si>
  <si>
    <t>2400832921:16:Radio ON!</t>
  </si>
  <si>
    <t>2400908454:10: 307207 P 0.18 7 2961671 75672235 169400 267396 0 168382 392212 9437630 11336 20898 0 14516 (radio 0.00% / 0.32% tx 0.21% / 0.11% listen 0.34% / 0.21%)</t>
  </si>
  <si>
    <t>2400909272:10:Radio ON!</t>
  </si>
  <si>
    <t>2400945292:12: 307207 P 0.18 7 965814 77666253 64706 144969 0 128141 214432 9613159 12733 11845 0 7970 (radio 0.26% / 0.25% tx 0.08% / 0.12% listen 0.18% / 0.12%)</t>
  </si>
  <si>
    <t>2400946110:12:Radio ON!</t>
  </si>
  <si>
    <t>2400985635:22:Initiaing global repair</t>
  </si>
  <si>
    <t>2401041636:19:Initiaing global repair</t>
  </si>
  <si>
    <t>2401060280:9: 307207 P 0.18 7 3131743 75501199 328586 323547 0 160236 425908 9403907 26507 17047 0 7788 (radio 0.28% / 0.44% tx 0.41% / 0.26% listen 0.41% / 0.17%)</t>
  </si>
  <si>
    <t>2401061098:9:Radio ON!</t>
  </si>
  <si>
    <t>2401066901:5: 307207 P 0.18 7 1955592 76680113 197757 228249 0 136956 340652 9489237 16078 16017 0 7977 (radio 0.54% / 0.32% tx 0.25% / 0.16% listen 0.29% / 0.16%)</t>
  </si>
  <si>
    <t>2401067719:5:Radio ON!</t>
  </si>
  <si>
    <t>2401168479:17: 307208 P 0.18 7 2556644 76075928 216681 258497 0 149450 370369 9457377 8889 15751 0 11244 (radio 0.05% / 0.25% tx 0.27% / 0.09% listen 0.32% / 0.16%)</t>
  </si>
  <si>
    <t>2401169297:17:Radio ON!</t>
  </si>
  <si>
    <t>2401229248:21:Initiaing global repair</t>
  </si>
  <si>
    <t>2401235963:13: 307207 P 0.18 7 3246766 75382340 398122 363766 0 160462 431040 9398613 22004 22711 0 11895 (radio 0.42% / 0.45% tx 0.50% / 0.22% listen 0.46% / 0.23%)</t>
  </si>
  <si>
    <t>2401236782:13:Radio ON!</t>
  </si>
  <si>
    <t>2401251446:3: 307207 P 0.18 7 3174156 75460624 248539 327043 0 192997 411233 9418808 11737 18875 0 14612 (radio 0.18% / 0.31% tx 0.31% / 0.11% listen 0.41% / 0.19%)</t>
  </si>
  <si>
    <t>2401252265:3:Radio ON!</t>
  </si>
  <si>
    <t>2401267804:23:Initiaing global repair</t>
  </si>
  <si>
    <t>2415431720:8:DATA send to 1 'Hello 8'</t>
  </si>
  <si>
    <t>2415481818:22:DATA recv 'Hello 8 from the client' from 8</t>
  </si>
  <si>
    <t>2415541080:11:DATA send to 1 'Hello 8'</t>
  </si>
  <si>
    <t>2415586740:2:DATA send to 1 'Hello 8'</t>
  </si>
  <si>
    <t>2415599422:22:DATA recv 'Hello 8 from the client' from 11</t>
  </si>
  <si>
    <t>2415601276:6:DATA send to 1 'Hello 8'</t>
  </si>
  <si>
    <t>2415629184:20:DATA recv 'Hello 8 from the client' from 2</t>
  </si>
  <si>
    <t>2415698918:4:DATA send to 1 'Hello 8'</t>
  </si>
  <si>
    <t>2415732771:1:DATA send to 1 'Hello 8'</t>
  </si>
  <si>
    <t>2415752391:7:DATA send to 1 'Hello 8'</t>
  </si>
  <si>
    <t>2415800657:14:DATA send to 1 'Hello 8'</t>
  </si>
  <si>
    <t>2415813124:15:DATA send to 1 'Hello 8'</t>
  </si>
  <si>
    <t>2415821291:21:DATA recv 'Hello 8 from the client' from 1</t>
  </si>
  <si>
    <t>2415831375:16:DATA send to 1 'Hello 8'</t>
  </si>
  <si>
    <t>2415907100:10:DATA send to 1 'Hello 8'</t>
  </si>
  <si>
    <t>2415910007:22:DATA recv 'Hello 8 from the client' from 16</t>
  </si>
  <si>
    <t>2415944910:12:DATA send to 1 'Hello 8'</t>
  </si>
  <si>
    <t>2416059037:9:DATA send to 1 'Hello 8'</t>
  </si>
  <si>
    <t>2416059863:22:DATA recv 'Hello 8 from the client' from 10</t>
  </si>
  <si>
    <t>2416065731:5:DATA send to 1 'Hello 8'</t>
  </si>
  <si>
    <t>2416167437:17:DATA send to 1 'Hello 8'</t>
  </si>
  <si>
    <t>2416205697:22:DATA recv 'Hello 8 from the client' from 5</t>
  </si>
  <si>
    <t>2416234492:13:DATA send to 1 'Hello 8'</t>
  </si>
  <si>
    <t>2416249915:3:DATA send to 1 'Hello 8'</t>
  </si>
  <si>
    <t>2416310873:22:DATA recv 'Hello 8 from the client' from 17</t>
  </si>
  <si>
    <t>2416332146:22:DATA recv 'Hello 8 from the client' from 3</t>
  </si>
  <si>
    <t>2416381072:20:DATA recv 'Hello 8 from the client' from 12</t>
  </si>
  <si>
    <t>2416550961:22:DATA recv 'Hello 8 from the client' from 6</t>
  </si>
  <si>
    <t>2416562172:22:DATA recv 'Hello 8 from the client' from 7</t>
  </si>
  <si>
    <t>2416588583:22:DATA recv 'Hello 8 from the client' from 13</t>
  </si>
  <si>
    <t>2440422187:8:Radio OFF!</t>
  </si>
  <si>
    <t>2440539878:11:Radio OFF!</t>
  </si>
  <si>
    <t>2440585538:2:Radio OFF!</t>
  </si>
  <si>
    <t>2440600074:6:Radio OFF!</t>
  </si>
  <si>
    <t>2440697761:4:Radio OFF!</t>
  </si>
  <si>
    <t>2440731614:1:Radio OFF!</t>
  </si>
  <si>
    <t>2440751188:7:Radio OFF!</t>
  </si>
  <si>
    <t>2440799500:14:Radio OFF!</t>
  </si>
  <si>
    <t>2440811967:15:Radio OFF!</t>
  </si>
  <si>
    <t>2440830172:16:Radio OFF!</t>
  </si>
  <si>
    <t>2440905898:10:Radio OFF!</t>
  </si>
  <si>
    <t>2440943753:12:Radio OFF!</t>
  </si>
  <si>
    <t>2441057880:9:Radio OFF!</t>
  </si>
  <si>
    <t>2441064529:5:Radio OFF!</t>
  </si>
  <si>
    <t>2441166279:17:Radio OFF!</t>
  </si>
  <si>
    <t>2441233290:13:Radio OFF!</t>
  </si>
  <si>
    <t>2441248758:3:Radio OFF!</t>
  </si>
  <si>
    <t>2700357605:24:Initiaing global repair</t>
  </si>
  <si>
    <t>2700390962:8:Radio ON!</t>
  </si>
  <si>
    <t>2700426222:8: 345607 P 0.18 8 3574434 84887712 303187 333643 0 180234 460573 9367101 16859 22658 0 11542 (radio 0.23% / 0.40% tx 0.34% / 0.17% listen 0.37% / 0.23%)</t>
  </si>
  <si>
    <t>2700508653:11:Radio ON!</t>
  </si>
  <si>
    <t>2700543825:11: 345607 P 0.18 8 2791513 85673516 205989 268416 0 168291 409287 9420539 11240 19427 0 10881 (radio 0.05% / 0.31% tx 0.23% / 0.11% listen 0.30% / 0.19%)</t>
  </si>
  <si>
    <t>2700554313:2:Radio ON!</t>
  </si>
  <si>
    <t>2700568849:6:Radio ON!</t>
  </si>
  <si>
    <t>2700589502:2: 345607 P 0.18 8 2840044 85624709 220739 255888 0 147167 413893 9415997 24582 22703 0 11135 (radio 0.05% / 0.48% tx 0.24% / 0.25% listen 0.28% / 0.23%)</t>
  </si>
  <si>
    <t>2700603986:6: 345607 P 0.18 8 3303039 85156132 208858 279552 0 164155 451583 9378489 14445 20738 0 10288 (radio 0.06% / 0.35% tx 0.23% / 0.14% listen 0.31% / 0.21%)</t>
  </si>
  <si>
    <t>2700649083:18:Initiaing global repair</t>
  </si>
  <si>
    <t>2700666551:4:Radio ON!</t>
  </si>
  <si>
    <t>2700700047:4: 345607 P 0.18 8 1026489 87437403 56401 142111 0 124124 168570 9659199 1901 9110 0 7909 (radio 0.22% / 0.11% tx 0.06% / 0.01% listen 0.16% / 0.09%)</t>
  </si>
  <si>
    <t>2700700389:1:Radio ON!</t>
  </si>
  <si>
    <t>2700719963:7:Radio ON!</t>
  </si>
  <si>
    <t>2700734409:1: 345607 P 0.18 8 3392415 85074685 158575 237962 0 158041 414092 9415993 9375 9719 0 7735 (radio 0.44% / 0.19% tx 0.17% / 0.09% listen 0.26% / 0.09%)</t>
  </si>
  <si>
    <t>2700755136:7: 345607 P 0.18 8 3326374 85135173 192365 272974 0 166166 398361 9431701 12713 15598 0 10493 (radio 0.04% / 0.28% tx 0.21% / 0.12% listen 0.30% / 0.15%)</t>
  </si>
  <si>
    <t>2700768290:14:Radio ON!</t>
  </si>
  <si>
    <t>2700780742:15:Radio ON!</t>
  </si>
  <si>
    <t>2700795058:20:Initiaing global repair</t>
  </si>
  <si>
    <t>2700798948:16:Radio ON!</t>
  </si>
  <si>
    <t>2700802288:14: 345607 P 0.18 8 3369848 85095312 286370 308201 0 165194 387679 9442327 1900 9136 0 7921 (radio 0.18% / 0.11% tx 0.32% / 0.01% listen 0.34% / 0.09%)</t>
  </si>
  <si>
    <t>2700815597:15: 345607 P 0.18 8 3276095 85187457 299672 337689 0 190647 474603 9355312 63599 35606 0 8927 (radio 0.23% / 1.00% tx 0.33% / 0.64% listen 0.38% / 0.36%)</t>
  </si>
  <si>
    <t>2700833588:16: 345608 P 0.18 8 3249469 85207946 180944 265942 0 163789 428601 9399184 9290 18871 0 12827 (radio 0.01% / 0.28% tx 0.20% / 0.09% listen 0.30% / 0.19%)</t>
  </si>
  <si>
    <t>2700874673:10:Radio ON!</t>
  </si>
  <si>
    <t>2700909460:10: 345607 P 0.18 8 3415815 85048153 198218 293502 0 177736 454141 9375918 28818 26106 0 9354 (radio 0.07% / 0.55% tx 0.22% / 0.29% listen 0.33% / 0.26%)</t>
  </si>
  <si>
    <t>2700912528:12:Radio ON!</t>
  </si>
  <si>
    <t>2700946970:12: 345607 P 0.18 8 1175399 87284544 77117 156963 0 136598 209582 9618291 12411 11994 0 8457 (radio 0.26% / 0.24% tx 0.08% / 0.12% listen 0.17% / 0.12%)</t>
  </si>
  <si>
    <t>2700985635:22:Initiaing global repair</t>
  </si>
  <si>
    <t>2701026670:9:Radio ON!</t>
  </si>
  <si>
    <t>2701033304:5:Radio ON!</t>
  </si>
  <si>
    <t>2701041636:19:Initiaing global repair</t>
  </si>
  <si>
    <t>2701060675:9: 345607 P 0.18 8 3510929 84949685 330501 332553 0 168022 379183 9448486 1915 9006 0 7786 (radio 0.26% / 0.11% tx 0.37% / 0.01% listen 0.37% / 0.09%)</t>
  </si>
  <si>
    <t>2701068059:5: 345607 P 0.18 8 2333087 86132227 224896 247179 0 144901 377492 9452114 27139 18930 0 7945 (radio 0.04% / 0.46% tx 0.25% / 0.27% listen 0.27% / 0.19%)</t>
  </si>
  <si>
    <t>2701135055:17:Radio ON!</t>
  </si>
  <si>
    <t>2701170216:17: 345608 P 0.18 8 2975237 85486997 228306 276775 0 160545 418590 9411069 11625 18278 0 11095 (radio 0.08% / 0.30% tx 0.25% / 0.11% listen 0.31% / 0.18%)</t>
  </si>
  <si>
    <t>2701202065:13:Radio ON!</t>
  </si>
  <si>
    <t>2701217533:3:Radio ON!</t>
  </si>
  <si>
    <t>2701229248:21:Initiaing global repair</t>
  </si>
  <si>
    <t>2701237362:13: 345607 P 0.18 8 3674789 84782077 415790 383103 0 171008 428020 9399737 17668 19337 0 10546 (radio 0.41% / 0.37% tx 0.47% / 0.17% listen 0.43% / 0.19%)</t>
  </si>
  <si>
    <t>2701252484:3: 345607 P 0.18 8 3698746 84765905 318580 365965 0 200550 524587 9305281 70041 38922 0 7553 (radio 0.28% / 1.10% tx 0.36% / 0.71% listen 0.41% / 0.39%)</t>
  </si>
  <si>
    <t>2701267804:23:Initiaing global repair</t>
  </si>
  <si>
    <t>2715392159:8:DATA send to 1 'Hello 9'</t>
  </si>
  <si>
    <t>2715509804:11:DATA send to 1 'Hello 9'</t>
  </si>
  <si>
    <t>2715555510:2:DATA send to 1 'Hello 9'</t>
  </si>
  <si>
    <t>2715570000:6:DATA send to 1 'Hello 9'</t>
  </si>
  <si>
    <t>2715583237:21:DATA recv 'Hello 9 from the client' from 11</t>
  </si>
  <si>
    <t>2715652352:21:DATA recv 'Hello 9 from the client' from 6</t>
  </si>
  <si>
    <t>2715667793:4:DATA send to 1 'Hello 9'</t>
  </si>
  <si>
    <t>2715701540:1:DATA send to 1 'Hello 9'</t>
  </si>
  <si>
    <t>2715721114:7:DATA send to 1 'Hello 9'</t>
  </si>
  <si>
    <t>2715768646:21:DATA recv 'Hello 9 from the client' from 8</t>
  </si>
  <si>
    <t>2715778815:14:DATA send to 1 'Hello 9'</t>
  </si>
  <si>
    <t>2715780815:21:DATA recv 'Hello 9 from the client' from 1</t>
  </si>
  <si>
    <t>2715781879:15:DATA send to 1 'Hello 9'</t>
  </si>
  <si>
    <t>2715800099:16:DATA send to 1 'Hello 9'</t>
  </si>
  <si>
    <t>2715833392:22:DATA recv 'Hello 9 from the client' from 2</t>
  </si>
  <si>
    <t>2715843659:21:DATA recv 'Hello 9 from the client' from 16</t>
  </si>
  <si>
    <t>2715843958:22:DATA recv 'Hello 9 from the client' from 14</t>
  </si>
  <si>
    <t>2715875824:10:DATA send to 1 'Hello 9'</t>
  </si>
  <si>
    <t>2715913725:12:DATA send to 1 'Hello 9'</t>
  </si>
  <si>
    <t>2716027821:9:DATA send to 1 'Hello 9'</t>
  </si>
  <si>
    <t>2716039374:5:DATA send to 1 'Hello 9'</t>
  </si>
  <si>
    <t>2716093901:21:DATA recv 'Hello 9 from the client' from 7</t>
  </si>
  <si>
    <t>2716136206:17:DATA send to 1 'Hello 9'</t>
  </si>
  <si>
    <t>2716150868:22:DATA recv 'Hello 9 from the client' from 9</t>
  </si>
  <si>
    <t>2716203216:13:DATA send to 1 'Hello 9'</t>
  </si>
  <si>
    <t>2716218730:3:DATA send to 1 'Hello 9'</t>
  </si>
  <si>
    <t>2716323711:22:DATA recv 'Hello 9 from the client' from 12</t>
  </si>
  <si>
    <t>2717053421:21:DATA recv 'Hello 9 from the client' from 13</t>
  </si>
  <si>
    <t>2717197041:21:DATA recv 'Hello 9 from the client' from 17</t>
  </si>
  <si>
    <t>2717483855:21:DATA recv 'Hello 9 from the client' from 5</t>
  </si>
  <si>
    <t>2717653657:21:DATA recv 'Hello 9 from the client' from 10</t>
  </si>
  <si>
    <t>2717665182:21:DATA recv 'Hello 9 from the client' from 3</t>
  </si>
  <si>
    <t>2740390956:8:Radio OFF!</t>
  </si>
  <si>
    <t>2740508647:11:Radio OFF!</t>
  </si>
  <si>
    <t>2740554307:2:Radio OFF!</t>
  </si>
  <si>
    <t>2740568843:6:Radio OFF!</t>
  </si>
  <si>
    <t>2740666545:4:Radio OFF!</t>
  </si>
  <si>
    <t>2740700383:1:Radio OFF!</t>
  </si>
  <si>
    <t>2740719957:7:Radio OFF!</t>
  </si>
  <si>
    <t>2740768284:14:Radio OFF!</t>
  </si>
  <si>
    <t>2740780736:15:Radio OFF!</t>
  </si>
  <si>
    <t>2740802026:16:Radio OFF!</t>
  </si>
  <si>
    <t>2740874667:10:Radio OFF!</t>
  </si>
  <si>
    <t>2740912522:12:Radio OFF!</t>
  </si>
  <si>
    <t>2741026664:9:Radio OFF!</t>
  </si>
  <si>
    <t>2741033298:5:Radio OFF!</t>
  </si>
  <si>
    <t>2741138122:17:Radio OFF!</t>
  </si>
  <si>
    <t>2741202059:13:Radio OFF!</t>
  </si>
  <si>
    <t>2741217527:3:Radio OFF!</t>
  </si>
  <si>
    <t>3000357605:24:Initiaing global repair</t>
  </si>
  <si>
    <t>3000424853:8: 384007 P 0.18 9 4040607 94249144 319169 359361 0 196705 466170 9361432 15982 25718 0 16471 (radio 0.25% / 0.42% tx 0.32% / 0.16% listen 0.36% / 0.26%)</t>
  </si>
  <si>
    <t>3000425671:8:Radio ON!</t>
  </si>
  <si>
    <t>3000542437:11: 384007 P 0.18 9 3242771 95052013 219937 290291 0 181484 451255 9378497 13948 21875 0 13193 (radio 0.08% / 0.36% tx 0.22% / 0.14% listen 0.29% / 0.22%)</t>
  </si>
  <si>
    <t>3000543256:11:Radio ON!</t>
  </si>
  <si>
    <t>3000588131:2: 384007 P 0.18 9 3263661 95028670 238016 283858 0 166961 423614 9403961 17277 27970 0 19794 (radio 0.09% / 0.46% tx 0.24% / 0.17% listen 0.28% / 0.28%)</t>
  </si>
  <si>
    <t>3000588949:2:Radio ON!</t>
  </si>
  <si>
    <t>3000602753:6: 384007 P 0.18 9 3794346 94494484 230540 308087 0 177497 491304 9338352 21682 28535 0 13342 (radio 0.11% / 0.51% tx 0.23% / 0.22% listen 0.31% / 0.29%)</t>
  </si>
  <si>
    <t>3000603571:6:Radio ON!</t>
  </si>
  <si>
    <t>3000649083:18:Initiaing global repair</t>
  </si>
  <si>
    <t>3000700458:4: 384007 P 0.18 9 1431773 96862126 181677 205327 0 132096 405281 9424723 125276 63216 0 7972 (radio 0.39% / 1.91% tx 0.18% / 1.27% listen 0.20% / 0.64%)</t>
  </si>
  <si>
    <t>3000701277:4:Radio ON!</t>
  </si>
  <si>
    <t>3000734251:1: 384007 P 0.18 9 3845376 94451367 169079 255060 0 168200 452958 9376682 10504 17098 0 10159 (radio 0.43% / 0.28% tx 0.17% / 0.10% listen 0.25% / 0.17%)</t>
  </si>
  <si>
    <t>3000735070:1:Radio ON!</t>
  </si>
  <si>
    <t>3000753468:7: 384007 P 0.18 9 3767137 94524016 203977 288809 0 174535 440760 9388843 11612 15835 0 8369 (radio 0.06% / 0.27% tx 0.20% / 0.11% listen 0.29% / 0.16%)</t>
  </si>
  <si>
    <t>3000754287:7:Radio ON!</t>
  </si>
  <si>
    <t>3000795058:20:Initiaing global repair</t>
  </si>
  <si>
    <t>3000801926:14: 384007 P 0.18 9 3948264 94346954 367900 356543 0 173680 578413 9251642 81530 48342 0 8486 (radio 0.30% / 1.32% tx 0.37% / 0.82% listen 0.36% / 0.49%)</t>
  </si>
  <si>
    <t>3000802745:14:Radio ON!</t>
  </si>
  <si>
    <t>3000814363:15: 384007 P 0.18 9 3656188 94635028 311320 349288 0 198594 380090 9447571 11648 11599 0 7947 (radio 0.23% / 0.23% tx 0.31% / 0.11% listen 0.35% / 0.11%)</t>
  </si>
  <si>
    <t>3000815181:15:Radio ON!</t>
  </si>
  <si>
    <t>3000832749:16: 384008 P 0.18 9 3719561 94565534 193120 285722 0 173801 470089 9357588 12176 19780 0 10012 (radio 0.05% / 0.32% tx 0.19% / 0.12% listen 0.29% / 0.20%)</t>
  </si>
  <si>
    <t>3000833568:16:Radio ON!</t>
  </si>
  <si>
    <t>3000908579:10: 384007 P 0.18 9 3891015 94402834 213982 316469 0 188976 475197 9354681 15764 22967 0 11240 (radio 0.10% / 0.39% tx 0.21% / 0.16% listen 0.32% / 0.23%)</t>
  </si>
  <si>
    <t>3000909397:10:Radio ON!</t>
  </si>
  <si>
    <t>3000946078:12: 384007 P 0.18 9 1383922 96905585 88239 173620 0 149689 208520 9621041 11122 16657 0 13091 (radio 0.26% / 0.28% tx 0.08% / 0.11% listen 0.17% / 0.16%)</t>
  </si>
  <si>
    <t>3000946896:12:Radio ON!</t>
  </si>
  <si>
    <t>3000985635:22:Initiaing global repair</t>
  </si>
  <si>
    <t>3001041636:19:Initiaing global repair</t>
  </si>
  <si>
    <t>3001060566:9: 384007 P 0.18 9 3946772 94341526 352597 352456 0 180390 435840 9391841 22096 19903 0 12368 (radio 0.28% / 0.42% tx 0.35% / 0.22% listen 0.35% / 0.20%)</t>
  </si>
  <si>
    <t>3001061384:9:Radio ON!</t>
  </si>
  <si>
    <t>3001067106:5: 384007 P 0.18 9 2758577 95536510 236034 267350 0 156434 425487 9404283 11138 20171 0 11533 (radio 0.07% / 0.31% tx 0.24% / 0.11% listen 0.27% / 0.20%)</t>
  </si>
  <si>
    <t>3001067924:5:Radio ON!</t>
  </si>
  <si>
    <t>3001168959:17: 384008 P 0.18 9 3473463 94818785 253945 304637 0 171683 498223 9331788 25639 27862 0 11138 (radio 0.13% / 0.54% tx 0.25% / 0.26% listen 0.30% / 0.28%)</t>
  </si>
  <si>
    <t>3001169777:17:Radio ON!</t>
  </si>
  <si>
    <t>3001229248:21:Initiaing global repair</t>
  </si>
  <si>
    <t>3001235962:13: 384007 P 0.18 9 4128372 94158191 427627 404468 0 183768 453580 9376114 11837 21365 0 12760 (radio 0.40% / 0.33% tx 0.43% / 0.12% listen 0.41% / 0.21%)</t>
  </si>
  <si>
    <t>3001236780:13:Radio ON!</t>
  </si>
  <si>
    <t>3001251454:3: 384007 P 0.18 9 4158965 94135483 331317 389145 0 218748 460216 9369578 12737 23180 0 18198 (radio 0.29% / 0.36% tx 0.33% / 0.12% listen 0.39% / 0.23%)</t>
  </si>
  <si>
    <t>3001252272:3:Radio ON!</t>
  </si>
  <si>
    <t>3001267804:23:Initiaing global repair</t>
  </si>
  <si>
    <t>3015423496:8:DATA send to 1 'Hello 10'</t>
  </si>
  <si>
    <t>3015541187:11:DATA send to 1 'Hello 10'</t>
  </si>
  <si>
    <t>3015586847:2:DATA send to 1 'Hello 10'</t>
  </si>
  <si>
    <t>3015601383:6:DATA send to 1 'Hello 10'</t>
  </si>
  <si>
    <t>3015699085:4:DATA send to 1 'Hello 10'</t>
  </si>
  <si>
    <t>3015732923:1:DATA send to 1 'Hello 10'</t>
  </si>
  <si>
    <t>3015752497:7:DATA send to 1 'Hello 10'</t>
  </si>
  <si>
    <t>3015800824:14:DATA send to 1 'Hello 10'</t>
  </si>
  <si>
    <t>3015813276:15:DATA send to 1 'Hello 10'</t>
  </si>
  <si>
    <t>3015831481:16:DATA send to 1 'Hello 10'</t>
  </si>
  <si>
    <t>3015832198:21:DATA recv 'Hello 10 from the client' from 14</t>
  </si>
  <si>
    <t>3015879636:21:DATA recv 'Hello 10 from the client' from 2</t>
  </si>
  <si>
    <t>3015907207:10:DATA send to 1 'Hello 10'</t>
  </si>
  <si>
    <t>3015909749:21:DATA recv 'Hello 10 from the client' from 11</t>
  </si>
  <si>
    <t>3015921082:21:DATA recv 'Hello 10 from the client' from 4</t>
  </si>
  <si>
    <t>3015945062:12:DATA send to 1 'Hello 10'</t>
  </si>
  <si>
    <t>3015965277:21:DATA recv 'Hello 10 from the client' from 15</t>
  </si>
  <si>
    <t>3016037979:21:DATA recv 'Hello 10 from the client' from 12</t>
  </si>
  <si>
    <t>3016059189:9:DATA send to 1 'Hello 10'</t>
  </si>
  <si>
    <t>3016065838:5:DATA send to 1 'Hello 10'</t>
  </si>
  <si>
    <t>3016072838:21:DATA recv 'Hello 10 from the client' from 8</t>
  </si>
  <si>
    <t>3016167588:17:DATA send to 1 'Hello 10'</t>
  </si>
  <si>
    <t>3016220431:21:DATA recv 'Hello 10 from the client' from 10</t>
  </si>
  <si>
    <t>3016234599:13:DATA send to 1 'Hello 10'</t>
  </si>
  <si>
    <t>3016250067:3:DATA send to 1 'Hello 10'</t>
  </si>
  <si>
    <t>3016283371:21:DATA recv 'Hello 10 from the client' from 17</t>
  </si>
  <si>
    <t>3016380067:21:DATA recv 'Hello 10 from the client' from 13</t>
  </si>
  <si>
    <t>3016397039:21:DATA recv 'Hello 10 from the client' from 3</t>
  </si>
  <si>
    <t>3016430024:21:DATA recv 'Hello 10 from the client' from 16</t>
  </si>
  <si>
    <t>3016436465:21:DATA recv 'Hello 10 from the client' from 7</t>
  </si>
  <si>
    <t>3016445074:21:DATA recv 'Hello 10 from the client' from 5</t>
  </si>
  <si>
    <t>3016471948:21:DATA recv 'Hello 10 from the client' from 6</t>
  </si>
  <si>
    <t>3016775834:21:DATA recv 'Hello 10 from the client' from 1</t>
  </si>
  <si>
    <t>3040422187:8:Radio OFF!</t>
  </si>
  <si>
    <t>3040539878:11:Radio OFF!</t>
  </si>
  <si>
    <t>3040585538:2:Radio OFF!</t>
  </si>
  <si>
    <t>3040600074:6:Radio OFF!</t>
  </si>
  <si>
    <t>3040697776:4:Radio OFF!</t>
  </si>
  <si>
    <t>3040731614:1:Radio OFF!</t>
  </si>
  <si>
    <t>3040751188:7:Radio OFF!</t>
  </si>
  <si>
    <t>3040799515:14:Radio OFF!</t>
  </si>
  <si>
    <t>3040811967:15:Radio OFF!</t>
  </si>
  <si>
    <t>3040830172:16:Radio OFF!</t>
  </si>
  <si>
    <t>3040905898:10:Radio OFF!</t>
  </si>
  <si>
    <t>3040943753:12:Radio OFF!</t>
  </si>
  <si>
    <t>3041057880:9:Radio OFF!</t>
  </si>
  <si>
    <t>3041064529:5:Radio OFF!</t>
  </si>
  <si>
    <t>3041166279:17:Radio OFF!</t>
  </si>
  <si>
    <t>3041233290:13:Radio OFF!</t>
  </si>
  <si>
    <t>3041248758:3:Radio OFF!</t>
  </si>
  <si>
    <t>3300357605:24:Initiaing global repair</t>
  </si>
  <si>
    <t>3300390962:8:Radio ON!</t>
  </si>
  <si>
    <t>3300426806:8: 422407 P 0.18 10 4546659 103570915 337260 386017 0 208273 506049 9321771 18091 26656 0 11568 (radio 0.27% / 0.45% tx 0.31% / 0.18% listen 0.35% / 0.27%)</t>
  </si>
  <si>
    <t>3300508653:11:Radio ON!</t>
  </si>
  <si>
    <t>3300544527:11: 422407 P 0.18 10 3715822 104409056 231152 317309 0 195412 473048 9357043 11215 27018 0 13928 (radio 0.11% / 0.38% tx 0.21% / 0.11% listen 0.29% / 0.27%)</t>
  </si>
  <si>
    <t>3300554313:2:Radio ON!</t>
  </si>
  <si>
    <t>3300568849:6:Radio ON!</t>
  </si>
  <si>
    <t>3300589842:2: 422407 P 0.18 10 3719338 104402809 249543 298399 0 175860 455674 9374139 11527 14541 0 8899 (radio 0.10% / 0.26% tx 0.23% / 0.11% listen 0.27% / 0.14%)</t>
  </si>
  <si>
    <t>3300604301:6: 422407 P 0.18 10 4279850 103836707 239756 332051 0 189038 485501 9342223 9216 23964 0 11541 (radio 0.13% / 0.33% tx 0.22% / 0.09% listen 0.30% / 0.24%)</t>
  </si>
  <si>
    <t>3300649083:18:Initiaing global repair</t>
  </si>
  <si>
    <t>3300666551:4:Radio ON!</t>
  </si>
  <si>
    <t>3300700389:1:Radio ON!</t>
  </si>
  <si>
    <t>3300701960:4: 422407 P 0.18 10 1905869 106218022 191214 228732 0 144905 474093 9355896 9537 23405 0 12809 (radio 0.38% / 0.33% tx 0.17% / 0.09% listen 0.21% / 0.23%)</t>
  </si>
  <si>
    <t>3300719963:7:Radio ON!</t>
  </si>
  <si>
    <t>3300736154:1: 422407 P 0.18 10 4358238 103768412 187945 283428 0 180153 512859 9317045 18866 28368 0 11953 (radio 0.03% / 0.48% tx 0.17% / 0.19% listen 0.26% / 0.28%)</t>
  </si>
  <si>
    <t>3300755818:7: 422407 P 0.18 10 4270705 103848047 224858 314637 0 185566 503565 9324031 20881 25828 0 11031 (radio 0.10% / 0.47% tx 0.20% / 0.21% listen 0.29% / 0.26%)</t>
  </si>
  <si>
    <t>3300768290:14:Radio ON!</t>
  </si>
  <si>
    <t>3300780742:15:Radio ON!</t>
  </si>
  <si>
    <t>3300795058:20:Initiaing global repair</t>
  </si>
  <si>
    <t>3300798948:16:Radio ON!</t>
  </si>
  <si>
    <t>3300803795:14: 422407 P 0.18 10 4442553 103682564 394170 376042 0 181818 494286 9335610 26270 19499 0 8138 (radio 0.31% / 0.46% tx 0.36% / 0.26% listen 0.34% / 0.19%)</t>
  </si>
  <si>
    <t>3300816605:15: 422407 P 0.18 10 4119296 103999711 323094 369798 0 209758 463105 9364683 11774 20510 0 11164 (radio 0.24% / 0.32% tx 0.29% / 0.11% listen 0.34% / 0.20%)</t>
  </si>
  <si>
    <t>3300834260:16: 422408 P 0.18 10 4201018 103913796 202490 305294 0 184061 481454 9348262 9370 19572 0 10260 (radio 0.07% / 0.29% tx 0.18% / 0.09% listen 0.28% / 0.19%)</t>
  </si>
  <si>
    <t>3300874673:10:Radio ON!</t>
  </si>
  <si>
    <t>3300910536:10: 422407 P 0.18 10 4386949 103736605 226965 341493 0 201539 495931 9333771 12983 25024 0 12563 (radio 0.12% / 0.38% tx 0.20% / 0.13% listen 0.31% / 0.25%)</t>
  </si>
  <si>
    <t>3300912528:12:Radio ON!</t>
  </si>
  <si>
    <t>3300947667:12: 422407 P 0.18 10 1630594 106488817 99614 187076 0 159520 246669 9583232 11375 13456 0 9831 (radio 0.26% / 0.25% tx 0.09% / 0.11% listen 0.17% / 0.13%)</t>
  </si>
  <si>
    <t>3300985635:22:Initiaing global repair</t>
  </si>
  <si>
    <t>3301026670:9:Radio ON!</t>
  </si>
  <si>
    <t>3301033304:5:Radio ON!</t>
  </si>
  <si>
    <t>3301041636:19:Initiaing global repair</t>
  </si>
  <si>
    <t>3301061292:9: 422407 P 0.18 10 4346063 103770042 354525 361811 0 188541 399288 9428516 1928 9355 0 8151 (radio 0.26% / 0.11% tx 0.32% / 0.01% listen 0.33% / 0.09%)</t>
  </si>
  <si>
    <t>3301069015:5: 422407 P 0.18 10 3227075 104898061 246293 288664 0 166486 468495 9361551 10259 21314 0 10052 (radio 0.09% / 0.32% tx 0.22% / 0.10% listen 0.26% / 0.21%)</t>
  </si>
  <si>
    <t>3301135055:17:Radio ON!</t>
  </si>
  <si>
    <t>3301170927:17: 422408 P 0.18 10 3964858 104156877 265237 329236 0 183733 491392 9338092 11292 24599 0 12050 (radio 0.15% / 0.36% tx 0.24% / 0.11% listen 0.30% / 0.25%)</t>
  </si>
  <si>
    <t>3301202065:13:Radio ON!</t>
  </si>
  <si>
    <t>3301217533:3:Radio ON!</t>
  </si>
  <si>
    <t>3301229248:21:Initiaing global repair</t>
  </si>
  <si>
    <t>3301237296:13: 422407 P 0.18 10 4574447 103541816 436841 426998 0 195059 446072 9383625 9214 22530 0 11291 (radio 0.00% / 0.32% tx 0.00% / 0.09% listen 0.39% / 0.22%)</t>
  </si>
  <si>
    <t>3301253407:3: 422407 P 0.18 10 4650440 103471490 342448 412953 0 231331 491472 9336007 11131 23808 0 12583 (radio 0.30% / 0.35% tx 0.31% / 0.11% listen 0.38% / 0.24%)</t>
  </si>
  <si>
    <t>3301267804:23:Initiaing global repair</t>
  </si>
  <si>
    <t>3315397496:8:DATA send to 1 'Hello 11'</t>
  </si>
  <si>
    <t>3315510001:11:DATA send to 1 'Hello 11'</t>
  </si>
  <si>
    <t>3315555616:2:DATA send to 1 'Hello 11'</t>
  </si>
  <si>
    <t>3315570152:6:DATA send to 1 'Hello 11'</t>
  </si>
  <si>
    <t>3315600740:21:DATA recv 'Hello 11 from the client' from 2</t>
  </si>
  <si>
    <t>3315667854:4:DATA send to 1 'Hello 11'</t>
  </si>
  <si>
    <t>3315701737:1:DATA send to 1 'Hello 11'</t>
  </si>
  <si>
    <t>3315726851:7:DATA send to 1 'Hello 11'</t>
  </si>
  <si>
    <t>3315767174:21:DATA recv 'Hello 11 from the client' from 4</t>
  </si>
  <si>
    <t>3315769593:14:DATA send to 1 'Hello 11'</t>
  </si>
  <si>
    <t>3315782045:15:DATA send to 1 'Hello 11'</t>
  </si>
  <si>
    <t>3315792891:21:DATA recv 'Hello 11 from the client' from 7</t>
  </si>
  <si>
    <t>3315800250:16:DATA send to 1 'Hello 11'</t>
  </si>
  <si>
    <t>3315803200:21:DATA recv 'Hello 11 from the client' from 14</t>
  </si>
  <si>
    <t>3315879292:10:DATA send to 1 'Hello 11'</t>
  </si>
  <si>
    <t>3315916452:12:DATA send to 1 'Hello 11'</t>
  </si>
  <si>
    <t>3316008982:21:DATA recv 'Hello 11 from the client' from 12</t>
  </si>
  <si>
    <t>3316022660:21:DATA recv 'Hello 11 from the client' from 8</t>
  </si>
  <si>
    <t>3316027973:9:DATA send to 1 'Hello 11'</t>
  </si>
  <si>
    <t>3316033643:21:DATA recv 'Hello 11 from the client' from 11</t>
  </si>
  <si>
    <t>3316051090:5:DATA send to 1 'Hello 11'</t>
  </si>
  <si>
    <t>3316080499:21:DATA recv 'Hello 11 from the client' from 6</t>
  </si>
  <si>
    <t>3316108819:21:DATA recv 'Hello 11 from the client' from 1</t>
  </si>
  <si>
    <t>3316118539:21:DATA recv 'Hello 11 from the client' from 9</t>
  </si>
  <si>
    <t>3316136357:17:DATA send to 1 'Hello 11'</t>
  </si>
  <si>
    <t>3316136929:21:DATA recv 'Hello 11 from the client' from 5</t>
  </si>
  <si>
    <t>3316151095:21:DATA recv 'Hello 11 from the client' from 16</t>
  </si>
  <si>
    <t>3316186153:21:DATA recv 'Hello 11 from the client' from 15</t>
  </si>
  <si>
    <t>3316203368:13:DATA send to 1 'Hello 11'</t>
  </si>
  <si>
    <t>3316218836:3:DATA send to 1 'Hello 11'</t>
  </si>
  <si>
    <t>3316254331:21:DATA recv 'Hello 11 from the client' from 17</t>
  </si>
  <si>
    <t>3316581613:21:DATA recv 'Hello 11 from the client' from 13</t>
  </si>
  <si>
    <t>3317191323:21:DATA recv 'Hello 11 from the client' from 10</t>
  </si>
  <si>
    <t>3318117859:21:DATA recv 'Hello 11 from the client' from 3</t>
  </si>
  <si>
    <t>3340390956:8:Radio OFF!</t>
  </si>
  <si>
    <t>3340508647:11:Radio OFF!</t>
  </si>
  <si>
    <t>3340554307:2:Radio OFF!</t>
  </si>
  <si>
    <t>3340568843:6:Radio OFF!</t>
  </si>
  <si>
    <t>3340666545:4:Radio OFF!</t>
  </si>
  <si>
    <t>3340700383:1:Radio OFF!</t>
  </si>
  <si>
    <t>3340719957:7:Radio OFF!</t>
  </si>
  <si>
    <t>3340768284:14:Radio OFF!</t>
  </si>
  <si>
    <t>3340780736:15:Radio OFF!</t>
  </si>
  <si>
    <t>3340802286:16:Radio OFF!</t>
  </si>
  <si>
    <t>3340874667:10:Radio OFF!</t>
  </si>
  <si>
    <t>3340912522:12:Radio OFF!</t>
  </si>
  <si>
    <t>3341026664:9:Radio OFF!</t>
  </si>
  <si>
    <t>3341033298:5:Radio OFF!</t>
  </si>
  <si>
    <t>3341138404:17:Radio OFF!</t>
  </si>
  <si>
    <t>3341202059:13:Radio OFF!</t>
  </si>
  <si>
    <t>3341217527:3:Radio OFF!</t>
  </si>
  <si>
    <t>3600357605:24:Initiaing global repair</t>
  </si>
  <si>
    <t>3600425607:8: 460807 P 0.18 11 5071623 112873694 350318 412937 0 218904 524961 9302779 13058 26920 0 10631 (radio 0.28% / 0.40% tx 0.29% / 0.13% listen 0.35% / 0.27%)</t>
  </si>
  <si>
    <t>3600426426:8:Radio ON!</t>
  </si>
  <si>
    <t>3600543298:11: 460807 P 0.18 11 4240691 113712012 244941 344783 0 206899 524866 9302956 13789 27474 0 11487 (radio 0.13% / 0.41% tx 0.20% / 0.14% listen 0.29% / 0.27%)</t>
  </si>
  <si>
    <t>3600544117:11:Radio ON!</t>
  </si>
  <si>
    <t>3600588960:2: 460807 P 0.18 11 4217441 113732295 261311 328680 0 192844 498100 9329486 11768 30281 0 16984 (radio 0.13% / 0.42% tx 0.22% / 0.11% listen 0.27% / 0.30%)</t>
  </si>
  <si>
    <t>3600589778:2:Radio ON!</t>
  </si>
  <si>
    <t>3600603496:6: 460807 P 0.18 11 4800927 113143200 254499 364956 0 205784 521074 9306493 14743 32905 0 16746 (radio 0.16% / 0.48% tx 0.21% / 0.15% listen 0.30% / 0.33%)</t>
  </si>
  <si>
    <t>3600604314:6:Radio ON!</t>
  </si>
  <si>
    <t>3600649083:18:Initiaing global repair</t>
  </si>
  <si>
    <t>3600701153:4: 460807 P 0.18 11 2395676 115557833 201627 259827 0 161244 489804 9339811 10413 31095 0 16339 (radio 0.02% / 0.42% tx 0.17% / 0.10% listen 0.22% / 0.31%)</t>
  </si>
  <si>
    <t>3600701972:4:Radio ON!</t>
  </si>
  <si>
    <t>3600735001:1: 460807 P 0.18 11 4900102 113056340 206804 319578 0 196778 541861 9287928 18859 36150 0 16625 (radio 0.08% / 0.55% tx 0.17% / 0.19% listen 0.27% / 0.36%)</t>
  </si>
  <si>
    <t>3600735819:1:Radio ON!</t>
  </si>
  <si>
    <t>3600754236:7: 460807 P 0.18 11 4809101 113139207 234451 345913 0 202592 538393 9291160 9593 31276 0 17026 (radio 0.12% / 0.41% tx 0.19% / 0.09% listen 0.29% / 0.31%)</t>
  </si>
  <si>
    <t>3600755055:7:Radio ON!</t>
  </si>
  <si>
    <t>3600795058:20:Initiaing global repair</t>
  </si>
  <si>
    <t>3600802539:14: 460807 P 0.18 11 4973101 112979782 403378 410295 0 201649 530545 9297218 9208 34253 0 19831 (radio 0.32% / 0.44% tx 0.34% / 0.09% listen 0.34% / 0.34%)</t>
  </si>
  <si>
    <t>3600803358:14:Radio ON!</t>
  </si>
  <si>
    <t>3600815398:15: 460807 P 0.18 11 4620940 113325740 334550 405645 0 230759 501641 9326029 11456 35847 0 21001 (radio 0.26% / 0.48% tx 0.28% / 0.11% listen 0.34% / 0.36%)</t>
  </si>
  <si>
    <t>3600816216:15:Radio ON!</t>
  </si>
  <si>
    <t>3600833609:16: 460808 P 0.18 11 4720456 113224149 214156 337102 0 200390 519435 9310353 11666 31808 0 16329 (radio 0.10% / 0.44% tx 0.18% / 0.11% listen 0.28% / 0.32%)</t>
  </si>
  <si>
    <t>3600834427:16:Radio ON!</t>
  </si>
  <si>
    <t>3600909346:10: 460807 P 0.18 11 4913919 113039395 237458 375941 0 220967 526967 9302790 10493 34448 0 19428 (radio 0.15% / 0.45% tx 0.20% / 0.10% listen 0.31% / 0.35%)</t>
  </si>
  <si>
    <t>3600910164:10:Radio ON!</t>
  </si>
  <si>
    <t>3600946672:12: 460807 P 0.18 11 2154672 115794231 109300 222080 0 180344 524075 9305414 9686 35004 0 20824 (radio 0.28% / 0.45% tx 0.09% / 0.09% listen 0.18% / 0.35%)</t>
  </si>
  <si>
    <t>3600947490:12:Radio ON!</t>
  </si>
  <si>
    <t>3600985635:22:Initiaing global repair</t>
  </si>
  <si>
    <t>3601041636:19:Initiaing global repair</t>
  </si>
  <si>
    <t>3601061235:9: 460807 P 0.18 11 4870213 113075910 419246 403800 0 202415 524147 9305868 64721 41989 0 13874 (radio 0.33% / 1.08% tx 0.35% / 0.65% listen 0.34% / 0.42%)</t>
  </si>
  <si>
    <t>3601062053:9:Radio ON!</t>
  </si>
  <si>
    <t>3601067977:5: 460807 P 0.18 11 3797362 114155468 260277 327967 0 185754 570284 9257407 13984 39303 0 19268 (radio 0.13% / 0.54% tx 0.22% / 0.14% listen 0.27% / 0.39%)</t>
  </si>
  <si>
    <t>3601068795:5:Radio ON!</t>
  </si>
  <si>
    <t>3601169713:17: 460808 P 0.18 11 4489143 113462009 276123 363312 0 202594 524282 9305132 10886 34076 0 18861 (radio 0.17% / 0.45% tx 0.23% / 0.11% listen 0.30% / 0.34%)</t>
  </si>
  <si>
    <t>3601170531:17:Radio ON!</t>
  </si>
  <si>
    <t>3601229248:21:Initiaing global repair</t>
  </si>
  <si>
    <t>3601236049:13: 460807 P 0.18 11 5045028 112898846 446617 458700 0 213191 470578 9357030 9776 31702 0 18132 (radio 0.03% / 0.42% tx 0.01% / 0.09% listen 0.02% / 0.32%)</t>
  </si>
  <si>
    <t>3601236867:13:Radio ON!</t>
  </si>
  <si>
    <t>3601251693:3: 460807 P 0.18 11 5164964 112786500 351655 445124 0 249302 514521 9315010 9207 32171 0 17971 (radio 0.31% / 0.42% tx 0.29% / 0.09% listen 0.01% / 0.32%)</t>
  </si>
  <si>
    <t>3601252511:3:Radio ON!</t>
  </si>
  <si>
    <t>3601267804:23:Initiaing global repair</t>
  </si>
  <si>
    <t>3615423496:8:DATA send to 1 'Hello 12'</t>
  </si>
  <si>
    <t>3615541187:11:DATA send to 1 'Hello 12'</t>
  </si>
  <si>
    <t>3615586847:2:DATA send to 1 'Hello 12'</t>
  </si>
  <si>
    <t>3615601383:6:DATA send to 1 'Hello 12'</t>
  </si>
  <si>
    <t>3615699085:4:DATA send to 1 'Hello 12'</t>
  </si>
  <si>
    <t>3615732923:1:DATA send to 1 'Hello 12'</t>
  </si>
  <si>
    <t>3615752497:7:DATA send to 1 'Hello 12'</t>
  </si>
  <si>
    <t>3615800824:14:DATA send to 1 'Hello 12'</t>
  </si>
  <si>
    <t>3615813276:15:DATA send to 1 'Hello 12'</t>
  </si>
  <si>
    <t>3615823010:21:DATA recv 'Hello 12 from the client' from 11</t>
  </si>
  <si>
    <t>3615831527:16:DATA send to 1 'Hello 12'</t>
  </si>
  <si>
    <t>3615945062:12:DATA send to 1 'Hello 12'</t>
  </si>
  <si>
    <t>3615971719:10:DATA send to 1 'Hello 12'</t>
  </si>
  <si>
    <t>3615977773:21:DATA recv 'Hello 12 from the client' from 16</t>
  </si>
  <si>
    <t>3616059204:9:DATA send to 1 'Hello 12'</t>
  </si>
  <si>
    <t>3616065883:5:DATA send to 1 'Hello 12'</t>
  </si>
  <si>
    <t>3616147661:21:DATA recv 'Hello 12 from the client' from 15</t>
  </si>
  <si>
    <t>3616167588:17:DATA send to 1 'Hello 12'</t>
  </si>
  <si>
    <t>3616234599:13:DATA send to 1 'Hello 12'</t>
  </si>
  <si>
    <t>3616250112:3:DATA send to 1 'Hello 12'</t>
  </si>
  <si>
    <t>3616309284:21:DATA recv 'Hello 12 from the client' from 1</t>
  </si>
  <si>
    <t>3616329497:21:DATA recv 'Hello 12 from the client' from 3</t>
  </si>
  <si>
    <t>3616353637:21:DATA recv 'Hello 12 from the client' from 12</t>
  </si>
  <si>
    <t>3616387890:21:DATA recv 'Hello 12 from the client' from 7</t>
  </si>
  <si>
    <t>3616552703:21:DATA recv 'Hello 12 from the client' from 13</t>
  </si>
  <si>
    <t>3616586006:21:DATA recv 'Hello 12 from the client' from 9</t>
  </si>
  <si>
    <t>3616659183:21:DATA recv 'Hello 12 from the client' from 8</t>
  </si>
  <si>
    <t>3616686988:21:DATA recv 'Hello 12 from the client' from 2</t>
  </si>
  <si>
    <t>3616725284:21:DATA recv 'Hello 12 from the client' from 17</t>
  </si>
  <si>
    <t>3616764372:21:DATA recv 'Hello 12 from the client' from 14</t>
  </si>
  <si>
    <t>3616777897:21:DATA recv 'Hello 12 from the client' from 10</t>
  </si>
  <si>
    <t>3616789640:21:DATA recv 'Hello 12 from the client' from 5</t>
  </si>
  <si>
    <t>3616981714:21:DATA recv 'Hello 12 from the client' from 4</t>
  </si>
  <si>
    <t>3617032305:21:DATA recv 'Hello 12 from the client' from 6</t>
  </si>
  <si>
    <t>3640422187:8:Radio OFF!</t>
  </si>
  <si>
    <t>3640539878:11:Radio OFF!</t>
  </si>
  <si>
    <t>3640585538:2:Radio OFF!</t>
  </si>
  <si>
    <t>3640600074:6:Radio OFF!</t>
  </si>
  <si>
    <t>3640697776:4:Radio OFF!</t>
  </si>
  <si>
    <t>3640731614:1:Radio OFF!</t>
  </si>
  <si>
    <t>3640751188:7:Radio OFF!</t>
  </si>
  <si>
    <t>3640799515:14:Radio OFF!</t>
  </si>
  <si>
    <t>3640811967:15:Radio OFF!</t>
  </si>
  <si>
    <t>3640830172:16:Radio OFF!</t>
  </si>
  <si>
    <t>3640905898:10:Radio OFF!</t>
  </si>
  <si>
    <t>3640943753:12:Radio OFF!</t>
  </si>
  <si>
    <t>3641057895:9:Radio OFF!</t>
  </si>
  <si>
    <t>3641064529:5:Radio OFF!</t>
  </si>
  <si>
    <t>3641166279:17:Radio OFF!</t>
  </si>
  <si>
    <t>3641233290:13:Radio OFF!</t>
  </si>
  <si>
    <t>3641248758:3:Radio OFF!</t>
  </si>
  <si>
    <t>3900357605:24:Initiaing global repair</t>
  </si>
  <si>
    <t>3900390962:8:Radio ON!</t>
  </si>
  <si>
    <t>3900426764:8: 499207 P 0.18 12 5594775 122180293 362553 439189 0 230258 523149 9306599 12235 26252 0 11354 (radio 0.29% / 0.39% tx 0.28% / 0.12% listen 0.00% / 0.26%)</t>
  </si>
  <si>
    <t>3900508653:11:Radio ON!</t>
  </si>
  <si>
    <t>3900544542:11: 499207 P 0.18 12 4782319 122998048 258522 380155 0 223851 541625 9286036 13581 35372 0 16952 (radio 0.16% / 0.49% tx 0.20% / 0.13% listen 0.29% / 0.35%)</t>
  </si>
  <si>
    <t>3900554313:2:Radio ON!</t>
  </si>
  <si>
    <t>3900568849:6:Radio ON!</t>
  </si>
  <si>
    <t>3900590205:2: 499207 P 0.18 12 4724636 123055021 273085 354203 0 203524 507192 9322726 11774 25523 0 10680 (radio 0.15% / 0.37% tx 0.21% / 0.11% listen 0.27% / 0.25%)</t>
  </si>
  <si>
    <t>3900604714:6: 499207 P 0.18 12 5323676 122448296 265476 390673 0 216104 522746 9305096 10977 25717 0 10320 (radio 0.17% / 0.37% tx 0.20% / 0.11% listen 0.30% / 0.26%)</t>
  </si>
  <si>
    <t>3900649083:18:Initiaing global repair</t>
  </si>
  <si>
    <t>3900666551:4:Radio ON!</t>
  </si>
  <si>
    <t>3900700389:1:Radio ON!</t>
  </si>
  <si>
    <t>3900702310:4: 499207 P 0.18 12 2897759 124885600 212267 287233 0 172471 502080 9327767 10640 27406 0 11227 (radio 0.05% / 0.38% tx 0.16% / 0.10% listen 0.22% / 0.27%)</t>
  </si>
  <si>
    <t>3900719963:7:Radio ON!</t>
  </si>
  <si>
    <t>3900736252:1: 499207 P 0.18 12 5422446 122363505 217300 345435 0 207058 522341 9307165 10496 25857 0 10280 (radio 0.10% / 0.36% tx 0.17% / 0.10% listen 0.27% / 0.26%)</t>
  </si>
  <si>
    <t>3900755816:7: 499207 P 0.18 12 5354830 122423371 244614 371844 0 214413 545726 9284164 10163 25931 0 11821 (radio 0.14% / 0.36% tx 0.19% / 0.10% listen 0.29% / 0.26%)</t>
  </si>
  <si>
    <t>3900768290:14:Radio ON!</t>
  </si>
  <si>
    <t>3900780742:15:Radio ON!</t>
  </si>
  <si>
    <t>3900795058:20:Initiaing global repair</t>
  </si>
  <si>
    <t>3900798948:16:Radio ON!</t>
  </si>
  <si>
    <t>3900804035:14: 499207 P 0.18 12 5512150 122268614 414453 436008 0 212301 539046 9288832 11075 25713 0 10652 (radio 0.32% / 0.37% tx 0.32% / 0.11% listen 0.00% / 0.26%)</t>
  </si>
  <si>
    <t>3900816105:15: 499207 P 0.18 12 5118045 122658295 344226 435426 0 245407 497102 9332555 9676 29781 0 14648 (radio 0.27% / 0.40% tx 0.26% / 0.09% listen 0.00% / 0.30%)</t>
  </si>
  <si>
    <t>3900834389:16: 499208 P 0.18 12 5233533 122538862 223691 362736 0 212152 513074 9314713 9535 25634 0 11762 (radio 0.12% / 0.35% tx 0.17% / 0.09% listen 0.28% / 0.26%)</t>
  </si>
  <si>
    <t>3900874673:10:Radio ON!</t>
  </si>
  <si>
    <t>3900910532:10: 499207 P 0.18 12 5436372 122346677 248043 404884 0 234169 522450 9307282 10585 28943 0 13202 (radio 0.17% / 0.40% tx 0.19% / 0.10% listen 0.31% / 0.29%)</t>
  </si>
  <si>
    <t>3900912528:12:Radio ON!</t>
  </si>
  <si>
    <t>3900947856:12: 499207 P 0.18 12 2693758 125084997 118766 248151 0 191159 539083 9290766 9466 26071 0 10815 (radio 0.28% / 0.36% tx 0.09% / 0.09% listen 0.19% / 0.26%)</t>
  </si>
  <si>
    <t>3900985635:22:Initiaing global repair</t>
  </si>
  <si>
    <t>3901026670:9:Radio ON!</t>
  </si>
  <si>
    <t>3901033304:5:Radio ON!</t>
  </si>
  <si>
    <t>3901041636:19:Initiaing global repair</t>
  </si>
  <si>
    <t>3901061904:9: 499207 P 0.18 12 5405541 122368265 427958 431456 0 216207 535325 9292355 8712 27656 0 13792 (radio 0.00% / 0.37% tx 0.33% / 0.08% listen 0.00% / 0.28%)</t>
  </si>
  <si>
    <t>3901069193:5: 499207 P 0.18 12 4371685 123411064 279223 361800 0 198324 574320 9255596 18946 33833 0 12570 (radio 0.16% / 0.53% tx 0.21% / 0.19% listen 0.28% / 0.34%)</t>
  </si>
  <si>
    <t>3901135055:17:Radio ON!</t>
  </si>
  <si>
    <t>3901170952:17: 499208 P 0.18 12 5015410 122763669 287181 392896 0 215089 526264 9301660 11058 29584 0 12495 (radio 0.19% / 0.41% tx 0.22% / 0.11% listen 0.30% / 0.30%)</t>
  </si>
  <si>
    <t>3901202065:13:Radio ON!</t>
  </si>
  <si>
    <t>3901217533:3:Radio ON!</t>
  </si>
  <si>
    <t>3901229248:21:Initiaing global repair</t>
  </si>
  <si>
    <t>3901237339:13: 499207 P 0.18 12 5516141 122255570 457833 484188 0 223023 471110 9356724 11216 25488 0 9832 (radio 0.06% / 0.37% tx 0.02% / 0.11% listen 0.04% / 0.25%)</t>
  </si>
  <si>
    <t>3901253308:3: 499207 P 0.18 12 5697861 122083252 365698 476714 0 260150 532894 9296752 14043 31590 0 10848 (radio 0.32% / 0.46% tx 0.28% / 0.14% listen 0.03% / 0.32%)</t>
  </si>
  <si>
    <t>3901267804:23:Initiaing global repair</t>
  </si>
  <si>
    <t>3915392265:8:DATA send to 1 'Hello 13'</t>
  </si>
  <si>
    <t>3915518621:11:DATA send to 1 'Hello 13'</t>
  </si>
  <si>
    <t>3915555616:2:DATA send to 1 'Hello 13'</t>
  </si>
  <si>
    <t>3915570152:6:DATA send to 1 'Hello 13'</t>
  </si>
  <si>
    <t>3915668491:4:DATA send to 1 'Hello 13'</t>
  </si>
  <si>
    <t>3915701694:1:DATA send to 1 'Hello 13'</t>
  </si>
  <si>
    <t>3915721266:7:DATA send to 1 'Hello 13'</t>
  </si>
  <si>
    <t>3915748238:21:DATA recv 'Hello 13 from the client' from 8</t>
  </si>
  <si>
    <t>3915769593:14:DATA send to 1 'Hello 13'</t>
  </si>
  <si>
    <t>3915780202:21:DATA recv 'Hello 13 from the client' from 1</t>
  </si>
  <si>
    <t>3915782045:15:DATA send to 1 'Hello 13'</t>
  </si>
  <si>
    <t>3915800296:16:DATA send to 1 'Hello 13'</t>
  </si>
  <si>
    <t>3915814594:21:DATA recv 'Hello 13 from the client' from 4</t>
  </si>
  <si>
    <t>3915849033:21:DATA recv 'Hello 13 from the client' from 7</t>
  </si>
  <si>
    <t>3915858960:21:DATA recv 'Hello 13 from the client' from 15</t>
  </si>
  <si>
    <t>3915875976:10:DATA send to 1 'Hello 13'</t>
  </si>
  <si>
    <t>3915878179:21:DATA recv 'Hello 13 from the client' from 6</t>
  </si>
  <si>
    <t>3915898159:21:DATA recv 'Hello 13 from the client' from 2</t>
  </si>
  <si>
    <t>3915913831:12:DATA send to 1 'Hello 13'</t>
  </si>
  <si>
    <t>3916030967:9:DATA send to 1 'Hello 13'</t>
  </si>
  <si>
    <t>3916044031:5:DATA send to 1 'Hello 13'</t>
  </si>
  <si>
    <t>3916056294:21:DATA recv 'Hello 13 from the client' from 12</t>
  </si>
  <si>
    <t>3916136357:17:DATA send to 1 'Hello 13'</t>
  </si>
  <si>
    <t>3916203796:13:DATA send to 1 'Hello 13'</t>
  </si>
  <si>
    <t>3916220246:3:DATA send to 1 'Hello 13'</t>
  </si>
  <si>
    <t>3916248742:21:DATA recv 'Hello 13 from the client' from 10</t>
  </si>
  <si>
    <t>3916271402:21:DATA recv 'Hello 13 from the client' from 3</t>
  </si>
  <si>
    <t>3916314000:21:DATA recv 'Hello 13 from the client' from 16</t>
  </si>
  <si>
    <t>3916350516:21:DATA recv 'Hello 13 from the client' from 14</t>
  </si>
  <si>
    <t>3916436643:21:DATA recv 'Hello 13 from the client' from 17</t>
  </si>
  <si>
    <t>3916504173:21:DATA recv 'Hello 13 from the client' from 13</t>
  </si>
  <si>
    <t>3916669017:21:DATA recv 'Hello 13 from the client' from 11</t>
  </si>
  <si>
    <t>3916678778:21:DATA recv 'Hello 13 from the client' from 9</t>
  </si>
  <si>
    <t>3916809530:21:DATA recv 'Hello 13 from the client' from 5</t>
  </si>
  <si>
    <t>3940390956:8:Radio OFF!</t>
  </si>
  <si>
    <t>3940508647:11:Radio OFF!</t>
  </si>
  <si>
    <t>3940554307:2:Radio OFF!</t>
  </si>
  <si>
    <t>3940568843:6:Radio OFF!</t>
  </si>
  <si>
    <t>3940666545:4:Radio OFF!</t>
  </si>
  <si>
    <t>3940700383:1:Radio OFF!</t>
  </si>
  <si>
    <t>3940719957:7:Radio OFF!</t>
  </si>
  <si>
    <t>3940768284:14:Radio OFF!</t>
  </si>
  <si>
    <t>3940780736:15:Radio OFF!</t>
  </si>
  <si>
    <t>3940802282:16:Radio OFF!</t>
  </si>
  <si>
    <t>3940874667:10:Radio OFF!</t>
  </si>
  <si>
    <t>3940912522:12:Radio OFF!</t>
  </si>
  <si>
    <t>3941026664:9:Radio OFF!</t>
  </si>
  <si>
    <t>3941033298:5:Radio OFF!</t>
  </si>
  <si>
    <t>3941138404:17:Radio OFF!</t>
  </si>
  <si>
    <t>3941202059:13:Radio OFF!</t>
  </si>
  <si>
    <t>3941217527:3:Radio OFF!</t>
  </si>
  <si>
    <t>4200357605:24:Initiaing global repair</t>
  </si>
  <si>
    <t>4200425525:8: 537607 P 0.18 13 6112556 131490325 374425 467346 0 241948 517778 9310032 11872 28157 0 11690 (radio 0.29% / 0.40% tx 0.27% / 0.12% listen 0.02% / 0.28%)</t>
  </si>
  <si>
    <t>4200426343:8:Radio ON!</t>
  </si>
  <si>
    <t>4200543306:11: 537607 P 0.18 13 5313932 132294104 271891 410457 0 235889 531610 9296056 13369 30302 0 12038 (radio 0.18% / 0.44% tx 0.19% / 0.13% listen 0.29% / 0.30%)</t>
  </si>
  <si>
    <t>4200544124:11:Radio ON!</t>
  </si>
  <si>
    <t>4200588682:2: 537607 P 0.18 13 5215088 132392416 283187 378560 0 213434 490449 9337395 10102 24357 0 9910 (radio 0.16% / 0.35% tx 0.20% / 0.10% listen 0.27% / 0.24%)</t>
  </si>
  <si>
    <t>4200589500:2:Radio ON!</t>
  </si>
  <si>
    <t>4200603496:6: 537607 P 0.18 13 5868536 131733101 278455 422239 0 229079 544857 9284805 12979 31566 0 12975 (radio 0.19% / 0.45% tx 0.20% / 0.13% listen 0.30% / 0.32%)</t>
  </si>
  <si>
    <t>4200604314:6:Radio ON!</t>
  </si>
  <si>
    <t>4200649083:18:Initiaing global repair</t>
  </si>
  <si>
    <t>4200701198:4: 537607 P 0.18 13 3467402 134145706 240482 330393 0 183393 569640 9260106 28215 43160 0 10922 (radio 0.10% / 0.72% tx 0.17% / 0.28% listen 0.24% / 0.43%)</t>
  </si>
  <si>
    <t>4200702017:4:Radio ON!</t>
  </si>
  <si>
    <t>4200735041:1: 537607 P 0.18 13 5944070 131669384 228373 373514 0 219252 521621 9305879 11073 28079 0 12194 (radio 0.12% / 0.39% tx 0.16% / 0.11% listen 0.27% / 0.28%)</t>
  </si>
  <si>
    <t>4200735859:1:Radio ON!</t>
  </si>
  <si>
    <t>4200754634:7: 537607 P 0.18 13 5911137 131694617 259156 403782 0 226770 556304 9271246 14542 31938 0 12357 (radio 0.16% / 0.47% tx 0.18% / 0.14% listen 0.29% / 0.32%)</t>
  </si>
  <si>
    <t>4200755452:7:Radio ON!</t>
  </si>
  <si>
    <t>4200795058:20:Initiaing global repair</t>
  </si>
  <si>
    <t>4200802369:14: 537607 P 0.18 13 6047033 131563640 423904 462783 0 223921 534880 9295026 9451 26775 0 11620 (radio 0.02% / 0.36% tx 0.30% / 0.09% listen 0.02% / 0.27%)</t>
  </si>
  <si>
    <t>4200803187:14:Radio ON!</t>
  </si>
  <si>
    <t>4200815317:15: 537607 P 0.18 13 5626661 131977411 356397 468944 0 262083 508613 9319116 12171 33518 0 16676 (radio 0.28% / 0.46% tx 0.25% / 0.12% listen 0.02% / 0.34%)</t>
  </si>
  <si>
    <t>4200816135:15:Radio ON!</t>
  </si>
  <si>
    <t>4200833593:16: 537608 P 0.18 13 5766564 131835524 235256 396511 0 226167 533028 9296662 11565 33775 0 14015 (radio 0.14% / 0.46% tx 0.17% / 0.11% listen 0.28% / 0.34%)</t>
  </si>
  <si>
    <t>4200834411:16:Radio ON!</t>
  </si>
  <si>
    <t>4200909225:10: 537607 P 0.18 13 5962965 131649743 258725 435052 0 246911 526590 9303066 10682 30168 0 12742 (radio 0.19% / 0.41% tx 0.18% / 0.10% listen 0.00% / 0.30%)</t>
  </si>
  <si>
    <t>4200910043:10:Radio ON!</t>
  </si>
  <si>
    <t>4200947081:12: 537607 P 0.18 13 3215146 134391088 128880 280716 0 207063 521385 9306091 10114 32565 0 15904 (radio 0.29% / 0.43% tx 0.09% / 0.10% listen 0.20% / 0.33%)</t>
  </si>
  <si>
    <t>4200947900:12:Radio ON!</t>
  </si>
  <si>
    <t>4200985635:22:Initiaing global repair</t>
  </si>
  <si>
    <t>4201041636:19:Initiaing global repair</t>
  </si>
  <si>
    <t>4201061072:9: 537607 P 0.18 13 5952524 131648844 438266 463454 0 231718 546980 9280579 10308 31998 0 15511 (radio 0.03% / 0.43% tx 0.00% / 0.10% listen 0.02% / 0.32%)</t>
  </si>
  <si>
    <t>4201061890:9:Radio ON!</t>
  </si>
  <si>
    <t>4201067973:5: 537607 P 0.18 13 4951713 132660555 296869 400136 0 213429 580025 9249491 17646 38336 0 15105 (radio 0.19% / 0.56% tx 0.21% / 0.17% listen 0.29% / 0.39%)</t>
  </si>
  <si>
    <t>4201068791:5:Radio ON!</t>
  </si>
  <si>
    <t>4201169702:17: 537608 P 0.18 13 5550181 132056745 300964 425832 0 228527 534768 9293076 13783 32936 0 13438 (radio 0.21% / 0.47% tx 0.21% / 0.14% listen 0.30% / 0.33%)</t>
  </si>
  <si>
    <t>4201170520:17:Radio ON!</t>
  </si>
  <si>
    <t>4201229248:21:Initiaing global repair</t>
  </si>
  <si>
    <t>4201236056:13: 537607 P 0.18 13 5988380 131610850 467504 510703 0 236093 472236 9355280 9671 26515 0 13070 (radio 0.08% / 0.36% tx 0.02% / 0.09% listen 0.05% / 0.26%)</t>
  </si>
  <si>
    <t>4201236875:13:Radio ON!</t>
  </si>
  <si>
    <t>4201251595:3: 537607 P 0.18 13 6210885 131400072 375237 503758 0 272783 513021 9316820 9539 27044 0 12633 (radio 0.01% / 0.37% tx 0.27% / 0.09% listen 0.05% / 0.27%)</t>
  </si>
  <si>
    <t>4201252414:3:Radio ON!</t>
  </si>
  <si>
    <t>4201267804:23:Initiaing global repair</t>
  </si>
  <si>
    <t>4215423587:8:DATA send to 1 'Hello 14'</t>
  </si>
  <si>
    <t>4215541187:11:DATA send to 1 'Hello 14'</t>
  </si>
  <si>
    <t>4215586847:2:DATA send to 1 'Hello 14'</t>
  </si>
  <si>
    <t>4215601383:6:DATA send to 1 'Hello 14'</t>
  </si>
  <si>
    <t>4215699085:4:DATA send to 1 'Hello 14'</t>
  </si>
  <si>
    <t>4215732923:1:DATA send to 1 'Hello 14'</t>
  </si>
  <si>
    <t>4215752497:7:DATA send to 1 'Hello 14'</t>
  </si>
  <si>
    <t>4215800824:14:DATA send to 1 'Hello 14'</t>
  </si>
  <si>
    <t>4215813276:15:DATA send to 1 'Hello 14'</t>
  </si>
  <si>
    <t>4215820228:21:DATA recv 'Hello 14 from the client' from 7</t>
  </si>
  <si>
    <t>4215831572:16:DATA send to 1 'Hello 14'</t>
  </si>
  <si>
    <t>4215845833:21:DATA recv 'Hello 14 from the client' from 8</t>
  </si>
  <si>
    <t>4215876894:21:DATA recv 'Hello 14 from the client' from 1</t>
  </si>
  <si>
    <t>4215907207:10:DATA send to 1 'Hello 14'</t>
  </si>
  <si>
    <t>4215935474:21:DATA recv 'Hello 14 from the client' from 15</t>
  </si>
  <si>
    <t>4215945062:12:DATA send to 1 'Hello 14'</t>
  </si>
  <si>
    <t>4215946434:21:DATA recv 'Hello 14 from the client' from 14</t>
  </si>
  <si>
    <t>4215959950:21:DATA recv 'Hello 14 from the client' from 10</t>
  </si>
  <si>
    <t>4215984393:21:DATA recv 'Hello 14 from the client' from 2</t>
  </si>
  <si>
    <t>4216018343:21:DATA recv 'Hello 14 from the client' from 12</t>
  </si>
  <si>
    <t>4216059204:9:DATA send to 1 'Hello 14'</t>
  </si>
  <si>
    <t>4216065838:5:DATA send to 1 'Hello 14'</t>
  </si>
  <si>
    <t>4216100913:21:DATA recv 'Hello 14 from the client' from 16</t>
  </si>
  <si>
    <t>4216167588:17:DATA send to 1 'Hello 14'</t>
  </si>
  <si>
    <t>4216214379:21:DATA recv 'Hello 14 from the client' from 6</t>
  </si>
  <si>
    <t>4216234599:13:DATA send to 1 'Hello 14'</t>
  </si>
  <si>
    <t>4216250067:3:DATA send to 1 'Hello 14'</t>
  </si>
  <si>
    <t>4216376985:21:DATA recv 'Hello 14 from the client' from 3</t>
  </si>
  <si>
    <t>4216600196:21:DATA recv 'Hello 14 from the client' from 13</t>
  </si>
  <si>
    <t>4216785554:21:DATA recv 'Hello 14 from the client' from 4</t>
  </si>
  <si>
    <t>4216880247:21:DATA recv 'Hello 14 from the client' from 11</t>
  </si>
  <si>
    <t>4216896444:21:DATA recv 'Hello 14 from the client' from 5</t>
  </si>
  <si>
    <t>4217147727:21:DATA recv 'Hello 14 from the client' from 17</t>
  </si>
  <si>
    <t>4217255349:21:DATA recv 'Hello 14 from the client' from 9</t>
  </si>
  <si>
    <t>4240422187:8:Radio OFF!</t>
  </si>
  <si>
    <t>4240539878:11:Radio OFF!</t>
  </si>
  <si>
    <t>4240585538:2:Radio OFF!</t>
  </si>
  <si>
    <t>4240600074:6:Radio OFF!</t>
  </si>
  <si>
    <t>4240697776:4:Radio OFF!</t>
  </si>
  <si>
    <t>4240731614:1:Radio OFF!</t>
  </si>
  <si>
    <t>4240751188:7:Radio OFF!</t>
  </si>
  <si>
    <t>4240799515:14:Radio OFF!</t>
  </si>
  <si>
    <t>4240811967:15:Radio OFF!</t>
  </si>
  <si>
    <t>4240830172:16:Radio OFF!</t>
  </si>
  <si>
    <t>4240905898:10:Radio OFF!</t>
  </si>
  <si>
    <t>4240943753:12:Radio OFF!</t>
  </si>
  <si>
    <t>4241057895:9:Radio OFF!</t>
  </si>
  <si>
    <t>4241064529:5:Radio OFF!</t>
  </si>
  <si>
    <t>4241166279:17:Radio OFF!</t>
  </si>
  <si>
    <t>4241233290:13:Radio OFF!</t>
  </si>
  <si>
    <t>4241248758:3:Radio OFF!</t>
  </si>
  <si>
    <t>4500357605:24:Initiaing global repair</t>
  </si>
  <si>
    <t>4500390962:8:Radio ON!</t>
  </si>
  <si>
    <t>4500426629:8: 576007 P 0.18 14 6640179 140790453 385565 499648 0 256867 527620 9300128 11140 32302 0 14919 (radio 0.01% / 0.44% tx 0.26% / 0.11% listen 0.04% / 0.32%)</t>
  </si>
  <si>
    <t>4500508653:11:Radio ON!</t>
  </si>
  <si>
    <t>4500544446:11: 576007 P 0.18 14 5881325 141556329 291903 452478 0 251300 567390 9262225 20012 42021 0 15411 (radio 0.21% / 0.63% tx 0.19% / 0.20% listen 0.01% / 0.42%)</t>
  </si>
  <si>
    <t>4500554313:2:Radio ON!</t>
  </si>
  <si>
    <t>4500568849:6:Radio ON!</t>
  </si>
  <si>
    <t>4500590213:2: 576007 P 0.18 14 5732477 141702675 361134 412113 0 226166 517386 9310259 77947 33553 0 12732 (radio 0.23% / 1.13% tx 0.24% / 0.79% listen 0.27% / 0.34%)</t>
  </si>
  <si>
    <t>4500604601:6: 576007 P 0.18 14 6400593 141030762 290994 455240 0 243883 532054 9297661 12539 33001 0 14804 (radio 0.21% / 0.46% tx 0.19% / 0.12% listen 0.01% / 0.33%)</t>
  </si>
  <si>
    <t>4500649083:18:Initiaing global repair</t>
  </si>
  <si>
    <t>4500666551:4:Radio ON!</t>
  </si>
  <si>
    <t>4500700389:1:Radio ON!</t>
  </si>
  <si>
    <t>4500702071:4: 576007 P 0.18 14 3969183 143473754 250479 361498 0 198926 501778 9328048 9997 31105 0 15533 (radio 0.12% / 0.41% tx 0.16% / 0.10% listen 0.24% / 0.31%)</t>
  </si>
  <si>
    <t>4500719963:7:Radio ON!</t>
  </si>
  <si>
    <t>4500736234:1: 576007 P 0.18 14 6484839 140958254 246631 409871 0 232996 540766 9288870 18258 36357 0 13744 (radio 0.15% / 0.55% tx 0.16% / 0.18% listen 0.27% / 0.36%)</t>
  </si>
  <si>
    <t>4500755741:7: 576007 P 0.18 14 6469277 140966247 273587 439390 0 240323 558137 9271630 14431 35608 0 13553 (radio 0.19% / 0.50% tx 0.18% / 0.14% listen 0.00% / 0.36%)</t>
  </si>
  <si>
    <t>4500768290:14:Radio ON!</t>
  </si>
  <si>
    <t>4500780742:15:Radio ON!</t>
  </si>
  <si>
    <t>4500795058:20:Initiaing global repair</t>
  </si>
  <si>
    <t>4500798948:16:Radio ON!</t>
  </si>
  <si>
    <t>4500803887:14: 576007 P 0.18 14 6603560 140837148 437433 495836 0 237458 556524 9273508 13529 33053 0 13537 (radio 0.05% / 0.47% tx 0.00% / 0.13% listen 0.04% / 0.33%)</t>
  </si>
  <si>
    <t>4500816488:15: 576007 P 0.18 14 6135962 141295791 369775 508392 0 283939 509298 9318380 13378 39448 0 21856 (radio 0.01% / 0.53% tx 0.25% / 0.13% listen 0.05% / 0.40%)</t>
  </si>
  <si>
    <t>4500834722:16: 576008 P 0.18 14 6298485 141131594 251086 429654 0 240383 531918 9296070 15830 33143 0 14216 (radio 0.17% / 0.49% tx 0.17% / 0.16% listen 0.00% / 0.33%)</t>
  </si>
  <si>
    <t>4500874673:10:Radio ON!</t>
  </si>
  <si>
    <t>4500910434:10: 576007 P 0.18 14 6495293 140945251 270566 468082 0 262580 532325 9295508 11841 33030 0 15669 (radio 0.20% / 0.45% tx 0.18% / 0.12% listen 0.02% / 0.33%)</t>
  </si>
  <si>
    <t>4500912528:12:Radio ON!</t>
  </si>
  <si>
    <t>4500948322:12: 576007 P 0.18 14 3833764 143600225 167554 333726 0 222831 618615 9209137 38674 53010 0 15768 (radio 0.04% / 0.93% tx 0.11% / 0.39% listen 0.22% / 0.53%)</t>
  </si>
  <si>
    <t>4500985635:22:Initiaing global repair</t>
  </si>
  <si>
    <t>4501026670:9:Radio ON!</t>
  </si>
  <si>
    <t>4501033304:5:Radio ON!</t>
  </si>
  <si>
    <t>4501041636:19:Initiaing global repair</t>
  </si>
  <si>
    <t>4501061909:9: 576007 P 0.18 14 6479265 140951791 448185 496530 0 250046 526738 9302947 9919 33076 0 18328 (radio 0.05% / 0.43% tx 0.01% / 0.10% listen 0.04% / 0.33%)</t>
  </si>
  <si>
    <t>4501069085:5: 576007 P 0.18 14 5540592 141901525 316972 449160 0 235358 588876 9240970 20103 49024 0 21929 (radio 0.22% / 0.70% tx 0.21% / 0.20% listen 0.01% / 0.49%)</t>
  </si>
  <si>
    <t>4501135055:17:Radio ON!</t>
  </si>
  <si>
    <t>4501170849:17: 576008 P 0.18 14 6090168 141344719 315129 462639 0 243586 539984 9287974 14165 36807 0 15059 (radio 0.23% / 0.51% tx 0.21% / 0.14% listen 0.02% / 0.37%)</t>
  </si>
  <si>
    <t>4501202065:13:Radio ON!</t>
  </si>
  <si>
    <t>4501217533:3:Radio ON!</t>
  </si>
  <si>
    <t>4501229248:21:Initiaing global repair</t>
  </si>
  <si>
    <t>4501237765:13: 576007 P 0.18 14 6469260 140959749 477884 542322 0 250651 480877 9348899 10380 31619 0 14558 (radio 0.10% / 0.42% tx 0.03% / 0.10% listen 0.07% / 0.32%)</t>
  </si>
  <si>
    <t>4501253268:3: 576007 P 0.18 14 6825035 140613662 402103 551747 0 287702 614147 9213590 26866 47989 0 14919 (radio 0.06% / 0.76% tx 0.27% / 0.27% listen 0.08% / 0.48%)</t>
  </si>
  <si>
    <t>4501267804:23:Initiaing global repair</t>
  </si>
  <si>
    <t>4515392310:8:DATA send to 1 'Hello 15'</t>
  </si>
  <si>
    <t>4515518649:11:DATA send to 1 'Hello 15'</t>
  </si>
  <si>
    <t>4515568541:2:DATA send to 1 'Hello 15'</t>
  </si>
  <si>
    <t>4515570197:6:DATA send to 1 'Hello 15'</t>
  </si>
  <si>
    <t>4515591639:21:DATA recv 'Hello 15 from the client' from 11</t>
  </si>
  <si>
    <t>4515664279:21:DATA recv 'Hello 15 from the client' from 2</t>
  </si>
  <si>
    <t>4515667854:4:DATA send to 1 'Hello 15'</t>
  </si>
  <si>
    <t>4515701692:1:DATA send to 1 'Hello 15'</t>
  </si>
  <si>
    <t>4515721266:7:DATA send to 1 'Hello 15'</t>
  </si>
  <si>
    <t>4515732447:21:DATA recv 'Hello 15 from the client' from 1</t>
  </si>
  <si>
    <t>4515756466:21:DATA recv 'Hello 15 from the client' from 4</t>
  </si>
  <si>
    <t>4515769593:14:DATA send to 1 'Hello 15'</t>
  </si>
  <si>
    <t>4515782045:15:DATA send to 1 'Hello 15'</t>
  </si>
  <si>
    <t>4515800250:16:DATA send to 1 'Hello 15'</t>
  </si>
  <si>
    <t>4515808543:21:DATA recv 'Hello 15 from the client' from 6</t>
  </si>
  <si>
    <t>4515875976:10:DATA send to 1 'Hello 15'</t>
  </si>
  <si>
    <t>4515880927:21:DATA recv 'Hello 15 from the client' from 16</t>
  </si>
  <si>
    <t>4515898050:21:DATA recv 'Hello 15 from the client' from 14</t>
  </si>
  <si>
    <t>4515911514:21:DATA recv 'Hello 15 from the client' from 10</t>
  </si>
  <si>
    <t>4515913831:12:DATA send to 1 'Hello 15'</t>
  </si>
  <si>
    <t>4516027973:9:DATA send to 1 'Hello 15'</t>
  </si>
  <si>
    <t>4516034607:5:DATA send to 1 'Hello 15'</t>
  </si>
  <si>
    <t>4516136357:17:DATA send to 1 'Hello 15'</t>
  </si>
  <si>
    <t>4516203368:13:DATA send to 1 'Hello 15'</t>
  </si>
  <si>
    <t>4516218836:3:DATA send to 1 'Hello 15'</t>
  </si>
  <si>
    <t>4516367264:21:DATA recv 'Hello 15 from the client' from 5</t>
  </si>
  <si>
    <t>4516472952:21:DATA recv 'Hello 15 from the client' from 3</t>
  </si>
  <si>
    <t>4516487165:21:DATA recv 'Hello 15 from the client' from 17</t>
  </si>
  <si>
    <t>4516521798:21:DATA recv 'Hello 15 from the client' from 7</t>
  </si>
  <si>
    <t>4516531298:21:DATA recv 'Hello 15 from the client' from 15</t>
  </si>
  <si>
    <t>4516561381:21:DATA recv 'Hello 15 from the client' from 13</t>
  </si>
  <si>
    <t>4516664739:21:DATA recv 'Hello 15 from the client' from 8</t>
  </si>
  <si>
    <t>4516726217:21:DATA recv 'Hello 15 from the client' from 9</t>
  </si>
  <si>
    <t>4516738682:21:DATA recv 'Hello 15 from the client' from 12</t>
  </si>
  <si>
    <t>4540390956:8:Radio OFF!</t>
  </si>
  <si>
    <t>4540508647:11:Radio OFF!</t>
  </si>
  <si>
    <t>4540555413:2:Radio OFF!</t>
  </si>
  <si>
    <t>4540568890:6:Radio OFF!</t>
  </si>
  <si>
    <t>4540666545:4:Radio OFF!</t>
  </si>
  <si>
    <t>4540700383:1:Radio OFF!</t>
  </si>
  <si>
    <t>4540719957:7:Radio OFF!</t>
  </si>
  <si>
    <t>4540768284:14:Radio OFF!</t>
  </si>
  <si>
    <t>4540780736:15:Radio OFF!</t>
  </si>
  <si>
    <t>4540802331:16:Radio OFF!</t>
  </si>
  <si>
    <t>4540874667:10:Radio OFF!</t>
  </si>
  <si>
    <t>4540912522:12:Radio OFF!</t>
  </si>
  <si>
    <t>4541026664:9:Radio OFF!</t>
  </si>
  <si>
    <t>4541033298:5:Radio OFF!</t>
  </si>
  <si>
    <t>4541138435:17:Radio OFF!</t>
  </si>
  <si>
    <t>4541202059:13:Radio OFF!</t>
  </si>
  <si>
    <t>4541217527:3:Radio OFF!</t>
  </si>
  <si>
    <t>4800357605:24:Initiaing global repair</t>
  </si>
  <si>
    <t>4800425504:8: 614407 P 0.18 15 7154001 150104173 396695 526835 0 267182 513819 9313720 11130 27187 0 10315 (radio 0.04% / 0.38% tx 0.25% / 0.11% listen 0.06% / 0.27%)</t>
  </si>
  <si>
    <t>4800426323:8:Radio ON!</t>
  </si>
  <si>
    <t>4800543227:11: 614407 P 0.18 15 6408626 150858489 304732 482868 0 261976 527298 9302160 12829 30390 0 10676 (radio 0.22% / 0.43% tx 0.19% / 0.13% listen 0.03% / 0.30%)</t>
  </si>
  <si>
    <t>4800544045:11:Radio ON!</t>
  </si>
  <si>
    <t>4800588892:2: 614407 P 0.18 15 6224985 151038139 371232 437284 0 236928 492505 9335464 10098 25171 0 10762 (radio 0.24% / 0.35% tx 0.23% / 0.10% listen 0.00% / 0.25%)</t>
  </si>
  <si>
    <t>4800589710:2:Radio ON!</t>
  </si>
  <si>
    <t>4800603428:6: 614407 P 0.18 15 6946402 150314378 305620 490839 0 258678 545806 9283616 14626 35599 0 14795 (radio 0.23% / 0.51% tx 0.19% / 0.14% listen 0.03% / 0.36%)</t>
  </si>
  <si>
    <t>4800604246:6:Radio ON!</t>
  </si>
  <si>
    <t>4800649083:18:Initiaing global repair</t>
  </si>
  <si>
    <t>4800701214:4: 614407 P 0.18 15 4516468 152756077 265765 398206 0 209510 547282 9282323 15286 36708 0 10584 (radio 0.14% / 0.52% tx 0.16% / 0.15% listen 0.25% / 0.37%)</t>
  </si>
  <si>
    <t>4800702032:4:Radio ON!</t>
  </si>
  <si>
    <t>4800734667:1: 614407 P 0.18 15 7022336 150250234 262400 437951 0 242169 537494 9291980 15769 28080 0 9173 (radio 0.17% / 0.44% tx 0.16% / 0.16% listen 0.00% / 0.28%)</t>
  </si>
  <si>
    <t>4800735488:1:Radio ON!</t>
  </si>
  <si>
    <t>4800754542:7: 614407 P 0.18 15 7024852 150238288 284741 469844 0 250921 555572 9272041 11154 30454 0 10598 (radio 0.20% / 0.42% tx 0.18% / 0.11% listen 0.02% / 0.30%)</t>
  </si>
  <si>
    <t>4800755360:7:Radio ON!</t>
  </si>
  <si>
    <t>4800795058:20:Initiaing global repair</t>
  </si>
  <si>
    <t>4800802720:14: 614407 P 0.18 15 7141877 150126810 448370 525499 0 250127 538314 9289662 10937 29663 0 12669 (radio 0.07% / 0.41% tx 0.01% / 0.11% listen 0.06% / 0.30%)</t>
  </si>
  <si>
    <t>4800803541:14:Radio ON!</t>
  </si>
  <si>
    <t>4800815287:15: 614407 P 0.18 15 6642272 150618902 381048 538962 0 296403 506307 9323111 11273 30570 0 12464 (radio 0.03% / 0.42% tx 0.24% / 0.11% listen 0.06% / 0.31%)</t>
  </si>
  <si>
    <t>4800816106:15:Radio ON!</t>
  </si>
  <si>
    <t>4800833502:16: 614408 P 0.18 15 6841488 150418019 264175 464489 0 254573 543000 9286425 13089 34835 0 14190 (radio 0.19% / 0.48% tx 0.16% / 0.13% listen 0.02% / 0.35%)</t>
  </si>
  <si>
    <t>4800834320:16:Radio ON!</t>
  </si>
  <si>
    <t>4800909251:10: 614407 P 0.18 15 7019314 150249124 281431 499231 0 274831 524018 9303873 10865 31149 0 12251 (radio 0.22% / 0.42% tx 0.17% / 0.11% listen 0.04% / 0.31%)</t>
  </si>
  <si>
    <t>4800910070:10:Radio ON!</t>
  </si>
  <si>
    <t>4800947150:12: 614407 P 0.18 15 4369291 152894150 177773 369447 0 241495 535524 9293925 10219 35721 0 18664 (radio 0.07% / 0.46% tx 0.11% / 0.10% listen 0.23% / 0.36%)</t>
  </si>
  <si>
    <t>4800947968:12:Radio ON!</t>
  </si>
  <si>
    <t>4800985635:22:Initiaing global repair</t>
  </si>
  <si>
    <t>4801041636:19:Initiaing global repair</t>
  </si>
  <si>
    <t>4801061131:9: 614407 P 0.18 15 7038875 150222155 462058 530196 0 265003 559607 9270364 13873 33666 0 14957 (radio 0.08% / 0.48% tx 0.02% / 0.14% listen 0.06% / 0.34%)</t>
  </si>
  <si>
    <t>4801061951:9:Radio ON!</t>
  </si>
  <si>
    <t>4801067869:5: 614407 P 0.18 15 6120003 151149785 337490 485397 0 251200 579408 9248260 20518 36237 0 15842 (radio 0.25% / 0.57% tx 0.21% / 0.20% listen 0.03% / 0.36%)</t>
  </si>
  <si>
    <t>4801068687:5:Radio ON!</t>
  </si>
  <si>
    <t>4801169634:17: 614408 P 0.18 15 6625202 150639207 326416 494395 0 255879 535031 9294488 11287 31756 0 12293 (radio 0.24% / 0.43% tx 0.20% / 0.11% listen 0.04% / 0.32%)</t>
  </si>
  <si>
    <t>4801170452:17:Radio ON!</t>
  </si>
  <si>
    <t>4801229248:21:Initiaing global repair</t>
  </si>
  <si>
    <t>4801236173:13: 614407 P 0.18 15 6942789 150313771 487624 571454 0 264291 473526 9354022 9740 29132 0 13640 (radio 0.12% / 0.39% tx 0.03% / 0.09% listen 0.09% / 0.29%)</t>
  </si>
  <si>
    <t>4801236992:13:Radio ON!</t>
  </si>
  <si>
    <t>4801251617:3: 614407 P 0.18 15 7349264 149917950 411724 577825 0 299161 524226 9304288 9621 26078 0 11459 (radio 0.08% / 0.36% tx 0.26% / 0.09% listen 0.09% / 0.26%)</t>
  </si>
  <si>
    <t>4801252436:3:Radio ON!</t>
  </si>
  <si>
    <t>4801267804:23:Initiaing global repair</t>
  </si>
  <si>
    <t>4815423541:8:DATA send to 1 'Hello 16'</t>
  </si>
  <si>
    <t>4815541232:11:DATA send to 1 'Hello 16'</t>
  </si>
  <si>
    <t>4815586847:2:DATA send to 1 'Hello 16'</t>
  </si>
  <si>
    <t>4815601383:6:DATA send to 1 'Hello 16'</t>
  </si>
  <si>
    <t>4815699085:4:DATA send to 1 'Hello 16'</t>
  </si>
  <si>
    <t>4815732969:1:DATA send to 1 'Hello 16'</t>
  </si>
  <si>
    <t>4815733367:21:DATA recv 'Hello 16 from the client' from 4</t>
  </si>
  <si>
    <t>4815752542:7:DATA send to 1 'Hello 16'</t>
  </si>
  <si>
    <t>4815800869:14:DATA send to 1 'Hello 16'</t>
  </si>
  <si>
    <t>4815813276:15:DATA send to 1 'Hello 16'</t>
  </si>
  <si>
    <t>4815841429:16:DATA send to 1 'Hello 16'</t>
  </si>
  <si>
    <t>4815907207:10:DATA send to 1 'Hello 16'</t>
  </si>
  <si>
    <t>4815927914:21:DATA recv 'Hello 16 from the client' from 11</t>
  </si>
  <si>
    <t>4815945153:12:DATA send to 1 'Hello 16'</t>
  </si>
  <si>
    <t>4815953403:21:DATA recv 'Hello 16 from the client' from 1</t>
  </si>
  <si>
    <t>4816059204:9:DATA send to 1 'Hello 16'</t>
  </si>
  <si>
    <t>4816065838:5:DATA send to 1 'Hello 16'</t>
  </si>
  <si>
    <t>4816102656:21:DATA recv 'Hello 16 from the client' from 8</t>
  </si>
  <si>
    <t>4816113845:21:DATA recv 'Hello 16 from the client' from 16</t>
  </si>
  <si>
    <t>4816167588:17:DATA send to 1 'Hello 16'</t>
  </si>
  <si>
    <t>4816234690:13:DATA send to 1 'Hello 16'</t>
  </si>
  <si>
    <t>4816250112:3:DATA send to 1 'Hello 16'</t>
  </si>
  <si>
    <t>4816389340:21:DATA recv 'Hello 16 from the client' from 9</t>
  </si>
  <si>
    <t>4816488812:21:DATA recv 'Hello 16 from the client' from 6</t>
  </si>
  <si>
    <t>4816563085:21:DATA recv 'Hello 16 from the client' from 17</t>
  </si>
  <si>
    <t>4816572140:21:DATA recv 'Hello 16 from the client' from 5</t>
  </si>
  <si>
    <t>4816888341:21:DATA recv 'Hello 16 from the client' from 2</t>
  </si>
  <si>
    <t>4817169075:21:DATA recv 'Hello 16 from the client' from 7</t>
  </si>
  <si>
    <t>4817880692:21:DATA recv 'Hello 16 from the client' from 12</t>
  </si>
  <si>
    <t>4818132372:21:DATA recv 'Hello 16 from the client' from 10</t>
  </si>
  <si>
    <t>4818995758:21:DATA recv 'Hello 16 from the client' from 3</t>
  </si>
  <si>
    <t>4822361765:21:DATA recv 'Hello 16 from the client' from 13</t>
  </si>
  <si>
    <t>4823715190:21:DATA recv 'Hello 16 from the client' from 14</t>
  </si>
  <si>
    <t>4840422187:8:Radio OFF!</t>
  </si>
  <si>
    <t>4840539878:11:Radio OFF!</t>
  </si>
  <si>
    <t>4840585538:2:Radio OFF!</t>
  </si>
  <si>
    <t>4840600074:6:Radio OFF!</t>
  </si>
  <si>
    <t>4840697776:4:Radio OFF!</t>
  </si>
  <si>
    <t>4840731614:1:Radio OFF!</t>
  </si>
  <si>
    <t>4840751188:7:Radio OFF!</t>
  </si>
  <si>
    <t>4840799515:14:Radio OFF!</t>
  </si>
  <si>
    <t>4840811967:15:Radio OFF!</t>
  </si>
  <si>
    <t>4840830172:16:Radio OFF!</t>
  </si>
  <si>
    <t>4840905898:10:Radio OFF!</t>
  </si>
  <si>
    <t>4840943753:12:Radio OFF!</t>
  </si>
  <si>
    <t>4841057895:9:Radio OFF!</t>
  </si>
  <si>
    <t>4841064529:5:Radio OFF!</t>
  </si>
  <si>
    <t>4841166279:17:Radio OFF!</t>
  </si>
  <si>
    <t>4841233290:13:Radio OFF!</t>
  </si>
  <si>
    <t>4841248758:3:Radio OFF!</t>
  </si>
  <si>
    <t>5100357605:24:Initiaing global repair</t>
  </si>
  <si>
    <t>5100390962:8:Radio ON!</t>
  </si>
  <si>
    <t>5100426674:8: 652807 P 0.18 16 7758631 159327300 423474 575244 0 288230 604627 9223127 26779 48409 0 21048 (radio 0.08% / 0.76% tx 0.25% / 0.27% listen 0.08% / 0.49%)</t>
  </si>
  <si>
    <t>5100508653:11:Radio ON!</t>
  </si>
  <si>
    <t>5100544437:11: 652807 P 0.18 16 6985310 160109554 319051 533314 0 288112 576681 9251065 14319 50446 0 26136 (radio 0.25% / 0.65% tx 0.19% / 0.14% listen 0.06% / 0.51%)</t>
  </si>
  <si>
    <t>5100554313:2:Radio ON!</t>
  </si>
  <si>
    <t>5100568849:6:Radio ON!</t>
  </si>
  <si>
    <t>5100590020:2: 652807 P 0.18 16 6814062 160278389 394185 482921 0 251881 589074 9240250 22953 45637 0 14953 (radio 0.01% / 0.69% tx 0.23% / 0.23% listen 0.03% / 0.46%)</t>
  </si>
  <si>
    <t>5100604653:6: 652807 P 0.18 16 7486089 159602342 318797 527536 0 277028 539684 9287964 13177 36697 0 18350 (radio 0.24% / 0.50% tx 0.19% / 0.13% listen 0.05% / 0.37%)</t>
  </si>
  <si>
    <t>5100649083:18:Initiaing global repair</t>
  </si>
  <si>
    <t>5100666551:4:Radio ON!</t>
  </si>
  <si>
    <t>5100700389:1:Radio ON!</t>
  </si>
  <si>
    <t>5100701911:4: 652807 P 0.18 16 5031958 162070331 275120 435256 0 231065 515487 9314254 9355 37050 0 21555 (radio 0.16% / 0.47% tx 0.16% / 0.09% listen 0.00% / 0.37%)</t>
  </si>
  <si>
    <t>5100736174:1: 652807 P 0.18 16 7599136 159501197 281690 480720 0 257377 576797 9250963 19290 42769 0 15208 (radio 0.19% / 0.63% tx 0.16% / 0.19% listen 0.03% / 0.43%)</t>
  </si>
  <si>
    <t>5100768495:14:Radio ON!</t>
  </si>
  <si>
    <t>5100780742:15:Radio ON!</t>
  </si>
  <si>
    <t>5100795058:20:Initiaing global repair</t>
  </si>
  <si>
    <t>5100798948:16:Radio ON!</t>
  </si>
  <si>
    <t>5100804145:14: 652807 P 0.18 16 7726981 159371412 465545 570099 0 270577 585101 9244602 17175 44600 0 20450 (radio 0.10% / 0.62% tx 0.02% / 0.17% listen 0.08% / 0.45%)</t>
  </si>
  <si>
    <t>5100816481:15: 652807 P 0.18 16 7178741 159910101 399327 581106 0 318034 536466 9291199 18279 42144 0 21631 (radio 0.07% / 0.61% tx 0.23% / 0.18% listen 0.09% / 0.42%)</t>
  </si>
  <si>
    <t>5100834750:16: 652808 P 0.18 16 7390055 159697476 280177 505836 0 274526 548564 9279457 16002 41347 0 19953 (radio 0.21% / 0.58% tx 0.16% / 0.16% listen 0.04% / 0.42%)</t>
  </si>
  <si>
    <t>5100874673:10:Radio ON!</t>
  </si>
  <si>
    <t>5100910477:10: 652807 P 0.18 16 7559112 159537145 295216 539957 0 297659 539795 9288021 13785 40726 0 22828 (radio 0.24% / 0.55% tx 0.17% / 0.14% listen 0.06% / 0.41%)</t>
  </si>
  <si>
    <t>5100912528:12:Radio ON!</t>
  </si>
  <si>
    <t>5100948416:12: 652807 P 0.18 16 4990310 162102740 207258 425527 0 259848 621016 9208590 29485 56080 0 18353 (radio 0.12% / 0.87% tx 0.12% / 0.29% listen 0.25% / 0.57%)</t>
  </si>
  <si>
    <t>5100985635:22:Initiaing global repair</t>
  </si>
  <si>
    <t>5101026814:9:Radio ON!</t>
  </si>
  <si>
    <t>5101033619:5:Radio ON!</t>
  </si>
  <si>
    <t>5101041636:19:Initiaing global repair</t>
  </si>
  <si>
    <t>5101062466:9: 652807 P 0.18 16 7665812 159424937 494336 592284 0 288260 626934 9202782 32278 62088 0 23257 (radio 0.13% / 0.96% tx 0.03% / 0.32% listen 0.09% / 0.63%)</t>
  </si>
  <si>
    <t>5101069280:5: 652807 P 0.18 16 6702018 160397419 351977 532510 0 277644 582012 9247634 14487 47113 0 26444 (radio 0.01% / 0.62% tx 0.21% / 0.14% listen 0.06% / 0.47%)</t>
  </si>
  <si>
    <t>5101135055:17:Radio ON!</t>
  </si>
  <si>
    <t>5101170761:17: 652808 P 0.18 16 7161644 159932434 339153 538500 0 283228 536439 9293227 12737 44105 0 27349 (radio 0.01% / 0.57% tx 0.20% / 0.12% listen 0.06% / 0.44%)</t>
  </si>
  <si>
    <t>5101202065:13:Radio ON!</t>
  </si>
  <si>
    <t>5101217533:3:Radio ON!</t>
  </si>
  <si>
    <t>5101229248:21:Initiaing global repair</t>
  </si>
  <si>
    <t>5101237913:13: 652807 P 0.18 16 7443491 159641077 503438 607675 0 281410 500699 9327306 15814 36221 0 17119 (radio 0.15% / 0.52% tx 0.04% / 0.16% listen 0.10% / 0.36%)</t>
  </si>
  <si>
    <t>5101253354:3: 652807 P 0.18 16 7937008 159157854 443937 623842 0 313903 587741 9239904 32213 46017 0 14742 (radio 0.12% / 0.79% tx 0.00% / 0.32% listen 0.11% / 0.46%)</t>
  </si>
  <si>
    <t>5101267804:23:Initiaing global repair</t>
  </si>
  <si>
    <t>5102720336:7:Radio ON!</t>
  </si>
  <si>
    <t>5102756131:7: 652807 P 0.18 16 7624338 159466555 308251 506474 0 266812 599483 9228267 23510 36630 0 15891 (radio 0.23% / 0.61% tx 0.18% / 0.23% listen 0.04% / 0.37%)</t>
  </si>
  <si>
    <t>5115399248:8:DATA send to 1 'Hello 17'</t>
  </si>
  <si>
    <t>5115510001:11:DATA send to 1 'Hello 17'</t>
  </si>
  <si>
    <t>5115562462:2:DATA send to 1 'Hello 17'</t>
  </si>
  <si>
    <t>5115572904:6:DATA send to 1 'Hello 17'</t>
  </si>
  <si>
    <t>5115667899:4:DATA send to 1 'Hello 17'</t>
  </si>
  <si>
    <t>5115698487:21:DATA recv 'Hello 17 from the client' from 4</t>
  </si>
  <si>
    <t>5115701692:1:DATA send to 1 'Hello 17'</t>
  </si>
  <si>
    <t>5115737013:21:DATA recv 'Hello 17 from the client' from 2</t>
  </si>
  <si>
    <t>5115769638:14:DATA send to 1 'Hello 17'</t>
  </si>
  <si>
    <t>5115800347:16:DATA send to 1 'Hello 17'</t>
  </si>
  <si>
    <t>5115877755:10:DATA send to 1 'Hello 17'</t>
  </si>
  <si>
    <t>5115892148:15:DATA send to 1 'Hello 17'</t>
  </si>
  <si>
    <t>5115913831:12:DATA send to 1 'Hello 17'</t>
  </si>
  <si>
    <t>5115969225:21:DATA recv 'Hello 17 from the client' from 10</t>
  </si>
  <si>
    <t>5116034607:5:DATA send to 1 'Hello 17'</t>
  </si>
  <si>
    <t>5116040536:9:DATA send to 1 'Hello 17'</t>
  </si>
  <si>
    <t>5116049478:21:DATA recv 'Hello 17 from the client' from 1</t>
  </si>
  <si>
    <t>5116060431:21:DATA recv 'Hello 17 from the client' from 12</t>
  </si>
  <si>
    <t>5116090381:21:DATA recv 'Hello 17 from the client' from 14</t>
  </si>
  <si>
    <t>5116136357:17:DATA send to 1 'Hello 17'</t>
  </si>
  <si>
    <t>5116146434:21:DATA recv 'Hello 17 from the client' from 9</t>
  </si>
  <si>
    <t>5116203368:13:DATA send to 1 'Hello 17'</t>
  </si>
  <si>
    <t>5116218836:3:DATA send to 1 'Hello 17'</t>
  </si>
  <si>
    <t>5116411138:21:DATA recv 'Hello 17 from the client' from 8</t>
  </si>
  <si>
    <t>5116427772:21:DATA recv 'Hello 17 from the client' from 5</t>
  </si>
  <si>
    <t>5116499408:21:DATA recv 'Hello 17 from the client' from 15</t>
  </si>
  <si>
    <t>5116512860:21:DATA recv 'Hello 17 from the client' from 13</t>
  </si>
  <si>
    <t>5116524572:21:DATA recv 'Hello 17 from the client' from 17</t>
  </si>
  <si>
    <t>5116678374:21:DATA recv 'Hello 17 from the client' from 16</t>
  </si>
  <si>
    <t>5116701479:21:DATA recv 'Hello 17 from the client' from 3</t>
  </si>
  <si>
    <t>5117190679:21:DATA recv 'Hello 17 from the client' from 6</t>
  </si>
  <si>
    <t>5117224616:21:DATA recv 'Hello 17 from the client' from 11</t>
  </si>
  <si>
    <t>5117721266:7:DATA send to 1 'Hello 17'</t>
  </si>
  <si>
    <t>5117829255:21:DATA recv 'Hello 17 from the client' from 7</t>
  </si>
  <si>
    <t>5140390956:8:Radio OFF!</t>
  </si>
  <si>
    <t>5140508647:11:Radio OFF!</t>
  </si>
  <si>
    <t>5140554307:2:Radio OFF!</t>
  </si>
  <si>
    <t>5140568843:6:Radio OFF!</t>
  </si>
  <si>
    <t>5140666545:4:Radio OFF!</t>
  </si>
  <si>
    <t>5140700383:1:Radio OFF!</t>
  </si>
  <si>
    <t>5140768284:14:Radio OFF!</t>
  </si>
  <si>
    <t>5140780736:15:Radio OFF!</t>
  </si>
  <si>
    <t>5140802328:16:Radio OFF!</t>
  </si>
  <si>
    <t>5140874667:10:Radio OFF!</t>
  </si>
  <si>
    <t>5140912522:12:Radio OFF!</t>
  </si>
  <si>
    <t>5141026664:9:Radio OFF!</t>
  </si>
  <si>
    <t>5141033298:5:Radio OFF!</t>
  </si>
  <si>
    <t>5141138480:17:Radio OFF!</t>
  </si>
  <si>
    <t>5141202059:13:Radio OFF!</t>
  </si>
  <si>
    <t>5141217527:3:Radio OFF!</t>
  </si>
  <si>
    <t>5142719957:7:Radio OFF!</t>
  </si>
  <si>
    <t>5400357605:24:Initiaing global repair</t>
  </si>
  <si>
    <t>5400425704:8: 691207 P 0.18 17 8292640 168623108 433549 604431 0 302009 534006 9295808 10075 29187 0 13779 (radio 0.10% / 0.39% tx 0.00% / 0.10% listen 0.09% / 0.29%)</t>
  </si>
  <si>
    <t>5400426522:8:Radio ON!</t>
  </si>
  <si>
    <t>5400588865:2: 691207 P 0.18 17 7327996 169592304 404732 511880 0 263078 513931 9313915 10547 28959 0 11197 (radio 0.03% / 0.40% tx 0.22% / 0.10% listen 0.04% / 0.29%)</t>
  </si>
  <si>
    <t>5400589683:2:Radio ON!</t>
  </si>
  <si>
    <t>5400603575:6: 691207 P 0.18 17 8028566 168887346 329070 562071 0 293384 542474 9285004 10273 34535 0 16356 (radio 0.01% / 0.45% tx 0.18% / 0.10% listen 0.07% / 0.35%)</t>
  </si>
  <si>
    <t>5400604393:6:Radio ON!</t>
  </si>
  <si>
    <t>5400649083:18:Initiaing global repair</t>
  </si>
  <si>
    <t>5400701126:4: 691207 P 0.18 17 5580687 171351107 293849 476916 0 243551 548726 9280776 18729 41660 0 12486 (radio 0.19% / 0.61% tx 0.16% / 0.19% listen 0.02% / 0.42%)</t>
  </si>
  <si>
    <t>5400701944:4:Radio ON!</t>
  </si>
  <si>
    <t>5400734985:1: 691207 P 0.18 17 8142056 168787693 294761 513801 0 271648 542917 9286496 13071 33081 0 14271 (radio 0.21% / 0.46% tx 0.16% / 0.13% listen 0.04% / 0.33%)</t>
  </si>
  <si>
    <t>5400735803:1:Radio ON!</t>
  </si>
  <si>
    <t>5400795058:20:Initiaing global repair</t>
  </si>
  <si>
    <t>5400803726:14: 691207 P 0.18 17 8313873 168614450 487013 610276 0 285613 586889 9243038 21468 40177 0 15036 (radio 0.13% / 0.62% tx 0.03% / 0.21% listen 0.10% / 0.40%)</t>
  </si>
  <si>
    <t>5400804544:14:Radio ON!</t>
  </si>
  <si>
    <t>5400815340:15: 691207 P 0.18 17 7697382 169219278 412692 618265 0 333532 518638 9309177 13365 37159 0 15498 (radio 0.09% / 0.51% tx 0.23% / 0.13% listen 0.10% / 0.37%)</t>
  </si>
  <si>
    <t>5400816159:15:Radio ON!</t>
  </si>
  <si>
    <t>5400833519:16: 691208 P 0.18 17 7924685 168992500 294040 541176 0 289057 534627 9295024 13863 35340 0 14531 (radio 0.22% / 0.50% tx 0.16% / 0.14% listen 0.06% / 0.35%)</t>
  </si>
  <si>
    <t>5400834337:16:Radio ON!</t>
  </si>
  <si>
    <t>5400985635:22:Initiaing global repair</t>
  </si>
  <si>
    <t>5401041636:19:Initiaing global repair</t>
  </si>
  <si>
    <t>5401061944:9: 691207 P 0.18 17 8269028 168651411 519566 634385 0 302316 603213 9226474 25230 42101 0 14056 (radio 0.16% / 0.68% tx 0.05% / 0.25% listen 0.11% / 0.42%)</t>
  </si>
  <si>
    <t>5401062762:9:Radio ON!</t>
  </si>
  <si>
    <t>5401068685:5: 691207 P 0.18 17 7282079 169647067 366411 572053 0 297293 580058 9249648 14434 39543 0 19649 (radio 0.04% / 0.54% tx 0.20% / 0.14% listen 0.08% / 0.40%)</t>
  </si>
  <si>
    <t>5401069504:5:Radio ON!</t>
  </si>
  <si>
    <t>5401169582:17: 691208 P 0.18 17 7714355 169209334 353416 571868 0 296157 552708 9276900 14263 33368 0 12929 (radio 0.03% / 0.48% tx 0.19% / 0.14% listen 0.08% / 0.33%)</t>
  </si>
  <si>
    <t>5401170401:17:Radio ON!</t>
  </si>
  <si>
    <t>5401229248:21:Initiaing global repair</t>
  </si>
  <si>
    <t>5401236618:13: 691207 P 0.18 17 7946492 168967726 518850 640627 0 294391 502998 9326649 15412 32952 0 12981 (radio 0.16% / 0.49% tx 0.05% / 0.15% listen 0.11% / 0.33%)</t>
  </si>
  <si>
    <t>5401237437:13:Radio ON!</t>
  </si>
  <si>
    <t>5401267804:23:Initiaing global repair</t>
  </si>
  <si>
    <t>5402543231:11: 691207 P 0.18 17 7511976 169412541 331190 562104 0 300713 526663 9302987 12139 28790 0 12601 (radio 0.01% / 0.41% tx 0.18% / 0.12% listen 0.07% / 0.29%)</t>
  </si>
  <si>
    <t>5402544049:11:Radio ON!</t>
  </si>
  <si>
    <t>5402755393:7: 691207 P 0.18 17 8214832 168706052 326572 543589 0 280391 590492 9239497 18321 37115 0 13579 (radio 0.00% / 0.56% tx 0.18% / 0.18% listen 0.06% / 0.37%)</t>
  </si>
  <si>
    <t>5402756211:7:Radio ON!</t>
  </si>
  <si>
    <t>5402909252:10: 691207 P 0.18 17 8104632 168819409 311883 574978 0 310781 545517 9282264 16667 35021 0 13122 (radio 0.01% / 0.52% tx 0.17% / 0.16% listen 0.08% / 0.35%)</t>
  </si>
  <si>
    <t>5402910070:10:Radio ON!</t>
  </si>
  <si>
    <t>5402947155:12: 691207 P 0.18 17 5546843 171374647 220121 463722 0 278157 556530 9271907 12863 38195 0 18309 (radio 0.14% / 0.51% tx 0.12% / 0.13% listen 0.01% / 0.38%)</t>
  </si>
  <si>
    <t>5402947974:12:Radio ON!</t>
  </si>
  <si>
    <t>5403252269:3: 691207 P 0.18 17 8479069 168443541 459683 659626 0 329399 542058 9285687 15746 35784 0 15496 (radio 0.14% / 0.52% tx 0.01% / 0.16% listen 0.13% / 0.36%)</t>
  </si>
  <si>
    <t>5403253089:3:Radio ON!</t>
  </si>
  <si>
    <t>5415423496:8:DATA send to 1 'Hello 18'</t>
  </si>
  <si>
    <t>5415586847:2:DATA send to 1 'Hello 18'</t>
  </si>
  <si>
    <t>5415601383:6:DATA send to 1 'Hello 18'</t>
  </si>
  <si>
    <t>5415661597:21:DATA recv 'Hello 18 from the client' from 6</t>
  </si>
  <si>
    <t>5415699085:4:DATA send to 1 'Hello 18'</t>
  </si>
  <si>
    <t>5415732968:1:DATA send to 1 'Hello 18'</t>
  </si>
  <si>
    <t>5415745831:21:DATA recv 'Hello 18 from the client' from 4</t>
  </si>
  <si>
    <t>5415800824:14:DATA send to 1 'Hello 18'</t>
  </si>
  <si>
    <t>5415813276:15:DATA send to 1 'Hello 18'</t>
  </si>
  <si>
    <t>5415820533:21:DATA recv 'Hello 18 from the client' from 2</t>
  </si>
  <si>
    <t>5415831481:16:DATA send to 1 'Hello 18'</t>
  </si>
  <si>
    <t>5415899548:21:DATA recv 'Hello 18 from the client' from 16</t>
  </si>
  <si>
    <t>5415936343:21:DATA recv 'Hello 18 from the client' from 14</t>
  </si>
  <si>
    <t>5416059204:9:DATA send to 1 'Hello 18'</t>
  </si>
  <si>
    <t>5416065838:5:DATA send to 1 'Hello 18'</t>
  </si>
  <si>
    <t>5416167588:17:DATA send to 1 'Hello 18'</t>
  </si>
  <si>
    <t>5416234599:13:DATA send to 1 'Hello 18'</t>
  </si>
  <si>
    <t>5416235696:21:DATA recv 'Hello 18 from the client' from 17</t>
  </si>
  <si>
    <t>5416487254:21:DATA recv 'Hello 18 from the client' from 8</t>
  </si>
  <si>
    <t>5416585512:21:DATA recv 'Hello 18 from the client' from 15</t>
  </si>
  <si>
    <t>5417264224:21:DATA recv 'Hello 18 from the client' from 5</t>
  </si>
  <si>
    <t>5417541232:11:DATA send to 1 'Hello 18'</t>
  </si>
  <si>
    <t>5417752497:7:DATA send to 1 'Hello 18'</t>
  </si>
  <si>
    <t>5417924368:10:DATA send to 1 'Hello 18'</t>
  </si>
  <si>
    <t>5417945107:12:DATA send to 1 'Hello 18'</t>
  </si>
  <si>
    <t>5418045697:21:DATA recv 'Hello 18 from the client' from 10</t>
  </si>
  <si>
    <t>5418102772:21:DATA recv 'Hello 18 from the client' from 11</t>
  </si>
  <si>
    <t>5418112054:21:DATA recv 'Hello 18 from the client' from 13</t>
  </si>
  <si>
    <t>5418155844:21:DATA recv 'Hello 18 from the client' from 7</t>
  </si>
  <si>
    <t>5418250158:3:DATA send to 1 'Hello 18'</t>
  </si>
  <si>
    <t>5418282333:21:DATA recv 'Hello 18 from the client' from 1</t>
  </si>
  <si>
    <t>5418290669:21:DATA recv 'Hello 18 from the client' from 12</t>
  </si>
  <si>
    <t>5419717794:21:DATA recv 'Hello 18 from the client' from 3</t>
  </si>
  <si>
    <t>5421583194:21:DATA recv 'Hello 18 from the client' from 9</t>
  </si>
  <si>
    <t>5440422187:8:Radio OFF!</t>
  </si>
  <si>
    <t>5440585538:2:Radio OFF!</t>
  </si>
  <si>
    <t>5440600074:6:Radio OFF!</t>
  </si>
  <si>
    <t>5440731614:1:Radio OFF!</t>
  </si>
  <si>
    <t>5440799515:14:Radio OFF!</t>
  </si>
  <si>
    <t>5440811967:15:Radio OFF!</t>
  </si>
  <si>
    <t>5440830172:16:Radio OFF!</t>
  </si>
  <si>
    <t>5441057895:9:Radio OFF!</t>
  </si>
  <si>
    <t>5441064529:5:Radio OFF!</t>
  </si>
  <si>
    <t>5441166279:17:Radio OFF!</t>
  </si>
  <si>
    <t>5441233290:13:Radio OFF!</t>
  </si>
  <si>
    <t>5442539878:11:Radio OFF!</t>
  </si>
  <si>
    <t>5442697776:4:Radio OFF!</t>
  </si>
  <si>
    <t>5442751188:7:Radio OFF!</t>
  </si>
  <si>
    <t>5442905898:10:Radio OFF!</t>
  </si>
  <si>
    <t>5442943753:12:Radio OFF!</t>
  </si>
  <si>
    <t>5443248758:3:Radio OFF!</t>
  </si>
  <si>
    <t>5700357605:24:Initiaing global repair</t>
  </si>
  <si>
    <t>5700391700:8:Radio ON!</t>
  </si>
  <si>
    <t>5700427234:8: 729607 P 0.18 18 8843270 177902090 446800 635607 0 311617 550627 9278982 13251 31176 0 9608 (radio 0.11% / 0.45% tx 0.00% / 0.13% listen 0.11% / 0.31%)</t>
  </si>
  <si>
    <t>5700554458:2:Radio ON!</t>
  </si>
  <si>
    <t>5700569650:6:Radio ON!</t>
  </si>
  <si>
    <t>5700589657:2: 729607 P 0.18 18 7831301 178918947 412537 540539 0 274202 503302 9326643 7805 28659 0 11124 (radio 0.05% / 0.37% tx 0.22% / 0.07% listen 0.05% / 0.29%)</t>
  </si>
  <si>
    <t>5700604946:6: 729607 P 0.18 18 8543722 178201751 338876 589510 0 305965 515153 9314405 9806 27439 0 12581 (radio 0.03% / 0.37% tx 0.18% / 0.09% listen 0.08% / 0.27%)</t>
  </si>
  <si>
    <t>5700649083:18:Initiaing global repair</t>
  </si>
  <si>
    <t>5700701026:1:Radio ON!</t>
  </si>
  <si>
    <t>5700736561:1: 729607 P 0.18 18 8695176 178064242 311977 543569 0 280994 553117 9276549 17216 29768 0 9346 (radio 0.22% / 0.47% tx 0.16% / 0.17% listen 0.06% / 0.30%)</t>
  </si>
  <si>
    <t>5700769747:14:Radio ON!</t>
  </si>
  <si>
    <t>5700780784:15:Radio ON!</t>
  </si>
  <si>
    <t>5700795058:20:Initiaing global repair</t>
  </si>
  <si>
    <t>5700798948:16:Radio ON!</t>
  </si>
  <si>
    <t>5700805270:14: 729607 P 0.18 18 8860435 177897773 497991 637144 0 295161 546559 9283323 10978 26868 0 9548 (radio 0.14% / 0.38% tx 0.03% / 0.11% listen 0.11% / 0.27%)</t>
  </si>
  <si>
    <t>5700816664:15: 729607 P 0.18 18 8199064 178547041 423191 651898 0 350848 501679 9327763 10499 33633 0 17316 (radio 0.11% / 0.44% tx 0.22% / 0.10% listen 0.11% / 0.34%)</t>
  </si>
  <si>
    <t>5700834314:16: 729608 P 0.18 18 8435209 178311898 303898 574594 0 306173 510521 9319398 9858 33418 0 17116 (radio 0.01% / 0.44% tx 0.16% / 0.10% listen 0.07% / 0.33%)</t>
  </si>
  <si>
    <t>5700985635:22:Initiaing global repair</t>
  </si>
  <si>
    <t>5701027847:9:Radio ON!</t>
  </si>
  <si>
    <t>5701034798:5:Radio ON!</t>
  </si>
  <si>
    <t>5701041636:19:Initiaing global repair</t>
  </si>
  <si>
    <t>5701063697:9: 729607 P 0.18 18 8827015 177923066 531582 663058 0 315644 557984 9271655 12016 28673 0 13328 (radio 0.17% / 0.41% tx 0.05% / 0.12% listen 0.12% / 0.29%)</t>
  </si>
  <si>
    <t>5701070605:5: 729607 P 0.18 18 7855067 178901835 379129 611743 0 314980 572985 9254768 12718 39690 0 17687 (radio 0.07% / 0.53% tx 0.20% / 0.12% listen 0.09% / 0.40%)</t>
  </si>
  <si>
    <t>5701135055:17:Radio ON!</t>
  </si>
  <si>
    <t>5701170739:17: 729608 P 0.18 18 8240620 178512728 364420 599519 0 307206 526262 9303394 11004 27651 0 11049 (radio 0.05% / 0.39% tx 0.19% / 0.11% listen 0.09% / 0.28%)</t>
  </si>
  <si>
    <t>5701202065:13:Radio ON!</t>
  </si>
  <si>
    <t>5701229248:21:Initiaing global repair</t>
  </si>
  <si>
    <t>5701237496:13: 729607 P 0.18 18 8443575 178300576 532273 668384 0 304054 497080 9332850 13423 27757 0 9663 (radio 0.18% / 0.41% tx 0.05% / 0.13% listen 0.12% / 0.28%)</t>
  </si>
  <si>
    <t>5701267804:23:Initiaing global repair</t>
  </si>
  <si>
    <t>5702509336:11:Radio ON!</t>
  </si>
  <si>
    <t>5702544750:11: 729607 P 0.18 18 8048714 178703774 345275 591147 0 309007 536735 9291233 14085 29043 0 8294 (radio 0.04% / 0.43% tx 0.18% / 0.14% listen 0.08% / 0.29%)</t>
  </si>
  <si>
    <t>5702721568:7:Radio ON!</t>
  </si>
  <si>
    <t>5702756963:7: 729607 P 0.18 18 8760009 177988721 336942 569870 0 289891 545174 9282669 10370 26281 0 9500 (radio 0.02% / 0.37% tx 0.18% / 0.10% listen 0.07% / 0.26%)</t>
  </si>
  <si>
    <t>5702875374:10:Radio ON!</t>
  </si>
  <si>
    <t>5702910826:10: 729607 P 0.18 18 8631883 178121993 323749 603351 0 319989 527249 9302584 11866 28373 0 9208 (radio 0.03% / 0.40% tx 0.17% / 0.12% listen 0.09% / 0.28%)</t>
  </si>
  <si>
    <t>5702913221:12:Radio ON!</t>
  </si>
  <si>
    <t>5702949070:12: 729607 P 0.18 18 6110715 180640595 233069 505453 0 296027 563869 9265948 12948 41731 0 17870 (radio 0.16% / 0.55% tx 0.12% / 0.13% listen 0.04% / 0.42%)</t>
  </si>
  <si>
    <t>5703218275:3:Radio ON!</t>
  </si>
  <si>
    <t>5703253787:3: 729607 P 0.18 18 9013976 177738336 476523 687623 0 338939 534904 9294795 16840 27997 0 9540 (radio 0.16% / 0.45% tx 0.02% / 0.17% listen 0.13% / 0.28%)</t>
  </si>
  <si>
    <t>5704666907:4:Radio ON!</t>
  </si>
  <si>
    <t>5704702696:4: 729607 P 0.18 18 6133002 180692223 306807 519716 0 256562 552312 9341116 12958 42800 0 13011 (radio 0.21% / 0.56% tx 0.16% / 0.13% listen 0.04% / 0.43%)</t>
  </si>
  <si>
    <t>5715512878:8:DATA send to 1 'Hello 19'</t>
  </si>
  <si>
    <t>5715555616:2:DATA send to 1 'Hello 19'</t>
  </si>
  <si>
    <t>5715570197:6:DATA send to 1 'Hello 19'</t>
  </si>
  <si>
    <t>5715615515:21:DATA recv 'Hello 19 from the client' from 8</t>
  </si>
  <si>
    <t>5715701692:1:DATA send to 1 'Hello 19'</t>
  </si>
  <si>
    <t>5715772303:14:DATA send to 1 'Hello 19'</t>
  </si>
  <si>
    <t>5715782045:15:DATA send to 1 'Hello 19'</t>
  </si>
  <si>
    <t>5715800296:16:DATA send to 1 'Hello 19'</t>
  </si>
  <si>
    <t>5716027973:9:DATA send to 1 'Hello 19'</t>
  </si>
  <si>
    <t>5716062425:21:DATA recv 'Hello 19 from the client' from 1</t>
  </si>
  <si>
    <t>5716063426:5:DATA send to 1 'Hello 19'</t>
  </si>
  <si>
    <t>5716107622:21:DATA recv 'Hello 19 from the client' from 9</t>
  </si>
  <si>
    <t>5716136357:17:DATA send to 1 'Hello 19'</t>
  </si>
  <si>
    <t>5716203459:13:DATA send to 1 'Hello 19'</t>
  </si>
  <si>
    <t>5716261655:21:DATA recv 'Hello 19 from the client' from 16</t>
  </si>
  <si>
    <t>5716285550:21:DATA recv 'Hello 19 from the client' from 14</t>
  </si>
  <si>
    <t>5717510001:11:DATA send to 1 'Hello 19'</t>
  </si>
  <si>
    <t>5717721266:7:DATA send to 1 'Hello 19'</t>
  </si>
  <si>
    <t>5717875976:10:DATA send to 1 'Hello 19'</t>
  </si>
  <si>
    <t>5717913876:12:DATA send to 1 'Hello 19'</t>
  </si>
  <si>
    <t>5718222730:3:DATA send to 1 'Hello 19'</t>
  </si>
  <si>
    <t>5718367127:21:DATA recv 'Hello 19 from the client' from 7</t>
  </si>
  <si>
    <t>5718381475:21:DATA recv 'Hello 19 from the client' from 12</t>
  </si>
  <si>
    <t>5718427000:21:DATA recv 'Hello 19 from the client' from 5</t>
  </si>
  <si>
    <t>5718440851:21:DATA recv 'Hello 19 from the client' from 17</t>
  </si>
  <si>
    <t>5718668221:21:DATA recv 'Hello 19 from the client' from 6</t>
  </si>
  <si>
    <t>5718679167:21:DATA recv 'Hello 19 from the client' from 2</t>
  </si>
  <si>
    <t>5718689329:21:DATA recv 'Hello 19 from the client' from 15</t>
  </si>
  <si>
    <t>5719513765:21:DATA recv 'Hello 19 from the client' from 11</t>
  </si>
  <si>
    <t>5719667899:4:DATA send to 1 'Hello 19'</t>
  </si>
  <si>
    <t>5720158625:21:DATA recv 'Hello 19 from the client' from 10</t>
  </si>
  <si>
    <t>5720169292:21:DATA recv 'Hello 19 from the client' from 4</t>
  </si>
  <si>
    <t>5740391002:8:Radio OFF!</t>
  </si>
  <si>
    <t>5740554307:2:Radio OFF!</t>
  </si>
  <si>
    <t>5740568843:6:Radio OFF!</t>
  </si>
  <si>
    <t>5740700383:1:Radio OFF!</t>
  </si>
  <si>
    <t>5740768284:14:Radio OFF!</t>
  </si>
  <si>
    <t>5740780736:15:Radio OFF!</t>
  </si>
  <si>
    <t>5740802267:16:Radio OFF!</t>
  </si>
  <si>
    <t>5741026664:9:Radio OFF!</t>
  </si>
  <si>
    <t>5741033298:5:Radio OFF!</t>
  </si>
  <si>
    <t>5741138419:17:Radio OFF!</t>
  </si>
  <si>
    <t>5741202059:13:Radio OFF!</t>
  </si>
  <si>
    <t>5742508647:11:Radio OFF!</t>
  </si>
  <si>
    <t>5742719957:7:Radio OFF!</t>
  </si>
  <si>
    <t>5742874667:10:Radio OFF!</t>
  </si>
  <si>
    <t>5742912522:12:Radio OFF!</t>
  </si>
  <si>
    <t>5743217527:3:Radio OFF!</t>
  </si>
  <si>
    <t>5744666545:4:Radio OFF!</t>
  </si>
  <si>
    <t>6000357605:24:Initiaing global repair</t>
  </si>
  <si>
    <t>6000426804:8: 768007 P 0.18 19 9419661 187155496 463388 677963 0 327016 576388 9253406 16588 42356 0 15399 (radio 0.14% / 0.59% tx 0.01% / 0.16% listen 0.12% / 0.43%)</t>
  </si>
  <si>
    <t>6000427623:8:Radio ON!</t>
  </si>
  <si>
    <t>6000589547:2: 768007 P 0.18 19 8355608 188224167 426417 569656 0 285738 524304 9305220 13880 29117 0 11536 (radio 0.06% / 0.43% tx 0.21% / 0.14% listen 0.07% / 0.29%)</t>
  </si>
  <si>
    <t>6000590366:2:Radio ON!</t>
  </si>
  <si>
    <t>6000604709:6: 768007 P 0.18 19 9095318 187479852 352154 623686 0 320743 551594 9278101 13278 34176 0 14778 (radio 0.05% / 0.48% tx 0.17% / 0.13% listen 0.09% / 0.34%)</t>
  </si>
  <si>
    <t>6000605527:6:Radio ON!</t>
  </si>
  <si>
    <t>6000649083:18:Initiaing global repair</t>
  </si>
  <si>
    <t>6000736161:1: 768007 P 0.18 19 9297204 187289967 337631 582632 0 291389 602025 9225725 25654 39063 0 10395 (radio 0.03% / 0.65% tx 0.17% / 0.26% listen 0.07% / 0.39%)</t>
  </si>
  <si>
    <t>6000736979:1:Radio ON!</t>
  </si>
  <si>
    <t>6000795058:20:Initiaing global repair</t>
  </si>
  <si>
    <t>6000804944:14: 768007 P 0.18 19 9409418 187176767 508560 671106 0 311089 548980 9278994 10569 33962 0 15928 (radio 0.16% / 0.45% tx 0.04% / 0.10% listen 0.12% / 0.34%)</t>
  </si>
  <si>
    <t>6000805763:14:Radio ON!</t>
  </si>
  <si>
    <t>6000815957:15: 768007 P 0.18 19 8727604 187848126 436531 694536 0 371899 528537 9301085 13340 42638 0 21051 (radio 0.13% / 0.56% tx 0.00% / 0.13% listen 0.13% / 0.43%)</t>
  </si>
  <si>
    <t>6000816775:15:Radio ON!</t>
  </si>
  <si>
    <t>6000833488:16: 768008 P 0.18 19 8980103 187594643 314204 613131 0 324785 544891 9282745 10306 38537 0 18612 (radio 0.03% / 0.49% tx 0.15% / 0.10% listen 0.09% / 0.39%)</t>
  </si>
  <si>
    <t>6000834307:16:Radio ON!</t>
  </si>
  <si>
    <t>6000985635:22:Initiaing global repair</t>
  </si>
  <si>
    <t>6001041636:19:Initiaing global repair</t>
  </si>
  <si>
    <t>6001063113:9: 768007 P 0.18 19 9394061 187185916 548944 701657 0 335635 567043 9262850 17362 38599 0 19991 (radio 0.19% / 0.56% tx 0.06% / 0.17% listen 0.13% / 0.39%)</t>
  </si>
  <si>
    <t>6001063931:9:Radio ON!</t>
  </si>
  <si>
    <t>6001070183:5: 768007 P 0.18 19 8470462 188116384 391726 665818 0 342171 615392 9214549 12597 54075 0 27191 (radio 0.10% / 0.67% tx 0.19% / 0.12% listen 0.12% / 0.55%)</t>
  </si>
  <si>
    <t>6001071001:5:Radio ON!</t>
  </si>
  <si>
    <t>6001169682:17: 768008 P 0.18 19 8786671 187796349 376281 635781 0 321942 546048 9283621 11861 36262 0 14736 (radio 0.07% / 0.48% tx 0.19% / 0.12% listen 0.10% / 0.36%)</t>
  </si>
  <si>
    <t>6001170500:17:Radio ON!</t>
  </si>
  <si>
    <t>6001229248:21:Initiaing global repair</t>
  </si>
  <si>
    <t>6001267804:23:Initiaing global repair</t>
  </si>
  <si>
    <t>6002544425:11: 768007 P 0.18 19 8591105 187989105 360505 625898 0 323319 542388 9285331 15230 34751 0 14312 (radio 0.06% / 0.50% tx 0.18% / 0.15% listen 0.09% / 0.35%)</t>
  </si>
  <si>
    <t>6002545244:11:Radio ON!</t>
  </si>
  <si>
    <t>6002756660:7: 768007 P 0.18 19 9351352 187227330 358010 604748 0 304453 591340 9238609 21068 34878 0 14562 (radio 0.05% / 0.56% tx 0.18% / 0.21% listen 0.08% / 0.35%)</t>
  </si>
  <si>
    <t>6002757478:7:Radio ON!</t>
  </si>
  <si>
    <t>6002910506:10: 768007 P 0.18 19 9182686 187398986 339400 641371 0 336643 550800 9276993 15651 38020 0 16654 (radio 0.06% / 0.54% tx 0.17% / 0.15% listen 0.10% / 0.38%)</t>
  </si>
  <si>
    <t>6002911324:10:Radio ON!</t>
  </si>
  <si>
    <t>6002948291:12: 768007 P 0.18 19 6691118 189889773 245888 555160 0 320062 580400 9249178 12819 49707 0 24035 (radio 0.18% / 0.63% tx 0.12% / 0.13% listen 0.06% / 0.50%)</t>
  </si>
  <si>
    <t>6002949109:12:Radio ON!</t>
  </si>
  <si>
    <t>6003236993:13: 768007 P 0.18 19 8947265 187624755 544759 707975 0 322398 503687 9324179 12486 39591 0 18344 (radio 0.20% / 0.52% tx 0.05% / 0.12% listen 0.14% / 0.40%)</t>
  </si>
  <si>
    <t>6003237811:13:Radio ON!</t>
  </si>
  <si>
    <t>6003253400:3: 768007 P 0.18 19 9601510 186980371 510347 728037 0 350881 587531 9242035 33824 40414 0 11942 (radio 0.19% / 0.75% tx 0.04% / 0.34% listen 0.15% / 0.41%)</t>
  </si>
  <si>
    <t>6003254218:3:Radio ON!</t>
  </si>
  <si>
    <t>6004701791:4: 768007 P 0.18 19 6693331 189961630 320268 567857 0 278889 560326 9269407 13461 48141 0 22327 (radio 0.01% / 0.62% tx 0.16% / 0.13% listen 0.07% / 0.48%)</t>
  </si>
  <si>
    <t>6004702610:4:Radio ON!</t>
  </si>
  <si>
    <t>6015423542:8:DATA send to 1 'Hello 20'</t>
  </si>
  <si>
    <t>6015586892:2:DATA send to 1 'Hello 20'</t>
  </si>
  <si>
    <t>6015601383:6:DATA send to 1 'Hello 20'</t>
  </si>
  <si>
    <t>6015732923:1:DATA send to 1 'Hello 20'</t>
  </si>
  <si>
    <t>6015781863:21:DATA recv 'Hello 20 from the client' from 2</t>
  </si>
  <si>
    <t>6015803602:14:DATA send to 1 'Hello 20'</t>
  </si>
  <si>
    <t>6015813276:15:DATA send to 1 'Hello 20'</t>
  </si>
  <si>
    <t>6015831526:16:DATA send to 1 'Hello 20'</t>
  </si>
  <si>
    <t>6016046791:21:DATA recv 'Hello 20 from the client' from 15</t>
  </si>
  <si>
    <t>6016059204:9:DATA send to 1 'Hello 20'</t>
  </si>
  <si>
    <t>6016065883:5:DATA send to 1 'Hello 20'</t>
  </si>
  <si>
    <t>6016167634:17:DATA send to 1 'Hello 20'</t>
  </si>
  <si>
    <t>6016195164:21:DATA recv 'Hello 20 from the client' from 5</t>
  </si>
  <si>
    <t>6016267537:21:DATA recv 'Hello 20 from the client' from 17</t>
  </si>
  <si>
    <t>6016443794:21:DATA recv 'Hello 20 from the client' from 9</t>
  </si>
  <si>
    <t>6016820224:21:DATA recv 'Hello 20 from the client' from 16</t>
  </si>
  <si>
    <t>6016936145:21:DATA recv 'Hello 20 from the client' from 8</t>
  </si>
  <si>
    <t>6017373790:21:DATA recv 'Hello 20 from the client' from 1</t>
  </si>
  <si>
    <t>6017435433:21:DATA recv 'Hello 20 from the client' from 6</t>
  </si>
  <si>
    <t>6017543924:11:DATA send to 1 'Hello 20'</t>
  </si>
  <si>
    <t>6017752497:7:DATA send to 1 'Hello 20'</t>
  </si>
  <si>
    <t>6017907207:10:DATA send to 1 'Hello 20'</t>
  </si>
  <si>
    <t>6017945062:12:DATA send to 1 'Hello 20'</t>
  </si>
  <si>
    <t>6017978012:21:DATA recv 'Hello 20 from the client' from 10</t>
  </si>
  <si>
    <t>6018063240:21:DATA recv 'Hello 20 from the client' from 12</t>
  </si>
  <si>
    <t>6018210910:21:DATA recv 'Hello 20 from the client' from 7</t>
  </si>
  <si>
    <t>6018234644:13:DATA send to 1 'Hello 20'</t>
  </si>
  <si>
    <t>6018250112:3:DATA send to 1 'Hello 20'</t>
  </si>
  <si>
    <t>6018303053:21:DATA recv 'Hello 20 from the client' from 13</t>
  </si>
  <si>
    <t>6018415924:21:DATA recv 'Hello 20 from the client' from 11</t>
  </si>
  <si>
    <t>6019284557:21:DATA recv 'Hello 20 from the client' from 3</t>
  </si>
  <si>
    <t>6019699176:4:DATA send to 1 'Hello 20'</t>
  </si>
  <si>
    <t>6040422187:8:Radio OFF!</t>
  </si>
  <si>
    <t>6040585538:2:Radio OFF!</t>
  </si>
  <si>
    <t>6040600074:6:Radio OFF!</t>
  </si>
  <si>
    <t>6040731614:1:Radio OFF!</t>
  </si>
  <si>
    <t>6040799515:14:Radio OFF!</t>
  </si>
  <si>
    <t>6040811967:15:Radio OFF!</t>
  </si>
  <si>
    <t>6040830172:16:Radio OFF!</t>
  </si>
  <si>
    <t>6041057895:9:Radio OFF!</t>
  </si>
  <si>
    <t>6041072341:5:Radio OFF!</t>
  </si>
  <si>
    <t>6041166279:17:Radio OFF!</t>
  </si>
  <si>
    <t>6042539878:11:Radio OFF!</t>
  </si>
  <si>
    <t>6042751188:7:Radio OFF!</t>
  </si>
  <si>
    <t>6042905898:10:Radio OFF!</t>
  </si>
  <si>
    <t>6042943753:12:Radio OFF!</t>
  </si>
  <si>
    <t>6043233290:13:Radio OFF!</t>
  </si>
  <si>
    <t>6043248758:3:Radio OFF!</t>
  </si>
  <si>
    <t>6044697776:4:Radio OFF!</t>
  </si>
  <si>
    <t>6300357605:24:Initiaing global repair</t>
  </si>
  <si>
    <t>6300392863:8:Radio ON!</t>
  </si>
  <si>
    <t>6300428689:8: 806407 P 0.18 20 9992630 196410440 481232 715106 0 343428 572966 9254944 17844 37143 0 16412 (radio 0.16% / 0.55% tx 0.02% / 0.18% listen 0.13% / 0.37%)</t>
  </si>
  <si>
    <t>6300555586:2:Radio ON!</t>
  </si>
  <si>
    <t>6300570873:6:Radio ON!</t>
  </si>
  <si>
    <t>6300591261:2: 806407 P 0.18 20 8875899 197531615 438291 597794 0 295822 520288 9307448 11874 28138 0 10084 (radio 0.08% / 0.40% tx 0.00% / 0.12% listen 0.08% / 0.28%)</t>
  </si>
  <si>
    <t>6300606657:6: 806407 P 0.18 20 9632587 196770425 366437 653999 0 333626 537266 9290573 14283 30313 0 12883 (radio 0.07% / 0.45% tx 0.17% / 0.14% listen 0.10% / 0.30%)</t>
  </si>
  <si>
    <t>6300649083:18:Initiaing global repair</t>
  </si>
  <si>
    <t>6300702322:1:Radio ON!</t>
  </si>
  <si>
    <t>6300737618:1: 806407 P 0.18 20 9839548 196577205 346301 613515 0 303905 542341 9287238 8670 30883 0 12516 (radio 0.04% / 0.40% tx 0.16% / 0.08% listen 0.08% / 0.31%)</t>
  </si>
  <si>
    <t>6300770999:14:Radio ON!</t>
  </si>
  <si>
    <t>6300782004:15:Radio ON!</t>
  </si>
  <si>
    <t>6300795058:20:Initiaing global repair</t>
  </si>
  <si>
    <t>6300798948:16:Radio ON!</t>
  </si>
  <si>
    <t>6300806876:14: 806407 P 0.18 20 9994380 196419510 523474 705220 0 322107 584959 9242743 14914 34114 0 11018 (radio 0.17% / 0.49% tx 0.04% / 0.15% listen 0.13% / 0.34%)</t>
  </si>
  <si>
    <t>6300817859:15: 806407 P 0.18 20 9269625 197135664 457064 737241 0 389547 542018 9287538 20533 42705 0 17648 (radio 0.16% / 0.64% tx 0.01% / 0.20% listen 0.14% / 0.43%)</t>
  </si>
  <si>
    <t>6300834696:16: 806408 P 0.18 20 9524939 196877832 330353 646860 0 338019 544833 9283189 16149 33729 0 13234 (radio 0.05% / 0.50% tx 0.16% / 0.16% listen 0.10% / 0.34%)</t>
  </si>
  <si>
    <t>6300985635:22:Initiaing global repair</t>
  </si>
  <si>
    <t>6301029060:9:Radio ON!</t>
  </si>
  <si>
    <t>6301036106:5:Radio ON!</t>
  </si>
  <si>
    <t>6301041636:19:Initiaing global repair</t>
  </si>
  <si>
    <t>6301064746:9: 806407 P 0.18 20 9935244 196472840 560267 738940 0 356422 541180 9286924 11323 37283 0 20787 (radio 0.00% / 0.49% tx 0.06% / 0.11% listen 0.14% / 0.37%)</t>
  </si>
  <si>
    <t>6301072073:5: 806407 P 0.18 20 9043922 197372825 406641 709750 0 362305 573457 9256441 14915 43932 0 20134 (radio 0.12% / 0.59% tx 0.19% / 0.15% listen 0.13% / 0.44%)</t>
  </si>
  <si>
    <t>6301135055:17:Radio ON!</t>
  </si>
  <si>
    <t>6301170840:17: 806408 P 0.18 20 9332340 197080182 388725 666792 0 334445 545666 9283833 12444 31011 0 12503 (radio 0.09% / 0.44% tx 0.18% / 0.12% listen 0.11% / 0.31%)</t>
  </si>
  <si>
    <t>6301229248:21:Initiaing global repair</t>
  </si>
  <si>
    <t>6301267804:23:Initiaing global repair</t>
  </si>
  <si>
    <t>6302510582:11:Radio ON!</t>
  </si>
  <si>
    <t>6302546361:11: 806407 P 0.18 20 9145358 197264449 372611 660947 0 336989 554250 9275344 12106 35049 0 13670 (radio 0.08% / 0.47% tx 0.18% / 0.12% listen 0.11% / 0.35%)</t>
  </si>
  <si>
    <t>6302722787:7:Radio ON!</t>
  </si>
  <si>
    <t>6302758723:7: 806407 P 0.18 20 9913082 196493394 370543 636119 0 316708 561727 9266064 12533 31371 0 12255 (radio 0.07% / 0.44% tx 0.17% / 0.12% listen 0.10% / 0.31%)</t>
  </si>
  <si>
    <t>6302876608:10:Radio ON!</t>
  </si>
  <si>
    <t>6302912416:10: 806407 P 0.18 20 9707014 196702565 351510 669966 0 349120 524325 9303579 12110 28595 0 12477 (radio 0.07% / 0.41% tx 0.17% / 0.12% listen 0.11% / 0.29%)</t>
  </si>
  <si>
    <t>6302914560:12:Radio ON!</t>
  </si>
  <si>
    <t>6302950259:12: 806407 P 0.18 20 7279676 199129665 266268 600204 0 334623 588555 9239892 20380 45044 0 14561 (radio 0.00% / 0.66% tx 0.12% / 0.20% listen 0.08% / 0.45%)</t>
  </si>
  <si>
    <t>6303202922:13:Radio ON!</t>
  </si>
  <si>
    <t>6303219625:3:Radio ON!</t>
  </si>
  <si>
    <t>6303238641:13: 806407 P 0.18 20 9449592 196952402 557831 738426 0 333911 502325 9327647 13072 30451 0 11513 (radio 0.00% / 0.44% tx 0.06% / 0.13% listen 0.14% / 0.30%)</t>
  </si>
  <si>
    <t>6303255592:3: 806407 P 0.18 20 10181595 196230133 526693 768531 0 363593 580082 9249762 16346 40494 0 12712 (radio 0.00% / 0.57% tx 0.04% / 0.16% listen 0.16% / 0.41%)</t>
  </si>
  <si>
    <t>6304667799:4:Radio ON!</t>
  </si>
  <si>
    <t>6304703555:4: 806407 P 0.18 20 7210939 199271781 332060 602661 0 296042 517605 9310151 11792 34804 0 17153 (radio 0.03% / 0.47% tx 0.16% / 0.11% listen 0.08% / 0.35%)</t>
  </si>
  <si>
    <t>6315392310:8:DATA send to 1 'Hello 21'</t>
  </si>
  <si>
    <t>6315571324:2:DATA send to 1 'Hello 21'</t>
  </si>
  <si>
    <t>6315572866:6:DATA send to 1 'Hello 21'</t>
  </si>
  <si>
    <t>6315701692:1:DATA send to 1 'Hello 21'</t>
  </si>
  <si>
    <t>6315769638:14:DATA send to 1 'Hello 21'</t>
  </si>
  <si>
    <t>6315782045:15:DATA send to 1 'Hello 21'</t>
  </si>
  <si>
    <t>6315800250:16:DATA send to 1 'Hello 21'</t>
  </si>
  <si>
    <t>6315830900:21:DATA recv 'Hello 21 from the client' from 14</t>
  </si>
  <si>
    <t>6315844338:21:DATA recv 'Hello 21 from the client' from 1</t>
  </si>
  <si>
    <t>6315925195:21:DATA recv 'Hello 21 from the client' from 2</t>
  </si>
  <si>
    <t>6316035433:5:DATA send to 1 'Hello 21'</t>
  </si>
  <si>
    <t>6316038150:9:DATA send to 1 'Hello 21'</t>
  </si>
  <si>
    <t>6316138720:17:DATA send to 1 'Hello 21'</t>
  </si>
  <si>
    <t>6316257859:21:DATA recv 'Hello 21 from the client' from 17</t>
  </si>
  <si>
    <t>6316451683:21:DATA recv 'Hello 21 from the client' from 8</t>
  </si>
  <si>
    <t>6316843014:21:DATA recv 'Hello 21 from the client' from 5</t>
  </si>
  <si>
    <t>6317211270:21:DATA recv 'Hello 21 from the client' from 6</t>
  </si>
  <si>
    <t>6317347902:21:DATA recv 'Hello 21 from the client' from 16</t>
  </si>
  <si>
    <t>6317448695:21:DATA recv 'Hello 21 from the client' from 15</t>
  </si>
  <si>
    <t>6317509956:11:DATA send to 1 'Hello 21'</t>
  </si>
  <si>
    <t>6317604017:21:DATA recv 'Hello 21 from the client' from 11</t>
  </si>
  <si>
    <t>6317721312:7:DATA send to 1 'Hello 21'</t>
  </si>
  <si>
    <t>6317875976:10:DATA send to 1 'Hello 21'</t>
  </si>
  <si>
    <t>6317913831:12:DATA send to 1 'Hello 21'</t>
  </si>
  <si>
    <t>6317914574:21:DATA recv 'Hello 21 from the client' from 7</t>
  </si>
  <si>
    <t>6318063067:21:DATA recv 'Hello 21 from the client' from 12</t>
  </si>
  <si>
    <t>6318203368:13:DATA send to 1 'Hello 21'</t>
  </si>
  <si>
    <t>6318224194:3:DATA send to 1 'Hello 21'</t>
  </si>
  <si>
    <t>6318350691:21:DATA recv 'Hello 21 from the client' from 13</t>
  </si>
  <si>
    <t>6318429360:21:DATA recv 'Hello 21 from the client' from 10</t>
  </si>
  <si>
    <t>6318528623:21:DATA recv 'Hello 21 from the client' from 3</t>
  </si>
  <si>
    <t>6319667854:4:DATA send to 1 'Hello 21'</t>
  </si>
  <si>
    <t>6340390956:8:Radio OFF!</t>
  </si>
  <si>
    <t>6340554307:2:Radio OFF!</t>
  </si>
  <si>
    <t>6340568843:6:Radio OFF!</t>
  </si>
  <si>
    <t>6340700383:1:Radio OFF!</t>
  </si>
  <si>
    <t>6340768284:14:Radio OFF!</t>
  </si>
  <si>
    <t>6340780736:15:Radio OFF!</t>
  </si>
  <si>
    <t>6340802328:16:Radio OFF!</t>
  </si>
  <si>
    <t>6341026664:9:Radio OFF!</t>
  </si>
  <si>
    <t>6341033298:5:Radio OFF!</t>
  </si>
  <si>
    <t>6341138586:17:Radio OFF!</t>
  </si>
  <si>
    <t>6342508647:11:Radio OFF!</t>
  </si>
  <si>
    <t>6342719957:7:Radio OFF!</t>
  </si>
  <si>
    <t>6342874667:10:Radio OFF!</t>
  </si>
  <si>
    <t>6342912522:12:Radio OFF!</t>
  </si>
  <si>
    <t>6343202059:13:Radio OFF!</t>
  </si>
  <si>
    <t>6343217527:3:Radio OFF!</t>
  </si>
  <si>
    <t>6344666545:4:Radio OFF!</t>
  </si>
  <si>
    <t>6600357605:24:Initiaing global repair</t>
  </si>
  <si>
    <t>6600428522:8: 844807 P 0.18 21 10561675 205671305 495610 749050 0 354514 569042 9260865 14378 33944 0 11086 (radio 0.17% / 0.49% tx 0.03% / 0.14% listen 0.14% / 0.34%)</t>
  </si>
  <si>
    <t>6600429346:8:Radio ON!</t>
  </si>
  <si>
    <t>6600590775:2: 844807 P 0.18 21 9405146 206832162 452965 627810 0 306390 529244 9300547 14674 30016 0 10568 (radio 0.10% / 0.45% tx 0.01% / 0.14% listen 0.09% / 0.30%)</t>
  </si>
  <si>
    <t>6600591593:2:Radio ON!</t>
  </si>
  <si>
    <t>6600606507:6: 844807 P 0.18 21 10173333 206057552 379590 683830 0 346623 540743 9287127 13153 29831 0 12997 (radio 0.09% / 0.43% tx 0.17% / 0.13% listen 0.11% / 0.30%)</t>
  </si>
  <si>
    <t>6600607395:6:Radio ON!</t>
  </si>
  <si>
    <t>6600649083:18:Initiaing global repair</t>
  </si>
  <si>
    <t>6600737758:1: 844807 P 0.18 21 10368234 205876054 357857 640989 0 314577 528683 9298849 11556 27474 0 10672 (radio 0.06% / 0.39% tx 0.16% / 0.11% listen 0.09% / 0.27%)</t>
  </si>
  <si>
    <t>6600738577:1:Radio ON!</t>
  </si>
  <si>
    <t>6600795058:20:Initiaing global repair</t>
  </si>
  <si>
    <t>6600806503:14: 844807 P 0.18 21 10543854 205698056 534783 734911 0 334890 549471 9278546 11309 29691 0 12783 (radio 0.18% / 0.41% tx 0.04% / 0.11% listen 0.14% / 0.30%)</t>
  </si>
  <si>
    <t>6600807321:14:Radio ON!</t>
  </si>
  <si>
    <t>6600817199:15: 844807 P 0.18 21 9794096 206440826 471694 774235 0 405183 524468 9305162 14630 36994 0 15636 (radio 0.17% / 0.52% tx 0.01% / 0.14% listen 0.15% / 0.37%)</t>
  </si>
  <si>
    <t>6600818018:15:Radio ON!</t>
  </si>
  <si>
    <t>6600833925:16: 844808 P 0.18 21 10060371 206172000 341906 680752 0 353497 535429 9294168 11553 33892 0 15478 (radio 0.07% / 0.46% tx 0.15% / 0.11% listen 0.11% / 0.34%)</t>
  </si>
  <si>
    <t>6600834743:16:Radio ON!</t>
  </si>
  <si>
    <t>6600985635:22:Initiaing global repair</t>
  </si>
  <si>
    <t>6601041636:19:Initiaing global repair</t>
  </si>
  <si>
    <t>6601064531:9: 844807 P 0.18 21 10499209 205736652 571740 770399 0 371092 563962 9263812 11473 31459 0 14670 (radio 0.02% / 0.43% tx 0.06% / 0.11% listen 0.15% / 0.32%)</t>
  </si>
  <si>
    <t>6601065420:9:Radio ON!</t>
  </si>
  <si>
    <t>6601071330:5: 844807 P 0.18 21 9615977 206630518 419531 749024 0 382559 572052 9257693 12890 39274 0 20254 (radio 0.14% / 0.53% tx 0.19% / 0.13% listen 0.14% / 0.39%)</t>
  </si>
  <si>
    <t>6601072149:5:Radio ON!</t>
  </si>
  <si>
    <t>6601169726:17: 844808 P 0.18 21 9932107 206310161 410131 709775 0 345453 599764 9229979 21406 42983 0 11008 (radio 0.12% / 0.65% tx 0.18% / 0.21% listen 0.12% / 0.43%)</t>
  </si>
  <si>
    <t>6601170544:17:Radio ON!</t>
  </si>
  <si>
    <t>6601229248:21:Initiaing global repair</t>
  </si>
  <si>
    <t>6601267804:23:Initiaing global repair</t>
  </si>
  <si>
    <t>6602545896:11: 844807 P 0.18 21 9688532 206549009 385778 693848 0 348536 543172 9284560 13167 32901 0 11547 (radio 0.10% / 0.46% tx 0.17% / 0.13% listen 0.12% / 0.33%)</t>
  </si>
  <si>
    <t>6602546715:11:Radio ON!</t>
  </si>
  <si>
    <t>6602758305:7: 844807 P 0.18 21 10488024 205748192 383058 667235 0 327303 574939 9254798 12515 31116 0 10595 (radio 0.08% / 0.44% tx 0.17% / 0.12% listen 0.10% / 0.31%)</t>
  </si>
  <si>
    <t>6602759124:7:Radio ON!</t>
  </si>
  <si>
    <t>6602912200:10: 844807 P 0.18 21 10247277 205990167 367477 705287 0 363755 540260 9287602 15967 35321 0 14635 (radio 0.09% / 0.52% tx 0.16% / 0.16% listen 0.12% / 0.35%)</t>
  </si>
  <si>
    <t>6602913019:10:Radio ON!</t>
  </si>
  <si>
    <t>6602949890:12: 844807 P 0.18 21 7866997 208370181 280259 647776 0 349242 587318 9240516 13991 47572 0 14619 (radio 0.03% / 0.62% tx 0.12% / 0.14% listen 0.10% / 0.48%)</t>
  </si>
  <si>
    <t>6602950711:12:Radio ON!</t>
  </si>
  <si>
    <t>6603237861:13: 844807 P 0.18 21 9937307 206292368 568982 766741 0 344578 487712 9339966 11151 28315 0 10667 (radio 0.02% / 0.40% tx 0.06% / 0.11% listen 0.15% / 0.28%)</t>
  </si>
  <si>
    <t>6603238680:13:Radio ON!</t>
  </si>
  <si>
    <t>6603255078:3: 844807 P 0.18 21 10721572 205519981 538632 798756 0 376292 539974 9289848 11939 30225 0 12699 (radio 0.02% / 0.42% tx 0.05% / 0.12% listen 0.17% / 0.30%)</t>
  </si>
  <si>
    <t>6603255896:3:Radio ON!</t>
  </si>
  <si>
    <t>6604702984:4: 844807 P 0.18 21 7764237 208548155 349190 641149 0 307525 553295 9276374 17130 38488 0 11483 (radio 0.06% / 0.56% tx 0.16% / 0.17% listen 0.09% / 0.39%)</t>
  </si>
  <si>
    <t>6604703802:4:Radio ON!</t>
  </si>
  <si>
    <t>6615431308:8:DATA send to 1 'Hello 22'</t>
  </si>
  <si>
    <t>6615586893:2:DATA send to 1 'Hello 22'</t>
  </si>
  <si>
    <t>6615609195:6:DATA send to 1 'Hello 22'</t>
  </si>
  <si>
    <t>6615728483:21:DATA recv 'Hello 22 from the client' from 6</t>
  </si>
  <si>
    <t>6615744388:1:DATA send to 1 'Hello 22'</t>
  </si>
  <si>
    <t>6615786212:21:DATA recv 'Hello 22 from the client' from 1</t>
  </si>
  <si>
    <t>6615808636:14:DATA send to 1 'Hello 22'</t>
  </si>
  <si>
    <t>6615813276:15:DATA send to 1 'Hello 22'</t>
  </si>
  <si>
    <t>6615831481:16:DATA send to 1 'Hello 22'</t>
  </si>
  <si>
    <t>6615858462:21:DATA recv 'Hello 22 from the client' from 2</t>
  </si>
  <si>
    <t>6616067016:9:DATA send to 1 'Hello 22'</t>
  </si>
  <si>
    <t>6616073650:5:DATA send to 1 'Hello 22'</t>
  </si>
  <si>
    <t>6616167588:17:DATA send to 1 'Hello 22'</t>
  </si>
  <si>
    <t>6616374327:21:DATA recv 'Hello 22 from the client' from 15</t>
  </si>
  <si>
    <t>6616401523:21:DATA recv 'Hello 22 from the client' from 5</t>
  </si>
  <si>
    <t>6616435377:21:DATA recv 'Hello 22 from the client' from 14</t>
  </si>
  <si>
    <t>6616894639:21:DATA recv 'Hello 22 from the client' from 9</t>
  </si>
  <si>
    <t>6616943797:21:DATA recv 'Hello 22 from the client' from 16</t>
  </si>
  <si>
    <t>6617027546:21:DATA recv 'Hello 22 from the client' from 8</t>
  </si>
  <si>
    <t>6617039412:21:DATA recv 'Hello 22 from the client' from 17</t>
  </si>
  <si>
    <t>6617548999:11:DATA send to 1 'Hello 22'</t>
  </si>
  <si>
    <t>6617760309:7:DATA send to 1 'Hello 22'</t>
  </si>
  <si>
    <t>6617815223:21:DATA recv 'Hello 22 from the client' from 11</t>
  </si>
  <si>
    <t>6617867172:21:DATA recv 'Hello 22 from the client' from 7</t>
  </si>
  <si>
    <t>6617915019:10:DATA send to 1 'Hello 22'</t>
  </si>
  <si>
    <t>6617952874:12:DATA send to 1 'Hello 22'</t>
  </si>
  <si>
    <t>6618064241:21:DATA recv 'Hello 22 from the client' from 10</t>
  </si>
  <si>
    <t>6618234599:13:DATA send to 1 'Hello 22'</t>
  </si>
  <si>
    <t>6618257879:3:DATA send to 1 'Hello 22'</t>
  </si>
  <si>
    <t>6618331218:21:DATA recv 'Hello 22 from the client' from 13</t>
  </si>
  <si>
    <t>6618350868:21:DATA recv 'Hello 22 from the client' from 12</t>
  </si>
  <si>
    <t>6618374446:21:DATA recv 'Hello 22 from the client' from 3</t>
  </si>
  <si>
    <t>6619699085:4:DATA send to 1 'Hello 22'</t>
  </si>
  <si>
    <t>6622018122:21:DATA recv 'Hello 22 from the client' from 4</t>
  </si>
  <si>
    <t>6640429999:8:Radio OFF!</t>
  </si>
  <si>
    <t>6640585538:2:Radio OFF!</t>
  </si>
  <si>
    <t>6640607886:6:Radio OFF!</t>
  </si>
  <si>
    <t>6640739426:1:Radio OFF!</t>
  </si>
  <si>
    <t>6640807327:14:Radio OFF!</t>
  </si>
  <si>
    <t>6640811967:15:Radio OFF!</t>
  </si>
  <si>
    <t>6640830172:16:Radio OFF!</t>
  </si>
  <si>
    <t>6641065707:9:Radio OFF!</t>
  </si>
  <si>
    <t>6641072341:5:Radio OFF!</t>
  </si>
  <si>
    <t>6641166279:17:Radio OFF!</t>
  </si>
  <si>
    <t>6642547690:11:Radio OFF!</t>
  </si>
  <si>
    <t>6642759000:7:Radio OFF!</t>
  </si>
  <si>
    <t>6642913710:10:Radio OFF!</t>
  </si>
  <si>
    <t>6642951565:12:Radio OFF!</t>
  </si>
  <si>
    <t>6643233290:13:Radio OFF!</t>
  </si>
  <si>
    <t>6643256570:3:Radio OFF!</t>
  </si>
  <si>
    <t>6644697776:4:Radio OFF!</t>
  </si>
  <si>
    <t>6900357605:24:Initiaing global repair</t>
  </si>
  <si>
    <t>6900394044:8:Radio ON!</t>
  </si>
  <si>
    <t>6900430316:8: 883207 P 0.18 22 11089956 214970840 506011 777013 0 365335 528278 9299535 10401 27963 0 10821 (radio 0.18% / 0.39% tx 0.03% / 0.10% listen 0.15% / 0.28%)</t>
  </si>
  <si>
    <t>6900556803:2:Radio ON!</t>
  </si>
  <si>
    <t>6900572100:6:Radio ON!</t>
  </si>
  <si>
    <t>6900591726:2: 883207 P 0.18 22 9917264 216147813 461577 655164 0 315793 512115 9315651 8612 27354 0 9403 (radio 0.11% / 0.36% tx 0.01% / 0.08% listen 0.09% / 0.27%)</t>
  </si>
  <si>
    <t>6900608413:6: 883207 P 0.18 22 10689331 215369236 390036 710727 0 360132 515995 9311684 10446 26897 0 13509 (radio 0.10% / 0.37% tx 0.17% / 0.10% listen 0.12% / 0.27%)</t>
  </si>
  <si>
    <t>6900649083:18:Initiaing global repair</t>
  </si>
  <si>
    <t>6900703558:1:Radio ON!</t>
  </si>
  <si>
    <t>6900739835:1: 883207 P 0.18 22 10923227 215150892 371929 671022 0 324987 554990 9274838 14072 30033 0 10410 (radio 0.08% / 0.44% tx 0.16% / 0.14% listen 0.10% / 0.30%)</t>
  </si>
  <si>
    <t>6900772154:14:Radio ON!</t>
  </si>
  <si>
    <t>6900783110:15:Radio ON!</t>
  </si>
  <si>
    <t>6900795058:20:Initiaing global repair</t>
  </si>
  <si>
    <t>6900798948:16:Radio ON!</t>
  </si>
  <si>
    <t>6900807873:14: 883207 P 0.18 22 11088081 214983629 546713 762369 0 344583 544224 9285573 11930 27458 0 9693 (radio 0.00% / 0.40% tx 0.05% / 0.12% listen 0.14% / 0.27%)</t>
  </si>
  <si>
    <t>6900819208:15: 883207 P 0.18 22 10292205 215770522 483304 805373 0 419925 498106 9329696 11610 31138 0 14742 (radio 0.00% / 0.43% tx 0.02% / 0.11% listen 0.16% / 0.31%)</t>
  </si>
  <si>
    <t>6900834542:16: 883208 P 0.18 22 10574018 215488080 351368 709136 0 368811 513644 9316080 9462 28384 0 15314 (radio 0.08% / 0.38% tx 0.15% / 0.09% listen 0.12% / 0.28%)</t>
  </si>
  <si>
    <t>6900985635:22:Initiaing global repair</t>
  </si>
  <si>
    <t>6901030248:9:Radio ON!</t>
  </si>
  <si>
    <t>6901037309:5:Radio ON!</t>
  </si>
  <si>
    <t>6901041636:19:Initiaing global repair</t>
  </si>
  <si>
    <t>6901066107:9: 883207 P 0.18 22 11032449 215031351 581697 800229 0 387066 533237 9294699 9957 29830 0 15974 (radio 0.04% / 0.40% tx 0.06% / 0.10% listen 0.16% / 0.30%)</t>
  </si>
  <si>
    <t>6901073520:5: 883207 P 0.18 22 10187689 215888876 432214 788581 0 403361 571709 9258358 12683 39557 0 20802 (radio 0.16% / 0.53% tx 0.00% / 0.12% listen 0.15% / 0.40%)</t>
  </si>
  <si>
    <t>6901135055:17:Radio ON!</t>
  </si>
  <si>
    <t>6901170766:17: 883208 P 0.18 22 10466088 215606165 419823 739506 0 355597 533978 9296004 9692 29731 0 10144 (radio 0.13% / 0.40% tx 0.18% / 0.09% listen 0.13% / 0.30%)</t>
  </si>
  <si>
    <t>6901229248:21:Initiaing global repair</t>
  </si>
  <si>
    <t>6901267804:23:Initiaing global repair</t>
  </si>
  <si>
    <t>6902511801:11:Radio ON!</t>
  </si>
  <si>
    <t>6902547839:11: 883207 P 0.18 22 10226422 215840738 396921 721411 0 358120 537887 9291729 11143 27563 0 9584 (radio 0.11% / 0.39% tx 0.17% / 0.11% listen 0.12% / 0.28%)</t>
  </si>
  <si>
    <t>6902723975:7:Radio ON!</t>
  </si>
  <si>
    <t>6902760318:7: 883207 P 0.18 22 11038654 215025369 394783 696653 0 338946 550627 9277177 11725 29418 0 11643 (radio 0.10% / 0.41% tx 0.17% / 0.11% listen 0.11% / 0.29%)</t>
  </si>
  <si>
    <t>6902877797:10:Radio ON!</t>
  </si>
  <si>
    <t>6902913817:10: 883207 P 0.18 22 10761087 215304283 377341 731935 0 376552 513807 9314116 9864 26648 0 12797 (radio 0.11% / 0.37% tx 0.16% / 0.10% listen 0.13% / 0.27%)</t>
  </si>
  <si>
    <t>6902915592:12:Radio ON!</t>
  </si>
  <si>
    <t>6902951384:12: 883207 P 0.18 22 8432934 217634055 293543 688457 0 366355 565934 9263874 13284 40681 0 17113 (radio 0.05% / 0.54% tx 0.12% / 0.13% listen 0.11% / 0.41%)</t>
  </si>
  <si>
    <t>6903204015:13:Radio ON!</t>
  </si>
  <si>
    <t>6903220725:3:Radio ON!</t>
  </si>
  <si>
    <t>6903240055:13: 883207 P 0.18 22 10414545 215644762 579440 791089 0 354850 477235 9352394 10458 24348 0 10272 (radio 0.03% / 0.35% tx 0.06% / 0.10% listen 0.15% / 0.24%)</t>
  </si>
  <si>
    <t>6903256570:3: 883207 P 0.18 22 11236381 214835032 548567 824950 0 388331 514806 9315051 9935 26194 0 12039 (radio 0.03% / 0.36% tx 0.05% / 0.10% listen 0.17% / 0.26%)</t>
  </si>
  <si>
    <t>6904668988:4:Radio ON!</t>
  </si>
  <si>
    <t>6904704787:4: 883207 P 0.18 22 8274736 217865317 360344 672978 0 321170 510496 9317162 11154 31829 0 13645 (radio 0.07% / 0.43% tx 0.15% / 0.11% listen 0.10% / 0.32%)</t>
  </si>
  <si>
    <t>6915393937:8:DATA send to 1 'Hello 23'</t>
  </si>
  <si>
    <t>6915549495:21:DATA recv 'Hello 23 from the client' from 8</t>
  </si>
  <si>
    <t>6915555661:2:DATA send to 1 'Hello 23'</t>
  </si>
  <si>
    <t>6915570198:6:DATA send to 1 'Hello 23'</t>
  </si>
  <si>
    <t>6915699535:21:DATA recv 'Hello 23 from the client' from 6</t>
  </si>
  <si>
    <t>6915707689:1:DATA send to 1 'Hello 23'</t>
  </si>
  <si>
    <t>6915769593:14:DATA send to 1 'Hello 23'</t>
  </si>
  <si>
    <t>6915782045:15:DATA send to 1 'Hello 23'</t>
  </si>
  <si>
    <t>6915803025:16:DATA send to 1 'Hello 23'</t>
  </si>
  <si>
    <t>6915835381:21:DATA recv 'Hello 23 from the client' from 15</t>
  </si>
  <si>
    <t>6916033219:9:DATA send to 1 'Hello 23'</t>
  </si>
  <si>
    <t>6916041133:5:DATA send to 1 'Hello 23'</t>
  </si>
  <si>
    <t>6916141704:17:DATA send to 1 'Hello 23'</t>
  </si>
  <si>
    <t>6916194710:21:DATA recv 'Hello 23 from the client' from 2</t>
  </si>
  <si>
    <t>6916214307:21:DATA recv 'Hello 23 from the client' from 1</t>
  </si>
  <si>
    <t>6916373349:21:DATA recv 'Hello 23 from the client' from 9</t>
  </si>
  <si>
    <t>6916723558:21:DATA recv 'Hello 23 from the client' from 5</t>
  </si>
  <si>
    <t>6916978960:21:DATA recv 'Hello 23 from the client' from 17</t>
  </si>
  <si>
    <t>6917509956:11:DATA send to 1 'Hello 23'</t>
  </si>
  <si>
    <t>6917589778:21:DATA recv 'Hello 23 from the client' from 16</t>
  </si>
  <si>
    <t>6917636893:21:DATA recv 'Hello 23 from the client' from 14</t>
  </si>
  <si>
    <t>6917661237:21:DATA recv 'Hello 23 from the client' from 11</t>
  </si>
  <si>
    <t>6917721266:7:DATA send to 1 'Hello 23'</t>
  </si>
  <si>
    <t>6917876021:10:DATA send to 1 'Hello 23'</t>
  </si>
  <si>
    <t>6917913831:12:DATA send to 1 'Hello 23'</t>
  </si>
  <si>
    <t>6918203413:13:DATA send to 1 'Hello 23'</t>
  </si>
  <si>
    <t>6918213126:21:DATA recv 'Hello 23 from the client' from 12</t>
  </si>
  <si>
    <t>6918218836:3:DATA send to 1 'Hello 23'</t>
  </si>
  <si>
    <t>6918333248:21:DATA recv 'Hello 23 from the client' from 3</t>
  </si>
  <si>
    <t>6918456168:21:DATA recv 'Hello 23 from the client' from 13</t>
  </si>
  <si>
    <t>6918712976:21:DATA recv 'Hello 23 from the client' from 7</t>
  </si>
  <si>
    <t>6919400428:21:DATA recv 'Hello 23 from the client' from 10</t>
  </si>
  <si>
    <t>6919670405:4:DATA send to 1 'Hello 23'</t>
  </si>
  <si>
    <t>6940390956:8:Radio OFF!</t>
  </si>
  <si>
    <t>6940554307:2:Radio OFF!</t>
  </si>
  <si>
    <t>6940568843:6:Radio OFF!</t>
  </si>
  <si>
    <t>6940700383:1:Radio OFF!</t>
  </si>
  <si>
    <t>6940768284:14:Radio OFF!</t>
  </si>
  <si>
    <t>6940780736:15:Radio OFF!</t>
  </si>
  <si>
    <t>6940802286:16:Radio OFF!</t>
  </si>
  <si>
    <t>6941026664:9:Radio OFF!</t>
  </si>
  <si>
    <t>6941033298:5:Radio OFF!</t>
  </si>
  <si>
    <t>6941138469:17:Radio OFF!</t>
  </si>
  <si>
    <t>6942508647:11:Radio OFF!</t>
  </si>
  <si>
    <t>6942719957:7:Radio OFF!</t>
  </si>
  <si>
    <t>6942874667:10:Radio OFF!</t>
  </si>
  <si>
    <t>6942912522:12:Radio OFF!</t>
  </si>
  <si>
    <t>6943202059:13:Radio OFF!</t>
  </si>
  <si>
    <t>6943217527:3:Radio OFF!</t>
  </si>
  <si>
    <t>6944666545:4:Radio OFF!</t>
  </si>
  <si>
    <t>Tiempo</t>
  </si>
  <si>
    <t>Initiaing global repair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</si>
  <si>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</si>
  <si>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</si>
  <si>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</si>
  <si>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</si>
  <si>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</si>
  <si>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</si>
  <si>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</si>
  <si>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</si>
  <si>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</si>
  <si>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</si>
  <si>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</si>
  <si>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</si>
  <si>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</si>
  <si>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</si>
  <si>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</si>
  <si>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</si>
  <si>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</si>
  <si>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</si>
  <si>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</si>
  <si>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7</t>
  </si>
  <si>
    <t>DATA recv 'Hello 1 from the client' from 14</t>
  </si>
  <si>
    <t>DATA recv 'Hello 1 from the client' from 5</t>
  </si>
  <si>
    <t>DATA recv 'Hello 1 from the client' from 15</t>
  </si>
  <si>
    <t>DATA recv 'Hello 1 from the client' from 6</t>
  </si>
  <si>
    <t>DATA recv 'Hello 1 from the client' from 3</t>
  </si>
  <si>
    <t>Radio OFF!</t>
  </si>
  <si>
    <t xml:space="preserve"> 76807 P 0.18 1 601457 19056531 62954 132585 0 92378 433420 9394247 42712 44369 0 24172 (radio 0.99% / 0.88% tx 0.32% / 0.43% listen 0.67% / 0.45%)</t>
  </si>
  <si>
    <t xml:space="preserve"> 76807 P 0.18 1 479916 19180248 59997 111978 0 79549 310972 9518909 29489 25668 0 14457 (radio 0.87% / 0.56% tx 0.30% / 0.29% listen 0.56% / 0.26%)</t>
  </si>
  <si>
    <t xml:space="preserve"> 76807 P 0.18 1 508855 19151132 73913 115442 0 76891 327492 9502174 36548 33133 0 14026 (radio 0.96% / 0.70% tx 0.37% / 0.37% listen 0.58% / 0.33%)</t>
  </si>
  <si>
    <t xml:space="preserve"> 76807 P 0.18 1 603600 19054102 53700 136900 0 99108 401254 9426435 20816 41208 0 28715 (radio 0.96% / 0.63% tx 0.27% / 0.21% listen 0.69% / 0.41%)</t>
  </si>
  <si>
    <t xml:space="preserve"> 76807 P 0.18 1 183616 19476378 15682 75647 0 67235 81390 9748241 2611 7970 0 7895 (radio 0.46% / 0.10% tx 0.07% / 0.02% listen 0.38% / 0.08%)</t>
  </si>
  <si>
    <t xml:space="preserve"> 76807 P 0.18 1 632492 19027449 56077 143531 0 104025 441899 9387818 30846 46551 0 28295 (radio 1.01% / 0.78% tx 0.28% / 0.31% listen 0.73% / 0.47%)</t>
  </si>
  <si>
    <t xml:space="preserve"> 76807 P 0.18 1 581125 19078903 48044 122625 0 83411 400677 9429124 16452 35673 0 15814 (radio 0.86% / 0.53% tx 0.24% / 0.16% listen 0.62% / 0.36%)</t>
  </si>
  <si>
    <t xml:space="preserve"> 76807 P 0.18 1 560331 19099561 53304 135480 0 96007 383269 9446396 27576 46654 0 25240 (radio 0.96% / 0.75% tx 0.27% / 0.28% listen 0.68% / 0.47%)</t>
  </si>
  <si>
    <t xml:space="preserve"> 76807 P 0.18 1 587036 19073105 72839 144056 0 101119 416343 9409067 48731 49891 0 24596 (radio 1.10% / 1.00% tx 0.37% / 0.49% listen 0.73% / 0.50%)</t>
  </si>
  <si>
    <t xml:space="preserve"> 76808 P 0.18 1 630372 19027670 76715 142767 0 94774 447931 9379866 52522 50503 0 24144 (radio 1.11% / 1.04% tx 0.39% / 0.53% listen 0.72% / 0.51%)</t>
  </si>
  <si>
    <t xml:space="preserve"> 76807 P 0.18 1 645365 19014436 56645 140852 0 99969 458154 9371466 32871 49556 0 28160 (radio 1.00% / 0.83% tx 0.28% / 0.33% listen 0.71% / 0.50%)</t>
  </si>
  <si>
    <t xml:space="preserve"> 76807 P 0.18 1 182291 19477689 15682 73132 0 67528 81390 9748241 2611 7930 0 7855 (radio 0.45% / 0.10% tx 0.07% / 0.02% listen 0.37% / 0.08%)</t>
  </si>
  <si>
    <t xml:space="preserve"> 76807 P 0.18 1 640314 19017395 86684 147881 0 96841 455196 9372512 62487 50511 0 21423 (radio 1.19% / 1.14% tx 0.44% / 0.63% listen 0.75% / 0.51%)</t>
  </si>
  <si>
    <t xml:space="preserve"> 76807 P 0.18 1 347381 19312991 48613 95027 0 69462 191667 9638393 24579 17093 0 7935 (radio 0.73% / 0.42% tx 0.24% / 0.25% listen 0.48% / 0.17%)</t>
  </si>
  <si>
    <t xml:space="preserve"> 76808 P 0.18 1 490111 19170129 61592 107360 0 78549 316363 9513292 30592 27123 0 14837 (radio 0.85% / 0.58% tx 0.31% / 0.31% listen 0.54% / 0.27%)</t>
  </si>
  <si>
    <t xml:space="preserve"> 76807 P 0.18 1 823425 18834487 183352 188294 0 84019 477771 9349969 73231 58528 0 21431 (radio 1.89% / 1.34% tx 0.93% / 0.74% listen 0.95% / 0.59%)</t>
  </si>
  <si>
    <t xml:space="preserve"> 76807 P 0.18 1 667143 18992750 76486 148422 0 99770 472685 9357002 50313 55221 0 30230 (radio 1.14% / 1.07% tx 0.38% / 0.51% listen 0.75% / 0.56%)</t>
  </si>
  <si>
    <t>DATA send to 1 'Hello 2'</t>
  </si>
  <si>
    <t>DATA recv 'Hello 2 from the client' from 7</t>
  </si>
  <si>
    <t>DATA recv 'Hello 2 from the client' from 14</t>
  </si>
  <si>
    <t>DATA recv 'Hello 2 from the client' from 5</t>
  </si>
  <si>
    <t xml:space="preserve"> 115207 P 0.18 2 940758 28545579 64854 142419 0 100994 339298 9489048 1900 9834 0 8616 (radio 0.70% / 0.11% tx 0.21% / 0.01% listen 0.48% / 0.10%)</t>
  </si>
  <si>
    <t xml:space="preserve"> 115207 P 0.18 2 734515 28755667 61897 120928 0 87295 254596 9575419 1900 8950 0 7746 (radio 0.61% / 0.11% tx 0.20% / 0.01% listen 0.41% / 0.09%)</t>
  </si>
  <si>
    <t xml:space="preserve"> 115207 P 0.18 2 763601 28726149 75813 124560 0 84800 254743 9575017 1900 9118 0 7909 (radio 0.67% / 0.11% tx 0.25% / 0.01% listen 0.42% / 0.09%)</t>
  </si>
  <si>
    <t xml:space="preserve"> 115207 P 0.18 2 942616 28543054 55600 146002 0 107017 339013 9488952 1900 9102 0 7909 (radio 0.68% / 0.11% tx 0.18% / 0.01% listen 0.49% / 0.09%)</t>
  </si>
  <si>
    <t xml:space="preserve"> 115207 P 0.18 2 265243 29224466 18293 83604 0 75119 81624 9748088 2611 7957 0 7884 (radio 0.34% / 0.10% tx 0.06% / 0.02% listen 0.28% / 0.08%)</t>
  </si>
  <si>
    <t xml:space="preserve"> 115207 P 0.18 2 995900 28493577 58282 153031 0 111934 363405 9466128 2205 9500 0 7909 (radio 0.71% / 0.11% tx 0.19% / 0.02% listen 0.51% / 0.09%)</t>
  </si>
  <si>
    <t xml:space="preserve"> 115207 P 0.18 2 945176 28542976 59335 133317 0 91222 364048 9464073 11291 10692 0 7811 (radio 0.65% / 0.22% tx 0.20% / 0.11% listen 0.45% / 0.10%)</t>
  </si>
  <si>
    <t xml:space="preserve"> 115207 P 0.18 2 908218 28581600 66592 147214 0 103962 347884 9482039 13288 11734 0 7955 (radio 0.72% / 0.25% tx 0.22% / 0.13% listen 0.49% / 0.11%)</t>
  </si>
  <si>
    <t xml:space="preserve"> 115207 P 0.18 2 906299 28583921 74740 153107 0 108963 319260 9510816 1901 9051 0 7844 (radio 0.77% / 0.11% tx 0.25% / 0.01% listen 0.51% / 0.09%)</t>
  </si>
  <si>
    <t xml:space="preserve"> 115208 P 0.18 2 970424 28515642 78613 152256 0 102643 340049 9487972 1898 9489 0 7869 (radio 0.78% / 0.11% tx 0.26% / 0.01% listen 0.51% / 0.09%)</t>
  </si>
  <si>
    <t xml:space="preserve"> 115207 P 0.18 2 1007666 28481756 58549 149999 0 107834 362298 9467320 1904 9147 0 7865 (radio 0.70% / 0.11% tx 0.19% / 0.01% listen 0.50% / 0.09%)</t>
  </si>
  <si>
    <t xml:space="preserve"> 115207 P 0.18 2 263918 29225777 18293 81050 0 75373 81624 9748088 2611 7918 0 7845 (radio 0.33% / 0.10% tx 0.06% / 0.02% listen 0.27% / 0.08%)</t>
  </si>
  <si>
    <t xml:space="preserve"> 115207 P 0.18 2 992830 28492844 98925 161048 0 104600 352513 9475449 12241 13167 0 7759 (radio 0.88% / 0.25% tx 0.33% / 0.12% listen 0.54% / 0.13%)</t>
  </si>
  <si>
    <t xml:space="preserve"> 115207 P 0.18 2 561992 28926623 75126 111530 0 77050 214608 9613632 26513 16503 0 7588 (radio 0.63% / 0.43% tx 0.25% / 0.26% listen 0.37% / 0.16%)</t>
  </si>
  <si>
    <t xml:space="preserve"> 115208 P 0.18 2 744545 28745467 63496 116316 0 86294 254431 9575338 1904 8956 0 7745 (radio 0.60% / 0.11% tx 0.21% / 0.01% listen 0.39% / 0.09%)</t>
  </si>
  <si>
    <t xml:space="preserve"> 115207 P 0.18 2 1164376 28321676 185253 197379 0 91886 340948 9487189 1901 9085 0 7867 (radio 1.29% / 0.11% tx 0.62% / 0.01% listen 0.66% / 0.09%)</t>
  </si>
  <si>
    <t xml:space="preserve"> 115207 P 0.18 2 1030343 28459114 78387 159186 0 109325 363197 9466364 1901 10764 0 9555 (radio 0.80% / 0.12% tx 0.26% / 0.01% listen 0.53% / 0.10%)</t>
  </si>
  <si>
    <t>DATA send to 1 'Hello 3'</t>
  </si>
  <si>
    <t xml:space="preserve"> 153607 P 0.18 3 1430574 37885304 165798 197277 0 112159 489813 9339725 100944 54858 0 11165 (radio 0.92% / 1.58% tx 0.42% / 1.02% listen 0.50% / 0.55%)</t>
  </si>
  <si>
    <t xml:space="preserve"> 153607 P 0.18 3 1075967 38244170 124722 157873 0 97880 341449 9488503 62825 36945 0 10585 (radio 0.71% / 1.01% tx 0.31% / 0.63% listen 0.40% / 0.37%)</t>
  </si>
  <si>
    <t xml:space="preserve"> 153607 P 0.18 3 1111783 38205668 141023 167294 0 97902 348179 9479519 65210 42734 0 13102 (radio 0.78% / 1.09% tx 0.35% / 0.66% listen 0.42% / 0.43%)</t>
  </si>
  <si>
    <t xml:space="preserve"> 153607 P 0.18 3 1266184 38049623 56467 155228 0 115078 323565 9506569 867 9226 0 8061 (radio 0.53% / 0.10% tx 0.14% / 0.00% listen 0.39% / 0.09%)</t>
  </si>
  <si>
    <t xml:space="preserve"> 153607 P 0.18 3 347108 38972238 20904 91736 0 82977 81862 9747772 2611 8132 0 7858 (radio 0.28% / 0.10% tx 0.05% / 0.02% listen 0.23% / 0.08%)</t>
  </si>
  <si>
    <t xml:space="preserve"> 153607 P 0.18 3 1397294 37922174 99101 179427 0 119482 401391 9428597 40819 26396 0 7548 (radio 0.70% / 0.68% tx 0.25% / 0.41% listen 0.45% / 0.26%)</t>
  </si>
  <si>
    <t xml:space="preserve"> 153607 P 0.18 3 1294027 38021784 70124 147771 0 99004 348848 9478808 10789 14454 0 7782 (radio 0.55% / 0.25% tx 0.17% / 0.10% listen 0.37% / 0.14%)</t>
  </si>
  <si>
    <t xml:space="preserve"> 153607 P 0.18 3 1235955 38081652 68492 159627 0 114835 327734 9500052 1900 12413 0 10873 (radio 0.58% / 0.14% tx 0.17% / 0.01% listen 0.40% / 0.12%)</t>
  </si>
  <si>
    <t xml:space="preserve"> 153607 P 0.18 3 1299843 38020133 133062 191608 0 120479 393541 9436212 58322 38501 0 11516 (radio 0.82% / 0.98% tx 0.33% / 0.59% listen 0.48% / 0.39%)</t>
  </si>
  <si>
    <t xml:space="preserve"> 153608 P 0.18 3 1350966 37962967 119483 178629 0 110117 380539 9447325 40870 26373 0 7474 (radio 0.75% / 0.68% tx 0.30% / 0.41% listen 0.45% / 0.26%)</t>
  </si>
  <si>
    <t xml:space="preserve"> 153607 P 0.18 3 1408441 37908793 99355 176357 0 115328 400772 9427037 40806 26358 0 7494 (radio 0.70% / 0.68% tx 0.25% / 0.41% listen 0.44% / 0.26%)</t>
  </si>
  <si>
    <t xml:space="preserve"> 153607 P 0.18 3 345787 38973547 20904 89163 0 83192 81866 9747770 2611 8113 0 7819 (radio 0.27% / 0.10% tx 0.05% / 0.02% listen 0.22% / 0.08%)</t>
  </si>
  <si>
    <t xml:space="preserve"> 153607 P 0.18 3 1375941 37937540 142410 188487 0 112087 383108 9444696 43485 27439 0 7487 (radio 0.84% / 0.72% tx 0.36% / 0.44% listen 0.47% / 0.27%)</t>
  </si>
  <si>
    <t xml:space="preserve"> 153607 P 0.18 3 733024 38585482 77028 123477 0 87780 171029 9658859 1902 11947 0 10730 (radio 0.50% / 0.14% tx 0.19% / 0.01% listen 0.31% / 0.12%)</t>
  </si>
  <si>
    <t xml:space="preserve"> 153608 P 0.18 3 1091917 38225612 135151 153965 0 93474 347369 9480145 71655 37649 0 7180 (radio 0.73% / 1.11% tx 0.34% / 0.72% listen 0.39% / 0.38%)</t>
  </si>
  <si>
    <t xml:space="preserve"> 153607 P 0.18 3 1545703 37768180 226080 226158 0 101763 381324 9446504 40827 28779 0 9877 (radio 1.-95% / 0.70% tx 0.57% / 0.41% listen 0.57% / 0.29%)</t>
  </si>
  <si>
    <t xml:space="preserve"> 153607 P 0.18 3 1433165 37884101 119209 188342 0 119629 402819 9424987 40822 29156 0 10304 (radio 0.78% / 0.71% tx 0.30% / 0.41% listen 0.47% / 0.29%)</t>
  </si>
  <si>
    <t>DATA send to 1 'Hello 4'</t>
  </si>
  <si>
    <t>DATA recv 'Hello 4 from the client' from 9</t>
  </si>
  <si>
    <t>DATA recv 'Hello 4 from the client' from 7</t>
  </si>
  <si>
    <t>DATA recv 'Hello 4 from the client' from 8</t>
  </si>
  <si>
    <t>DATA recv 'Hello 4 from the client' from 17</t>
  </si>
  <si>
    <t>DATA recv 'Hello 4 from the client' from 14</t>
  </si>
  <si>
    <t xml:space="preserve"> 192007 P 0.18 4 1927654 47217497 252306 256687 0 130991 497077 9332193 86508 59410 0 18832 (radio 1.-84% / 1.48% tx 0.51% / 0.88% listen 0.52% / 0.60%)</t>
  </si>
  <si>
    <t xml:space="preserve"> 192007 P 0.18 4 1428982 47721116 178930 202522 0 119818 353012 9476946 54208 44649 0 21938 (radio 0.77% / 1.00% tx 0.36% / 0.55% listen 0.41% / 0.45%)</t>
  </si>
  <si>
    <t xml:space="preserve"> 192007 P 0.18 4 1344841 47800300 141023 175203 0 105811 233055 9594632 0 7909 0 7909 (radio 0.64% / 0.08% tx 0.28% / 0.00% listen 0.35% / 0.08%)</t>
  </si>
  <si>
    <t xml:space="preserve"> 192007 P 0.18 4 1589453 47554194 58367 164345 0 122987 323266 9504571 1900 9117 0 7909 (radio 0.45% / 0.11% tx 0.11% / 0.01% listen 0.33% / 0.09%)</t>
  </si>
  <si>
    <t xml:space="preserve"> 192007 P 0.18 4 429144 48719918 23515 99693 0 90861 82033 9747680 2611 7957 0 7884 (radio 0.25% / 0.10% tx 0.04% / 0.02% listen 0.20% / 0.08%)</t>
  </si>
  <si>
    <t xml:space="preserve"> 192007 P 0.18 4 1794938 47354529 115470 193802 0 126697 397641 9432355 16369 14375 0 7215 (radio 0.62% / 0.31% tx 0.23% / 0.16% listen 0.39% / 0.14%)</t>
  </si>
  <si>
    <t xml:space="preserve"> 192007 P 0.18 4 1699808 47445980 85261 182542 0 120909 405778 9424196 15137 34771 0 21905 (radio 0.54% / 0.50% tx 0.17% / 0.15% listen 0.37% / 0.35%)</t>
  </si>
  <si>
    <t xml:space="preserve"> 192007 P 0.18 4 1690260 47457430 143146 206065 0 128641 454302 9375778 74654 46438 0 13806 (radio 0.71% / 1.23% tx 0.29% / 0.75% listen 0.41% / 0.47%)</t>
  </si>
  <si>
    <t xml:space="preserve"> 192007 P 0.18 4 1664591 47485307 162058 224391 0 138997 364745 9465174 28996 32783 0 18518 (radio 0.78% / 0.62% tx 0.32% / 0.29% listen 0.45% / 0.33%)</t>
  </si>
  <si>
    <t xml:space="preserve"> 192008 P 0.18 4 1665072 47476768 119483 186498 0 117986 314103 9513801 0 7869 0 7869 (radio 0.62% / 0.08% tx 0.24% / 0.00% listen 0.37% / 0.08%)</t>
  </si>
  <si>
    <t xml:space="preserve"> 192007 P 0.18 4 1747467 47398743 102347 184274 0 123173 339023 9489950 2992 7917 0 7845 (radio 0.58% / 0.11% tx 0.20% / 0.03% listen 0.37% / 0.08%)</t>
  </si>
  <si>
    <t xml:space="preserve"> 192007 P 0.18 4 427823 48721228 23515 97080 0 91036 82033 9747681 2611 7917 0 7844 (radio 0.24% / 0.10% tx 0.04% / 0.02% listen 0.19% / 0.08%)</t>
  </si>
  <si>
    <t xml:space="preserve"> 192007 P 0.18 4 1865437 47278168 230084 239770 0 122137 489493 9340628 87674 51283 0 10050 (radio 0.08% / 1.41% tx 0.46% / 0.89% listen 0.48% / 0.52%)</t>
  </si>
  <si>
    <t xml:space="preserve"> 192007 P 0.18 4 1049925 48098342 140230 174161 0 108625 316898 9512860 63202 50684 0 20845 (radio 0.63% / 1.15% tx 0.28% / 0.64% listen 0.35% / 0.51%)</t>
  </si>
  <si>
    <t xml:space="preserve"> 192008 P 0.18 4 1442556 47704748 167820 186843 0 110555 350636 9479136 32669 32878 0 17081 (radio 0.72% / 0.66% tx 0.34% / 0.33% listen 0.38% / 0.33%)</t>
  </si>
  <si>
    <t xml:space="preserve"> 192007 P 0.18 4 2054134 47087602 343732 301510 0 124609 508428 9319422 117652 75352 0 22846 (radio 1.-57% / 1.96% tx 0.69% / 1.19% listen 0.61% / 0.76%)</t>
  </si>
  <si>
    <t xml:space="preserve"> 192007 P 0.18 4 1948581 47198528 192186 255338 0 145801 515413 9314427 72977 66996 0 26172 (radio 0.03% / 1.42% tx 0.39% / 0.74% listen 0.51% / 0.68%)</t>
  </si>
  <si>
    <t>DATA send to 1 'Hello 5'</t>
  </si>
  <si>
    <t>DATA recv 'Hello 5 from the client' from 12</t>
  </si>
  <si>
    <t xml:space="preserve"> 230407 P 0.18 5 2264475 56710587 252610 265731 0 139798 336818 9493090 304 9044 0 8807 (radio 0.15% / 0.09% tx 0.42% / 0.00% listen 0.45% / 0.09%)</t>
  </si>
  <si>
    <t xml:space="preserve"> 230407 P 0.18 5 1689380 57290477 179234 211347 0 128408 260395 9569361 304 8825 0 8590 (radio 0.66% / 0.09% tx 0.30% / 0.00% listen 0.35% / 0.08%)</t>
  </si>
  <si>
    <t xml:space="preserve"> 230407 P 0.18 5 1653730 57321114 159025 193308 0 115433 308886 9520814 18002 18105 0 9622 (radio 0.59% / 0.36% tx 0.26% / 0.18% listen 0.32% / 0.18%)</t>
  </si>
  <si>
    <t xml:space="preserve"> 230407 P 0.18 5 1969061 57002272 99314 190805 0 130509 379605 9448078 40947 26460 0 7522 (radio 0.49% / 0.68% tx 0.16% / 0.41% listen 0.32% / 0.26%)</t>
  </si>
  <si>
    <t xml:space="preserve"> 230407 P 0.18 5 511301 58467400 26126 107650 0 98745 82154 9747482 2611 7957 0 7884 (radio 0.22% / 0.10% tx 0.04% / 0.02% listen 0.18% / 0.08%)</t>
  </si>
  <si>
    <t xml:space="preserve"> 230407 P 0.18 5 2152107 56827162 117375 202918 0 134606 357166 9472633 1905 9116 0 7909 (radio 0.54% / 0.11% tx 0.19% / 0.01% listen 0.34% / 0.09%)</t>
  </si>
  <si>
    <t xml:space="preserve"> 230407 P 0.18 5 2056627 56916986 89567 195750 0 131650 356816 9471006 4306 13208 0 10741 (radio 0.48% / 0.17% tx 0.15% / 0.04% listen 0.33% / 0.13%)</t>
  </si>
  <si>
    <t xml:space="preserve"> 230407 P 0.18 5 2017047 56960632 145047 217262 0 138398 326784 9503202 1901 11197 0 9757 (radio 0.61% / 0.13% tx 0.24% / 0.01% listen 0.36% / 0.11%)</t>
  </si>
  <si>
    <t xml:space="preserve"> 230407 P 0.18 5 1999752 56978419 184362 246991 0 151332 335158 9493112 22304 22600 0 12335 (radio 0.00% / 0.45% tx 0.31% / 0.22% listen 0.41% / 0.22%)</t>
  </si>
  <si>
    <t xml:space="preserve"> 230408 P 0.18 5 1979044 56990652 119483 194367 0 125855 313969 9513884 0 7869 0 7869 (radio 0.53% / 0.08% tx 0.20% / 0.00% listen 0.32% / 0.08%)</t>
  </si>
  <si>
    <t xml:space="preserve"> 230407 P 0.18 5 2081843 56894426 102347 192143 0 131042 334373 9495683 0 7869 0 7869 (radio 0.49% / 0.08% tx 0.17% / 0.00% listen 0.32% / 0.08%)</t>
  </si>
  <si>
    <t xml:space="preserve"> 230407 P 0.18 5 547087 58429729 32818 106285 0 99011 119261 9708501 9303 9205 0 7975 (radio 0.23% / 0.18% tx 0.05% / 0.09% listen 0.18% / 0.09%)</t>
  </si>
  <si>
    <t xml:space="preserve"> 230407 P 0.18 5 2209861 56763401 231986 252288 0 133086 344421 9485233 1902 12518 0 10949 (radio 0.09% / 0.14% tx 0.39% / 0.01% listen 0.42% / 0.12%)</t>
  </si>
  <si>
    <t xml:space="preserve"> 230407 P 0.18 5 1267807 57710227 144530 187204 0 119011 217879 9611885 4300 13043 0 10386 (radio 0.56% / 0.17% tx 0.24% / 0.04% listen 0.31% / 0.13%)</t>
  </si>
  <si>
    <t xml:space="preserve"> 230408 P 0.18 5 1728696 57248391 169710 198028 0 120207 286137 9543643 1890 11185 0 9652 (radio 0.62% / 0.13% tx 0.28% / 0.01% listen 0.33% / 0.11%)</t>
  </si>
  <si>
    <t xml:space="preserve"> 230407 P 0.18 5 2394364 56577271 361938 318992 0 135204 340227 9489669 18206 17482 0 10595 (radio 1.-58% / 0.36% tx 0.61% / 0.18% listen 0.54% / 0.17%)</t>
  </si>
  <si>
    <t xml:space="preserve"> 230407 P 0.18 5 2325839 56651177 207016 273020 0 156530 377255 9452649 14830 17682 0 10729 (radio 0.08% / 0.33% tx 0.35% / 0.15% listen 0.46% / 0.17%)</t>
  </si>
  <si>
    <t>DATA send to 1 'Hello 6'</t>
  </si>
  <si>
    <t>DATA recv 'Hello 6 from the client' from 8</t>
  </si>
  <si>
    <t>DATA recv 'Hello 6 from the client' from 6</t>
  </si>
  <si>
    <t>DATA recv 'Hello 6 from the client' from 11</t>
  </si>
  <si>
    <t>DATA recv 'Hello 6 from the client' from 1</t>
  </si>
  <si>
    <t>DATA recv 'Hello 6 from the client' from 15</t>
  </si>
  <si>
    <t>DATA recv 'Hello 6 from the client' from 16</t>
  </si>
  <si>
    <t>DATA recv 'Hello 6 from the client' from 5</t>
  </si>
  <si>
    <t>DATA recv 'Hello 6 from the client' from 9</t>
  </si>
  <si>
    <t>DATA recv 'Hello 6 from the client' from 10</t>
  </si>
  <si>
    <t>DATA recv 'Hello 6 from the client' from 17</t>
  </si>
  <si>
    <t>DATA recv 'Hello 6 from the client' from 3</t>
  </si>
  <si>
    <t>DATA recv 'Hello 6 from the client' from 7</t>
  </si>
  <si>
    <t>DATA recv 'Hello 6 from the client' from 13</t>
  </si>
  <si>
    <t>DATA recv 'Hello 6 from the client' from 14</t>
  </si>
  <si>
    <t xml:space="preserve"> 268807 P 0.18 6 2691822 66112762 266894 289146 0 156189 427344 9402175 14284 23415 0 16391 (radio 0.18% / 0.38% tx 0.38% / 0.14% listen 0.42% / 0.23%)</t>
  </si>
  <si>
    <t xml:space="preserve"> 268807 P 0.18 6 2044983 66762544 191005 234388 0 145660 355600 9472067 11771 23041 0 17252 (radio 0.61% / 0.35% tx 0.27% / 0.11% listen 0.34% / 0.23%)</t>
  </si>
  <si>
    <t xml:space="preserve"> 268807 P 0.18 6 2079144 66725736 194257 224082 0 128123 425411 9404622 35232 30774 0 12690 (radio 0.60% / 0.67% tx 0.28% / 0.35% listen 0.32% / 0.31%)</t>
  </si>
  <si>
    <t xml:space="preserve"> 268807 P 0.18 6 2461582 66339795 183965 245693 0 145999 492518 9337523 84651 54888 0 15490 (radio 0.00% / 1.41% tx 0.26% / 0.86% listen 0.35% / 0.55%)</t>
  </si>
  <si>
    <t xml:space="preserve"> 268807 P 0.18 6 667512 68140928 43211 121616 0 107864 156208 9673528 17085 13966 0 9119 (radio 0.23% / 0.31% tx 0.06% / 0.17% listen 0.17% / 0.14%)</t>
  </si>
  <si>
    <t xml:space="preserve"> 268807 P 0.18 6 2564603 66244700 139232 217509 0 142496 412493 9417538 21857 14591 0 7890 (radio 0.51% / 0.37% tx 0.20% / 0.22% listen 0.31% / 0.14%)</t>
  </si>
  <si>
    <t xml:space="preserve"> 268807 P 0.18 6 2537794 66263723 168431 247148 0 147779 481164 9346737 78864 51398 0 16129 (radio 0.60% / 1.32% tx 0.24% / 0.80% listen 0.35% / 0.52%)</t>
  </si>
  <si>
    <t xml:space="preserve"> 268807 P 0.18 6 2567309 66238104 270876 286165 0 149623 550259 9277472 125829 68903 0 11225 (radio 0.18% / 1.98% tx 0.39% / 1.28% listen 0.41% / 0.70%)</t>
  </si>
  <si>
    <t xml:space="preserve"> 268807 P 0.18 6 2417522 66388422 216721 279912 0 169122 417767 9410003 32359 32921 0 17790 (radio 0.09% / 0.66% tx 0.31% / 0.32% listen 0.40% / 0.33%)</t>
  </si>
  <si>
    <t xml:space="preserve"> 268808 P 0.18 6 2445562 66354144 164230 234180 0 142264 466515 9363492 44747 39813 0 16409 (radio 0.57% / 0.86% tx 0.23% / 0.45% listen 0.34% / 0.40%)</t>
  </si>
  <si>
    <t xml:space="preserve"> 268807 P 0.18 6 2569456 66234605 158064 246498 0 153866 487610 9340179 55717 54355 0 22824 (radio 0.58% / 1.12% tx 0.22% / 0.56% listen 0.35% / 0.55%)</t>
  </si>
  <si>
    <t xml:space="preserve"> 268807 P 0.18 6 751379 68053094 51973 133124 0 120171 204289 9623365 19155 26839 0 21160 (radio 0.26% / 0.46% tx 0.07% / 0.19% listen 0.19% / 0.27%)</t>
  </si>
  <si>
    <t xml:space="preserve"> 268807 P 0.18 6 2705832 66097292 302079 306500 0 152448 495968 9333891 70093 54212 0 19362 (radio 0.26% / 1.26% tx 0.43% / 0.71% listen 0.44% / 0.55%)</t>
  </si>
  <si>
    <t xml:space="preserve"> 268807 P 0.18 6 1614937 67190876 181679 212232 0 128979 347127 9480649 37149 25028 0 9968 (radio 0.57% / 0.63% tx 0.26% / 0.37% listen 0.30% / 0.25%)</t>
  </si>
  <si>
    <t xml:space="preserve"> 268808 P 0.18 6 2186272 66618551 207792 242746 0 138206 457573 9370160 38082 44718 0 17999 (radio 0.03% / 0.84% tx 0.30% / 0.38% listen 0.35% / 0.45%)</t>
  </si>
  <si>
    <t xml:space="preserve"> 268807 P 0.18 6 2815723 65983727 376118 341055 0 148567 421356 9406456 14180 22063 0 13363 (radio 1.-59% / 0.36% tx 0.54% / 0.14% listen 0.49% / 0.22%)</t>
  </si>
  <si>
    <t xml:space="preserve"> 268807 P 0.18 6 2762920 66041816 236802 308168 0 178385 437078 9390639 29786 35148 0 21855 (radio 0.16% / 0.66% tx 0.34% / 0.30% listen 0.44% / 0.35%)</t>
  </si>
  <si>
    <t>DATA send to 1 'Hello 7'</t>
  </si>
  <si>
    <t>DATA recv 'Hello 7 from the client' from 4</t>
  </si>
  <si>
    <t>DATA recv 'Hello 7 from the client' from 7</t>
  </si>
  <si>
    <t>DATA recv 'Hello 7 from the client' from 12</t>
  </si>
  <si>
    <t>DATA recv 'Hello 7 from the client' from 14</t>
  </si>
  <si>
    <t>DATA recv 'Hello 7 from the client' from 9</t>
  </si>
  <si>
    <t xml:space="preserve"> 307207 P 0.18 7 3113858 75520611 286328 310985 0 168692 422033 9407849 19434 21839 0 12503 (radio 0.21% / 0.41% tx 0.36% / 0.19% listen 0.39% / 0.22%)</t>
  </si>
  <si>
    <t xml:space="preserve"> 307207 P 0.18 7 2382223 76252977 194749 248989 0 157410 337237 9490433 3744 14601 0 11750 (radio 0.01% / 0.18% tx 0.24% / 0.03% listen 0.31% / 0.14%)</t>
  </si>
  <si>
    <t xml:space="preserve"> 307207 P 0.18 7 2426148 76208712 196157 233185 0 136032 347001 9482976 1900 9103 0 7909 (radio 0.54% / 0.11% tx 0.24% / 0.01% listen 0.29% / 0.09%)</t>
  </si>
  <si>
    <t xml:space="preserve"> 307207 P 0.18 7 2851453 75777643 194413 258814 0 153867 389868 9437848 10448 13121 0 7868 (radio 0.03% / 0.23% tx 0.24% / 0.10% listen 0.32% / 0.13%)</t>
  </si>
  <si>
    <t xml:space="preserve"> 307207 P 0.18 7 857916 77778204 54500 133001 0 116215 190401 9637276 11289 11385 0 8351 (radio 0.23% / 0.23% tx 0.06% / 0.11% listen 0.16% / 0.11%)</t>
  </si>
  <si>
    <t xml:space="preserve"> 307207 P 0.18 7 2978320 75658692 149200 228243 0 150306 413714 9413992 9968 10734 0 7810 (radio 0.47% / 0.21% tx 0.18% / 0.10% listen 0.29% / 0.10%)</t>
  </si>
  <si>
    <t xml:space="preserve"> 307207 P 0.18 7 2928010 75703472 179652 257376 0 155673 390213 9439749 11221 10228 0 7894 (radio 0.00% / 0.21% tx 0.22% / 0.11% listen 0.32% / 0.10%)</t>
  </si>
  <si>
    <t xml:space="preserve"> 307207 P 0.18 7 2982166 75652985 284470 299065 0 157273 414854 9414881 13594 12900 0 7650 (radio 0.19% / 0.26% tx 0.36% / 0.13% listen 0.38% / 0.13%)</t>
  </si>
  <si>
    <t xml:space="preserve"> 307207 P 0.18 7 2801489 75832145 236073 302083 0 181720 383964 9443723 19352 22171 0 12598 (radio 0.13% / 0.42% tx 0.30% / 0.19% listen 0.38% / 0.22%)</t>
  </si>
  <si>
    <t xml:space="preserve"> 307208 P 0.18 7 2820865 75808762 171654 247071 0 150962 375300 9454618 7424 12891 0 8698 (radio 0.53% / 0.20% tx 0.21% / 0.07% listen 0.31% / 0.13%)</t>
  </si>
  <si>
    <t xml:space="preserve"> 307207 P 0.18 7 2961671 75672235 169400 267396 0 168382 392212 9437630 11336 20898 0 14516 (radio 0.00% / 0.32% tx 0.21% / 0.11% listen 0.34% / 0.21%)</t>
  </si>
  <si>
    <t xml:space="preserve"> 307207 P 0.18 7 965814 77666253 64706 144969 0 128141 214432 9613159 12733 11845 0 7970 (radio 0.26% / 0.25% tx 0.08% / 0.12% listen 0.18% / 0.12%)</t>
  </si>
  <si>
    <t xml:space="preserve"> 307207 P 0.18 7 3131743 75501199 328586 323547 0 160236 425908 9403907 26507 17047 0 7788 (radio 0.28% / 0.44% tx 0.41% / 0.26% listen 0.41% / 0.17%)</t>
  </si>
  <si>
    <t xml:space="preserve"> 307207 P 0.18 7 1955592 76680113 197757 228249 0 136956 340652 9489237 16078 16017 0 7977 (radio 0.54% / 0.32% tx 0.25% / 0.16% listen 0.29% / 0.16%)</t>
  </si>
  <si>
    <t xml:space="preserve"> 307208 P 0.18 7 2556644 76075928 216681 258497 0 149450 370369 9457377 8889 15751 0 11244 (radio 0.05% / 0.25% tx 0.27% / 0.09% listen 0.32% / 0.16%)</t>
  </si>
  <si>
    <t xml:space="preserve"> 307207 P 0.18 7 3246766 75382340 398122 363766 0 160462 431040 9398613 22004 22711 0 11895 (radio 0.42% / 0.45% tx 0.50% / 0.22% listen 0.46% / 0.23%)</t>
  </si>
  <si>
    <t xml:space="preserve"> 307207 P 0.18 7 3174156 75460624 248539 327043 0 192997 411233 9418808 11737 18875 0 14612 (radio 0.18% / 0.31% tx 0.31% / 0.11% listen 0.41% / 0.19%)</t>
  </si>
  <si>
    <t>DATA send to 1 'Hello 8'</t>
  </si>
  <si>
    <t>DATA recv 'Hello 8 from the client' from 8</t>
  </si>
  <si>
    <t>DATA recv 'Hello 8 from the client' from 11</t>
  </si>
  <si>
    <t>DATA recv 'Hello 8 from the client' from 2</t>
  </si>
  <si>
    <t>DATA recv 'Hello 8 from the client' from 1</t>
  </si>
  <si>
    <t>DATA recv 'Hello 8 from the client' from 16</t>
  </si>
  <si>
    <t>DATA recv 'Hello 8 from the client' from 10</t>
  </si>
  <si>
    <t>DATA recv 'Hello 8 from the client' from 5</t>
  </si>
  <si>
    <t>DATA recv 'Hello 8 from the client' from 17</t>
  </si>
  <si>
    <t>DATA recv 'Hello 8 from the client' from 3</t>
  </si>
  <si>
    <t>DATA recv 'Hello 8 from the client' from 12</t>
  </si>
  <si>
    <t>DATA recv 'Hello 8 from the client' from 6</t>
  </si>
  <si>
    <t>DATA recv 'Hello 8 from the client' from 7</t>
  </si>
  <si>
    <t>DATA recv 'Hello 8 from the client' from 13</t>
  </si>
  <si>
    <t xml:space="preserve"> 345607 P 0.18 8 3574434 84887712 303187 333643 0 180234 460573 9367101 16859 22658 0 11542 (radio 0.23% / 0.40% tx 0.34% / 0.17% listen 0.37% / 0.23%)</t>
  </si>
  <si>
    <t xml:space="preserve"> 345607 P 0.18 8 2791513 85673516 205989 268416 0 168291 409287 9420539 11240 19427 0 10881 (radio 0.05% / 0.31% tx 0.23% / 0.11% listen 0.30% / 0.19%)</t>
  </si>
  <si>
    <t xml:space="preserve"> 345607 P 0.18 8 2840044 85624709 220739 255888 0 147167 413893 9415997 24582 22703 0 11135 (radio 0.05% / 0.48% tx 0.24% / 0.25% listen 0.28% / 0.23%)</t>
  </si>
  <si>
    <t xml:space="preserve"> 345607 P 0.18 8 3303039 85156132 208858 279552 0 164155 451583 9378489 14445 20738 0 10288 (radio 0.06% / 0.35% tx 0.23% / 0.14% listen 0.31% / 0.21%)</t>
  </si>
  <si>
    <t xml:space="preserve"> 345607 P 0.18 8 1026489 87437403 56401 142111 0 124124 168570 9659199 1901 9110 0 7909 (radio 0.22% / 0.11% tx 0.06% / 0.01% listen 0.16% / 0.09%)</t>
  </si>
  <si>
    <t xml:space="preserve"> 345607 P 0.18 8 3392415 85074685 158575 237962 0 158041 414092 9415993 9375 9719 0 7735 (radio 0.44% / 0.19% tx 0.17% / 0.09% listen 0.26% / 0.09%)</t>
  </si>
  <si>
    <t xml:space="preserve"> 345607 P 0.18 8 3326374 85135173 192365 272974 0 166166 398361 9431701 12713 15598 0 10493 (radio 0.04% / 0.28% tx 0.21% / 0.12% listen 0.30% / 0.15%)</t>
  </si>
  <si>
    <t xml:space="preserve"> 345607 P 0.18 8 3369848 85095312 286370 308201 0 165194 387679 9442327 1900 9136 0 7921 (radio 0.18% / 0.11% tx 0.32% / 0.01% listen 0.34% / 0.09%)</t>
  </si>
  <si>
    <t xml:space="preserve"> 345607 P 0.18 8 3276095 85187457 299672 337689 0 190647 474603 9355312 63599 35606 0 8927 (radio 0.23% / 1.00% tx 0.33% / 0.64% listen 0.38% / 0.36%)</t>
  </si>
  <si>
    <t xml:space="preserve"> 345608 P 0.18 8 3249469 85207946 180944 265942 0 163789 428601 9399184 9290 18871 0 12827 (radio 0.01% / 0.28% tx 0.20% / 0.09% listen 0.30% / 0.19%)</t>
  </si>
  <si>
    <t xml:space="preserve"> 345607 P 0.18 8 3415815 85048153 198218 293502 0 177736 454141 9375918 28818 26106 0 9354 (radio 0.07% / 0.55% tx 0.22% / 0.29% listen 0.33% / 0.26%)</t>
  </si>
  <si>
    <t xml:space="preserve"> 345607 P 0.18 8 1175399 87284544 77117 156963 0 136598 209582 9618291 12411 11994 0 8457 (radio 0.26% / 0.24% tx 0.08% / 0.12% listen 0.17% / 0.12%)</t>
  </si>
  <si>
    <t xml:space="preserve"> 345607 P 0.18 8 3510929 84949685 330501 332553 0 168022 379183 9448486 1915 9006 0 7786 (radio 0.26% / 0.11% tx 0.37% / 0.01% listen 0.37% / 0.09%)</t>
  </si>
  <si>
    <t xml:space="preserve"> 345607 P 0.18 8 2333087 86132227 224896 247179 0 144901 377492 9452114 27139 18930 0 7945 (radio 0.04% / 0.46% tx 0.25% / 0.27% listen 0.27% / 0.19%)</t>
  </si>
  <si>
    <t xml:space="preserve"> 345608 P 0.18 8 2975237 85486997 228306 276775 0 160545 418590 9411069 11625 18278 0 11095 (radio 0.08% / 0.30% tx 0.25% / 0.11% listen 0.31% / 0.18%)</t>
  </si>
  <si>
    <t xml:space="preserve"> 345607 P 0.18 8 3674789 84782077 415790 383103 0 171008 428020 9399737 17668 19337 0 10546 (radio 0.41% / 0.37% tx 0.47% / 0.17% listen 0.43% / 0.19%)</t>
  </si>
  <si>
    <t xml:space="preserve"> 345607 P 0.18 8 3698746 84765905 318580 365965 0 200550 524587 9305281 70041 38922 0 7553 (radio 0.28% / 1.10% tx 0.36% / 0.71% listen 0.41% / 0.39%)</t>
  </si>
  <si>
    <t>DATA send to 1 'Hello 9'</t>
  </si>
  <si>
    <t>DATA recv 'Hello 9 from the client' from 11</t>
  </si>
  <si>
    <t>DATA recv 'Hello 9 from the client' from 6</t>
  </si>
  <si>
    <t>DATA recv 'Hello 9 from the client' from 8</t>
  </si>
  <si>
    <t>DATA recv 'Hello 9 from the client' from 1</t>
  </si>
  <si>
    <t>DATA recv 'Hello 9 from the client' from 2</t>
  </si>
  <si>
    <t>DATA recv 'Hello 9 from the client' from 16</t>
  </si>
  <si>
    <t>DATA recv 'Hello 9 from the client' from 14</t>
  </si>
  <si>
    <t>DATA recv 'Hello 9 from the client' from 7</t>
  </si>
  <si>
    <t>DATA recv 'Hello 9 from the client' from 9</t>
  </si>
  <si>
    <t>DATA recv 'Hello 9 from the client' from 12</t>
  </si>
  <si>
    <t>DATA recv 'Hello 9 from the client' from 13</t>
  </si>
  <si>
    <t>DATA recv 'Hello 9 from the client' from 17</t>
  </si>
  <si>
    <t>DATA recv 'Hello 9 from the client' from 5</t>
  </si>
  <si>
    <t>DATA recv 'Hello 9 from the client' from 10</t>
  </si>
  <si>
    <t>DATA recv 'Hello 9 from the client' from 3</t>
  </si>
  <si>
    <t xml:space="preserve"> 384007 P 0.18 9 4040607 94249144 319169 359361 0 196705 466170 9361432 15982 25718 0 16471 (radio 0.25% / 0.42% tx 0.32% / 0.16% listen 0.36% / 0.26%)</t>
  </si>
  <si>
    <t xml:space="preserve"> 384007 P 0.18 9 3242771 95052013 219937 290291 0 181484 451255 9378497 13948 21875 0 13193 (radio 0.08% / 0.36% tx 0.22% / 0.14% listen 0.29% / 0.22%)</t>
  </si>
  <si>
    <t xml:space="preserve"> 384007 P 0.18 9 3263661 95028670 238016 283858 0 166961 423614 9403961 17277 27970 0 19794 (radio 0.09% / 0.46% tx 0.24% / 0.17% listen 0.28% / 0.28%)</t>
  </si>
  <si>
    <t xml:space="preserve"> 384007 P 0.18 9 3794346 94494484 230540 308087 0 177497 491304 9338352 21682 28535 0 13342 (radio 0.11% / 0.51% tx 0.23% / 0.22% listen 0.31% / 0.29%)</t>
  </si>
  <si>
    <t xml:space="preserve"> 384007 P 0.18 9 1431773 96862126 181677 205327 0 132096 405281 9424723 125276 63216 0 7972 (radio 0.39% / 1.91% tx 0.18% / 1.27% listen 0.20% / 0.64%)</t>
  </si>
  <si>
    <t xml:space="preserve"> 384007 P 0.18 9 3845376 94451367 169079 255060 0 168200 452958 9376682 10504 17098 0 10159 (radio 0.43% / 0.28% tx 0.17% / 0.10% listen 0.25% / 0.17%)</t>
  </si>
  <si>
    <t xml:space="preserve"> 384007 P 0.18 9 3767137 94524016 203977 288809 0 174535 440760 9388843 11612 15835 0 8369 (radio 0.06% / 0.27% tx 0.20% / 0.11% listen 0.29% / 0.16%)</t>
  </si>
  <si>
    <t xml:space="preserve"> 384007 P 0.18 9 3948264 94346954 367900 356543 0 173680 578413 9251642 81530 48342 0 8486 (radio 0.30% / 1.32% tx 0.37% / 0.82% listen 0.36% / 0.49%)</t>
  </si>
  <si>
    <t xml:space="preserve"> 384007 P 0.18 9 3656188 94635028 311320 349288 0 198594 380090 9447571 11648 11599 0 7947 (radio 0.23% / 0.23% tx 0.31% / 0.11% listen 0.35% / 0.11%)</t>
  </si>
  <si>
    <t xml:space="preserve"> 384008 P 0.18 9 3719561 94565534 193120 285722 0 173801 470089 9357588 12176 19780 0 10012 (radio 0.05% / 0.32% tx 0.19% / 0.12% listen 0.29% / 0.20%)</t>
  </si>
  <si>
    <t xml:space="preserve"> 384007 P 0.18 9 3891015 94402834 213982 316469 0 188976 475197 9354681 15764 22967 0 11240 (radio 0.10% / 0.39% tx 0.21% / 0.16% listen 0.32% / 0.23%)</t>
  </si>
  <si>
    <t xml:space="preserve"> 384007 P 0.18 9 1383922 96905585 88239 173620 0 149689 208520 9621041 11122 16657 0 13091 (radio 0.26% / 0.28% tx 0.08% / 0.11% listen 0.17% / 0.16%)</t>
  </si>
  <si>
    <t xml:space="preserve"> 384007 P 0.18 9 3946772 94341526 352597 352456 0 180390 435840 9391841 22096 19903 0 12368 (radio 0.28% / 0.42% tx 0.35% / 0.22% listen 0.35% / 0.20%)</t>
  </si>
  <si>
    <t xml:space="preserve"> 384007 P 0.18 9 2758577 95536510 236034 267350 0 156434 425487 9404283 11138 20171 0 11533 (radio 0.07% / 0.31% tx 0.24% / 0.11% listen 0.27% / 0.20%)</t>
  </si>
  <si>
    <t xml:space="preserve"> 384008 P 0.18 9 3473463 94818785 253945 304637 0 171683 498223 9331788 25639 27862 0 11138 (radio 0.13% / 0.54% tx 0.25% / 0.26% listen 0.30% / 0.28%)</t>
  </si>
  <si>
    <t xml:space="preserve"> 384007 P 0.18 9 4128372 94158191 427627 404468 0 183768 453580 9376114 11837 21365 0 12760 (radio 0.40% / 0.33% tx 0.43% / 0.12% listen 0.41% / 0.21%)</t>
  </si>
  <si>
    <t xml:space="preserve"> 384007 P 0.18 9 4158965 94135483 331317 389145 0 218748 460216 9369578 12737 23180 0 18198 (radio 0.29% / 0.36% tx 0.33% / 0.12% listen 0.39% / 0.23%)</t>
  </si>
  <si>
    <t>DATA send to 1 'Hello 10'</t>
  </si>
  <si>
    <t>DATA recv 'Hello 10 from the client' from 14</t>
  </si>
  <si>
    <t>DATA recv 'Hello 10 from the client' from 2</t>
  </si>
  <si>
    <t>DATA recv 'Hello 10 from the client' from 11</t>
  </si>
  <si>
    <t>DATA recv 'Hello 10 from the client' from 4</t>
  </si>
  <si>
    <t>DATA recv 'Hello 10 from the client' from 15</t>
  </si>
  <si>
    <t>DATA recv 'Hello 10 from the client' from 12</t>
  </si>
  <si>
    <t>DATA recv 'Hello 10 from the client' from 8</t>
  </si>
  <si>
    <t>DATA recv 'Hello 10 from the client' from 10</t>
  </si>
  <si>
    <t>DATA recv 'Hello 10 from the client' from 17</t>
  </si>
  <si>
    <t>DATA recv 'Hello 10 from the client' from 13</t>
  </si>
  <si>
    <t>DATA recv 'Hello 10 from the client' from 3</t>
  </si>
  <si>
    <t>DATA recv 'Hello 10 from the client' from 16</t>
  </si>
  <si>
    <t>DATA recv 'Hello 10 from the client' from 7</t>
  </si>
  <si>
    <t>DATA recv 'Hello 10 from the client' from 5</t>
  </si>
  <si>
    <t>DATA recv 'Hello 10 from the client' from 6</t>
  </si>
  <si>
    <t>DATA recv 'Hello 10 from the client' from 1</t>
  </si>
  <si>
    <t xml:space="preserve"> 422407 P 0.18 10 4546659 103570915 337260 386017 0 208273 506049 9321771 18091 26656 0 11568 (radio 0.27% / 0.45% tx 0.31% / 0.18% listen 0.35% / 0.27%)</t>
  </si>
  <si>
    <t xml:space="preserve"> 422407 P 0.18 10 3715822 104409056 231152 317309 0 195412 473048 9357043 11215 27018 0 13928 (radio 0.11% / 0.38% tx 0.21% / 0.11% listen 0.29% / 0.27%)</t>
  </si>
  <si>
    <t xml:space="preserve"> 422407 P 0.18 10 3719338 104402809 249543 298399 0 175860 455674 9374139 11527 14541 0 8899 (radio 0.10% / 0.26% tx 0.23% / 0.11% listen 0.27% / 0.14%)</t>
  </si>
  <si>
    <t xml:space="preserve"> 422407 P 0.18 10 4279850 103836707 239756 332051 0 189038 485501 9342223 9216 23964 0 11541 (radio 0.13% / 0.33% tx 0.22% / 0.09% listen 0.30% / 0.24%)</t>
  </si>
  <si>
    <t xml:space="preserve"> 422407 P 0.18 10 1905869 106218022 191214 228732 0 144905 474093 9355896 9537 23405 0 12809 (radio 0.38% / 0.33% tx 0.17% / 0.09% listen 0.21% / 0.23%)</t>
  </si>
  <si>
    <t xml:space="preserve"> 422407 P 0.18 10 4358238 103768412 187945 283428 0 180153 512859 9317045 18866 28368 0 11953 (radio 0.03% / 0.48% tx 0.17% / 0.19% listen 0.26% / 0.28%)</t>
  </si>
  <si>
    <t xml:space="preserve"> 422407 P 0.18 10 4270705 103848047 224858 314637 0 185566 503565 9324031 20881 25828 0 11031 (radio 0.10% / 0.47% tx 0.20% / 0.21% listen 0.29% / 0.26%)</t>
  </si>
  <si>
    <t xml:space="preserve"> 422407 P 0.18 10 4442553 103682564 394170 376042 0 181818 494286 9335610 26270 19499 0 8138 (radio 0.31% / 0.46% tx 0.36% / 0.26% listen 0.34% / 0.19%)</t>
  </si>
  <si>
    <t xml:space="preserve"> 422407 P 0.18 10 4119296 103999711 323094 369798 0 209758 463105 9364683 11774 20510 0 11164 (radio 0.24% / 0.32% tx 0.29% / 0.11% listen 0.34% / 0.20%)</t>
  </si>
  <si>
    <t xml:space="preserve"> 422408 P 0.18 10 4201018 103913796 202490 305294 0 184061 481454 9348262 9370 19572 0 10260 (radio 0.07% / 0.29% tx 0.18% / 0.09% listen 0.28% / 0.19%)</t>
  </si>
  <si>
    <t xml:space="preserve"> 422407 P 0.18 10 4386949 103736605 226965 341493 0 201539 495931 9333771 12983 25024 0 12563 (radio 0.12% / 0.38% tx 0.20% / 0.13% listen 0.31% / 0.25%)</t>
  </si>
  <si>
    <t xml:space="preserve"> 422407 P 0.18 10 1630594 106488817 99614 187076 0 159520 246669 9583232 11375 13456 0 9831 (radio 0.26% / 0.25% tx 0.09% / 0.11% listen 0.17% / 0.13%)</t>
  </si>
  <si>
    <t xml:space="preserve"> 422407 P 0.18 10 4346063 103770042 354525 361811 0 188541 399288 9428516 1928 9355 0 8151 (radio 0.26% / 0.11% tx 0.32% / 0.01% listen 0.33% / 0.09%)</t>
  </si>
  <si>
    <t xml:space="preserve"> 422407 P 0.18 10 3227075 104898061 246293 288664 0 166486 468495 9361551 10259 21314 0 10052 (radio 0.09% / 0.32% tx 0.22% / 0.10% listen 0.26% / 0.21%)</t>
  </si>
  <si>
    <t xml:space="preserve"> 422408 P 0.18 10 3964858 104156877 265237 329236 0 183733 491392 9338092 11292 24599 0 12050 (radio 0.15% / 0.36% tx 0.24% / 0.11% listen 0.30% / 0.25%)</t>
  </si>
  <si>
    <t xml:space="preserve"> 422407 P 0.18 10 4574447 103541816 436841 426998 0 195059 446072 9383625 9214 22530 0 11291 (radio 0.00% / 0.32% tx 0.00% / 0.09% listen 0.39% / 0.22%)</t>
  </si>
  <si>
    <t xml:space="preserve"> 422407 P 0.18 10 4650440 103471490 342448 412953 0 231331 491472 9336007 11131 23808 0 12583 (radio 0.30% / 0.35% tx 0.31% / 0.11% listen 0.38% / 0.24%)</t>
  </si>
  <si>
    <t>DATA send to 1 'Hello 11'</t>
  </si>
  <si>
    <t>DATA recv 'Hello 11 from the client' from 2</t>
  </si>
  <si>
    <t>DATA recv 'Hello 11 from the client' from 4</t>
  </si>
  <si>
    <t>DATA recv 'Hello 11 from the client' from 7</t>
  </si>
  <si>
    <t>DATA recv 'Hello 11 from the client' from 14</t>
  </si>
  <si>
    <t>DATA recv 'Hello 11 from the client' from 12</t>
  </si>
  <si>
    <t>DATA recv 'Hello 11 from the client' from 8</t>
  </si>
  <si>
    <t>DATA recv 'Hello 11 from the client' from 11</t>
  </si>
  <si>
    <t>DATA recv 'Hello 11 from the client' from 6</t>
  </si>
  <si>
    <t>DATA recv 'Hello 11 from the client' from 1</t>
  </si>
  <si>
    <t>DATA recv 'Hello 11 from the client' from 9</t>
  </si>
  <si>
    <t>DATA recv 'Hello 11 from the client' from 5</t>
  </si>
  <si>
    <t>DATA recv 'Hello 11 from the client' from 16</t>
  </si>
  <si>
    <t>DATA recv 'Hello 11 from the client' from 15</t>
  </si>
  <si>
    <t>DATA recv 'Hello 11 from the client' from 17</t>
  </si>
  <si>
    <t>DATA recv 'Hello 11 from the client' from 13</t>
  </si>
  <si>
    <t>DATA recv 'Hello 11 from the client' from 10</t>
  </si>
  <si>
    <t>DATA recv 'Hello 11 from the client' from 3</t>
  </si>
  <si>
    <t xml:space="preserve"> 460807 P 0.18 11 5071623 112873694 350318 412937 0 218904 524961 9302779 13058 26920 0 10631 (radio 0.28% / 0.40% tx 0.29% / 0.13% listen 0.35% / 0.27%)</t>
  </si>
  <si>
    <t xml:space="preserve"> 460807 P 0.18 11 4240691 113712012 244941 344783 0 206899 524866 9302956 13789 27474 0 11487 (radio 0.13% / 0.41% tx 0.20% / 0.14% listen 0.29% / 0.27%)</t>
  </si>
  <si>
    <t xml:space="preserve"> 460807 P 0.18 11 4217441 113732295 261311 328680 0 192844 498100 9329486 11768 30281 0 16984 (radio 0.13% / 0.42% tx 0.22% / 0.11% listen 0.27% / 0.30%)</t>
  </si>
  <si>
    <t xml:space="preserve"> 460807 P 0.18 11 4800927 113143200 254499 364956 0 205784 521074 9306493 14743 32905 0 16746 (radio 0.16% / 0.48% tx 0.21% / 0.15% listen 0.30% / 0.33%)</t>
  </si>
  <si>
    <t xml:space="preserve"> 460807 P 0.18 11 2395676 115557833 201627 259827 0 161244 489804 9339811 10413 31095 0 16339 (radio 0.02% / 0.42% tx 0.17% / 0.10% listen 0.22% / 0.31%)</t>
  </si>
  <si>
    <t xml:space="preserve"> 460807 P 0.18 11 4900102 113056340 206804 319578 0 196778 541861 9287928 18859 36150 0 16625 (radio 0.08% / 0.55% tx 0.17% / 0.19% listen 0.27% / 0.36%)</t>
  </si>
  <si>
    <t xml:space="preserve"> 460807 P 0.18 11 4809101 113139207 234451 345913 0 202592 538393 9291160 9593 31276 0 17026 (radio 0.12% / 0.41% tx 0.19% / 0.09% listen 0.29% / 0.31%)</t>
  </si>
  <si>
    <t xml:space="preserve"> 460807 P 0.18 11 4973101 112979782 403378 410295 0 201649 530545 9297218 9208 34253 0 19831 (radio 0.32% / 0.44% tx 0.34% / 0.09% listen 0.34% / 0.34%)</t>
  </si>
  <si>
    <t xml:space="preserve"> 460807 P 0.18 11 4620940 113325740 334550 405645 0 230759 501641 9326029 11456 35847 0 21001 (radio 0.26% / 0.48% tx 0.28% / 0.11% listen 0.34% / 0.36%)</t>
  </si>
  <si>
    <t xml:space="preserve"> 460808 P 0.18 11 4720456 113224149 214156 337102 0 200390 519435 9310353 11666 31808 0 16329 (radio 0.10% / 0.44% tx 0.18% / 0.11% listen 0.28% / 0.32%)</t>
  </si>
  <si>
    <t xml:space="preserve"> 460807 P 0.18 11 4913919 113039395 237458 375941 0 220967 526967 9302790 10493 34448 0 19428 (radio 0.15% / 0.45% tx 0.20% / 0.10% listen 0.31% / 0.35%)</t>
  </si>
  <si>
    <t xml:space="preserve"> 460807 P 0.18 11 2154672 115794231 109300 222080 0 180344 524075 9305414 9686 35004 0 20824 (radio 0.28% / 0.45% tx 0.09% / 0.09% listen 0.18% / 0.35%)</t>
  </si>
  <si>
    <t xml:space="preserve"> 460807 P 0.18 11 4870213 113075910 419246 403800 0 202415 524147 9305868 64721 41989 0 13874 (radio 0.33% / 1.08% tx 0.35% / 0.65% listen 0.34% / 0.42%)</t>
  </si>
  <si>
    <t xml:space="preserve"> 460807 P 0.18 11 3797362 114155468 260277 327967 0 185754 570284 9257407 13984 39303 0 19268 (radio 0.13% / 0.54% tx 0.22% / 0.14% listen 0.27% / 0.39%)</t>
  </si>
  <si>
    <t xml:space="preserve"> 460808 P 0.18 11 4489143 113462009 276123 363312 0 202594 524282 9305132 10886 34076 0 18861 (radio 0.17% / 0.45% tx 0.23% / 0.11% listen 0.30% / 0.34%)</t>
  </si>
  <si>
    <t xml:space="preserve"> 460807 P 0.18 11 5045028 112898846 446617 458700 0 213191 470578 9357030 9776 31702 0 18132 (radio 0.03% / 0.42% tx 0.01% / 0.09% listen 0.02% / 0.32%)</t>
  </si>
  <si>
    <t xml:space="preserve"> 460807 P 0.18 11 5164964 112786500 351655 445124 0 249302 514521 9315010 9207 32171 0 17971 (radio 0.31% / 0.42% tx 0.29% / 0.09% listen 0.01% / 0.32%)</t>
  </si>
  <si>
    <t>DATA send to 1 'Hello 12'</t>
  </si>
  <si>
    <t>DATA recv 'Hello 12 from the client' from 11</t>
  </si>
  <si>
    <t>DATA recv 'Hello 12 from the client' from 16</t>
  </si>
  <si>
    <t>DATA recv 'Hello 12 from the client' from 15</t>
  </si>
  <si>
    <t>DATA recv 'Hello 12 from the client' from 1</t>
  </si>
  <si>
    <t>DATA recv 'Hello 12 from the client' from 3</t>
  </si>
  <si>
    <t>DATA recv 'Hello 12 from the client' from 12</t>
  </si>
  <si>
    <t>DATA recv 'Hello 12 from the client' from 7</t>
  </si>
  <si>
    <t>DATA recv 'Hello 12 from the client' from 13</t>
  </si>
  <si>
    <t>DATA recv 'Hello 12 from the client' from 9</t>
  </si>
  <si>
    <t>DATA recv 'Hello 12 from the client' from 8</t>
  </si>
  <si>
    <t>DATA recv 'Hello 12 from the client' from 2</t>
  </si>
  <si>
    <t>DATA recv 'Hello 12 from the client' from 17</t>
  </si>
  <si>
    <t>DATA recv 'Hello 12 from the client' from 14</t>
  </si>
  <si>
    <t>DATA recv 'Hello 12 from the client' from 10</t>
  </si>
  <si>
    <t>DATA recv 'Hello 12 from the client' from 5</t>
  </si>
  <si>
    <t>DATA recv 'Hello 12 from the client' from 4</t>
  </si>
  <si>
    <t>DATA recv 'Hello 12 from the client' from 6</t>
  </si>
  <si>
    <t xml:space="preserve"> 499207 P 0.18 12 5594775 122180293 362553 439189 0 230258 523149 9306599 12235 26252 0 11354 (radio 0.29% / 0.39% tx 0.28% / 0.12% listen 0.00% / 0.26%)</t>
  </si>
  <si>
    <t xml:space="preserve"> 499207 P 0.18 12 4782319 122998048 258522 380155 0 223851 541625 9286036 13581 35372 0 16952 (radio 0.16% / 0.49% tx 0.20% / 0.13% listen 0.29% / 0.35%)</t>
  </si>
  <si>
    <t xml:space="preserve"> 499207 P 0.18 12 4724636 123055021 273085 354203 0 203524 507192 9322726 11774 25523 0 10680 (radio 0.15% / 0.37% tx 0.21% / 0.11% listen 0.27% / 0.25%)</t>
  </si>
  <si>
    <t xml:space="preserve"> 499207 P 0.18 12 5323676 122448296 265476 390673 0 216104 522746 9305096 10977 25717 0 10320 (radio 0.17% / 0.37% tx 0.20% / 0.11% listen 0.30% / 0.26%)</t>
  </si>
  <si>
    <t xml:space="preserve"> 499207 P 0.18 12 2897759 124885600 212267 287233 0 172471 502080 9327767 10640 27406 0 11227 (radio 0.05% / 0.38% tx 0.16% / 0.10% listen 0.22% / 0.27%)</t>
  </si>
  <si>
    <t xml:space="preserve"> 499207 P 0.18 12 5422446 122363505 217300 345435 0 207058 522341 9307165 10496 25857 0 10280 (radio 0.10% / 0.36% tx 0.17% / 0.10% listen 0.27% / 0.26%)</t>
  </si>
  <si>
    <t xml:space="preserve"> 499207 P 0.18 12 5354830 122423371 244614 371844 0 214413 545726 9284164 10163 25931 0 11821 (radio 0.14% / 0.36% tx 0.19% / 0.10% listen 0.29% / 0.26%)</t>
  </si>
  <si>
    <t xml:space="preserve"> 499207 P 0.18 12 5512150 122268614 414453 436008 0 212301 539046 9288832 11075 25713 0 10652 (radio 0.32% / 0.37% tx 0.32% / 0.11% listen 0.00% / 0.26%)</t>
  </si>
  <si>
    <t xml:space="preserve"> 499207 P 0.18 12 5118045 122658295 344226 435426 0 245407 497102 9332555 9676 29781 0 14648 (radio 0.27% / 0.40% tx 0.26% / 0.09% listen 0.00% / 0.30%)</t>
  </si>
  <si>
    <t xml:space="preserve"> 499208 P 0.18 12 5233533 122538862 223691 362736 0 212152 513074 9314713 9535 25634 0 11762 (radio 0.12% / 0.35% tx 0.17% / 0.09% listen 0.28% / 0.26%)</t>
  </si>
  <si>
    <t xml:space="preserve"> 499207 P 0.18 12 5436372 122346677 248043 404884 0 234169 522450 9307282 10585 28943 0 13202 (radio 0.17% / 0.40% tx 0.19% / 0.10% listen 0.31% / 0.29%)</t>
  </si>
  <si>
    <t xml:space="preserve"> 499207 P 0.18 12 2693758 125084997 118766 248151 0 191159 539083 9290766 9466 26071 0 10815 (radio 0.28% / 0.36% tx 0.09% / 0.09% listen 0.19% / 0.26%)</t>
  </si>
  <si>
    <t xml:space="preserve"> 499207 P 0.18 12 5405541 122368265 427958 431456 0 216207 535325 9292355 8712 27656 0 13792 (radio 0.00% / 0.37% tx 0.33% / 0.08% listen 0.00% / 0.28%)</t>
  </si>
  <si>
    <t xml:space="preserve"> 499207 P 0.18 12 4371685 123411064 279223 361800 0 198324 574320 9255596 18946 33833 0 12570 (radio 0.16% / 0.53% tx 0.21% / 0.19% listen 0.28% / 0.34%)</t>
  </si>
  <si>
    <t xml:space="preserve"> 499208 P 0.18 12 5015410 122763669 287181 392896 0 215089 526264 9301660 11058 29584 0 12495 (radio 0.19% / 0.41% tx 0.22% / 0.11% listen 0.30% / 0.30%)</t>
  </si>
  <si>
    <t xml:space="preserve"> 499207 P 0.18 12 5516141 122255570 457833 484188 0 223023 471110 9356724 11216 25488 0 9832 (radio 0.06% / 0.37% tx 0.02% / 0.11% listen 0.04% / 0.25%)</t>
  </si>
  <si>
    <t xml:space="preserve"> 499207 P 0.18 12 5697861 122083252 365698 476714 0 260150 532894 9296752 14043 31590 0 10848 (radio 0.32% / 0.46% tx 0.28% / 0.14% listen 0.03% / 0.32%)</t>
  </si>
  <si>
    <t>DATA send to 1 'Hello 13'</t>
  </si>
  <si>
    <t>DATA recv 'Hello 13 from the client' from 8</t>
  </si>
  <si>
    <t>DATA recv 'Hello 13 from the client' from 1</t>
  </si>
  <si>
    <t>DATA recv 'Hello 13 from the client' from 4</t>
  </si>
  <si>
    <t>DATA recv 'Hello 13 from the client' from 7</t>
  </si>
  <si>
    <t>DATA recv 'Hello 13 from the client' from 15</t>
  </si>
  <si>
    <t>DATA recv 'Hello 13 from the client' from 6</t>
  </si>
  <si>
    <t>DATA recv 'Hello 13 from the client' from 2</t>
  </si>
  <si>
    <t>DATA recv 'Hello 13 from the client' from 12</t>
  </si>
  <si>
    <t>DATA recv 'Hello 13 from the client' from 10</t>
  </si>
  <si>
    <t>DATA recv 'Hello 13 from the client' from 3</t>
  </si>
  <si>
    <t>DATA recv 'Hello 13 from the client' from 16</t>
  </si>
  <si>
    <t>DATA recv 'Hello 13 from the client' from 14</t>
  </si>
  <si>
    <t>DATA recv 'Hello 13 from the client' from 17</t>
  </si>
  <si>
    <t>DATA recv 'Hello 13 from the client' from 13</t>
  </si>
  <si>
    <t>DATA recv 'Hello 13 from the client' from 11</t>
  </si>
  <si>
    <t>DATA recv 'Hello 13 from the client' from 9</t>
  </si>
  <si>
    <t>DATA recv 'Hello 13 from the client' from 5</t>
  </si>
  <si>
    <t xml:space="preserve"> 537607 P 0.18 13 6112556 131490325 374425 467346 0 241948 517778 9310032 11872 28157 0 11690 (radio 0.29% / 0.40% tx 0.27% / 0.12% listen 0.02% / 0.28%)</t>
  </si>
  <si>
    <t xml:space="preserve"> 537607 P 0.18 13 5313932 132294104 271891 410457 0 235889 531610 9296056 13369 30302 0 12038 (radio 0.18% / 0.44% tx 0.19% / 0.13% listen 0.29% / 0.30%)</t>
  </si>
  <si>
    <t xml:space="preserve"> 537607 P 0.18 13 5215088 132392416 283187 378560 0 213434 490449 9337395 10102 24357 0 9910 (radio 0.16% / 0.35% tx 0.20% / 0.10% listen 0.27% / 0.24%)</t>
  </si>
  <si>
    <t xml:space="preserve"> 537607 P 0.18 13 5868536 131733101 278455 422239 0 229079 544857 9284805 12979 31566 0 12975 (radio 0.19% / 0.45% tx 0.20% / 0.13% listen 0.30% / 0.32%)</t>
  </si>
  <si>
    <t xml:space="preserve"> 537607 P 0.18 13 3467402 134145706 240482 330393 0 183393 569640 9260106 28215 43160 0 10922 (radio 0.10% / 0.72% tx 0.17% / 0.28% listen 0.24% / 0.43%)</t>
  </si>
  <si>
    <t xml:space="preserve"> 537607 P 0.18 13 5944070 131669384 228373 373514 0 219252 521621 9305879 11073 28079 0 12194 (radio 0.12% / 0.39% tx 0.16% / 0.11% listen 0.27% / 0.28%)</t>
  </si>
  <si>
    <t xml:space="preserve"> 537607 P 0.18 13 5911137 131694617 259156 403782 0 226770 556304 9271246 14542 31938 0 12357 (radio 0.16% / 0.47% tx 0.18% / 0.14% listen 0.29% / 0.32%)</t>
  </si>
  <si>
    <t xml:space="preserve"> 537607 P 0.18 13 6047033 131563640 423904 462783 0 223921 534880 9295026 9451 26775 0 11620 (radio 0.02% / 0.36% tx 0.30% / 0.09% listen 0.02% / 0.27%)</t>
  </si>
  <si>
    <t xml:space="preserve"> 537607 P 0.18 13 5626661 131977411 356397 468944 0 262083 508613 9319116 12171 33518 0 16676 (radio 0.28% / 0.46% tx 0.25% / 0.12% listen 0.02% / 0.34%)</t>
  </si>
  <si>
    <t xml:space="preserve"> 537608 P 0.18 13 5766564 131835524 235256 396511 0 226167 533028 9296662 11565 33775 0 14015 (radio 0.14% / 0.46% tx 0.17% / 0.11% listen 0.28% / 0.34%)</t>
  </si>
  <si>
    <t xml:space="preserve"> 537607 P 0.18 13 5962965 131649743 258725 435052 0 246911 526590 9303066 10682 30168 0 12742 (radio 0.19% / 0.41% tx 0.18% / 0.10% listen 0.00% / 0.30%)</t>
  </si>
  <si>
    <t xml:space="preserve"> 537607 P 0.18 13 3215146 134391088 128880 280716 0 207063 521385 9306091 10114 32565 0 15904 (radio 0.29% / 0.43% tx 0.09% / 0.10% listen 0.20% / 0.33%)</t>
  </si>
  <si>
    <t xml:space="preserve"> 537607 P 0.18 13 5952524 131648844 438266 463454 0 231718 546980 9280579 10308 31998 0 15511 (radio 0.03% / 0.43% tx 0.00% / 0.10% listen 0.02% / 0.32%)</t>
  </si>
  <si>
    <t xml:space="preserve"> 537607 P 0.18 13 4951713 132660555 296869 400136 0 213429 580025 9249491 17646 38336 0 15105 (radio 0.19% / 0.56% tx 0.21% / 0.17% listen 0.29% / 0.39%)</t>
  </si>
  <si>
    <t xml:space="preserve"> 537608 P 0.18 13 5550181 132056745 300964 425832 0 228527 534768 9293076 13783 32936 0 13438 (radio 0.21% / 0.47% tx 0.21% / 0.14% listen 0.30% / 0.33%)</t>
  </si>
  <si>
    <t xml:space="preserve"> 537607 P 0.18 13 5988380 131610850 467504 510703 0 236093 472236 9355280 9671 26515 0 13070 (radio 0.08% / 0.36% tx 0.02% / 0.09% listen 0.05% / 0.26%)</t>
  </si>
  <si>
    <t xml:space="preserve"> 537607 P 0.18 13 6210885 131400072 375237 503758 0 272783 513021 9316820 9539 27044 0 12633 (radio 0.01% / 0.37% tx 0.27% / 0.09% listen 0.05% / 0.27%)</t>
  </si>
  <si>
    <t>DATA send to 1 'Hello 14'</t>
  </si>
  <si>
    <t>DATA recv 'Hello 14 from the client' from 7</t>
  </si>
  <si>
    <t>DATA recv 'Hello 14 from the client' from 8</t>
  </si>
  <si>
    <t>DATA recv 'Hello 14 from the client' from 1</t>
  </si>
  <si>
    <t>DATA recv 'Hello 14 from the client' from 15</t>
  </si>
  <si>
    <t>DATA recv 'Hello 14 from the client' from 14</t>
  </si>
  <si>
    <t>DATA recv 'Hello 14 from the client' from 10</t>
  </si>
  <si>
    <t>DATA recv 'Hello 14 from the client' from 2</t>
  </si>
  <si>
    <t>DATA recv 'Hello 14 from the client' from 12</t>
  </si>
  <si>
    <t>DATA recv 'Hello 14 from the client' from 16</t>
  </si>
  <si>
    <t>DATA recv 'Hello 14 from the client' from 6</t>
  </si>
  <si>
    <t>DATA recv 'Hello 14 from the client' from 3</t>
  </si>
  <si>
    <t>DATA recv 'Hello 14 from the client' from 13</t>
  </si>
  <si>
    <t>DATA recv 'Hello 14 from the client' from 4</t>
  </si>
  <si>
    <t>DATA recv 'Hello 14 from the client' from 11</t>
  </si>
  <si>
    <t>DATA recv 'Hello 14 from the client' from 5</t>
  </si>
  <si>
    <t>DATA recv 'Hello 14 from the client' from 17</t>
  </si>
  <si>
    <t>DATA recv 'Hello 14 from the client' from 9</t>
  </si>
  <si>
    <t xml:space="preserve"> 576007 P 0.18 14 6640179 140790453 385565 499648 0 256867 527620 9300128 11140 32302 0 14919 (radio 0.01% / 0.44% tx 0.26% / 0.11% listen 0.04% / 0.32%)</t>
  </si>
  <si>
    <t xml:space="preserve"> 576007 P 0.18 14 5881325 141556329 291903 452478 0 251300 567390 9262225 20012 42021 0 15411 (radio 0.21% / 0.63% tx 0.19% / 0.20% listen 0.01% / 0.42%)</t>
  </si>
  <si>
    <t xml:space="preserve"> 576007 P 0.18 14 5732477 141702675 361134 412113 0 226166 517386 9310259 77947 33553 0 12732 (radio 0.23% / 1.13% tx 0.24% / 0.79% listen 0.27% / 0.34%)</t>
  </si>
  <si>
    <t xml:space="preserve"> 576007 P 0.18 14 6400593 141030762 290994 455240 0 243883 532054 9297661 12539 33001 0 14804 (radio 0.21% / 0.46% tx 0.19% / 0.12% listen 0.01% / 0.33%)</t>
  </si>
  <si>
    <t xml:space="preserve"> 576007 P 0.18 14 3969183 143473754 250479 361498 0 198926 501778 9328048 9997 31105 0 15533 (radio 0.12% / 0.41% tx 0.16% / 0.10% listen 0.24% / 0.31%)</t>
  </si>
  <si>
    <t xml:space="preserve"> 576007 P 0.18 14 6484839 140958254 246631 409871 0 232996 540766 9288870 18258 36357 0 13744 (radio 0.15% / 0.55% tx 0.16% / 0.18% listen 0.27% / 0.36%)</t>
  </si>
  <si>
    <t xml:space="preserve"> 576007 P 0.18 14 6469277 140966247 273587 439390 0 240323 558137 9271630 14431 35608 0 13553 (radio 0.19% / 0.50% tx 0.18% / 0.14% listen 0.00% / 0.36%)</t>
  </si>
  <si>
    <t xml:space="preserve"> 576007 P 0.18 14 6603560 140837148 437433 495836 0 237458 556524 9273508 13529 33053 0 13537 (radio 0.05% / 0.47% tx 0.00% / 0.13% listen 0.04% / 0.33%)</t>
  </si>
  <si>
    <t xml:space="preserve"> 576007 P 0.18 14 6135962 141295791 369775 508392 0 283939 509298 9318380 13378 39448 0 21856 (radio 0.01% / 0.53% tx 0.25% / 0.13% listen 0.05% / 0.40%)</t>
  </si>
  <si>
    <t xml:space="preserve"> 576008 P 0.18 14 6298485 141131594 251086 429654 0 240383 531918 9296070 15830 33143 0 14216 (radio 0.17% / 0.49% tx 0.17% / 0.16% listen 0.00% / 0.33%)</t>
  </si>
  <si>
    <t xml:space="preserve"> 576007 P 0.18 14 6495293 140945251 270566 468082 0 262580 532325 9295508 11841 33030 0 15669 (radio 0.20% / 0.45% tx 0.18% / 0.12% listen 0.02% / 0.33%)</t>
  </si>
  <si>
    <t xml:space="preserve"> 576007 P 0.18 14 3833764 143600225 167554 333726 0 222831 618615 9209137 38674 53010 0 15768 (radio 0.04% / 0.93% tx 0.11% / 0.39% listen 0.22% / 0.53%)</t>
  </si>
  <si>
    <t xml:space="preserve"> 576007 P 0.18 14 6479265 140951791 448185 496530 0 250046 526738 9302947 9919 33076 0 18328 (radio 0.05% / 0.43% tx 0.01% / 0.10% listen 0.04% / 0.33%)</t>
  </si>
  <si>
    <t xml:space="preserve"> 576007 P 0.18 14 5540592 141901525 316972 449160 0 235358 588876 9240970 20103 49024 0 21929 (radio 0.22% / 0.70% tx 0.21% / 0.20% listen 0.01% / 0.49%)</t>
  </si>
  <si>
    <t xml:space="preserve"> 576008 P 0.18 14 6090168 141344719 315129 462639 0 243586 539984 9287974 14165 36807 0 15059 (radio 0.23% / 0.51% tx 0.21% / 0.14% listen 0.02% / 0.37%)</t>
  </si>
  <si>
    <t xml:space="preserve"> 576007 P 0.18 14 6469260 140959749 477884 542322 0 250651 480877 9348899 10380 31619 0 14558 (radio 0.10% / 0.42% tx 0.03% / 0.10% listen 0.07% / 0.32%)</t>
  </si>
  <si>
    <t xml:space="preserve"> 576007 P 0.18 14 6825035 140613662 402103 551747 0 287702 614147 9213590 26866 47989 0 14919 (radio 0.06% / 0.76% tx 0.27% / 0.27% listen 0.08% / 0.48%)</t>
  </si>
  <si>
    <t>DATA send to 1 'Hello 15'</t>
  </si>
  <si>
    <t>DATA recv 'Hello 15 from the client' from 11</t>
  </si>
  <si>
    <t>DATA recv 'Hello 15 from the client' from 2</t>
  </si>
  <si>
    <t>DATA recv 'Hello 15 from the client' from 1</t>
  </si>
  <si>
    <t>DATA recv 'Hello 15 from the client' from 4</t>
  </si>
  <si>
    <t>DATA recv 'Hello 15 from the client' from 6</t>
  </si>
  <si>
    <t>DATA recv 'Hello 15 from the client' from 16</t>
  </si>
  <si>
    <t>DATA recv 'Hello 15 from the client' from 14</t>
  </si>
  <si>
    <t>DATA recv 'Hello 15 from the client' from 10</t>
  </si>
  <si>
    <t>DATA recv 'Hello 15 from the client' from 5</t>
  </si>
  <si>
    <t>DATA recv 'Hello 15 from the client' from 3</t>
  </si>
  <si>
    <t>DATA recv 'Hello 15 from the client' from 17</t>
  </si>
  <si>
    <t>DATA recv 'Hello 15 from the client' from 7</t>
  </si>
  <si>
    <t>DATA recv 'Hello 15 from the client' from 15</t>
  </si>
  <si>
    <t>DATA recv 'Hello 15 from the client' from 13</t>
  </si>
  <si>
    <t>DATA recv 'Hello 15 from the client' from 8</t>
  </si>
  <si>
    <t>DATA recv 'Hello 15 from the client' from 9</t>
  </si>
  <si>
    <t>DATA recv 'Hello 15 from the client' from 12</t>
  </si>
  <si>
    <t xml:space="preserve"> 614407 P 0.18 15 7154001 150104173 396695 526835 0 267182 513819 9313720 11130 27187 0 10315 (radio 0.04% / 0.38% tx 0.25% / 0.11% listen 0.06% / 0.27%)</t>
  </si>
  <si>
    <t xml:space="preserve"> 614407 P 0.18 15 6408626 150858489 304732 482868 0 261976 527298 9302160 12829 30390 0 10676 (radio 0.22% / 0.43% tx 0.19% / 0.13% listen 0.03% / 0.30%)</t>
  </si>
  <si>
    <t xml:space="preserve"> 614407 P 0.18 15 6224985 151038139 371232 437284 0 236928 492505 9335464 10098 25171 0 10762 (radio 0.24% / 0.35% tx 0.23% / 0.10% listen 0.00% / 0.25%)</t>
  </si>
  <si>
    <t xml:space="preserve"> 614407 P 0.18 15 6946402 150314378 305620 490839 0 258678 545806 9283616 14626 35599 0 14795 (radio 0.23% / 0.51% tx 0.19% / 0.14% listen 0.03% / 0.36%)</t>
  </si>
  <si>
    <t xml:space="preserve"> 614407 P 0.18 15 4516468 152756077 265765 398206 0 209510 547282 9282323 15286 36708 0 10584 (radio 0.14% / 0.52% tx 0.16% / 0.15% listen 0.25% / 0.37%)</t>
  </si>
  <si>
    <t xml:space="preserve"> 614407 P 0.18 15 7022336 150250234 262400 437951 0 242169 537494 9291980 15769 28080 0 9173 (radio 0.17% / 0.44% tx 0.16% / 0.16% listen 0.00% / 0.28%)</t>
  </si>
  <si>
    <t xml:space="preserve"> 614407 P 0.18 15 7024852 150238288 284741 469844 0 250921 555572 9272041 11154 30454 0 10598 (radio 0.20% / 0.42% tx 0.18% / 0.11% listen 0.02% / 0.30%)</t>
  </si>
  <si>
    <t xml:space="preserve"> 614407 P 0.18 15 7141877 150126810 448370 525499 0 250127 538314 9289662 10937 29663 0 12669 (radio 0.07% / 0.41% tx 0.01% / 0.11% listen 0.06% / 0.30%)</t>
  </si>
  <si>
    <t xml:space="preserve"> 614407 P 0.18 15 6642272 150618902 381048 538962 0 296403 506307 9323111 11273 30570 0 12464 (radio 0.03% / 0.42% tx 0.24% / 0.11% listen 0.06% / 0.31%)</t>
  </si>
  <si>
    <t xml:space="preserve"> 614408 P 0.18 15 6841488 150418019 264175 464489 0 254573 543000 9286425 13089 34835 0 14190 (radio 0.19% / 0.48% tx 0.16% / 0.13% listen 0.02% / 0.35%)</t>
  </si>
  <si>
    <t xml:space="preserve"> 614407 P 0.18 15 7019314 150249124 281431 499231 0 274831 524018 9303873 10865 31149 0 12251 (radio 0.22% / 0.42% tx 0.17% / 0.11% listen 0.04% / 0.31%)</t>
  </si>
  <si>
    <t xml:space="preserve"> 614407 P 0.18 15 4369291 152894150 177773 369447 0 241495 535524 9293925 10219 35721 0 18664 (radio 0.07% / 0.46% tx 0.11% / 0.10% listen 0.23% / 0.36%)</t>
  </si>
  <si>
    <t xml:space="preserve"> 614407 P 0.18 15 7038875 150222155 462058 530196 0 265003 559607 9270364 13873 33666 0 14957 (radio 0.08% / 0.48% tx 0.02% / 0.14% listen 0.06% / 0.34%)</t>
  </si>
  <si>
    <t xml:space="preserve"> 614407 P 0.18 15 6120003 151149785 337490 485397 0 251200 579408 9248260 20518 36237 0 15842 (radio 0.25% / 0.57% tx 0.21% / 0.20% listen 0.03% / 0.36%)</t>
  </si>
  <si>
    <t xml:space="preserve"> 614408 P 0.18 15 6625202 150639207 326416 494395 0 255879 535031 9294488 11287 31756 0 12293 (radio 0.24% / 0.43% tx 0.20% / 0.11% listen 0.04% / 0.32%)</t>
  </si>
  <si>
    <t xml:space="preserve"> 614407 P 0.18 15 6942789 150313771 487624 571454 0 264291 473526 9354022 9740 29132 0 13640 (radio 0.12% / 0.39% tx 0.03% / 0.09% listen 0.09% / 0.29%)</t>
  </si>
  <si>
    <t xml:space="preserve"> 614407 P 0.18 15 7349264 149917950 411724 577825 0 299161 524226 9304288 9621 26078 0 11459 (radio 0.08% / 0.36% tx 0.26% / 0.09% listen 0.09% / 0.26%)</t>
  </si>
  <si>
    <t>DATA send to 1 'Hello 16'</t>
  </si>
  <si>
    <t>DATA recv 'Hello 16 from the client' from 4</t>
  </si>
  <si>
    <t>DATA recv 'Hello 16 from the client' from 11</t>
  </si>
  <si>
    <t>DATA recv 'Hello 16 from the client' from 1</t>
  </si>
  <si>
    <t>DATA recv 'Hello 16 from the client' from 8</t>
  </si>
  <si>
    <t>DATA recv 'Hello 16 from the client' from 16</t>
  </si>
  <si>
    <t>DATA recv 'Hello 16 from the client' from 9</t>
  </si>
  <si>
    <t>DATA recv 'Hello 16 from the client' from 6</t>
  </si>
  <si>
    <t>DATA recv 'Hello 16 from the client' from 17</t>
  </si>
  <si>
    <t>DATA recv 'Hello 16 from the client' from 5</t>
  </si>
  <si>
    <t>DATA recv 'Hello 16 from the client' from 2</t>
  </si>
  <si>
    <t>DATA recv 'Hello 16 from the client' from 7</t>
  </si>
  <si>
    <t>DATA recv 'Hello 16 from the client' from 12</t>
  </si>
  <si>
    <t>DATA recv 'Hello 16 from the client' from 10</t>
  </si>
  <si>
    <t>DATA recv 'Hello 16 from the client' from 3</t>
  </si>
  <si>
    <t>DATA recv 'Hello 16 from the client' from 13</t>
  </si>
  <si>
    <t>DATA recv 'Hello 16 from the client' from 14</t>
  </si>
  <si>
    <t xml:space="preserve"> 652807 P 0.18 16 7758631 159327300 423474 575244 0 288230 604627 9223127 26779 48409 0 21048 (radio 0.08% / 0.76% tx 0.25% / 0.27% listen 0.08% / 0.49%)</t>
  </si>
  <si>
    <t xml:space="preserve"> 652807 P 0.18 16 6985310 160109554 319051 533314 0 288112 576681 9251065 14319 50446 0 26136 (radio 0.25% / 0.65% tx 0.19% / 0.14% listen 0.06% / 0.51%)</t>
  </si>
  <si>
    <t xml:space="preserve"> 652807 P 0.18 16 6814062 160278389 394185 482921 0 251881 589074 9240250 22953 45637 0 14953 (radio 0.01% / 0.69% tx 0.23% / 0.23% listen 0.03% / 0.46%)</t>
  </si>
  <si>
    <t xml:space="preserve"> 652807 P 0.18 16 7486089 159602342 318797 527536 0 277028 539684 9287964 13177 36697 0 18350 (radio 0.24% / 0.50% tx 0.19% / 0.13% listen 0.05% / 0.37%)</t>
  </si>
  <si>
    <t xml:space="preserve"> 652807 P 0.18 16 5031958 162070331 275120 435256 0 231065 515487 9314254 9355 37050 0 21555 (radio 0.16% / 0.47% tx 0.16% / 0.09% listen 0.00% / 0.37%)</t>
  </si>
  <si>
    <t xml:space="preserve"> 652807 P 0.18 16 7599136 159501197 281690 480720 0 257377 576797 9250963 19290 42769 0 15208 (radio 0.19% / 0.63% tx 0.16% / 0.19% listen 0.03% / 0.43%)</t>
  </si>
  <si>
    <t xml:space="preserve"> 652807 P 0.18 16 7726981 159371412 465545 570099 0 270577 585101 9244602 17175 44600 0 20450 (radio 0.10% / 0.62% tx 0.02% / 0.17% listen 0.08% / 0.45%)</t>
  </si>
  <si>
    <t xml:space="preserve"> 652807 P 0.18 16 7178741 159910101 399327 581106 0 318034 536466 9291199 18279 42144 0 21631 (radio 0.07% / 0.61% tx 0.23% / 0.18% listen 0.09% / 0.42%)</t>
  </si>
  <si>
    <t xml:space="preserve"> 652808 P 0.18 16 7390055 159697476 280177 505836 0 274526 548564 9279457 16002 41347 0 19953 (radio 0.21% / 0.58% tx 0.16% / 0.16% listen 0.04% / 0.42%)</t>
  </si>
  <si>
    <t xml:space="preserve"> 652807 P 0.18 16 7559112 159537145 295216 539957 0 297659 539795 9288021 13785 40726 0 22828 (radio 0.24% / 0.55% tx 0.17% / 0.14% listen 0.06% / 0.41%)</t>
  </si>
  <si>
    <t xml:space="preserve"> 652807 P 0.18 16 4990310 162102740 207258 425527 0 259848 621016 9208590 29485 56080 0 18353 (radio 0.12% / 0.87% tx 0.12% / 0.29% listen 0.25% / 0.57%)</t>
  </si>
  <si>
    <t xml:space="preserve"> 652807 P 0.18 16 7665812 159424937 494336 592284 0 288260 626934 9202782 32278 62088 0 23257 (radio 0.13% / 0.96% tx 0.03% / 0.32% listen 0.09% / 0.63%)</t>
  </si>
  <si>
    <t xml:space="preserve"> 652807 P 0.18 16 6702018 160397419 351977 532510 0 277644 582012 9247634 14487 47113 0 26444 (radio 0.01% / 0.62% tx 0.21% / 0.14% listen 0.06% / 0.47%)</t>
  </si>
  <si>
    <t xml:space="preserve"> 652808 P 0.18 16 7161644 159932434 339153 538500 0 283228 536439 9293227 12737 44105 0 27349 (radio 0.01% / 0.57% tx 0.20% / 0.12% listen 0.06% / 0.44%)</t>
  </si>
  <si>
    <t xml:space="preserve"> 652807 P 0.18 16 7443491 159641077 503438 607675 0 281410 500699 9327306 15814 36221 0 17119 (radio 0.15% / 0.52% tx 0.04% / 0.16% listen 0.10% / 0.36%)</t>
  </si>
  <si>
    <t xml:space="preserve"> 652807 P 0.18 16 7937008 159157854 443937 623842 0 313903 587741 9239904 32213 46017 0 14742 (radio 0.12% / 0.79% tx 0.00% / 0.32% listen 0.11% / 0.46%)</t>
  </si>
  <si>
    <t xml:space="preserve"> 652807 P 0.18 16 7624338 159466555 308251 506474 0 266812 599483 9228267 23510 36630 0 15891 (radio 0.23% / 0.61% tx 0.18% / 0.23% listen 0.04% / 0.37%)</t>
  </si>
  <si>
    <t>DATA send to 1 'Hello 17'</t>
  </si>
  <si>
    <t>DATA recv 'Hello 17 from the client' from 4</t>
  </si>
  <si>
    <t>DATA recv 'Hello 17 from the client' from 2</t>
  </si>
  <si>
    <t>DATA recv 'Hello 17 from the client' from 10</t>
  </si>
  <si>
    <t>DATA recv 'Hello 17 from the client' from 1</t>
  </si>
  <si>
    <t>DATA recv 'Hello 17 from the client' from 12</t>
  </si>
  <si>
    <t>DATA recv 'Hello 17 from the client' from 14</t>
  </si>
  <si>
    <t>DATA recv 'Hello 17 from the client' from 9</t>
  </si>
  <si>
    <t>DATA recv 'Hello 17 from the client' from 8</t>
  </si>
  <si>
    <t>DATA recv 'Hello 17 from the client' from 5</t>
  </si>
  <si>
    <t>DATA recv 'Hello 17 from the client' from 15</t>
  </si>
  <si>
    <t>DATA recv 'Hello 17 from the client' from 13</t>
  </si>
  <si>
    <t>DATA recv 'Hello 17 from the client' from 17</t>
  </si>
  <si>
    <t>DATA recv 'Hello 17 from the client' from 16</t>
  </si>
  <si>
    <t>DATA recv 'Hello 17 from the client' from 3</t>
  </si>
  <si>
    <t>DATA recv 'Hello 17 from the client' from 6</t>
  </si>
  <si>
    <t>DATA recv 'Hello 17 from the client' from 11</t>
  </si>
  <si>
    <t>DATA recv 'Hello 17 from the client' from 7</t>
  </si>
  <si>
    <t xml:space="preserve"> 691207 P 0.18 17 8292640 168623108 433549 604431 0 302009 534006 9295808 10075 29187 0 13779 (radio 0.10% / 0.39% tx 0.00% / 0.10% listen 0.09% / 0.29%)</t>
  </si>
  <si>
    <t xml:space="preserve"> 691207 P 0.18 17 7327996 169592304 404732 511880 0 263078 513931 9313915 10547 28959 0 11197 (radio 0.03% / 0.40% tx 0.22% / 0.10% listen 0.04% / 0.29%)</t>
  </si>
  <si>
    <t xml:space="preserve"> 691207 P 0.18 17 8028566 168887346 329070 562071 0 293384 542474 9285004 10273 34535 0 16356 (radio 0.01% / 0.45% tx 0.18% / 0.10% listen 0.07% / 0.35%)</t>
  </si>
  <si>
    <t xml:space="preserve"> 691207 P 0.18 17 5580687 171351107 293849 476916 0 243551 548726 9280776 18729 41660 0 12486 (radio 0.19% / 0.61% tx 0.16% / 0.19% listen 0.02% / 0.42%)</t>
  </si>
  <si>
    <t xml:space="preserve"> 691207 P 0.18 17 8142056 168787693 294761 513801 0 271648 542917 9286496 13071 33081 0 14271 (radio 0.21% / 0.46% tx 0.16% / 0.13% listen 0.04% / 0.33%)</t>
  </si>
  <si>
    <t xml:space="preserve"> 691207 P 0.18 17 8313873 168614450 487013 610276 0 285613 586889 9243038 21468 40177 0 15036 (radio 0.13% / 0.62% tx 0.03% / 0.21% listen 0.10% / 0.40%)</t>
  </si>
  <si>
    <t xml:space="preserve"> 691207 P 0.18 17 7697382 169219278 412692 618265 0 333532 518638 9309177 13365 37159 0 15498 (radio 0.09% / 0.51% tx 0.23% / 0.13% listen 0.10% / 0.37%)</t>
  </si>
  <si>
    <t xml:space="preserve"> 691208 P 0.18 17 7924685 168992500 294040 541176 0 289057 534627 9295024 13863 35340 0 14531 (radio 0.22% / 0.50% tx 0.16% / 0.14% listen 0.06% / 0.35%)</t>
  </si>
  <si>
    <t xml:space="preserve"> 691207 P 0.18 17 8269028 168651411 519566 634385 0 302316 603213 9226474 25230 42101 0 14056 (radio 0.16% / 0.68% tx 0.05% / 0.25% listen 0.11% / 0.42%)</t>
  </si>
  <si>
    <t xml:space="preserve"> 691207 P 0.18 17 7282079 169647067 366411 572053 0 297293 580058 9249648 14434 39543 0 19649 (radio 0.04% / 0.54% tx 0.20% / 0.14% listen 0.08% / 0.40%)</t>
  </si>
  <si>
    <t xml:space="preserve"> 691208 P 0.18 17 7714355 169209334 353416 571868 0 296157 552708 9276900 14263 33368 0 12929 (radio 0.03% / 0.48% tx 0.19% / 0.14% listen 0.08% / 0.33%)</t>
  </si>
  <si>
    <t xml:space="preserve"> 691207 P 0.18 17 7946492 168967726 518850 640627 0 294391 502998 9326649 15412 32952 0 12981 (radio 0.16% / 0.49% tx 0.05% / 0.15% listen 0.11% / 0.33%)</t>
  </si>
  <si>
    <t xml:space="preserve"> 691207 P 0.18 17 7511976 169412541 331190 562104 0 300713 526663 9302987 12139 28790 0 12601 (radio 0.01% / 0.41% tx 0.18% / 0.12% listen 0.07% / 0.29%)</t>
  </si>
  <si>
    <t xml:space="preserve"> 691207 P 0.18 17 8214832 168706052 326572 543589 0 280391 590492 9239497 18321 37115 0 13579 (radio 0.00% / 0.56% tx 0.18% / 0.18% listen 0.06% / 0.37%)</t>
  </si>
  <si>
    <t xml:space="preserve"> 691207 P 0.18 17 8104632 168819409 311883 574978 0 310781 545517 9282264 16667 35021 0 13122 (radio 0.01% / 0.52% tx 0.17% / 0.16% listen 0.08% / 0.35%)</t>
  </si>
  <si>
    <t xml:space="preserve"> 691207 P 0.18 17 5546843 171374647 220121 463722 0 278157 556530 9271907 12863 38195 0 18309 (radio 0.14% / 0.51% tx 0.12% / 0.13% listen 0.01% / 0.38%)</t>
  </si>
  <si>
    <t xml:space="preserve"> 691207 P 0.18 17 8479069 168443541 459683 659626 0 329399 542058 9285687 15746 35784 0 15496 (radio 0.14% / 0.52% tx 0.01% / 0.16% listen 0.13% / 0.36%)</t>
  </si>
  <si>
    <t>DATA send to 1 'Hello 18'</t>
  </si>
  <si>
    <t>DATA recv 'Hello 18 from the client' from 6</t>
  </si>
  <si>
    <t>DATA recv 'Hello 18 from the client' from 4</t>
  </si>
  <si>
    <t>DATA recv 'Hello 18 from the client' from 2</t>
  </si>
  <si>
    <t>DATA recv 'Hello 18 from the client' from 16</t>
  </si>
  <si>
    <t>DATA recv 'Hello 18 from the client' from 14</t>
  </si>
  <si>
    <t>DATA recv 'Hello 18 from the client' from 17</t>
  </si>
  <si>
    <t>DATA recv 'Hello 18 from the client' from 8</t>
  </si>
  <si>
    <t>DATA recv 'Hello 18 from the client' from 15</t>
  </si>
  <si>
    <t>DATA recv 'Hello 18 from the client' from 5</t>
  </si>
  <si>
    <t>DATA recv 'Hello 18 from the client' from 10</t>
  </si>
  <si>
    <t>DATA recv 'Hello 18 from the client' from 11</t>
  </si>
  <si>
    <t>DATA recv 'Hello 18 from the client' from 13</t>
  </si>
  <si>
    <t>DATA recv 'Hello 18 from the client' from 7</t>
  </si>
  <si>
    <t>DATA recv 'Hello 18 from the client' from 1</t>
  </si>
  <si>
    <t>DATA recv 'Hello 18 from the client' from 12</t>
  </si>
  <si>
    <t>DATA recv 'Hello 18 from the client' from 3</t>
  </si>
  <si>
    <t>DATA recv 'Hello 18 from the client' from 9</t>
  </si>
  <si>
    <t xml:space="preserve"> 729607 P 0.18 18 8843270 177902090 446800 635607 0 311617 550627 9278982 13251 31176 0 9608 (radio 0.11% / 0.45% tx 0.00% / 0.13% listen 0.11% / 0.31%)</t>
  </si>
  <si>
    <t xml:space="preserve"> 729607 P 0.18 18 7831301 178918947 412537 540539 0 274202 503302 9326643 7805 28659 0 11124 (radio 0.05% / 0.37% tx 0.22% / 0.07% listen 0.05% / 0.29%)</t>
  </si>
  <si>
    <t xml:space="preserve"> 729607 P 0.18 18 8543722 178201751 338876 589510 0 305965 515153 9314405 9806 27439 0 12581 (radio 0.03% / 0.37% tx 0.18% / 0.09% listen 0.08% / 0.27%)</t>
  </si>
  <si>
    <t xml:space="preserve"> 729607 P 0.18 18 8695176 178064242 311977 543569 0 280994 553117 9276549 17216 29768 0 9346 (radio 0.22% / 0.47% tx 0.16% / 0.17% listen 0.06% / 0.30%)</t>
  </si>
  <si>
    <t xml:space="preserve"> 729607 P 0.18 18 8860435 177897773 497991 637144 0 295161 546559 9283323 10978 26868 0 9548 (radio 0.14% / 0.38% tx 0.03% / 0.11% listen 0.11% / 0.27%)</t>
  </si>
  <si>
    <t xml:space="preserve"> 729607 P 0.18 18 8199064 178547041 423191 651898 0 350848 501679 9327763 10499 33633 0 17316 (radio 0.11% / 0.44% tx 0.22% / 0.10% listen 0.11% / 0.34%)</t>
  </si>
  <si>
    <t xml:space="preserve"> 729608 P 0.18 18 8435209 178311898 303898 574594 0 306173 510521 9319398 9858 33418 0 17116 (radio 0.01% / 0.44% tx 0.16% / 0.10% listen 0.07% / 0.33%)</t>
  </si>
  <si>
    <t xml:space="preserve"> 729607 P 0.18 18 8827015 177923066 531582 663058 0 315644 557984 9271655 12016 28673 0 13328 (radio 0.17% / 0.41% tx 0.05% / 0.12% listen 0.12% / 0.29%)</t>
  </si>
  <si>
    <t xml:space="preserve"> 729607 P 0.18 18 7855067 178901835 379129 611743 0 314980 572985 9254768 12718 39690 0 17687 (radio 0.07% / 0.53% tx 0.20% / 0.12% listen 0.09% / 0.40%)</t>
  </si>
  <si>
    <t xml:space="preserve"> 729608 P 0.18 18 8240620 178512728 364420 599519 0 307206 526262 9303394 11004 27651 0 11049 (radio 0.05% / 0.39% tx 0.19% / 0.11% listen 0.09% / 0.28%)</t>
  </si>
  <si>
    <t xml:space="preserve"> 729607 P 0.18 18 8443575 178300576 532273 668384 0 304054 497080 9332850 13423 27757 0 9663 (radio 0.18% / 0.41% tx 0.05% / 0.13% listen 0.12% / 0.28%)</t>
  </si>
  <si>
    <t xml:space="preserve"> 729607 P 0.18 18 8048714 178703774 345275 591147 0 309007 536735 9291233 14085 29043 0 8294 (radio 0.04% / 0.43% tx 0.18% / 0.14% listen 0.08% / 0.29%)</t>
  </si>
  <si>
    <t xml:space="preserve"> 729607 P 0.18 18 8760009 177988721 336942 569870 0 289891 545174 9282669 10370 26281 0 9500 (radio 0.02% / 0.37% tx 0.18% / 0.10% listen 0.07% / 0.26%)</t>
  </si>
  <si>
    <t xml:space="preserve"> 729607 P 0.18 18 8631883 178121993 323749 603351 0 319989 527249 9302584 11866 28373 0 9208 (radio 0.03% / 0.40% tx 0.17% / 0.12% listen 0.09% / 0.28%)</t>
  </si>
  <si>
    <t xml:space="preserve"> 729607 P 0.18 18 6110715 180640595 233069 505453 0 296027 563869 9265948 12948 41731 0 17870 (radio 0.16% / 0.55% tx 0.12% / 0.13% listen 0.04% / 0.42%)</t>
  </si>
  <si>
    <t xml:space="preserve"> 729607 P 0.18 18 9013976 177738336 476523 687623 0 338939 534904 9294795 16840 27997 0 9540 (radio 0.16% / 0.45% tx 0.02% / 0.17% listen 0.13% / 0.28%)</t>
  </si>
  <si>
    <t xml:space="preserve"> 729607 P 0.18 18 6133002 180692223 306807 519716 0 256562 552312 9341116 12958 42800 0 13011 (radio 0.21% / 0.56% tx 0.16% / 0.13% listen 0.04% / 0.43%)</t>
  </si>
  <si>
    <t>DATA send to 1 'Hello 19'</t>
  </si>
  <si>
    <t>DATA recv 'Hello 19 from the client' from 8</t>
  </si>
  <si>
    <t>DATA recv 'Hello 19 from the client' from 1</t>
  </si>
  <si>
    <t>DATA recv 'Hello 19 from the client' from 9</t>
  </si>
  <si>
    <t>DATA recv 'Hello 19 from the client' from 16</t>
  </si>
  <si>
    <t>DATA recv 'Hello 19 from the client' from 14</t>
  </si>
  <si>
    <t>DATA recv 'Hello 19 from the client' from 7</t>
  </si>
  <si>
    <t>DATA recv 'Hello 19 from the client' from 12</t>
  </si>
  <si>
    <t>DATA recv 'Hello 19 from the client' from 5</t>
  </si>
  <si>
    <t>DATA recv 'Hello 19 from the client' from 17</t>
  </si>
  <si>
    <t>DATA recv 'Hello 19 from the client' from 6</t>
  </si>
  <si>
    <t>DATA recv 'Hello 19 from the client' from 2</t>
  </si>
  <si>
    <t>DATA recv 'Hello 19 from the client' from 15</t>
  </si>
  <si>
    <t>DATA recv 'Hello 19 from the client' from 11</t>
  </si>
  <si>
    <t>DATA recv 'Hello 19 from the client' from 10</t>
  </si>
  <si>
    <t>DATA recv 'Hello 19 from the client' from 4</t>
  </si>
  <si>
    <t xml:space="preserve"> 768007 P 0.18 19 9419661 187155496 463388 677963 0 327016 576388 9253406 16588 42356 0 15399 (radio 0.14% / 0.59% tx 0.01% / 0.16% listen 0.12% / 0.43%)</t>
  </si>
  <si>
    <t xml:space="preserve"> 768007 P 0.18 19 8355608 188224167 426417 569656 0 285738 524304 9305220 13880 29117 0 11536 (radio 0.06% / 0.43% tx 0.21% / 0.14% listen 0.07% / 0.29%)</t>
  </si>
  <si>
    <t xml:space="preserve"> 768007 P 0.18 19 9095318 187479852 352154 623686 0 320743 551594 9278101 13278 34176 0 14778 (radio 0.05% / 0.48% tx 0.17% / 0.13% listen 0.09% / 0.34%)</t>
  </si>
  <si>
    <t xml:space="preserve"> 768007 P 0.18 19 9297204 187289967 337631 582632 0 291389 602025 9225725 25654 39063 0 10395 (radio 0.03% / 0.65% tx 0.17% / 0.26% listen 0.07% / 0.39%)</t>
  </si>
  <si>
    <t xml:space="preserve"> 768007 P 0.18 19 9409418 187176767 508560 671106 0 311089 548980 9278994 10569 33962 0 15928 (radio 0.16% / 0.45% tx 0.04% / 0.10% listen 0.12% / 0.34%)</t>
  </si>
  <si>
    <t xml:space="preserve"> 768007 P 0.18 19 8727604 187848126 436531 694536 0 371899 528537 9301085 13340 42638 0 21051 (radio 0.13% / 0.56% tx 0.00% / 0.13% listen 0.13% / 0.43%)</t>
  </si>
  <si>
    <t xml:space="preserve"> 768008 P 0.18 19 8980103 187594643 314204 613131 0 324785 544891 9282745 10306 38537 0 18612 (radio 0.03% / 0.49% tx 0.15% / 0.10% listen 0.09% / 0.39%)</t>
  </si>
  <si>
    <t xml:space="preserve"> 768007 P 0.18 19 9394061 187185916 548944 701657 0 335635 567043 9262850 17362 38599 0 19991 (radio 0.19% / 0.56% tx 0.06% / 0.17% listen 0.13% / 0.39%)</t>
  </si>
  <si>
    <t xml:space="preserve"> 768007 P 0.18 19 8470462 188116384 391726 665818 0 342171 615392 9214549 12597 54075 0 27191 (radio 0.10% / 0.67% tx 0.19% / 0.12% listen 0.12% / 0.55%)</t>
  </si>
  <si>
    <t xml:space="preserve"> 768008 P 0.18 19 8786671 187796349 376281 635781 0 321942 546048 9283621 11861 36262 0 14736 (radio 0.07% / 0.48% tx 0.19% / 0.12% listen 0.10% / 0.36%)</t>
  </si>
  <si>
    <t xml:space="preserve"> 768007 P 0.18 19 8591105 187989105 360505 625898 0 323319 542388 9285331 15230 34751 0 14312 (radio 0.06% / 0.50% tx 0.18% / 0.15% listen 0.09% / 0.35%)</t>
  </si>
  <si>
    <t xml:space="preserve"> 768007 P 0.18 19 9351352 187227330 358010 604748 0 304453 591340 9238609 21068 34878 0 14562 (radio 0.05% / 0.56% tx 0.18% / 0.21% listen 0.08% / 0.35%)</t>
  </si>
  <si>
    <t xml:space="preserve"> 768007 P 0.18 19 9182686 187398986 339400 641371 0 336643 550800 9276993 15651 38020 0 16654 (radio 0.06% / 0.54% tx 0.17% / 0.15% listen 0.10% / 0.38%)</t>
  </si>
  <si>
    <t xml:space="preserve"> 768007 P 0.18 19 6691118 189889773 245888 555160 0 320062 580400 9249178 12819 49707 0 24035 (radio 0.18% / 0.63% tx 0.12% / 0.13% listen 0.06% / 0.50%)</t>
  </si>
  <si>
    <t xml:space="preserve"> 768007 P 0.18 19 8947265 187624755 544759 707975 0 322398 503687 9324179 12486 39591 0 18344 (radio 0.20% / 0.52% tx 0.05% / 0.12% listen 0.14% / 0.40%)</t>
  </si>
  <si>
    <t xml:space="preserve"> 768007 P 0.18 19 9601510 186980371 510347 728037 0 350881 587531 9242035 33824 40414 0 11942 (radio 0.19% / 0.75% tx 0.04% / 0.34% listen 0.15% / 0.41%)</t>
  </si>
  <si>
    <t xml:space="preserve"> 768007 P 0.18 19 6693331 189961630 320268 567857 0 278889 560326 9269407 13461 48141 0 22327 (radio 0.01% / 0.62% tx 0.16% / 0.13% listen 0.07% / 0.48%)</t>
  </si>
  <si>
    <t>DATA send to 1 'Hello 20'</t>
  </si>
  <si>
    <t>DATA recv 'Hello 20 from the client' from 2</t>
  </si>
  <si>
    <t>DATA recv 'Hello 20 from the client' from 15</t>
  </si>
  <si>
    <t>DATA recv 'Hello 20 from the client' from 5</t>
  </si>
  <si>
    <t>DATA recv 'Hello 20 from the client' from 17</t>
  </si>
  <si>
    <t>DATA recv 'Hello 20 from the client' from 9</t>
  </si>
  <si>
    <t>DATA recv 'Hello 20 from the client' from 16</t>
  </si>
  <si>
    <t>DATA recv 'Hello 20 from the client' from 8</t>
  </si>
  <si>
    <t>DATA recv 'Hello 20 from the client' from 1</t>
  </si>
  <si>
    <t>DATA recv 'Hello 20 from the client' from 6</t>
  </si>
  <si>
    <t>DATA recv 'Hello 20 from the client' from 10</t>
  </si>
  <si>
    <t>DATA recv 'Hello 20 from the client' from 12</t>
  </si>
  <si>
    <t>DATA recv 'Hello 20 from the client' from 7</t>
  </si>
  <si>
    <t>DATA recv 'Hello 20 from the client' from 13</t>
  </si>
  <si>
    <t>DATA recv 'Hello 20 from the client' from 11</t>
  </si>
  <si>
    <t>DATA recv 'Hello 20 from the client' from 3</t>
  </si>
  <si>
    <t xml:space="preserve"> 806407 P 0.18 20 9992630 196410440 481232 715106 0 343428 572966 9254944 17844 37143 0 16412 (radio 0.16% / 0.55% tx 0.02% / 0.18% listen 0.13% / 0.37%)</t>
  </si>
  <si>
    <t xml:space="preserve"> 806407 P 0.18 20 8875899 197531615 438291 597794 0 295822 520288 9307448 11874 28138 0 10084 (radio 0.08% / 0.40% tx 0.00% / 0.12% listen 0.08% / 0.28%)</t>
  </si>
  <si>
    <t xml:space="preserve"> 806407 P 0.18 20 9632587 196770425 366437 653999 0 333626 537266 9290573 14283 30313 0 12883 (radio 0.07% / 0.45% tx 0.17% / 0.14% listen 0.10% / 0.30%)</t>
  </si>
  <si>
    <t xml:space="preserve"> 806407 P 0.18 20 9839548 196577205 346301 613515 0 303905 542341 9287238 8670 30883 0 12516 (radio 0.04% / 0.40% tx 0.16% / 0.08% listen 0.08% / 0.31%)</t>
  </si>
  <si>
    <t xml:space="preserve"> 806407 P 0.18 20 9994380 196419510 523474 705220 0 322107 584959 9242743 14914 34114 0 11018 (radio 0.17% / 0.49% tx 0.04% / 0.15% listen 0.13% / 0.34%)</t>
  </si>
  <si>
    <t xml:space="preserve"> 806407 P 0.18 20 9269625 197135664 457064 737241 0 389547 542018 9287538 20533 42705 0 17648 (radio 0.16% / 0.64% tx 0.01% / 0.20% listen 0.14% / 0.43%)</t>
  </si>
  <si>
    <t xml:space="preserve"> 806408 P 0.18 20 9524939 196877832 330353 646860 0 338019 544833 9283189 16149 33729 0 13234 (radio 0.05% / 0.50% tx 0.16% / 0.16% listen 0.10% / 0.34%)</t>
  </si>
  <si>
    <t xml:space="preserve"> 806407 P 0.18 20 9935244 196472840 560267 738940 0 356422 541180 9286924 11323 37283 0 20787 (radio 0.00% / 0.49% tx 0.06% / 0.11% listen 0.14% / 0.37%)</t>
  </si>
  <si>
    <t xml:space="preserve"> 806407 P 0.18 20 9043922 197372825 406641 709750 0 362305 573457 9256441 14915 43932 0 20134 (radio 0.12% / 0.59% tx 0.19% / 0.15% listen 0.13% / 0.44%)</t>
  </si>
  <si>
    <t xml:space="preserve"> 806408 P 0.18 20 9332340 197080182 388725 666792 0 334445 545666 9283833 12444 31011 0 12503 (radio 0.09% / 0.44% tx 0.18% / 0.12% listen 0.11% / 0.31%)</t>
  </si>
  <si>
    <t xml:space="preserve"> 806407 P 0.18 20 9145358 197264449 372611 660947 0 336989 554250 9275344 12106 35049 0 13670 (radio 0.08% / 0.47% tx 0.18% / 0.12% listen 0.11% / 0.35%)</t>
  </si>
  <si>
    <t xml:space="preserve"> 806407 P 0.18 20 9913082 196493394 370543 636119 0 316708 561727 9266064 12533 31371 0 12255 (radio 0.07% / 0.44% tx 0.17% / 0.12% listen 0.10% / 0.31%)</t>
  </si>
  <si>
    <t xml:space="preserve"> 806407 P 0.18 20 9707014 196702565 351510 669966 0 349120 524325 9303579 12110 28595 0 12477 (radio 0.07% / 0.41% tx 0.17% / 0.12% listen 0.11% / 0.29%)</t>
  </si>
  <si>
    <t xml:space="preserve"> 806407 P 0.18 20 7279676 199129665 266268 600204 0 334623 588555 9239892 20380 45044 0 14561 (radio 0.00% / 0.66% tx 0.12% / 0.20% listen 0.08% / 0.45%)</t>
  </si>
  <si>
    <t xml:space="preserve"> 806407 P 0.18 20 9449592 196952402 557831 738426 0 333911 502325 9327647 13072 30451 0 11513 (radio 0.00% / 0.44% tx 0.06% / 0.13% listen 0.14% / 0.30%)</t>
  </si>
  <si>
    <t xml:space="preserve"> 806407 P 0.18 20 10181595 196230133 526693 768531 0 363593 580082 9249762 16346 40494 0 12712 (radio 0.00% / 0.57% tx 0.04% / 0.16% listen 0.16% / 0.41%)</t>
  </si>
  <si>
    <t xml:space="preserve"> 806407 P 0.18 20 7210939 199271781 332060 602661 0 296042 517605 9310151 11792 34804 0 17153 (radio 0.03% / 0.47% tx 0.16% / 0.11% listen 0.08% / 0.35%)</t>
  </si>
  <si>
    <t>DATA send to 1 'Hello 21'</t>
  </si>
  <si>
    <t>DATA recv 'Hello 21 from the client' from 14</t>
  </si>
  <si>
    <t>DATA recv 'Hello 21 from the client' from 1</t>
  </si>
  <si>
    <t>DATA recv 'Hello 21 from the client' from 2</t>
  </si>
  <si>
    <t>DATA recv 'Hello 21 from the client' from 17</t>
  </si>
  <si>
    <t>DATA recv 'Hello 21 from the client' from 8</t>
  </si>
  <si>
    <t>DATA recv 'Hello 21 from the client' from 5</t>
  </si>
  <si>
    <t>DATA recv 'Hello 21 from the client' from 6</t>
  </si>
  <si>
    <t>DATA recv 'Hello 21 from the client' from 16</t>
  </si>
  <si>
    <t>DATA recv 'Hello 21 from the client' from 15</t>
  </si>
  <si>
    <t>DATA recv 'Hello 21 from the client' from 11</t>
  </si>
  <si>
    <t>DATA recv 'Hello 21 from the client' from 7</t>
  </si>
  <si>
    <t>DATA recv 'Hello 21 from the client' from 12</t>
  </si>
  <si>
    <t>DATA recv 'Hello 21 from the client' from 13</t>
  </si>
  <si>
    <t>DATA recv 'Hello 21 from the client' from 10</t>
  </si>
  <si>
    <t>DATA recv 'Hello 21 from the client' from 3</t>
  </si>
  <si>
    <t xml:space="preserve"> 844807 P 0.18 21 10561675 205671305 495610 749050 0 354514 569042 9260865 14378 33944 0 11086 (radio 0.17% / 0.49% tx 0.03% / 0.14% listen 0.14% / 0.34%)</t>
  </si>
  <si>
    <t xml:space="preserve"> 844807 P 0.18 21 9405146 206832162 452965 627810 0 306390 529244 9300547 14674 30016 0 10568 (radio 0.10% / 0.45% tx 0.01% / 0.14% listen 0.09% / 0.30%)</t>
  </si>
  <si>
    <t xml:space="preserve"> 844807 P 0.18 21 10173333 206057552 379590 683830 0 346623 540743 9287127 13153 29831 0 12997 (radio 0.09% / 0.43% tx 0.17% / 0.13% listen 0.11% / 0.30%)</t>
  </si>
  <si>
    <t xml:space="preserve"> 844807 P 0.18 21 10368234 205876054 357857 640989 0 314577 528683 9298849 11556 27474 0 10672 (radio 0.06% / 0.39% tx 0.16% / 0.11% listen 0.09% / 0.27%)</t>
  </si>
  <si>
    <t xml:space="preserve"> 844807 P 0.18 21 10543854 205698056 534783 734911 0 334890 549471 9278546 11309 29691 0 12783 (radio 0.18% / 0.41% tx 0.04% / 0.11% listen 0.14% / 0.30%)</t>
  </si>
  <si>
    <t xml:space="preserve"> 844807 P 0.18 21 9794096 206440826 471694 774235 0 405183 524468 9305162 14630 36994 0 15636 (radio 0.17% / 0.52% tx 0.01% / 0.14% listen 0.15% / 0.37%)</t>
  </si>
  <si>
    <t xml:space="preserve"> 844808 P 0.18 21 10060371 206172000 341906 680752 0 353497 535429 9294168 11553 33892 0 15478 (radio 0.07% / 0.46% tx 0.15% / 0.11% listen 0.11% / 0.34%)</t>
  </si>
  <si>
    <t xml:space="preserve"> 844807 P 0.18 21 10499209 205736652 571740 770399 0 371092 563962 9263812 11473 31459 0 14670 (radio 0.02% / 0.43% tx 0.06% / 0.11% listen 0.15% / 0.32%)</t>
  </si>
  <si>
    <t xml:space="preserve"> 844807 P 0.18 21 9615977 206630518 419531 749024 0 382559 572052 9257693 12890 39274 0 20254 (radio 0.14% / 0.53% tx 0.19% / 0.13% listen 0.14% / 0.39%)</t>
  </si>
  <si>
    <t xml:space="preserve"> 844808 P 0.18 21 9932107 206310161 410131 709775 0 345453 599764 9229979 21406 42983 0 11008 (radio 0.12% / 0.65% tx 0.18% / 0.21% listen 0.12% / 0.43%)</t>
  </si>
  <si>
    <t xml:space="preserve"> 844807 P 0.18 21 9688532 206549009 385778 693848 0 348536 543172 9284560 13167 32901 0 11547 (radio 0.10% / 0.46% tx 0.17% / 0.13% listen 0.12% / 0.33%)</t>
  </si>
  <si>
    <t xml:space="preserve"> 844807 P 0.18 21 10488024 205748192 383058 667235 0 327303 574939 9254798 12515 31116 0 10595 (radio 0.08% / 0.44% tx 0.17% / 0.12% listen 0.10% / 0.31%)</t>
  </si>
  <si>
    <t xml:space="preserve"> 844807 P 0.18 21 10247277 205990167 367477 705287 0 363755 540260 9287602 15967 35321 0 14635 (radio 0.09% / 0.52% tx 0.16% / 0.16% listen 0.12% / 0.35%)</t>
  </si>
  <si>
    <t xml:space="preserve"> 844807 P 0.18 21 7866997 208370181 280259 647776 0 349242 587318 9240516 13991 47572 0 14619 (radio 0.03% / 0.62% tx 0.12% / 0.14% listen 0.10% / 0.48%)</t>
  </si>
  <si>
    <t xml:space="preserve"> 844807 P 0.18 21 9937307 206292368 568982 766741 0 344578 487712 9339966 11151 28315 0 10667 (radio 0.02% / 0.40% tx 0.06% / 0.11% listen 0.15% / 0.28%)</t>
  </si>
  <si>
    <t xml:space="preserve"> 844807 P 0.18 21 10721572 205519981 538632 798756 0 376292 539974 9289848 11939 30225 0 12699 (radio 0.02% / 0.42% tx 0.05% / 0.12% listen 0.17% / 0.30%)</t>
  </si>
  <si>
    <t xml:space="preserve"> 844807 P 0.18 21 7764237 208548155 349190 641149 0 307525 553295 9276374 17130 38488 0 11483 (radio 0.06% / 0.56% tx 0.16% / 0.17% listen 0.09% / 0.39%)</t>
  </si>
  <si>
    <t>DATA send to 1 'Hello 22'</t>
  </si>
  <si>
    <t>DATA recv 'Hello 22 from the client' from 6</t>
  </si>
  <si>
    <t>DATA recv 'Hello 22 from the client' from 1</t>
  </si>
  <si>
    <t>DATA recv 'Hello 22 from the client' from 2</t>
  </si>
  <si>
    <t>DATA recv 'Hello 22 from the client' from 15</t>
  </si>
  <si>
    <t>DATA recv 'Hello 22 from the client' from 5</t>
  </si>
  <si>
    <t>DATA recv 'Hello 22 from the client' from 14</t>
  </si>
  <si>
    <t>DATA recv 'Hello 22 from the client' from 9</t>
  </si>
  <si>
    <t>DATA recv 'Hello 22 from the client' from 16</t>
  </si>
  <si>
    <t>DATA recv 'Hello 22 from the client' from 8</t>
  </si>
  <si>
    <t>DATA recv 'Hello 22 from the client' from 17</t>
  </si>
  <si>
    <t>DATA recv 'Hello 22 from the client' from 11</t>
  </si>
  <si>
    <t>DATA recv 'Hello 22 from the client' from 7</t>
  </si>
  <si>
    <t>DATA recv 'Hello 22 from the client' from 10</t>
  </si>
  <si>
    <t>DATA recv 'Hello 22 from the client' from 13</t>
  </si>
  <si>
    <t>DATA recv 'Hello 22 from the client' from 12</t>
  </si>
  <si>
    <t>DATA recv 'Hello 22 from the client' from 3</t>
  </si>
  <si>
    <t>DATA recv 'Hello 22 from the client' from 4</t>
  </si>
  <si>
    <t xml:space="preserve"> 883207 P 0.18 22 11089956 214970840 506011 777013 0 365335 528278 9299535 10401 27963 0 10821 (radio 0.18% / 0.39% tx 0.03% / 0.10% listen 0.15% / 0.28%)</t>
  </si>
  <si>
    <t xml:space="preserve"> 883207 P 0.18 22 9917264 216147813 461577 655164 0 315793 512115 9315651 8612 27354 0 9403 (radio 0.11% / 0.36% tx 0.01% / 0.08% listen 0.09% / 0.27%)</t>
  </si>
  <si>
    <t xml:space="preserve"> 883207 P 0.18 22 10689331 215369236 390036 710727 0 360132 515995 9311684 10446 26897 0 13509 (radio 0.10% / 0.37% tx 0.17% / 0.10% listen 0.12% / 0.27%)</t>
  </si>
  <si>
    <t xml:space="preserve"> 883207 P 0.18 22 10923227 215150892 371929 671022 0 324987 554990 9274838 14072 30033 0 10410 (radio 0.08% / 0.44% tx 0.16% / 0.14% listen 0.10% / 0.30%)</t>
  </si>
  <si>
    <t xml:space="preserve"> 883207 P 0.18 22 11088081 214983629 546713 762369 0 344583 544224 9285573 11930 27458 0 9693 (radio 0.00% / 0.40% tx 0.05% / 0.12% listen 0.14% / 0.27%)</t>
  </si>
  <si>
    <t xml:space="preserve"> 883207 P 0.18 22 10292205 215770522 483304 805373 0 419925 498106 9329696 11610 31138 0 14742 (radio 0.00% / 0.43% tx 0.02% / 0.11% listen 0.16% / 0.31%)</t>
  </si>
  <si>
    <t xml:space="preserve"> 883208 P 0.18 22 10574018 215488080 351368 709136 0 368811 513644 9316080 9462 28384 0 15314 (radio 0.08% / 0.38% tx 0.15% / 0.09% listen 0.12% / 0.28%)</t>
  </si>
  <si>
    <t xml:space="preserve"> 883207 P 0.18 22 11032449 215031351 581697 800229 0 387066 533237 9294699 9957 29830 0 15974 (radio 0.04% / 0.40% tx 0.06% / 0.10% listen 0.16% / 0.30%)</t>
  </si>
  <si>
    <t xml:space="preserve"> 883207 P 0.18 22 10187689 215888876 432214 788581 0 403361 571709 9258358 12683 39557 0 20802 (radio 0.16% / 0.53% tx 0.00% / 0.12% listen 0.15% / 0.40%)</t>
  </si>
  <si>
    <t xml:space="preserve"> 883208 P 0.18 22 10466088 215606165 419823 739506 0 355597 533978 9296004 9692 29731 0 10144 (radio 0.13% / 0.40% tx 0.18% / 0.09% listen 0.13% / 0.30%)</t>
  </si>
  <si>
    <t xml:space="preserve"> 883207 P 0.18 22 10226422 215840738 396921 721411 0 358120 537887 9291729 11143 27563 0 9584 (radio 0.11% / 0.39% tx 0.17% / 0.11% listen 0.12% / 0.28%)</t>
  </si>
  <si>
    <t xml:space="preserve"> 883207 P 0.18 22 11038654 215025369 394783 696653 0 338946 550627 9277177 11725 29418 0 11643 (radio 0.10% / 0.41% tx 0.17% / 0.11% listen 0.11% / 0.29%)</t>
  </si>
  <si>
    <t xml:space="preserve"> 883207 P 0.18 22 10761087 215304283 377341 731935 0 376552 513807 9314116 9864 26648 0 12797 (radio 0.11% / 0.37% tx 0.16% / 0.10% listen 0.13% / 0.27%)</t>
  </si>
  <si>
    <t xml:space="preserve"> 883207 P 0.18 22 8432934 217634055 293543 688457 0 366355 565934 9263874 13284 40681 0 17113 (radio 0.05% / 0.54% tx 0.12% / 0.13% listen 0.11% / 0.41%)</t>
  </si>
  <si>
    <t xml:space="preserve"> 883207 P 0.18 22 10414545 215644762 579440 791089 0 354850 477235 9352394 10458 24348 0 10272 (radio 0.03% / 0.35% tx 0.06% / 0.10% listen 0.15% / 0.24%)</t>
  </si>
  <si>
    <t xml:space="preserve"> 883207 P 0.18 22 11236381 214835032 548567 824950 0 388331 514806 9315051 9935 26194 0 12039 (radio 0.03% / 0.36% tx 0.05% / 0.10% listen 0.17% / 0.26%)</t>
  </si>
  <si>
    <t xml:space="preserve"> 883207 P 0.18 22 8274736 217865317 360344 672978 0 321170 510496 9317162 11154 31829 0 13645 (radio 0.07% / 0.43% tx 0.15% / 0.11% listen 0.10% / 0.32%)</t>
  </si>
  <si>
    <t>DATA send to 1 'Hello 23'</t>
  </si>
  <si>
    <t>DATA recv 'Hello 23 from the client' from 8</t>
  </si>
  <si>
    <t>DATA recv 'Hello 23 from the client' from 6</t>
  </si>
  <si>
    <t>DATA recv 'Hello 23 from the client' from 15</t>
  </si>
  <si>
    <t>DATA recv 'Hello 23 from the client' from 2</t>
  </si>
  <si>
    <t>DATA recv 'Hello 23 from the client' from 1</t>
  </si>
  <si>
    <t>DATA recv 'Hello 23 from the client' from 9</t>
  </si>
  <si>
    <t>DATA recv 'Hello 23 from the client' from 5</t>
  </si>
  <si>
    <t>DATA recv 'Hello 23 from the client' from 17</t>
  </si>
  <si>
    <t>DATA recv 'Hello 23 from the client' from 16</t>
  </si>
  <si>
    <t>DATA recv 'Hello 23 from the client' from 14</t>
  </si>
  <si>
    <t>DATA recv 'Hello 23 from the client' from 11</t>
  </si>
  <si>
    <t>DATA recv 'Hello 23 from the client' from 12</t>
  </si>
  <si>
    <t>DATA recv 'Hello 23 from the client' from 3</t>
  </si>
  <si>
    <t>DATA recv 'Hello 23 from the client' from 13</t>
  </si>
  <si>
    <t>DATA recv 'Hello 23 from the client' from 7</t>
  </si>
  <si>
    <t>DATA recv 'Hello 23 from the client' from 10</t>
  </si>
  <si>
    <t>Nodo</t>
  </si>
  <si>
    <t>Dato</t>
  </si>
  <si>
    <t>Router</t>
  </si>
  <si>
    <t>Data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</si>
  <si>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</si>
  <si>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</si>
  <si>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</si>
  <si>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</si>
  <si>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</si>
  <si>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</si>
  <si>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</si>
  <si>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</si>
  <si>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</si>
  <si>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</si>
  <si>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</si>
  <si>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</si>
  <si>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</si>
  <si>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</si>
  <si>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</si>
  <si>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</si>
  <si>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</si>
  <si>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</si>
  <si>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</si>
  <si>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</si>
  <si>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</si>
  <si>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</si>
  <si>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</si>
  <si>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</si>
  <si>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</si>
  <si>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</si>
  <si>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</si>
  <si>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</si>
  <si>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</si>
  <si>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</si>
  <si>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</si>
  <si>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</si>
  <si>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</si>
  <si>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</si>
  <si>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</si>
  <si>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</si>
  <si>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</si>
  <si>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</si>
  <si>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</si>
  <si>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</si>
  <si>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</si>
  <si>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</si>
  <si>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</si>
  <si>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</si>
  <si>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</si>
  <si>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</si>
  <si>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</si>
  <si>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0.45%)</t>
  </si>
  <si>
    <t>0.26%)</t>
  </si>
  <si>
    <t>0.33%)</t>
  </si>
  <si>
    <t>0.41%)</t>
  </si>
  <si>
    <t>0.08%)</t>
  </si>
  <si>
    <t>0.47%)</t>
  </si>
  <si>
    <t>0.36%)</t>
  </si>
  <si>
    <t>0.50%)</t>
  </si>
  <si>
    <t>0.51%)</t>
  </si>
  <si>
    <t>0.17%)</t>
  </si>
  <si>
    <t>0.27%)</t>
  </si>
  <si>
    <t>0.59%)</t>
  </si>
  <si>
    <t>0.56%)</t>
  </si>
  <si>
    <t>0.10%)</t>
  </si>
  <si>
    <t>0.09%)</t>
  </si>
  <si>
    <t>0.11%)</t>
  </si>
  <si>
    <t>0.13%)</t>
  </si>
  <si>
    <t>0.16%)</t>
  </si>
  <si>
    <t>0.55%)</t>
  </si>
  <si>
    <t>0.37%)</t>
  </si>
  <si>
    <t>0.43%)</t>
  </si>
  <si>
    <t>0.14%)</t>
  </si>
  <si>
    <t>0.12%)</t>
  </si>
  <si>
    <t>0.39%)</t>
  </si>
  <si>
    <t>0.38%)</t>
  </si>
  <si>
    <t>1.-95%</t>
  </si>
  <si>
    <t>0.29%)</t>
  </si>
  <si>
    <t>1.-84%</t>
  </si>
  <si>
    <t>0.60%)</t>
  </si>
  <si>
    <t>0.35%)</t>
  </si>
  <si>
    <t>0.52%)</t>
  </si>
  <si>
    <t>1.-57%</t>
  </si>
  <si>
    <t>0.76%)</t>
  </si>
  <si>
    <t>0.18%)</t>
  </si>
  <si>
    <t>0.22%)</t>
  </si>
  <si>
    <t>1.-58%</t>
  </si>
  <si>
    <t>0.23%)</t>
  </si>
  <si>
    <t>0.31%)</t>
  </si>
  <si>
    <t>0.70%)</t>
  </si>
  <si>
    <t>0.40%)</t>
  </si>
  <si>
    <t>0.25%)</t>
  </si>
  <si>
    <t>1.-59%</t>
  </si>
  <si>
    <t>0.21%)</t>
  </si>
  <si>
    <t>0.19%)</t>
  </si>
  <si>
    <t>0.15%)</t>
  </si>
  <si>
    <t>0.28%)</t>
  </si>
  <si>
    <t>0.64%)</t>
  </si>
  <si>
    <t>0.49%)</t>
  </si>
  <si>
    <t>0.20%)</t>
  </si>
  <si>
    <t>0.24%)</t>
  </si>
  <si>
    <t>0.30%)</t>
  </si>
  <si>
    <t>0.34%)</t>
  </si>
  <si>
    <t>0.32%)</t>
  </si>
  <si>
    <t>0.42%)</t>
  </si>
  <si>
    <t>0.53%)</t>
  </si>
  <si>
    <t>0.48%)</t>
  </si>
  <si>
    <t>0.46%)</t>
  </si>
  <si>
    <t>0.57%)</t>
  </si>
  <si>
    <t>0.63%)</t>
  </si>
  <si>
    <t>0.44%)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</si>
  <si>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</si>
  <si>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</si>
  <si>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</si>
  <si>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</si>
  <si>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</si>
  <si>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</si>
  <si>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</si>
  <si>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</si>
  <si>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</si>
  <si>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</si>
  <si>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</si>
  <si>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</si>
  <si>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</si>
  <si>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</si>
  <si>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</si>
  <si>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</si>
  <si>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</si>
  <si>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</si>
  <si>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</si>
  <si>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</si>
  <si>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</si>
  <si>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</si>
  <si>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</si>
  <si>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a</t>
  </si>
  <si>
    <t>TX</t>
  </si>
  <si>
    <t>RX</t>
  </si>
  <si>
    <t>Total</t>
  </si>
  <si>
    <t>Nodo 1 packet/5min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</si>
  <si>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</si>
  <si>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</si>
  <si>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</si>
  <si>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</si>
  <si>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</si>
  <si>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</si>
  <si>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</si>
  <si>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</si>
  <si>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</si>
  <si>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</si>
  <si>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</si>
  <si>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</si>
  <si>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</si>
  <si>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</si>
  <si>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</si>
  <si>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</si>
  <si>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</si>
  <si>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</si>
  <si>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</si>
  <si>
    <t>% de tiempo activo en cada envio</t>
  </si>
  <si>
    <t>Tiempo activo en simulación(min)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</si>
</sst>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0" fontId="2" fillId="2" borderId="0" xfId="0" applyNumberFormat="1" applyFont="1" applyFill="1"/>
    <xf numFmtId="10" fontId="0" fillId="0" borderId="0" xfId="0" applyNumberFormat="1"/>
    <xf numFmtId="0" fontId="3" fillId="3" borderId="0" xfId="0" applyFont="1" applyFill="1" applyAlignment="1">
      <alignment textRotation="90"/>
    </xf>
    <xf numFmtId="10" fontId="2" fillId="0" borderId="0" xfId="1" applyNumberFormat="1" applyFont="1"/>
    <xf numFmtId="10" fontId="6" fillId="0" borderId="0" xfId="1" applyNumberFormat="1" applyFont="1"/>
    <xf numFmtId="0" fontId="0" fillId="0" borderId="1" xfId="0" applyBorder="1" applyAlignment="1">
      <alignment vertical="top" wrapText="1"/>
    </xf>
    <xf numFmtId="0" fontId="4" fillId="0" borderId="0" xfId="0" applyFont="1"/>
    <xf numFmtId="10" fontId="5" fillId="0" borderId="0" xfId="1" applyNumberFormat="1" applyFont="1"/>
    <xf numFmtId="0" fontId="5" fillId="0" borderId="0" xfId="0" applyFont="1"/>
    <xf numFmtId="0" fontId="7" fillId="0" borderId="0" xfId="0" applyFont="1"/>
    <xf numFmtId="10" fontId="8" fillId="0" borderId="0" xfId="1" applyNumberFormat="1" applyFont="1"/>
    <xf numFmtId="10" fontId="8" fillId="0" borderId="0" xfId="0" applyNumberFormat="1" applyFont="1"/>
    <xf numFmtId="0" fontId="0" fillId="0" borderId="1" xfId="0" applyBorder="1"/>
    <xf numFmtId="10" fontId="2" fillId="0" borderId="0" xfId="0" applyNumberFormat="1" applyFont="1"/>
    <xf numFmtId="0" fontId="3" fillId="3" borderId="0" xfId="0" applyFont="1" applyFill="1" applyAlignment="1">
      <alignment textRotation="90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1" fontId="5" fillId="5" borderId="0" xfId="1" applyNumberFormat="1" applyFont="1" applyFill="1" applyAlignment="1">
      <alignment horizontal="center"/>
    </xf>
    <xf numFmtId="11" fontId="5" fillId="5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[T1_15.xlsx]Router!TablaDinámica2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Router!$G$3:$G$10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241</c:v>
                </c:pt>
                <c:pt idx="4">
                  <c:v>15</c:v>
                </c:pt>
                <c:pt idx="5">
                  <c:v>1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1-4322-9881-EA428476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940320"/>
        <c:axId val="2085525840"/>
      </c:barChart>
      <c:catAx>
        <c:axId val="17459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5525840"/>
        <c:crosses val="autoZero"/>
        <c:auto val="1"/>
        <c:lblAlgn val="ctr"/>
        <c:lblOffset val="100"/>
        <c:noMultiLvlLbl val="0"/>
      </c:catAx>
      <c:valAx>
        <c:axId val="20855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59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4.364916687011719E-2</c:v>
                </c:pt>
                <c:pt idx="1">
                  <c:v>3.417032775878906E-2</c:v>
                </c:pt>
                <c:pt idx="2">
                  <c:v>4.9328393554687495E-2</c:v>
                </c:pt>
                <c:pt idx="3">
                  <c:v>5.0059936523437494E-2</c:v>
                </c:pt>
                <c:pt idx="4">
                  <c:v>3.3920571899414068E-2</c:v>
                </c:pt>
                <c:pt idx="5">
                  <c:v>4.303726501464844E-2</c:v>
                </c:pt>
                <c:pt idx="6">
                  <c:v>4.2502404785156253E-2</c:v>
                </c:pt>
                <c:pt idx="7">
                  <c:v>4.6383691406250004E-2</c:v>
                </c:pt>
                <c:pt idx="8">
                  <c:v>4.6947354125976566E-2</c:v>
                </c:pt>
                <c:pt idx="9">
                  <c:v>5.0963488769531246E-2</c:v>
                </c:pt>
                <c:pt idx="10">
                  <c:v>5.2868078613281251E-2</c:v>
                </c:pt>
                <c:pt idx="11">
                  <c:v>5.2685595703124997E-2</c:v>
                </c:pt>
                <c:pt idx="12">
                  <c:v>5.2144692993164071E-2</c:v>
                </c:pt>
                <c:pt idx="13">
                  <c:v>5.3135861206054687E-2</c:v>
                </c:pt>
                <c:pt idx="14">
                  <c:v>5.174598999023438E-2</c:v>
                </c:pt>
                <c:pt idx="15">
                  <c:v>6.0891082763671882E-2</c:v>
                </c:pt>
                <c:pt idx="16">
                  <c:v>5.3778982543945315E-2</c:v>
                </c:pt>
                <c:pt idx="17">
                  <c:v>5.5452850341796874E-2</c:v>
                </c:pt>
                <c:pt idx="18">
                  <c:v>5.8047189331054683E-2</c:v>
                </c:pt>
                <c:pt idx="19">
                  <c:v>5.7702566528320315E-2</c:v>
                </c:pt>
                <c:pt idx="20">
                  <c:v>5.7307388305664064E-2</c:v>
                </c:pt>
                <c:pt idx="21">
                  <c:v>5.3202127075195317E-2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8-4186-8C18-0132883C270C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3.1535863342285158E-3</c:v>
                </c:pt>
                <c:pt idx="1">
                  <c:v>3.1854104003906252E-3</c:v>
                </c:pt>
                <c:pt idx="2">
                  <c:v>3.1352836608886719E-3</c:v>
                </c:pt>
                <c:pt idx="3">
                  <c:v>3.1327552185058593E-3</c:v>
                </c:pt>
                <c:pt idx="4">
                  <c:v>3.1867672729492193E-3</c:v>
                </c:pt>
                <c:pt idx="5">
                  <c:v>3.1562477111816405E-3</c:v>
                </c:pt>
                <c:pt idx="6">
                  <c:v>3.1581524353027348E-3</c:v>
                </c:pt>
                <c:pt idx="7">
                  <c:v>3.1444736022949223E-3</c:v>
                </c:pt>
                <c:pt idx="8">
                  <c:v>3.1425705566406254E-3</c:v>
                </c:pt>
                <c:pt idx="9">
                  <c:v>3.1292566223144534E-3</c:v>
                </c:pt>
                <c:pt idx="10">
                  <c:v>3.1228811340332035E-3</c:v>
                </c:pt>
                <c:pt idx="11">
                  <c:v>3.1241634826660158E-3</c:v>
                </c:pt>
                <c:pt idx="12">
                  <c:v>3.1253159179687505E-3</c:v>
                </c:pt>
                <c:pt idx="13">
                  <c:v>3.1219912109375003E-3</c:v>
                </c:pt>
                <c:pt idx="14">
                  <c:v>3.1265539550781253E-3</c:v>
                </c:pt>
                <c:pt idx="15">
                  <c:v>3.0961424865722656E-3</c:v>
                </c:pt>
                <c:pt idx="16">
                  <c:v>3.1205410156250001E-3</c:v>
                </c:pt>
                <c:pt idx="17">
                  <c:v>3.1148926391601568E-3</c:v>
                </c:pt>
                <c:pt idx="18">
                  <c:v>3.1063069458007815E-3</c:v>
                </c:pt>
                <c:pt idx="19">
                  <c:v>3.1068232421875004E-3</c:v>
                </c:pt>
                <c:pt idx="20">
                  <c:v>3.1088108825683596E-3</c:v>
                </c:pt>
                <c:pt idx="21">
                  <c:v>3.1217921447753913E-3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8-4186-8C18-0132883C270C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0.22680322265625</c:v>
                </c:pt>
                <c:pt idx="1">
                  <c:v>1.0089111328125001E-2</c:v>
                </c:pt>
                <c:pt idx="2">
                  <c:v>0.53601855468749993</c:v>
                </c:pt>
                <c:pt idx="3">
                  <c:v>0.45936254882812494</c:v>
                </c:pt>
                <c:pt idx="4">
                  <c:v>1.6142578124999998E-3</c:v>
                </c:pt>
                <c:pt idx="5">
                  <c:v>7.5848876953124991E-2</c:v>
                </c:pt>
                <c:pt idx="6">
                  <c:v>0.1031956787109375</c:v>
                </c:pt>
                <c:pt idx="7">
                  <c:v>8.9522277832031247E-2</c:v>
                </c:pt>
                <c:pt idx="8">
                  <c:v>8.4865356445312498E-2</c:v>
                </c:pt>
                <c:pt idx="9">
                  <c:v>9.6064270019531245E-2</c:v>
                </c:pt>
                <c:pt idx="10">
                  <c:v>6.9338745117187489E-2</c:v>
                </c:pt>
                <c:pt idx="11">
                  <c:v>6.4968566894531246E-2</c:v>
                </c:pt>
                <c:pt idx="12">
                  <c:v>6.3041015624999988E-2</c:v>
                </c:pt>
                <c:pt idx="13">
                  <c:v>5.915405273437499E-2</c:v>
                </c:pt>
                <c:pt idx="14">
                  <c:v>5.910095214843749E-2</c:v>
                </c:pt>
                <c:pt idx="15">
                  <c:v>0.14219805908203123</c:v>
                </c:pt>
                <c:pt idx="16">
                  <c:v>5.3498840332031249E-2</c:v>
                </c:pt>
                <c:pt idx="17">
                  <c:v>7.0363586425781249E-2</c:v>
                </c:pt>
                <c:pt idx="18">
                  <c:v>8.8083251953124983E-2</c:v>
                </c:pt>
                <c:pt idx="19">
                  <c:v>9.4752685546874993E-2</c:v>
                </c:pt>
                <c:pt idx="20">
                  <c:v>7.6348022460937498E-2</c:v>
                </c:pt>
                <c:pt idx="21">
                  <c:v>5.5229919433593747E-2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8-4186-8C18-0132883C270C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0.25455847167968748</c:v>
                </c:pt>
                <c:pt idx="1">
                  <c:v>5.6420654296875011E-2</c:v>
                </c:pt>
                <c:pt idx="2">
                  <c:v>0.314737060546875</c:v>
                </c:pt>
                <c:pt idx="3">
                  <c:v>0.340853271484375</c:v>
                </c:pt>
                <c:pt idx="4">
                  <c:v>5.1888183593750005E-2</c:v>
                </c:pt>
                <c:pt idx="5">
                  <c:v>0.13433898925781251</c:v>
                </c:pt>
                <c:pt idx="6">
                  <c:v>0.1252969970703125</c:v>
                </c:pt>
                <c:pt idx="7">
                  <c:v>0.12999584960937502</c:v>
                </c:pt>
                <c:pt idx="8">
                  <c:v>0.14755200195312501</c:v>
                </c:pt>
                <c:pt idx="9">
                  <c:v>0.15293359375000001</c:v>
                </c:pt>
                <c:pt idx="10">
                  <c:v>0.1544482421875</c:v>
                </c:pt>
                <c:pt idx="11">
                  <c:v>0.15061572265625001</c:v>
                </c:pt>
                <c:pt idx="12">
                  <c:v>0.16154528808593749</c:v>
                </c:pt>
                <c:pt idx="13">
                  <c:v>0.18532641601562497</c:v>
                </c:pt>
                <c:pt idx="14">
                  <c:v>0.1559801025390625</c:v>
                </c:pt>
                <c:pt idx="15">
                  <c:v>0.27773718261718749</c:v>
                </c:pt>
                <c:pt idx="16">
                  <c:v>0.1674547119140625</c:v>
                </c:pt>
                <c:pt idx="17">
                  <c:v>0.17886621093750002</c:v>
                </c:pt>
                <c:pt idx="18">
                  <c:v>0.24300927734375002</c:v>
                </c:pt>
                <c:pt idx="19">
                  <c:v>0.21310070800781253</c:v>
                </c:pt>
                <c:pt idx="20">
                  <c:v>0.19474707031249999</c:v>
                </c:pt>
                <c:pt idx="21">
                  <c:v>0.1604322509765625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8-4186-8C18-0132883C270C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0.52816444754028313</c:v>
                </c:pt>
                <c:pt idx="1">
                  <c:v>0.10386550378417969</c:v>
                </c:pt>
                <c:pt idx="2">
                  <c:v>0.90321929244995114</c:v>
                </c:pt>
                <c:pt idx="3">
                  <c:v>0.85340851205444324</c:v>
                </c:pt>
                <c:pt idx="4">
                  <c:v>9.0609780578613297E-2</c:v>
                </c:pt>
                <c:pt idx="5">
                  <c:v>0.2563813789367676</c:v>
                </c:pt>
                <c:pt idx="6">
                  <c:v>0.27415323300170902</c:v>
                </c:pt>
                <c:pt idx="7">
                  <c:v>0.26904629244995115</c:v>
                </c:pt>
                <c:pt idx="8">
                  <c:v>0.28250728308105472</c:v>
                </c:pt>
                <c:pt idx="9">
                  <c:v>0.30309060916137698</c:v>
                </c:pt>
                <c:pt idx="10">
                  <c:v>0.27977794705200199</c:v>
                </c:pt>
                <c:pt idx="11">
                  <c:v>0.27139404873657225</c:v>
                </c:pt>
                <c:pt idx="12">
                  <c:v>0.27985631262207034</c:v>
                </c:pt>
                <c:pt idx="13">
                  <c:v>0.30073832116699217</c:v>
                </c:pt>
                <c:pt idx="14">
                  <c:v>0.26995359863281249</c:v>
                </c:pt>
                <c:pt idx="15">
                  <c:v>0.48392246694946289</c:v>
                </c:pt>
                <c:pt idx="16">
                  <c:v>0.2778530758056641</c:v>
                </c:pt>
                <c:pt idx="17">
                  <c:v>0.30779754034423834</c:v>
                </c:pt>
                <c:pt idx="18">
                  <c:v>0.39224602557373045</c:v>
                </c:pt>
                <c:pt idx="19">
                  <c:v>0.36866278332519531</c:v>
                </c:pt>
                <c:pt idx="20">
                  <c:v>0.33151129196166995</c:v>
                </c:pt>
                <c:pt idx="21">
                  <c:v>0.27198608963012694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8-4186-8C18-0132883C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4.5842184448242188E-2</c:v>
                </c:pt>
                <c:pt idx="1">
                  <c:v>3.5501184082031248E-2</c:v>
                </c:pt>
                <c:pt idx="2">
                  <c:v>3.8582345581054688E-2</c:v>
                </c:pt>
                <c:pt idx="3">
                  <c:v>4.9296166992187501E-2</c:v>
                </c:pt>
                <c:pt idx="4">
                  <c:v>3.4686254882812503E-2</c:v>
                </c:pt>
                <c:pt idx="5">
                  <c:v>4.9948251342773441E-2</c:v>
                </c:pt>
                <c:pt idx="6">
                  <c:v>4.2892648315429688E-2</c:v>
                </c:pt>
                <c:pt idx="7">
                  <c:v>3.8187066650390629E-2</c:v>
                </c:pt>
                <c:pt idx="8">
                  <c:v>4.3892880249023436E-2</c:v>
                </c:pt>
                <c:pt idx="9">
                  <c:v>4.0211801147460931E-2</c:v>
                </c:pt>
                <c:pt idx="10">
                  <c:v>5.2786102294921873E-2</c:v>
                </c:pt>
                <c:pt idx="11">
                  <c:v>5.3911816406250007E-2</c:v>
                </c:pt>
                <c:pt idx="12">
                  <c:v>5.5085568237304691E-2</c:v>
                </c:pt>
                <c:pt idx="13">
                  <c:v>5.3047036743164057E-2</c:v>
                </c:pt>
                <c:pt idx="14">
                  <c:v>5.6357208251953124E-2</c:v>
                </c:pt>
                <c:pt idx="15">
                  <c:v>6.3137576293945327E-2</c:v>
                </c:pt>
                <c:pt idx="16">
                  <c:v>6.0748681640624996E-2</c:v>
                </c:pt>
                <c:pt idx="17">
                  <c:v>5.619375915527345E-2</c:v>
                </c:pt>
                <c:pt idx="18">
                  <c:v>5.7106072998046882E-2</c:v>
                </c:pt>
                <c:pt idx="19">
                  <c:v>5.4501461791992195E-2</c:v>
                </c:pt>
                <c:pt idx="20">
                  <c:v>5.6795791625976574E-2</c:v>
                </c:pt>
                <c:pt idx="21">
                  <c:v>5.3701538085937507E-2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B-43D1-960C-960C9E3F7AF1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3.1462900390625001E-3</c:v>
                </c:pt>
                <c:pt idx="1">
                  <c:v>3.1808453063964849E-3</c:v>
                </c:pt>
                <c:pt idx="2">
                  <c:v>3.1705217285156249E-3</c:v>
                </c:pt>
                <c:pt idx="3">
                  <c:v>3.1355867919921876E-3</c:v>
                </c:pt>
                <c:pt idx="4">
                  <c:v>3.1841297302246099E-3</c:v>
                </c:pt>
                <c:pt idx="5">
                  <c:v>3.1333252258300779E-3</c:v>
                </c:pt>
                <c:pt idx="6">
                  <c:v>3.1568291320800781E-3</c:v>
                </c:pt>
                <c:pt idx="7">
                  <c:v>3.1717940063476563E-3</c:v>
                </c:pt>
                <c:pt idx="8">
                  <c:v>3.1527786560058601E-3</c:v>
                </c:pt>
                <c:pt idx="9">
                  <c:v>3.1650902099609381E-3</c:v>
                </c:pt>
                <c:pt idx="10">
                  <c:v>3.1239180908203129E-3</c:v>
                </c:pt>
                <c:pt idx="11">
                  <c:v>3.1193818664550783E-3</c:v>
                </c:pt>
                <c:pt idx="12">
                  <c:v>3.1154287414550787E-3</c:v>
                </c:pt>
                <c:pt idx="13">
                  <c:v>3.1229375305175788E-3</c:v>
                </c:pt>
                <c:pt idx="14">
                  <c:v>3.1119996337890627E-3</c:v>
                </c:pt>
                <c:pt idx="15">
                  <c:v>3.0893128051757814E-3</c:v>
                </c:pt>
                <c:pt idx="16">
                  <c:v>3.0972660522460937E-3</c:v>
                </c:pt>
                <c:pt idx="17">
                  <c:v>3.112433013916015E-3</c:v>
                </c:pt>
                <c:pt idx="18">
                  <c:v>3.1094772338867188E-3</c:v>
                </c:pt>
                <c:pt idx="19">
                  <c:v>3.1175587158203131E-3</c:v>
                </c:pt>
                <c:pt idx="20">
                  <c:v>3.1098001708984371E-3</c:v>
                </c:pt>
                <c:pt idx="21">
                  <c:v>3.1201687316894534E-3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B-43D1-960C-960C9E3F7AF1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0.33180963134765623</c:v>
                </c:pt>
                <c:pt idx="1">
                  <c:v>6.5000427246093742E-2</c:v>
                </c:pt>
                <c:pt idx="2">
                  <c:v>0.2309078979492187</c:v>
                </c:pt>
                <c:pt idx="3">
                  <c:v>0.4655540771484375</c:v>
                </c:pt>
                <c:pt idx="4">
                  <c:v>1.0099731445312499E-2</c:v>
                </c:pt>
                <c:pt idx="5">
                  <c:v>0.37219793701171872</c:v>
                </c:pt>
                <c:pt idx="6">
                  <c:v>0.14075372314453122</c:v>
                </c:pt>
                <c:pt idx="7">
                  <c:v>1.0168762207031249E-2</c:v>
                </c:pt>
                <c:pt idx="8">
                  <c:v>0.11733105468749999</c:v>
                </c:pt>
                <c:pt idx="9">
                  <c:v>1.0237792968749999E-2</c:v>
                </c:pt>
                <c:pt idx="10">
                  <c:v>0.34367230224609374</c:v>
                </c:pt>
                <c:pt idx="11">
                  <c:v>4.6261230468749998E-2</c:v>
                </c:pt>
                <c:pt idx="12">
                  <c:v>5.4736083984374996E-2</c:v>
                </c:pt>
                <c:pt idx="13">
                  <c:v>5.2670471191406242E-2</c:v>
                </c:pt>
                <c:pt idx="14">
                  <c:v>7.3666442871093751E-2</c:v>
                </c:pt>
                <c:pt idx="15">
                  <c:v>0.17139807128906248</c:v>
                </c:pt>
                <c:pt idx="16">
                  <c:v>0.13397277832031249</c:v>
                </c:pt>
                <c:pt idx="17">
                  <c:v>6.3805664062500003E-2</c:v>
                </c:pt>
                <c:pt idx="18">
                  <c:v>9.2193237304687481E-2</c:v>
                </c:pt>
                <c:pt idx="19">
                  <c:v>6.012579345703125E-2</c:v>
                </c:pt>
                <c:pt idx="20">
                  <c:v>6.0922302246093747E-2</c:v>
                </c:pt>
                <c:pt idx="21">
                  <c:v>5.2872253417968744E-2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B-43D1-960C-960C9E3F7AF1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0.28979699707031253</c:v>
                </c:pt>
                <c:pt idx="1">
                  <c:v>7.5543090820312506E-2</c:v>
                </c:pt>
                <c:pt idx="2">
                  <c:v>0.15742590332031253</c:v>
                </c:pt>
                <c:pt idx="3">
                  <c:v>0.29422619628906249</c:v>
                </c:pt>
                <c:pt idx="4">
                  <c:v>7.1819580078125E-2</c:v>
                </c:pt>
                <c:pt idx="5">
                  <c:v>0.31103076171875005</c:v>
                </c:pt>
                <c:pt idx="6">
                  <c:v>9.7803833007812507E-2</c:v>
                </c:pt>
                <c:pt idx="7">
                  <c:v>5.1670166015625005E-2</c:v>
                </c:pt>
                <c:pt idx="8">
                  <c:v>0.11418957519531252</c:v>
                </c:pt>
                <c:pt idx="9">
                  <c:v>5.36724853515625E-2</c:v>
                </c:pt>
                <c:pt idx="10">
                  <c:v>0.24090368652343752</c:v>
                </c:pt>
                <c:pt idx="11">
                  <c:v>0.15867089843750001</c:v>
                </c:pt>
                <c:pt idx="12">
                  <c:v>0.18358227539062502</c:v>
                </c:pt>
                <c:pt idx="13">
                  <c:v>0.18976708984375001</c:v>
                </c:pt>
                <c:pt idx="14">
                  <c:v>0.19315209960937502</c:v>
                </c:pt>
                <c:pt idx="15">
                  <c:v>0.3562177734375</c:v>
                </c:pt>
                <c:pt idx="16">
                  <c:v>0.24154626464843754</c:v>
                </c:pt>
                <c:pt idx="17">
                  <c:v>0.16450573730468754</c:v>
                </c:pt>
                <c:pt idx="18">
                  <c:v>0.2214542236328125</c:v>
                </c:pt>
                <c:pt idx="19">
                  <c:v>0.21390393066406252</c:v>
                </c:pt>
                <c:pt idx="20">
                  <c:v>0.18048986816406251</c:v>
                </c:pt>
                <c:pt idx="21">
                  <c:v>0.171143798828125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B-43D1-960C-960C9E3F7AF1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0.67059510290527347</c:v>
                </c:pt>
                <c:pt idx="1">
                  <c:v>0.17922554745483399</c:v>
                </c:pt>
                <c:pt idx="2">
                  <c:v>0.43008666857910155</c:v>
                </c:pt>
                <c:pt idx="3">
                  <c:v>0.81221202722167973</c:v>
                </c:pt>
                <c:pt idx="4">
                  <c:v>0.11978969613647461</c:v>
                </c:pt>
                <c:pt idx="5">
                  <c:v>0.73631027529907223</c:v>
                </c:pt>
                <c:pt idx="6">
                  <c:v>0.28460703359985351</c:v>
                </c:pt>
                <c:pt idx="7">
                  <c:v>0.10319778887939454</c:v>
                </c:pt>
                <c:pt idx="8">
                  <c:v>0.27856628878784179</c:v>
                </c:pt>
                <c:pt idx="9">
                  <c:v>0.10728716967773437</c:v>
                </c:pt>
                <c:pt idx="10">
                  <c:v>0.64048600915527343</c:v>
                </c:pt>
                <c:pt idx="11">
                  <c:v>0.2619633271789551</c:v>
                </c:pt>
                <c:pt idx="12">
                  <c:v>0.29651935635375981</c:v>
                </c:pt>
                <c:pt idx="13">
                  <c:v>0.29860753530883788</c:v>
                </c:pt>
                <c:pt idx="14">
                  <c:v>0.32628775036621094</c:v>
                </c:pt>
                <c:pt idx="15">
                  <c:v>0.59384273382568353</c:v>
                </c:pt>
                <c:pt idx="16">
                  <c:v>0.4393649906616211</c:v>
                </c:pt>
                <c:pt idx="17">
                  <c:v>0.287617593536377</c:v>
                </c:pt>
                <c:pt idx="18">
                  <c:v>0.37386301116943355</c:v>
                </c:pt>
                <c:pt idx="19">
                  <c:v>0.33164874462890626</c:v>
                </c:pt>
                <c:pt idx="20">
                  <c:v>0.30131776220703127</c:v>
                </c:pt>
                <c:pt idx="21">
                  <c:v>0.28083775906372072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B-43D1-960C-960C9E3F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4.6140078735351558E-2</c:v>
                </c:pt>
                <c:pt idx="1">
                  <c:v>3.6486611938476562E-2</c:v>
                </c:pt>
                <c:pt idx="2">
                  <c:v>4.0361251831054684E-2</c:v>
                </c:pt>
                <c:pt idx="3">
                  <c:v>3.4142633056640621E-2</c:v>
                </c:pt>
                <c:pt idx="4">
                  <c:v>3.3674340820312502E-2</c:v>
                </c:pt>
                <c:pt idx="5">
                  <c:v>4.9106533813476565E-2</c:v>
                </c:pt>
                <c:pt idx="6">
                  <c:v>3.949919128417969E-2</c:v>
                </c:pt>
                <c:pt idx="7">
                  <c:v>4.5735937500000004E-2</c:v>
                </c:pt>
                <c:pt idx="8">
                  <c:v>4.7856445312500002E-2</c:v>
                </c:pt>
                <c:pt idx="9">
                  <c:v>4.9944525146484377E-2</c:v>
                </c:pt>
                <c:pt idx="10">
                  <c:v>5.3070098876953131E-2</c:v>
                </c:pt>
                <c:pt idx="11">
                  <c:v>5.2615200805664071E-2</c:v>
                </c:pt>
                <c:pt idx="12">
                  <c:v>5.3032131958007815E-2</c:v>
                </c:pt>
                <c:pt idx="13">
                  <c:v>5.3609692382812511E-2</c:v>
                </c:pt>
                <c:pt idx="14">
                  <c:v>5.2773110961914067E-2</c:v>
                </c:pt>
                <c:pt idx="15">
                  <c:v>5.4361981201171874E-2</c:v>
                </c:pt>
                <c:pt idx="16">
                  <c:v>5.4938232421875004E-2</c:v>
                </c:pt>
                <c:pt idx="17">
                  <c:v>5.3098397827148446E-2</c:v>
                </c:pt>
                <c:pt idx="18">
                  <c:v>5.5470272827148448E-2</c:v>
                </c:pt>
                <c:pt idx="19">
                  <c:v>5.2804028320312509E-2</c:v>
                </c:pt>
                <c:pt idx="20">
                  <c:v>5.4408810424804686E-2</c:v>
                </c:pt>
                <c:pt idx="21">
                  <c:v>5.1744781494140628E-2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1-4C9C-90DF-72C2964B1C9B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3.1459389038085935E-3</c:v>
                </c:pt>
                <c:pt idx="1">
                  <c:v>3.1781164550781253E-3</c:v>
                </c:pt>
                <c:pt idx="2">
                  <c:v>3.1645937194824214E-3</c:v>
                </c:pt>
                <c:pt idx="3">
                  <c:v>3.185713195800782E-3</c:v>
                </c:pt>
                <c:pt idx="4">
                  <c:v>3.187637725830078E-3</c:v>
                </c:pt>
                <c:pt idx="5">
                  <c:v>3.135436065673828E-3</c:v>
                </c:pt>
                <c:pt idx="6">
                  <c:v>3.1681497192382812E-3</c:v>
                </c:pt>
                <c:pt idx="7">
                  <c:v>3.1474334106445312E-3</c:v>
                </c:pt>
                <c:pt idx="8">
                  <c:v>3.1403042907714846E-3</c:v>
                </c:pt>
                <c:pt idx="9">
                  <c:v>3.1332849426269536E-3</c:v>
                </c:pt>
                <c:pt idx="10">
                  <c:v>3.1228848266601564E-3</c:v>
                </c:pt>
                <c:pt idx="11">
                  <c:v>3.124392761230469E-3</c:v>
                </c:pt>
                <c:pt idx="12">
                  <c:v>3.1229774780273437E-3</c:v>
                </c:pt>
                <c:pt idx="13">
                  <c:v>3.1204403076171882E-3</c:v>
                </c:pt>
                <c:pt idx="14">
                  <c:v>3.1232483825683593E-3</c:v>
                </c:pt>
                <c:pt idx="15">
                  <c:v>3.1179269714355475E-3</c:v>
                </c:pt>
                <c:pt idx="16">
                  <c:v>3.1159943847656251E-3</c:v>
                </c:pt>
                <c:pt idx="17">
                  <c:v>3.1228156738281254E-3</c:v>
                </c:pt>
                <c:pt idx="18">
                  <c:v>3.1142249450683596E-3</c:v>
                </c:pt>
                <c:pt idx="19">
                  <c:v>3.1231496887207033E-3</c:v>
                </c:pt>
                <c:pt idx="20">
                  <c:v>3.1177863159179689E-3</c:v>
                </c:pt>
                <c:pt idx="21">
                  <c:v>3.1266868896484379E-3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1-4C9C-90DF-72C2964B1C9B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0.17454693603515622</c:v>
                </c:pt>
                <c:pt idx="1">
                  <c:v>1.01103515625E-2</c:v>
                </c:pt>
                <c:pt idx="2">
                  <c:v>0.21668225097656249</c:v>
                </c:pt>
                <c:pt idx="3">
                  <c:v>1.5887695312499998E-2</c:v>
                </c:pt>
                <c:pt idx="4">
                  <c:v>0</c:v>
                </c:pt>
                <c:pt idx="5">
                  <c:v>0.29586053466796874</c:v>
                </c:pt>
                <c:pt idx="6">
                  <c:v>6.0194824218749998E-2</c:v>
                </c:pt>
                <c:pt idx="7">
                  <c:v>0.15302526855468748</c:v>
                </c:pt>
                <c:pt idx="8">
                  <c:v>8.3707763671874991E-2</c:v>
                </c:pt>
                <c:pt idx="9">
                  <c:v>6.8940490722656247E-2</c:v>
                </c:pt>
                <c:pt idx="10">
                  <c:v>5.5718444824218748E-2</c:v>
                </c:pt>
                <c:pt idx="11">
                  <c:v>5.6206970214843742E-2</c:v>
                </c:pt>
                <c:pt idx="12">
                  <c:v>5.6722045898437497E-2</c:v>
                </c:pt>
                <c:pt idx="13">
                  <c:v>6.2876403808593745E-2</c:v>
                </c:pt>
                <c:pt idx="14">
                  <c:v>5.7693786621093736E-2</c:v>
                </c:pt>
                <c:pt idx="15">
                  <c:v>7.3199157714843727E-2</c:v>
                </c:pt>
                <c:pt idx="16">
                  <c:v>8.8502746582031236E-2</c:v>
                </c:pt>
                <c:pt idx="17">
                  <c:v>6.3009155273437492E-2</c:v>
                </c:pt>
                <c:pt idx="18">
                  <c:v>8.3107727050781247E-2</c:v>
                </c:pt>
                <c:pt idx="19">
                  <c:v>6.4304809570312496E-2</c:v>
                </c:pt>
                <c:pt idx="20">
                  <c:v>8.4785705566406244E-2</c:v>
                </c:pt>
                <c:pt idx="21">
                  <c:v>5.2378417968749993E-2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1-4C9C-90DF-72C2964B1C9B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0.28431787109375001</c:v>
                </c:pt>
                <c:pt idx="1">
                  <c:v>5.2479125976562499E-2</c:v>
                </c:pt>
                <c:pt idx="2">
                  <c:v>0.15122387695312503</c:v>
                </c:pt>
                <c:pt idx="3">
                  <c:v>4.5422241210937506E-2</c:v>
                </c:pt>
                <c:pt idx="4">
                  <c:v>4.5146850585937502E-2</c:v>
                </c:pt>
                <c:pt idx="5">
                  <c:v>0.31185119628906249</c:v>
                </c:pt>
                <c:pt idx="6">
                  <c:v>0.11989819335937502</c:v>
                </c:pt>
                <c:pt idx="7">
                  <c:v>0.14977807617187502</c:v>
                </c:pt>
                <c:pt idx="8">
                  <c:v>0.13176867675781251</c:v>
                </c:pt>
                <c:pt idx="9">
                  <c:v>0.14357031250000002</c:v>
                </c:pt>
                <c:pt idx="10">
                  <c:v>0.19763867187500003</c:v>
                </c:pt>
                <c:pt idx="11">
                  <c:v>0.16605480957031252</c:v>
                </c:pt>
                <c:pt idx="12">
                  <c:v>0.17308300781250002</c:v>
                </c:pt>
                <c:pt idx="13">
                  <c:v>0.18950317382812501</c:v>
                </c:pt>
                <c:pt idx="14">
                  <c:v>0.17871130371093752</c:v>
                </c:pt>
                <c:pt idx="15">
                  <c:v>0.23365747070312504</c:v>
                </c:pt>
                <c:pt idx="16">
                  <c:v>0.20092614746093751</c:v>
                </c:pt>
                <c:pt idx="17">
                  <c:v>0.16278454589843752</c:v>
                </c:pt>
                <c:pt idx="18">
                  <c:v>0.21813232421874998</c:v>
                </c:pt>
                <c:pt idx="19">
                  <c:v>0.16405822753906249</c:v>
                </c:pt>
                <c:pt idx="20">
                  <c:v>0.2026473388671875</c:v>
                </c:pt>
                <c:pt idx="21">
                  <c:v>0.15288769531250004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1-4C9C-90DF-72C2964B1C9B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0.50815082476806639</c:v>
                </c:pt>
                <c:pt idx="1">
                  <c:v>0.10225420593261719</c:v>
                </c:pt>
                <c:pt idx="2">
                  <c:v>0.41143197348022464</c:v>
                </c:pt>
                <c:pt idx="3">
                  <c:v>9.863828277587891E-2</c:v>
                </c:pt>
                <c:pt idx="4">
                  <c:v>8.2008829132080074E-2</c:v>
                </c:pt>
                <c:pt idx="5">
                  <c:v>0.65995370083618154</c:v>
                </c:pt>
                <c:pt idx="6">
                  <c:v>0.22276035858154297</c:v>
                </c:pt>
                <c:pt idx="7">
                  <c:v>0.35168671563720705</c:v>
                </c:pt>
                <c:pt idx="8">
                  <c:v>0.266473190032959</c:v>
                </c:pt>
                <c:pt idx="9">
                  <c:v>0.26558861331176759</c:v>
                </c:pt>
                <c:pt idx="10">
                  <c:v>0.30955010040283204</c:v>
                </c:pt>
                <c:pt idx="11">
                  <c:v>0.27800137335205077</c:v>
                </c:pt>
                <c:pt idx="12">
                  <c:v>0.2859601631469727</c:v>
                </c:pt>
                <c:pt idx="13">
                  <c:v>0.30910971032714846</c:v>
                </c:pt>
                <c:pt idx="14">
                  <c:v>0.29230144967651367</c:v>
                </c:pt>
                <c:pt idx="15">
                  <c:v>0.36433653659057619</c:v>
                </c:pt>
                <c:pt idx="16">
                  <c:v>0.34748312084960936</c:v>
                </c:pt>
                <c:pt idx="17">
                  <c:v>0.28201491467285156</c:v>
                </c:pt>
                <c:pt idx="18">
                  <c:v>0.35982454904174804</c:v>
                </c:pt>
                <c:pt idx="19">
                  <c:v>0.28429021511840818</c:v>
                </c:pt>
                <c:pt idx="20">
                  <c:v>0.34495964117431643</c:v>
                </c:pt>
                <c:pt idx="21">
                  <c:v>0.26013758166503909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F1-4C9C-90DF-72C2964B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3.1317672729492187E-2</c:v>
                </c:pt>
                <c:pt idx="1">
                  <c:v>2.5640158081054687E-2</c:v>
                </c:pt>
                <c:pt idx="2">
                  <c:v>3.4386950683593751E-2</c:v>
                </c:pt>
                <c:pt idx="3">
                  <c:v>3.5551437377929693E-2</c:v>
                </c:pt>
                <c:pt idx="4">
                  <c:v>2.6224163818359379E-2</c:v>
                </c:pt>
                <c:pt idx="5">
                  <c:v>3.5812069702148439E-2</c:v>
                </c:pt>
                <c:pt idx="6">
                  <c:v>3.3962768554687502E-2</c:v>
                </c:pt>
                <c:pt idx="7">
                  <c:v>4.121878051757813E-2</c:v>
                </c:pt>
                <c:pt idx="8">
                  <c:v>4.5445294189453131E-2</c:v>
                </c:pt>
                <c:pt idx="9">
                  <c:v>4.7640023803710942E-2</c:v>
                </c:pt>
                <c:pt idx="10">
                  <c:v>5.2858511352539071E-2</c:v>
                </c:pt>
                <c:pt idx="11">
                  <c:v>5.4546276855468756E-2</c:v>
                </c:pt>
                <c:pt idx="12">
                  <c:v>5.3537686157226559E-2</c:v>
                </c:pt>
                <c:pt idx="13">
                  <c:v>5.7141018676757818E-2</c:v>
                </c:pt>
                <c:pt idx="14">
                  <c:v>5.3103433227539069E-2</c:v>
                </c:pt>
                <c:pt idx="15">
                  <c:v>5.8076696777343756E-2</c:v>
                </c:pt>
                <c:pt idx="16">
                  <c:v>5.3039483642578121E-2</c:v>
                </c:pt>
                <c:pt idx="17">
                  <c:v>5.4053814697265626E-2</c:v>
                </c:pt>
                <c:pt idx="18">
                  <c:v>5.4623117065429681E-2</c:v>
                </c:pt>
                <c:pt idx="19">
                  <c:v>5.5817715454101573E-2</c:v>
                </c:pt>
                <c:pt idx="20">
                  <c:v>5.4701971435546878E-2</c:v>
                </c:pt>
                <c:pt idx="21">
                  <c:v>5.4169830322265633E-2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B-4E05-B94B-DE6FFF491DC3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3.1954345397949219E-3</c:v>
                </c:pt>
                <c:pt idx="1">
                  <c:v>3.2144045715332037E-3</c:v>
                </c:pt>
                <c:pt idx="2">
                  <c:v>3.1852274475097655E-3</c:v>
                </c:pt>
                <c:pt idx="3">
                  <c:v>3.181347839355469E-3</c:v>
                </c:pt>
                <c:pt idx="4">
                  <c:v>3.2123709411621096E-3</c:v>
                </c:pt>
                <c:pt idx="5">
                  <c:v>3.1797099914550784E-3</c:v>
                </c:pt>
                <c:pt idx="6">
                  <c:v>3.1858753356933593E-3</c:v>
                </c:pt>
                <c:pt idx="7">
                  <c:v>3.1624123840332035E-3</c:v>
                </c:pt>
                <c:pt idx="8">
                  <c:v>3.1482991638183593E-3</c:v>
                </c:pt>
                <c:pt idx="9">
                  <c:v>3.1410971984863283E-3</c:v>
                </c:pt>
                <c:pt idx="10">
                  <c:v>3.1229405517578124E-3</c:v>
                </c:pt>
                <c:pt idx="11">
                  <c:v>3.1172606201171878E-3</c:v>
                </c:pt>
                <c:pt idx="12">
                  <c:v>3.1206242675781257E-3</c:v>
                </c:pt>
                <c:pt idx="13">
                  <c:v>3.1092674255371092E-3</c:v>
                </c:pt>
                <c:pt idx="14">
                  <c:v>3.1226733398437502E-3</c:v>
                </c:pt>
                <c:pt idx="15">
                  <c:v>3.1055210876464847E-3</c:v>
                </c:pt>
                <c:pt idx="16">
                  <c:v>3.1229509582519533E-3</c:v>
                </c:pt>
                <c:pt idx="17">
                  <c:v>3.1190052185058599E-3</c:v>
                </c:pt>
                <c:pt idx="18">
                  <c:v>3.1170239562988283E-3</c:v>
                </c:pt>
                <c:pt idx="19">
                  <c:v>3.1136713867187505E-3</c:v>
                </c:pt>
                <c:pt idx="20">
                  <c:v>3.1167651367187501E-3</c:v>
                </c:pt>
                <c:pt idx="21">
                  <c:v>3.1191717224121097E-3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B-4E05-B94B-DE6FFF491DC3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0.15658831787109373</c:v>
                </c:pt>
                <c:pt idx="1">
                  <c:v>1.0089111328125001E-2</c:v>
                </c:pt>
                <c:pt idx="2">
                  <c:v>0.33360443115234373</c:v>
                </c:pt>
                <c:pt idx="3">
                  <c:v>0.28784765624999997</c:v>
                </c:pt>
                <c:pt idx="4">
                  <c:v>1.6142578124999998E-3</c:v>
                </c:pt>
                <c:pt idx="5">
                  <c:v>6.250469970703125E-2</c:v>
                </c:pt>
                <c:pt idx="6">
                  <c:v>1.9880859375000001E-2</c:v>
                </c:pt>
                <c:pt idx="7">
                  <c:v>5.9685058593749986E-2</c:v>
                </c:pt>
                <c:pt idx="8">
                  <c:v>7.4064697265624993E-2</c:v>
                </c:pt>
                <c:pt idx="9">
                  <c:v>5.9552307128906239E-2</c:v>
                </c:pt>
                <c:pt idx="10">
                  <c:v>7.3220397949218738E-2</c:v>
                </c:pt>
                <c:pt idx="11">
                  <c:v>7.2115905761718738E-2</c:v>
                </c:pt>
                <c:pt idx="12">
                  <c:v>7.099017333984374E-2</c:v>
                </c:pt>
                <c:pt idx="13">
                  <c:v>0.10626489257812498</c:v>
                </c:pt>
                <c:pt idx="14">
                  <c:v>6.8122741699218739E-2</c:v>
                </c:pt>
                <c:pt idx="15">
                  <c:v>7.6034729003906246E-2</c:v>
                </c:pt>
                <c:pt idx="16">
                  <c:v>6.4458801269531241E-2</c:v>
                </c:pt>
                <c:pt idx="17">
                  <c:v>7.4792175292968735E-2</c:v>
                </c:pt>
                <c:pt idx="18">
                  <c:v>8.0872192382812499E-2</c:v>
                </c:pt>
                <c:pt idx="19">
                  <c:v>6.4283569335937499E-2</c:v>
                </c:pt>
                <c:pt idx="20">
                  <c:v>6.9917541503906236E-2</c:v>
                </c:pt>
                <c:pt idx="21">
                  <c:v>5.9169982910156245E-2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B-4E05-B94B-DE6FFF491DC3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0.14726513671875002</c:v>
                </c:pt>
                <c:pt idx="1">
                  <c:v>5.1348876953124997E-2</c:v>
                </c:pt>
                <c:pt idx="2">
                  <c:v>0.2119647216796875</c:v>
                </c:pt>
                <c:pt idx="3">
                  <c:v>0.25616491699218752</c:v>
                </c:pt>
                <c:pt idx="4">
                  <c:v>5.0631713867187497E-2</c:v>
                </c:pt>
                <c:pt idx="5">
                  <c:v>0.13219323730468749</c:v>
                </c:pt>
                <c:pt idx="6">
                  <c:v>8.3770385742187481E-2</c:v>
                </c:pt>
                <c:pt idx="7">
                  <c:v>0.1114586181640625</c:v>
                </c:pt>
                <c:pt idx="8">
                  <c:v>0.1255035400390625</c:v>
                </c:pt>
                <c:pt idx="9">
                  <c:v>0.15501049804687503</c:v>
                </c:pt>
                <c:pt idx="10">
                  <c:v>0.157626708984375</c:v>
                </c:pt>
                <c:pt idx="11">
                  <c:v>0.20293994140624999</c:v>
                </c:pt>
                <c:pt idx="12">
                  <c:v>0.17385180664062497</c:v>
                </c:pt>
                <c:pt idx="13">
                  <c:v>0.24108728027343754</c:v>
                </c:pt>
                <c:pt idx="14">
                  <c:v>0.17435668945312502</c:v>
                </c:pt>
                <c:pt idx="15">
                  <c:v>0.28942407226562505</c:v>
                </c:pt>
                <c:pt idx="16">
                  <c:v>0.16517700195312501</c:v>
                </c:pt>
                <c:pt idx="17">
                  <c:v>0.16662854003906252</c:v>
                </c:pt>
                <c:pt idx="18">
                  <c:v>0.1993770751953125</c:v>
                </c:pt>
                <c:pt idx="19">
                  <c:v>0.20108679199218751</c:v>
                </c:pt>
                <c:pt idx="20">
                  <c:v>0.18876306152343753</c:v>
                </c:pt>
                <c:pt idx="21">
                  <c:v>0.1581373291015625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B-4E05-B94B-DE6FFF491DC3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0.33836656185913083</c:v>
                </c:pt>
                <c:pt idx="1">
                  <c:v>9.0292550933837895E-2</c:v>
                </c:pt>
                <c:pt idx="2">
                  <c:v>0.58314133096313481</c:v>
                </c:pt>
                <c:pt idx="3">
                  <c:v>0.58274535845947262</c:v>
                </c:pt>
                <c:pt idx="4">
                  <c:v>8.1682506439208991E-2</c:v>
                </c:pt>
                <c:pt idx="5">
                  <c:v>0.23368971670532226</c:v>
                </c:pt>
                <c:pt idx="6">
                  <c:v>0.14079988900756835</c:v>
                </c:pt>
                <c:pt idx="7">
                  <c:v>0.2155248696594238</c:v>
                </c:pt>
                <c:pt idx="8">
                  <c:v>0.24816183065795899</c:v>
                </c:pt>
                <c:pt idx="9">
                  <c:v>0.26534392617797853</c:v>
                </c:pt>
                <c:pt idx="10">
                  <c:v>0.2868285588378906</c:v>
                </c:pt>
                <c:pt idx="11">
                  <c:v>0.33271938464355466</c:v>
                </c:pt>
                <c:pt idx="12">
                  <c:v>0.30150029040527337</c:v>
                </c:pt>
                <c:pt idx="13">
                  <c:v>0.40760245895385744</c:v>
                </c:pt>
                <c:pt idx="14">
                  <c:v>0.29870553771972658</c:v>
                </c:pt>
                <c:pt idx="15">
                  <c:v>0.42664101913452157</c:v>
                </c:pt>
                <c:pt idx="16">
                  <c:v>0.28579823782348635</c:v>
                </c:pt>
                <c:pt idx="17">
                  <c:v>0.29859353524780274</c:v>
                </c:pt>
                <c:pt idx="18">
                  <c:v>0.33798940859985349</c:v>
                </c:pt>
                <c:pt idx="19">
                  <c:v>0.3243017481689453</c:v>
                </c:pt>
                <c:pt idx="20">
                  <c:v>0.31649933959960941</c:v>
                </c:pt>
                <c:pt idx="21">
                  <c:v>0.27459631405639651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B-4E05-B94B-DE6FFF49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8.1969268798828127E-3</c:v>
                </c:pt>
                <c:pt idx="1">
                  <c:v>8.2204925537109376E-3</c:v>
                </c:pt>
                <c:pt idx="2">
                  <c:v>8.2448638916015615E-3</c:v>
                </c:pt>
                <c:pt idx="3">
                  <c:v>8.2616821289062496E-3</c:v>
                </c:pt>
                <c:pt idx="4">
                  <c:v>1.2010839843750001E-2</c:v>
                </c:pt>
                <c:pt idx="5">
                  <c:v>2.0573840332031253E-2</c:v>
                </c:pt>
                <c:pt idx="6">
                  <c:v>2.159532165527344E-2</c:v>
                </c:pt>
                <c:pt idx="7">
                  <c:v>2.1106887817382815E-2</c:v>
                </c:pt>
                <c:pt idx="8">
                  <c:v>2.0999935913085938E-2</c:v>
                </c:pt>
                <c:pt idx="9">
                  <c:v>2.4841845703125004E-2</c:v>
                </c:pt>
                <c:pt idx="10">
                  <c:v>5.2778851318359382E-2</c:v>
                </c:pt>
                <c:pt idx="11">
                  <c:v>5.4290277099609374E-2</c:v>
                </c:pt>
                <c:pt idx="12">
                  <c:v>5.2507946777343752E-2</c:v>
                </c:pt>
                <c:pt idx="13">
                  <c:v>6.2299786376953131E-2</c:v>
                </c:pt>
                <c:pt idx="14">
                  <c:v>5.3931857299804688E-2</c:v>
                </c:pt>
                <c:pt idx="15">
                  <c:v>6.2541586303710942E-2</c:v>
                </c:pt>
                <c:pt idx="16">
                  <c:v>5.6047329711914069E-2</c:v>
                </c:pt>
                <c:pt idx="17">
                  <c:v>5.6786425781250004E-2</c:v>
                </c:pt>
                <c:pt idx="18">
                  <c:v>5.845122985839845E-2</c:v>
                </c:pt>
                <c:pt idx="19">
                  <c:v>5.9272503662109378E-2</c:v>
                </c:pt>
                <c:pt idx="20">
                  <c:v>5.9147927856445313E-2</c:v>
                </c:pt>
                <c:pt idx="21">
                  <c:v>5.6994387817382822E-2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F-4BAC-8E23-55E14443A41E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3.2724197692871096E-3</c:v>
                </c:pt>
                <c:pt idx="1">
                  <c:v>3.2723684082031248E-3</c:v>
                </c:pt>
                <c:pt idx="2">
                  <c:v>3.2722616577148442E-3</c:v>
                </c:pt>
                <c:pt idx="3">
                  <c:v>3.2722317810058594E-3</c:v>
                </c:pt>
                <c:pt idx="4">
                  <c:v>3.2590793151855472E-3</c:v>
                </c:pt>
                <c:pt idx="5">
                  <c:v>3.230499725341797E-3</c:v>
                </c:pt>
                <c:pt idx="6">
                  <c:v>3.227073638916016E-3</c:v>
                </c:pt>
                <c:pt idx="7">
                  <c:v>3.2287964172363283E-3</c:v>
                </c:pt>
                <c:pt idx="8">
                  <c:v>3.229719573974609E-3</c:v>
                </c:pt>
                <c:pt idx="9">
                  <c:v>3.2170273437499997E-3</c:v>
                </c:pt>
                <c:pt idx="10">
                  <c:v>3.1237656860351568E-3</c:v>
                </c:pt>
                <c:pt idx="11">
                  <c:v>3.1188484497070312E-3</c:v>
                </c:pt>
                <c:pt idx="12">
                  <c:v>3.1239929504394532E-3</c:v>
                </c:pt>
                <c:pt idx="13">
                  <c:v>3.0914461364746093E-3</c:v>
                </c:pt>
                <c:pt idx="14">
                  <c:v>3.1199089050292974E-3</c:v>
                </c:pt>
                <c:pt idx="15">
                  <c:v>3.0912625122070316E-3</c:v>
                </c:pt>
                <c:pt idx="16">
                  <c:v>3.1125176086425782E-3</c:v>
                </c:pt>
                <c:pt idx="17">
                  <c:v>3.1105172119140628E-3</c:v>
                </c:pt>
                <c:pt idx="18">
                  <c:v>3.1048876342773439E-3</c:v>
                </c:pt>
                <c:pt idx="19">
                  <c:v>3.1017703857421871E-3</c:v>
                </c:pt>
                <c:pt idx="20">
                  <c:v>3.1019798583984378E-3</c:v>
                </c:pt>
                <c:pt idx="21">
                  <c:v>3.1098209838867187E-3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F-4BAC-8E23-55E14443A41E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4.9399475097656249E-2</c:v>
                </c:pt>
                <c:pt idx="5">
                  <c:v>0.10171417236328126</c:v>
                </c:pt>
                <c:pt idx="6">
                  <c:v>6.7612976074218747E-2</c:v>
                </c:pt>
                <c:pt idx="7">
                  <c:v>6.5903137207031254E-2</c:v>
                </c:pt>
                <c:pt idx="8">
                  <c:v>5.9058471679687488E-2</c:v>
                </c:pt>
                <c:pt idx="9">
                  <c:v>6.0401916503906236E-2</c:v>
                </c:pt>
                <c:pt idx="10">
                  <c:v>5.1433227539062501E-2</c:v>
                </c:pt>
                <c:pt idx="11">
                  <c:v>5.0265014648437495E-2</c:v>
                </c:pt>
                <c:pt idx="12">
                  <c:v>5.3705932617187493E-2</c:v>
                </c:pt>
                <c:pt idx="13">
                  <c:v>0.20536120605468747</c:v>
                </c:pt>
                <c:pt idx="14">
                  <c:v>5.4263488769531243E-2</c:v>
                </c:pt>
                <c:pt idx="15">
                  <c:v>0.15656707763671873</c:v>
                </c:pt>
                <c:pt idx="16">
                  <c:v>6.8303283691406244E-2</c:v>
                </c:pt>
                <c:pt idx="17">
                  <c:v>6.8754638671874993E-2</c:v>
                </c:pt>
                <c:pt idx="18">
                  <c:v>6.8069641113281246E-2</c:v>
                </c:pt>
                <c:pt idx="19">
                  <c:v>0.10821899414062501</c:v>
                </c:pt>
                <c:pt idx="20">
                  <c:v>7.4293029785156242E-2</c:v>
                </c:pt>
                <c:pt idx="21">
                  <c:v>7.0538818359374991E-2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F-4BAC-8E23-55E14443A41E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4.5496826171874998E-2</c:v>
                </c:pt>
                <c:pt idx="1">
                  <c:v>4.5427978515624995E-2</c:v>
                </c:pt>
                <c:pt idx="2">
                  <c:v>4.654675292968749E-2</c:v>
                </c:pt>
                <c:pt idx="3">
                  <c:v>4.5422241210937506E-2</c:v>
                </c:pt>
                <c:pt idx="4">
                  <c:v>5.2811889648437499E-2</c:v>
                </c:pt>
                <c:pt idx="5">
                  <c:v>0.15398352050781253</c:v>
                </c:pt>
                <c:pt idx="6">
                  <c:v>6.7958374023437504E-2</c:v>
                </c:pt>
                <c:pt idx="7">
                  <c:v>6.8813232421875009E-2</c:v>
                </c:pt>
                <c:pt idx="8">
                  <c:v>9.5566284179687516E-2</c:v>
                </c:pt>
                <c:pt idx="9">
                  <c:v>7.7201171875000002E-2</c:v>
                </c:pt>
                <c:pt idx="10">
                  <c:v>0.20082861328124998</c:v>
                </c:pt>
                <c:pt idx="11">
                  <c:v>0.1495772705078125</c:v>
                </c:pt>
                <c:pt idx="12">
                  <c:v>0.18683532714843751</c:v>
                </c:pt>
                <c:pt idx="13">
                  <c:v>0.30413452148437503</c:v>
                </c:pt>
                <c:pt idx="14">
                  <c:v>0.20494226074218749</c:v>
                </c:pt>
                <c:pt idx="15">
                  <c:v>0.32174804687500003</c:v>
                </c:pt>
                <c:pt idx="16">
                  <c:v>0.2191363525390625</c:v>
                </c:pt>
                <c:pt idx="17">
                  <c:v>0.23942346191406252</c:v>
                </c:pt>
                <c:pt idx="18">
                  <c:v>0.28518420410156253</c:v>
                </c:pt>
                <c:pt idx="19">
                  <c:v>0.25843115234375003</c:v>
                </c:pt>
                <c:pt idx="20">
                  <c:v>0.27293505859374995</c:v>
                </c:pt>
                <c:pt idx="21">
                  <c:v>0.23339929199218754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F-4BAC-8E23-55E14443A41E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7.0830735809326167E-2</c:v>
                </c:pt>
                <c:pt idx="1">
                  <c:v>7.078540246582031E-2</c:v>
                </c:pt>
                <c:pt idx="2">
                  <c:v>7.1928441467285137E-2</c:v>
                </c:pt>
                <c:pt idx="3">
                  <c:v>7.0820718109130862E-2</c:v>
                </c:pt>
                <c:pt idx="4">
                  <c:v>0.11748128390502929</c:v>
                </c:pt>
                <c:pt idx="5">
                  <c:v>0.27950203292846687</c:v>
                </c:pt>
                <c:pt idx="6">
                  <c:v>0.1603937453918457</c:v>
                </c:pt>
                <c:pt idx="7">
                  <c:v>0.15905205386352539</c:v>
                </c:pt>
                <c:pt idx="8">
                  <c:v>0.17885441134643554</c:v>
                </c:pt>
                <c:pt idx="9">
                  <c:v>0.16566196142578124</c:v>
                </c:pt>
                <c:pt idx="10">
                  <c:v>0.30816445782470703</c:v>
                </c:pt>
                <c:pt idx="11">
                  <c:v>0.2572514107055664</c:v>
                </c:pt>
                <c:pt idx="12">
                  <c:v>0.2961731994934082</c:v>
                </c:pt>
                <c:pt idx="13">
                  <c:v>0.57488696005249018</c:v>
                </c:pt>
                <c:pt idx="14">
                  <c:v>0.3162575157165527</c:v>
                </c:pt>
                <c:pt idx="15">
                  <c:v>0.54394797332763667</c:v>
                </c:pt>
                <c:pt idx="16">
                  <c:v>0.34659948355102538</c:v>
                </c:pt>
                <c:pt idx="17">
                  <c:v>0.36807504357910159</c:v>
                </c:pt>
                <c:pt idx="18">
                  <c:v>0.41480996270751957</c:v>
                </c:pt>
                <c:pt idx="19">
                  <c:v>0.42902442053222661</c:v>
                </c:pt>
                <c:pt idx="20">
                  <c:v>0.40947799609374991</c:v>
                </c:pt>
                <c:pt idx="21">
                  <c:v>0.36404231915283203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F-4BAC-8E23-55E14443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4.8115667724609373E-2</c:v>
                </c:pt>
                <c:pt idx="1">
                  <c:v>3.433649597167969E-2</c:v>
                </c:pt>
                <c:pt idx="2">
                  <c:v>3.8402682495117184E-2</c:v>
                </c:pt>
                <c:pt idx="3">
                  <c:v>5.1203073120117196E-2</c:v>
                </c:pt>
                <c:pt idx="4">
                  <c:v>3.4263885498046875E-2</c:v>
                </c:pt>
                <c:pt idx="5">
                  <c:v>4.2434225463867194E-2</c:v>
                </c:pt>
                <c:pt idx="6">
                  <c:v>4.3409481811523438E-2</c:v>
                </c:pt>
                <c:pt idx="7">
                  <c:v>4.3105343627929692E-2</c:v>
                </c:pt>
                <c:pt idx="8">
                  <c:v>4.567944030761719E-2</c:v>
                </c:pt>
                <c:pt idx="9">
                  <c:v>4.4923324584960934E-2</c:v>
                </c:pt>
                <c:pt idx="10">
                  <c:v>4.7391275024414072E-2</c:v>
                </c:pt>
                <c:pt idx="11">
                  <c:v>4.7444851684570313E-2</c:v>
                </c:pt>
                <c:pt idx="12">
                  <c:v>4.7558248901367187E-2</c:v>
                </c:pt>
                <c:pt idx="13">
                  <c:v>4.8428466796874993E-2</c:v>
                </c:pt>
                <c:pt idx="14">
                  <c:v>4.7688162231445314E-2</c:v>
                </c:pt>
                <c:pt idx="15">
                  <c:v>5.0424700927734371E-2</c:v>
                </c:pt>
                <c:pt idx="16">
                  <c:v>5.0656228637695318E-2</c:v>
                </c:pt>
                <c:pt idx="17">
                  <c:v>5.0060238647460939E-2</c:v>
                </c:pt>
                <c:pt idx="18">
                  <c:v>5.0725616455078129E-2</c:v>
                </c:pt>
                <c:pt idx="19">
                  <c:v>5.0588351440429682E-2</c:v>
                </c:pt>
                <c:pt idx="20">
                  <c:v>4.9116806030273442E-2</c:v>
                </c:pt>
                <c:pt idx="21">
                  <c:v>4.8061688232421872E-2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2-41A1-80F0-356CEC6E2E1E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3.1387225036621095E-3</c:v>
                </c:pt>
                <c:pt idx="1">
                  <c:v>3.1847863464355471E-3</c:v>
                </c:pt>
                <c:pt idx="2">
                  <c:v>3.1711286621093756E-3</c:v>
                </c:pt>
                <c:pt idx="3">
                  <c:v>3.1284680786132809E-3</c:v>
                </c:pt>
                <c:pt idx="4">
                  <c:v>3.1856188659667973E-3</c:v>
                </c:pt>
                <c:pt idx="5">
                  <c:v>3.1576848144531247E-3</c:v>
                </c:pt>
                <c:pt idx="6">
                  <c:v>3.1550519714355469E-3</c:v>
                </c:pt>
                <c:pt idx="7">
                  <c:v>3.1554292907714845E-3</c:v>
                </c:pt>
                <c:pt idx="8">
                  <c:v>3.1474992065429687E-3</c:v>
                </c:pt>
                <c:pt idx="9">
                  <c:v>3.1500205993652344E-3</c:v>
                </c:pt>
                <c:pt idx="10">
                  <c:v>3.1410928344726562E-3</c:v>
                </c:pt>
                <c:pt idx="11">
                  <c:v>3.1409901123046879E-3</c:v>
                </c:pt>
                <c:pt idx="12">
                  <c:v>3.1405053710937499E-3</c:v>
                </c:pt>
                <c:pt idx="13">
                  <c:v>3.1383633117675791E-3</c:v>
                </c:pt>
                <c:pt idx="14">
                  <c:v>3.1400830688476569E-3</c:v>
                </c:pt>
                <c:pt idx="15">
                  <c:v>3.1311146850585944E-3</c:v>
                </c:pt>
                <c:pt idx="16">
                  <c:v>3.1308941345214846E-3</c:v>
                </c:pt>
                <c:pt idx="17">
                  <c:v>3.1329757690429687E-3</c:v>
                </c:pt>
                <c:pt idx="18">
                  <c:v>3.1300649719238284E-3</c:v>
                </c:pt>
                <c:pt idx="19">
                  <c:v>3.1312291564941411E-3</c:v>
                </c:pt>
                <c:pt idx="20">
                  <c:v>3.1353645629882817E-3</c:v>
                </c:pt>
                <c:pt idx="21">
                  <c:v>3.1395365600585942E-3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2-41A1-80F0-356CEC6E2E1E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0.38886090087890618</c:v>
                </c:pt>
                <c:pt idx="1">
                  <c:v>1.0094421386718748E-2</c:v>
                </c:pt>
                <c:pt idx="2">
                  <c:v>0.21679376220703125</c:v>
                </c:pt>
                <c:pt idx="3">
                  <c:v>0.6247390136718749</c:v>
                </c:pt>
                <c:pt idx="4">
                  <c:v>9.6674926757812488E-2</c:v>
                </c:pt>
                <c:pt idx="5">
                  <c:v>7.5296630859374991E-2</c:v>
                </c:pt>
                <c:pt idx="6">
                  <c:v>0.11684252929687497</c:v>
                </c:pt>
                <c:pt idx="7">
                  <c:v>9.3818115234374985E-2</c:v>
                </c:pt>
                <c:pt idx="8">
                  <c:v>6.2855163574218748E-2</c:v>
                </c:pt>
                <c:pt idx="9">
                  <c:v>4.8926879882812496E-2</c:v>
                </c:pt>
                <c:pt idx="10">
                  <c:v>5.1911132812499997E-2</c:v>
                </c:pt>
                <c:pt idx="11">
                  <c:v>5.9557617187499995E-2</c:v>
                </c:pt>
                <c:pt idx="12">
                  <c:v>5.1353576660156247E-2</c:v>
                </c:pt>
                <c:pt idx="13">
                  <c:v>5.511840820312499E-2</c:v>
                </c:pt>
                <c:pt idx="14">
                  <c:v>5.1719970703125E-2</c:v>
                </c:pt>
                <c:pt idx="15">
                  <c:v>8.3973266601562485E-2</c:v>
                </c:pt>
                <c:pt idx="16">
                  <c:v>8.1838623046874989E-2</c:v>
                </c:pt>
                <c:pt idx="17">
                  <c:v>7.1276916503906246E-2</c:v>
                </c:pt>
                <c:pt idx="18">
                  <c:v>6.6301391601562495E-2</c:v>
                </c:pt>
                <c:pt idx="19">
                  <c:v>6.9413085937499994E-2</c:v>
                </c:pt>
                <c:pt idx="20">
                  <c:v>5.9212463378906247E-2</c:v>
                </c:pt>
                <c:pt idx="21">
                  <c:v>5.55325927734375E-2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2-41A1-80F0-356CEC6E2E1E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0.33579296875000003</c:v>
                </c:pt>
                <c:pt idx="1">
                  <c:v>5.2123413085937501E-2</c:v>
                </c:pt>
                <c:pt idx="2">
                  <c:v>0.16511389160156251</c:v>
                </c:pt>
                <c:pt idx="3">
                  <c:v>0.4323173828125001</c:v>
                </c:pt>
                <c:pt idx="4">
                  <c:v>0.10029956054687501</c:v>
                </c:pt>
                <c:pt idx="5">
                  <c:v>0.12658215332031253</c:v>
                </c:pt>
                <c:pt idx="6">
                  <c:v>0.13029992675781249</c:v>
                </c:pt>
                <c:pt idx="7">
                  <c:v>0.11094226074218751</c:v>
                </c:pt>
                <c:pt idx="8">
                  <c:v>0.12257751464843751</c:v>
                </c:pt>
                <c:pt idx="9">
                  <c:v>0.12926147460937501</c:v>
                </c:pt>
                <c:pt idx="10">
                  <c:v>0.18188403320312496</c:v>
                </c:pt>
                <c:pt idx="11">
                  <c:v>0.14623242187500002</c:v>
                </c:pt>
                <c:pt idx="12">
                  <c:v>0.15212463378906252</c:v>
                </c:pt>
                <c:pt idx="13">
                  <c:v>0.18140783691406251</c:v>
                </c:pt>
                <c:pt idx="14">
                  <c:v>0.16713916015624999</c:v>
                </c:pt>
                <c:pt idx="15">
                  <c:v>0.20781091308593749</c:v>
                </c:pt>
                <c:pt idx="16">
                  <c:v>0.18905566406249996</c:v>
                </c:pt>
                <c:pt idx="17">
                  <c:v>0.15925036621093752</c:v>
                </c:pt>
                <c:pt idx="18">
                  <c:v>0.22714562988281256</c:v>
                </c:pt>
                <c:pt idx="19">
                  <c:v>0.17470666503906251</c:v>
                </c:pt>
                <c:pt idx="20">
                  <c:v>0.16245178222656251</c:v>
                </c:pt>
                <c:pt idx="21">
                  <c:v>0.13969189453125003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2-41A1-80F0-356CEC6E2E1E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0.77590825985717771</c:v>
                </c:pt>
                <c:pt idx="1">
                  <c:v>9.9739116790771493E-2</c:v>
                </c:pt>
                <c:pt idx="2">
                  <c:v>0.42348146496582029</c:v>
                </c:pt>
                <c:pt idx="3">
                  <c:v>1.1113879376831055</c:v>
                </c:pt>
                <c:pt idx="4">
                  <c:v>0.23442399166870115</c:v>
                </c:pt>
                <c:pt idx="5">
                  <c:v>0.24747069445800784</c:v>
                </c:pt>
                <c:pt idx="6">
                  <c:v>0.29370698983764643</c:v>
                </c:pt>
                <c:pt idx="7">
                  <c:v>0.25102114889526367</c:v>
                </c:pt>
                <c:pt idx="8">
                  <c:v>0.23425961773681642</c:v>
                </c:pt>
                <c:pt idx="9">
                  <c:v>0.22626169967651366</c:v>
                </c:pt>
                <c:pt idx="10">
                  <c:v>0.28432753387451171</c:v>
                </c:pt>
                <c:pt idx="11">
                  <c:v>0.25637588085937502</c:v>
                </c:pt>
                <c:pt idx="12">
                  <c:v>0.25417696472167972</c:v>
                </c:pt>
                <c:pt idx="13">
                  <c:v>0.28809307522583005</c:v>
                </c:pt>
                <c:pt idx="14">
                  <c:v>0.26968737615966798</c:v>
                </c:pt>
                <c:pt idx="15">
                  <c:v>0.34533999530029291</c:v>
                </c:pt>
                <c:pt idx="16">
                  <c:v>0.32468140988159178</c:v>
                </c:pt>
                <c:pt idx="17">
                  <c:v>0.28372049713134767</c:v>
                </c:pt>
                <c:pt idx="18">
                  <c:v>0.34730270291137699</c:v>
                </c:pt>
                <c:pt idx="19">
                  <c:v>0.2978393315734863</c:v>
                </c:pt>
                <c:pt idx="20">
                  <c:v>0.27391641619873047</c:v>
                </c:pt>
                <c:pt idx="21">
                  <c:v>0.24642571209716799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2-41A1-80F0-356CEC6E2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3.8598559570312503E-2</c:v>
                </c:pt>
                <c:pt idx="1">
                  <c:v>3.5035006713867188E-2</c:v>
                </c:pt>
                <c:pt idx="2">
                  <c:v>3.3005740356445316E-2</c:v>
                </c:pt>
                <c:pt idx="3">
                  <c:v>4.5752151489257806E-2</c:v>
                </c:pt>
                <c:pt idx="4">
                  <c:v>3.2910067749023435E-2</c:v>
                </c:pt>
                <c:pt idx="5">
                  <c:v>5.5415789794921885E-2</c:v>
                </c:pt>
                <c:pt idx="6">
                  <c:v>4.1779421997070312E-2</c:v>
                </c:pt>
                <c:pt idx="7">
                  <c:v>3.9042681884765632E-2</c:v>
                </c:pt>
                <c:pt idx="8">
                  <c:v>5.8251123046874999E-2</c:v>
                </c:pt>
                <c:pt idx="9">
                  <c:v>4.9778860473632808E-2</c:v>
                </c:pt>
                <c:pt idx="10">
                  <c:v>5.3430432128906254E-2</c:v>
                </c:pt>
                <c:pt idx="11">
                  <c:v>5.428655090332031E-2</c:v>
                </c:pt>
                <c:pt idx="12">
                  <c:v>5.3867001342773439E-2</c:v>
                </c:pt>
                <c:pt idx="13">
                  <c:v>5.6046725463867186E-2</c:v>
                </c:pt>
                <c:pt idx="14">
                  <c:v>5.4212832641601573E-2</c:v>
                </c:pt>
                <c:pt idx="15">
                  <c:v>5.8924658203124994E-2</c:v>
                </c:pt>
                <c:pt idx="16">
                  <c:v>5.9104724121093757E-2</c:v>
                </c:pt>
                <c:pt idx="17">
                  <c:v>5.5043170166015634E-2</c:v>
                </c:pt>
                <c:pt idx="18">
                  <c:v>5.5286984252929688E-2</c:v>
                </c:pt>
                <c:pt idx="19">
                  <c:v>5.8910357666015635E-2</c:v>
                </c:pt>
                <c:pt idx="20">
                  <c:v>5.5336431884765627E-2</c:v>
                </c:pt>
                <c:pt idx="21">
                  <c:v>5.4808016967773439E-2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A97-AEF3-13F4B7FE8A1A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3.1710924072265627E-3</c:v>
                </c:pt>
                <c:pt idx="1">
                  <c:v>3.1830575256347662E-3</c:v>
                </c:pt>
                <c:pt idx="2">
                  <c:v>3.1891043701171877E-3</c:v>
                </c:pt>
                <c:pt idx="3">
                  <c:v>3.147386413574219E-3</c:v>
                </c:pt>
                <c:pt idx="4">
                  <c:v>3.1901618041992193E-3</c:v>
                </c:pt>
                <c:pt idx="5">
                  <c:v>3.1143857421875006E-3</c:v>
                </c:pt>
                <c:pt idx="6">
                  <c:v>3.1605130310058595E-3</c:v>
                </c:pt>
                <c:pt idx="7">
                  <c:v>3.1697264709472659E-3</c:v>
                </c:pt>
                <c:pt idx="8">
                  <c:v>3.1057147827148442E-3</c:v>
                </c:pt>
                <c:pt idx="9">
                  <c:v>3.1339022827148438E-3</c:v>
                </c:pt>
                <c:pt idx="10">
                  <c:v>3.1210143432617186E-3</c:v>
                </c:pt>
                <c:pt idx="11">
                  <c:v>3.1181992187500002E-3</c:v>
                </c:pt>
                <c:pt idx="12">
                  <c:v>3.1202785034179694E-3</c:v>
                </c:pt>
                <c:pt idx="13">
                  <c:v>3.1130550537109372E-3</c:v>
                </c:pt>
                <c:pt idx="14">
                  <c:v>3.1184778442382819E-3</c:v>
                </c:pt>
                <c:pt idx="15">
                  <c:v>3.1033515014648439E-3</c:v>
                </c:pt>
                <c:pt idx="16">
                  <c:v>3.1028264770507812E-3</c:v>
                </c:pt>
                <c:pt idx="17">
                  <c:v>3.1163498840332034E-3</c:v>
                </c:pt>
                <c:pt idx="18">
                  <c:v>3.1148966674804687E-3</c:v>
                </c:pt>
                <c:pt idx="19">
                  <c:v>3.1027274475097662E-3</c:v>
                </c:pt>
                <c:pt idx="20">
                  <c:v>3.1147462768554689E-3</c:v>
                </c:pt>
                <c:pt idx="21">
                  <c:v>3.1171051940917971E-3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A97-AEF3-13F4B7FE8A1A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0.14643017578125</c:v>
                </c:pt>
                <c:pt idx="1">
                  <c:v>7.0560058593750002E-2</c:v>
                </c:pt>
                <c:pt idx="2">
                  <c:v>1.0089111328125001E-2</c:v>
                </c:pt>
                <c:pt idx="3">
                  <c:v>0.39641711425781251</c:v>
                </c:pt>
                <c:pt idx="4">
                  <c:v>1.0094421386718748E-2</c:v>
                </c:pt>
                <c:pt idx="5">
                  <c:v>0.66815936279296861</c:v>
                </c:pt>
                <c:pt idx="6">
                  <c:v>7.2184936523437493E-2</c:v>
                </c:pt>
                <c:pt idx="7">
                  <c:v>1.0089111328125001E-2</c:v>
                </c:pt>
                <c:pt idx="8">
                  <c:v>0.43292907714843748</c:v>
                </c:pt>
                <c:pt idx="9">
                  <c:v>0.13949523925781246</c:v>
                </c:pt>
                <c:pt idx="10">
                  <c:v>4.8895019531249993E-2</c:v>
                </c:pt>
                <c:pt idx="11">
                  <c:v>5.8808898925781235E-2</c:v>
                </c:pt>
                <c:pt idx="12">
                  <c:v>5.0185363769531241E-2</c:v>
                </c:pt>
                <c:pt idx="13">
                  <c:v>7.1839782714843745E-2</c:v>
                </c:pt>
                <c:pt idx="14">
                  <c:v>5.8076110839843743E-2</c:v>
                </c:pt>
                <c:pt idx="15">
                  <c:v>9.1200256347656244E-2</c:v>
                </c:pt>
                <c:pt idx="16">
                  <c:v>0.11399633789062499</c:v>
                </c:pt>
                <c:pt idx="17">
                  <c:v>5.8293823242187494E-2</c:v>
                </c:pt>
                <c:pt idx="18">
                  <c:v>5.6122009277343746E-2</c:v>
                </c:pt>
                <c:pt idx="19">
                  <c:v>7.9194213867187488E-2</c:v>
                </c:pt>
                <c:pt idx="20">
                  <c:v>6.0051452636718745E-2</c:v>
                </c:pt>
                <c:pt idx="21">
                  <c:v>6.3348999023437491E-2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A97-AEF3-13F4B7FE8A1A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0.26766821289062498</c:v>
                </c:pt>
                <c:pt idx="1">
                  <c:v>6.7321533203125006E-2</c:v>
                </c:pt>
                <c:pt idx="2">
                  <c:v>7.1217163085937507E-2</c:v>
                </c:pt>
                <c:pt idx="3">
                  <c:v>0.26642895507812503</c:v>
                </c:pt>
                <c:pt idx="4">
                  <c:v>6.4240600585937502E-2</c:v>
                </c:pt>
                <c:pt idx="5">
                  <c:v>0.39531750488281253</c:v>
                </c:pt>
                <c:pt idx="6">
                  <c:v>7.4011230468749994E-2</c:v>
                </c:pt>
                <c:pt idx="7">
                  <c:v>5.2416015625E-2</c:v>
                </c:pt>
                <c:pt idx="8">
                  <c:v>0.27735278320312501</c:v>
                </c:pt>
                <c:pt idx="9">
                  <c:v>0.11187170410156251</c:v>
                </c:pt>
                <c:pt idx="10">
                  <c:v>0.19651989746093751</c:v>
                </c:pt>
                <c:pt idx="11">
                  <c:v>0.1475233154296875</c:v>
                </c:pt>
                <c:pt idx="12">
                  <c:v>0.15361633300781249</c:v>
                </c:pt>
                <c:pt idx="13">
                  <c:v>0.18963513183593753</c:v>
                </c:pt>
                <c:pt idx="14">
                  <c:v>0.17018566894531251</c:v>
                </c:pt>
                <c:pt idx="15">
                  <c:v>0.25588378906249998</c:v>
                </c:pt>
                <c:pt idx="16">
                  <c:v>0.23050769042968747</c:v>
                </c:pt>
                <c:pt idx="17">
                  <c:v>0.15414990234375001</c:v>
                </c:pt>
                <c:pt idx="18">
                  <c:v>0.19485034179687499</c:v>
                </c:pt>
                <c:pt idx="19">
                  <c:v>0.19572241210937502</c:v>
                </c:pt>
                <c:pt idx="20">
                  <c:v>0.17034631347656251</c:v>
                </c:pt>
                <c:pt idx="21">
                  <c:v>0.15753491210937504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A97-AEF3-13F4B7FE8A1A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0.45586804064941405</c:v>
                </c:pt>
                <c:pt idx="1">
                  <c:v>0.17609965603637695</c:v>
                </c:pt>
                <c:pt idx="2">
                  <c:v>0.11750111914062501</c:v>
                </c:pt>
                <c:pt idx="3">
                  <c:v>0.71174560723876956</c:v>
                </c:pt>
                <c:pt idx="4">
                  <c:v>0.11043525152587891</c:v>
                </c:pt>
                <c:pt idx="5">
                  <c:v>1.1220070432128906</c:v>
                </c:pt>
                <c:pt idx="6">
                  <c:v>0.19113610202026365</c:v>
                </c:pt>
                <c:pt idx="7">
                  <c:v>0.1047175353088379</c:v>
                </c:pt>
                <c:pt idx="8">
                  <c:v>0.77163869818115227</c:v>
                </c:pt>
                <c:pt idx="9">
                  <c:v>0.30427970611572264</c:v>
                </c:pt>
                <c:pt idx="10">
                  <c:v>0.30196636346435546</c:v>
                </c:pt>
                <c:pt idx="11">
                  <c:v>0.26373696447753903</c:v>
                </c:pt>
                <c:pt idx="12">
                  <c:v>0.26078897662353517</c:v>
                </c:pt>
                <c:pt idx="13">
                  <c:v>0.3206346950683594</c:v>
                </c:pt>
                <c:pt idx="14">
                  <c:v>0.28559309027099611</c:v>
                </c:pt>
                <c:pt idx="15">
                  <c:v>0.40911205511474608</c:v>
                </c:pt>
                <c:pt idx="16">
                  <c:v>0.406711578918457</c:v>
                </c:pt>
                <c:pt idx="17">
                  <c:v>0.27060324563598637</c:v>
                </c:pt>
                <c:pt idx="18">
                  <c:v>0.30937423199462888</c:v>
                </c:pt>
                <c:pt idx="19">
                  <c:v>0.3369297110900879</c:v>
                </c:pt>
                <c:pt idx="20">
                  <c:v>0.28884894427490238</c:v>
                </c:pt>
                <c:pt idx="21">
                  <c:v>0.27880903329467777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0-4A97-AEF3-13F4B7FE8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4.192957763671875E-2</c:v>
                </c:pt>
                <c:pt idx="1">
                  <c:v>3.2152340698242188E-2</c:v>
                </c:pt>
                <c:pt idx="2">
                  <c:v>3.9633032226562497E-2</c:v>
                </c:pt>
                <c:pt idx="3">
                  <c:v>3.6733044433593751E-2</c:v>
                </c:pt>
                <c:pt idx="4">
                  <c:v>3.3753396606445316E-2</c:v>
                </c:pt>
                <c:pt idx="5">
                  <c:v>4.2072784423828127E-2</c:v>
                </c:pt>
                <c:pt idx="6">
                  <c:v>3.866855163574219E-2</c:v>
                </c:pt>
                <c:pt idx="7">
                  <c:v>4.7796624755859378E-2</c:v>
                </c:pt>
                <c:pt idx="8">
                  <c:v>3.8278408813476564E-2</c:v>
                </c:pt>
                <c:pt idx="9">
                  <c:v>4.6638684082031256E-2</c:v>
                </c:pt>
                <c:pt idx="10">
                  <c:v>5.0519567871093754E-2</c:v>
                </c:pt>
                <c:pt idx="11">
                  <c:v>5.0062454223632806E-2</c:v>
                </c:pt>
                <c:pt idx="12">
                  <c:v>5.1221704101562494E-2</c:v>
                </c:pt>
                <c:pt idx="13">
                  <c:v>5.1290689086914067E-2</c:v>
                </c:pt>
                <c:pt idx="14">
                  <c:v>5.0989471435546878E-2</c:v>
                </c:pt>
                <c:pt idx="15">
                  <c:v>5.402672424316407E-2</c:v>
                </c:pt>
                <c:pt idx="16">
                  <c:v>5.2231301879882806E-2</c:v>
                </c:pt>
                <c:pt idx="17">
                  <c:v>5.0523394775390626E-2</c:v>
                </c:pt>
                <c:pt idx="18">
                  <c:v>5.322821044921875E-2</c:v>
                </c:pt>
                <c:pt idx="19">
                  <c:v>5.4585855102539063E-2</c:v>
                </c:pt>
                <c:pt idx="20">
                  <c:v>5.2818429565429689E-2</c:v>
                </c:pt>
                <c:pt idx="21">
                  <c:v>5.0163565063476565E-2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7-402C-876F-A1545E6D920D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3.1585613098144534E-3</c:v>
                </c:pt>
                <c:pt idx="1">
                  <c:v>3.1927177734375001E-3</c:v>
                </c:pt>
                <c:pt idx="2">
                  <c:v>3.167673706054688E-3</c:v>
                </c:pt>
                <c:pt idx="3">
                  <c:v>3.1773960571289065E-3</c:v>
                </c:pt>
                <c:pt idx="4">
                  <c:v>3.1867746582031255E-3</c:v>
                </c:pt>
                <c:pt idx="5">
                  <c:v>3.1588755187988283E-3</c:v>
                </c:pt>
                <c:pt idx="6">
                  <c:v>3.1701950988769537E-3</c:v>
                </c:pt>
                <c:pt idx="7">
                  <c:v>3.1405161132812501E-3</c:v>
                </c:pt>
                <c:pt idx="8">
                  <c:v>3.1714868469238286E-3</c:v>
                </c:pt>
                <c:pt idx="9">
                  <c:v>3.1436618957519534E-3</c:v>
                </c:pt>
                <c:pt idx="10">
                  <c:v>3.130686004638672E-3</c:v>
                </c:pt>
                <c:pt idx="11">
                  <c:v>3.1328767395019537E-3</c:v>
                </c:pt>
                <c:pt idx="12">
                  <c:v>3.1283653564453126E-3</c:v>
                </c:pt>
                <c:pt idx="13">
                  <c:v>3.1281182861328128E-3</c:v>
                </c:pt>
                <c:pt idx="14">
                  <c:v>3.1297064514160156E-3</c:v>
                </c:pt>
                <c:pt idx="15">
                  <c:v>3.1189938049316409E-3</c:v>
                </c:pt>
                <c:pt idx="16">
                  <c:v>3.1250289001464849E-3</c:v>
                </c:pt>
                <c:pt idx="17">
                  <c:v>3.1312680969238283E-3</c:v>
                </c:pt>
                <c:pt idx="18">
                  <c:v>3.122312469482422E-3</c:v>
                </c:pt>
                <c:pt idx="19">
                  <c:v>3.1177648315429693E-3</c:v>
                </c:pt>
                <c:pt idx="20">
                  <c:v>3.1236810913085936E-3</c:v>
                </c:pt>
                <c:pt idx="21">
                  <c:v>3.1319169921874999E-3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7-402C-876F-A1545E6D920D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0.25876446533203123</c:v>
                </c:pt>
                <c:pt idx="1">
                  <c:v>1.0094421386718748E-2</c:v>
                </c:pt>
                <c:pt idx="2">
                  <c:v>0.30969323730468745</c:v>
                </c:pt>
                <c:pt idx="3">
                  <c:v>0.153970458984375</c:v>
                </c:pt>
                <c:pt idx="4">
                  <c:v>0.11843554687499998</c:v>
                </c:pt>
                <c:pt idx="5">
                  <c:v>0.17182818603515623</c:v>
                </c:pt>
                <c:pt idx="6">
                  <c:v>0.10276025390624999</c:v>
                </c:pt>
                <c:pt idx="7">
                  <c:v>0.33771441650390621</c:v>
                </c:pt>
                <c:pt idx="8">
                  <c:v>6.1851562499999999E-2</c:v>
                </c:pt>
                <c:pt idx="9">
                  <c:v>6.2520629882812498E-2</c:v>
                </c:pt>
                <c:pt idx="10">
                  <c:v>6.0832031249999995E-2</c:v>
                </c:pt>
                <c:pt idx="11">
                  <c:v>5.1380126953124994E-2</c:v>
                </c:pt>
                <c:pt idx="12">
                  <c:v>6.4628723144531247E-2</c:v>
                </c:pt>
                <c:pt idx="13">
                  <c:v>7.1037963867187498E-2</c:v>
                </c:pt>
                <c:pt idx="14">
                  <c:v>5.9860290527343749E-2</c:v>
                </c:pt>
                <c:pt idx="15">
                  <c:v>9.7062561035156245E-2</c:v>
                </c:pt>
                <c:pt idx="16">
                  <c:v>7.0968933105468743E-2</c:v>
                </c:pt>
                <c:pt idx="17">
                  <c:v>5.5750305175781244E-2</c:v>
                </c:pt>
                <c:pt idx="18">
                  <c:v>7.0836181640624982E-2</c:v>
                </c:pt>
                <c:pt idx="19">
                  <c:v>0.10903143310546873</c:v>
                </c:pt>
                <c:pt idx="20">
                  <c:v>7.7686157226562497E-2</c:v>
                </c:pt>
                <c:pt idx="21">
                  <c:v>6.1649780273437489E-2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7-402C-876F-A1545E6D920D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0.28623986816406255</c:v>
                </c:pt>
                <c:pt idx="1">
                  <c:v>5.1928344726562499E-2</c:v>
                </c:pt>
                <c:pt idx="2">
                  <c:v>0.22089196777343753</c:v>
                </c:pt>
                <c:pt idx="3">
                  <c:v>0.18808605957031252</c:v>
                </c:pt>
                <c:pt idx="4">
                  <c:v>0.12966308593750001</c:v>
                </c:pt>
                <c:pt idx="5">
                  <c:v>0.1888778076171875</c:v>
                </c:pt>
                <c:pt idx="6">
                  <c:v>0.12720178222656248</c:v>
                </c:pt>
                <c:pt idx="7">
                  <c:v>0.20428247070312502</c:v>
                </c:pt>
                <c:pt idx="8">
                  <c:v>6.6546997070312502E-2</c:v>
                </c:pt>
                <c:pt idx="9">
                  <c:v>0.11767211914062499</c:v>
                </c:pt>
                <c:pt idx="10">
                  <c:v>0.2056651611328125</c:v>
                </c:pt>
                <c:pt idx="11">
                  <c:v>0.17086267089843751</c:v>
                </c:pt>
                <c:pt idx="12">
                  <c:v>0.19230297851562503</c:v>
                </c:pt>
                <c:pt idx="13">
                  <c:v>0.22632519531250003</c:v>
                </c:pt>
                <c:pt idx="14">
                  <c:v>0.175389404296875</c:v>
                </c:pt>
                <c:pt idx="15">
                  <c:v>0.24179296875</c:v>
                </c:pt>
                <c:pt idx="16">
                  <c:v>0.21319250488281252</c:v>
                </c:pt>
                <c:pt idx="17">
                  <c:v>0.19296276855468752</c:v>
                </c:pt>
                <c:pt idx="18">
                  <c:v>0.24462719726562501</c:v>
                </c:pt>
                <c:pt idx="19">
                  <c:v>0.2450115966796875</c:v>
                </c:pt>
                <c:pt idx="20">
                  <c:v>0.21224584960937501</c:v>
                </c:pt>
                <c:pt idx="21">
                  <c:v>0.17864819335937501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7-402C-876F-A1545E6D920D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0.59009247244262697</c:v>
                </c:pt>
                <c:pt idx="1">
                  <c:v>9.7367824584960933E-2</c:v>
                </c:pt>
                <c:pt idx="2">
                  <c:v>0.57338591101074221</c:v>
                </c:pt>
                <c:pt idx="3">
                  <c:v>0.38196695904541017</c:v>
                </c:pt>
                <c:pt idx="4">
                  <c:v>0.28503880407714843</c:v>
                </c:pt>
                <c:pt idx="5">
                  <c:v>0.40593765359497069</c:v>
                </c:pt>
                <c:pt idx="6">
                  <c:v>0.27180078286743159</c:v>
                </c:pt>
                <c:pt idx="7">
                  <c:v>0.5929340280761719</c:v>
                </c:pt>
                <c:pt idx="8">
                  <c:v>0.1698484552307129</c:v>
                </c:pt>
                <c:pt idx="9">
                  <c:v>0.22997509500122071</c:v>
                </c:pt>
                <c:pt idx="10">
                  <c:v>0.32014744625854491</c:v>
                </c:pt>
                <c:pt idx="11">
                  <c:v>0.27543812881469726</c:v>
                </c:pt>
                <c:pt idx="12">
                  <c:v>0.31128177111816407</c:v>
                </c:pt>
                <c:pt idx="13">
                  <c:v>0.35178196655273442</c:v>
                </c:pt>
                <c:pt idx="14">
                  <c:v>0.28936887271118161</c:v>
                </c:pt>
                <c:pt idx="15">
                  <c:v>0.39600124783325197</c:v>
                </c:pt>
                <c:pt idx="16">
                  <c:v>0.33951776876831052</c:v>
                </c:pt>
                <c:pt idx="17">
                  <c:v>0.30236773660278321</c:v>
                </c:pt>
                <c:pt idx="18">
                  <c:v>0.37181390182495117</c:v>
                </c:pt>
                <c:pt idx="19">
                  <c:v>0.41174664971923824</c:v>
                </c:pt>
                <c:pt idx="20">
                  <c:v>0.34587411749267583</c:v>
                </c:pt>
                <c:pt idx="21">
                  <c:v>0.29359345568847656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7-402C-876F-A1545E6D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4.5110540771484381E-2</c:v>
                </c:pt>
                <c:pt idx="1">
                  <c:v>3.4245959472656247E-2</c:v>
                </c:pt>
                <c:pt idx="2">
                  <c:v>3.8323626708984378E-2</c:v>
                </c:pt>
                <c:pt idx="3">
                  <c:v>3.1632989501953132E-2</c:v>
                </c:pt>
                <c:pt idx="4">
                  <c:v>3.1619494628906251E-2</c:v>
                </c:pt>
                <c:pt idx="5">
                  <c:v>4.6982098388671872E-2</c:v>
                </c:pt>
                <c:pt idx="6">
                  <c:v>3.7796017456054688E-2</c:v>
                </c:pt>
                <c:pt idx="7">
                  <c:v>4.3163854980468749E-2</c:v>
                </c:pt>
                <c:pt idx="8">
                  <c:v>4.7342028808593756E-2</c:v>
                </c:pt>
                <c:pt idx="9">
                  <c:v>4.8486575317382812E-2</c:v>
                </c:pt>
                <c:pt idx="10">
                  <c:v>5.2311566162109371E-2</c:v>
                </c:pt>
                <c:pt idx="11">
                  <c:v>5.1670962524414062E-2</c:v>
                </c:pt>
                <c:pt idx="12">
                  <c:v>5.3680490112304691E-2</c:v>
                </c:pt>
                <c:pt idx="13">
                  <c:v>5.3568704223632815E-2</c:v>
                </c:pt>
                <c:pt idx="14">
                  <c:v>5.4684750366210948E-2</c:v>
                </c:pt>
                <c:pt idx="15">
                  <c:v>5.5245089721679692E-2</c:v>
                </c:pt>
                <c:pt idx="16">
                  <c:v>5.3841522216796868E-2</c:v>
                </c:pt>
                <c:pt idx="17">
                  <c:v>5.141385498046875E-2</c:v>
                </c:pt>
                <c:pt idx="18">
                  <c:v>5.4875189208984383E-2</c:v>
                </c:pt>
                <c:pt idx="19">
                  <c:v>5.4869348144531253E-2</c:v>
                </c:pt>
                <c:pt idx="20">
                  <c:v>5.3922290039062494E-2</c:v>
                </c:pt>
                <c:pt idx="21">
                  <c:v>5.1728366088867189E-2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7-43BB-9001-CE92D2CE38B0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3.1487587280273439E-3</c:v>
                </c:pt>
                <c:pt idx="1">
                  <c:v>3.1850491943359377E-3</c:v>
                </c:pt>
                <c:pt idx="2">
                  <c:v>3.1714042663574223E-3</c:v>
                </c:pt>
                <c:pt idx="3">
                  <c:v>3.1937198181152342E-3</c:v>
                </c:pt>
                <c:pt idx="4">
                  <c:v>3.1937476806640623E-3</c:v>
                </c:pt>
                <c:pt idx="5">
                  <c:v>3.1432620849609376E-3</c:v>
                </c:pt>
                <c:pt idx="6">
                  <c:v>3.1738524780273443E-3</c:v>
                </c:pt>
                <c:pt idx="7">
                  <c:v>3.15524365234375E-3</c:v>
                </c:pt>
                <c:pt idx="8">
                  <c:v>3.1412801513671881E-3</c:v>
                </c:pt>
                <c:pt idx="9">
                  <c:v>3.1381494750976563E-3</c:v>
                </c:pt>
                <c:pt idx="10">
                  <c:v>3.1254236755371098E-3</c:v>
                </c:pt>
                <c:pt idx="11">
                  <c:v>3.1268872985839849E-3</c:v>
                </c:pt>
                <c:pt idx="12">
                  <c:v>3.1208276977539059E-3</c:v>
                </c:pt>
                <c:pt idx="13">
                  <c:v>3.1206289672851563E-3</c:v>
                </c:pt>
                <c:pt idx="14">
                  <c:v>3.117391204833985E-3</c:v>
                </c:pt>
                <c:pt idx="15">
                  <c:v>3.1150520935058598E-3</c:v>
                </c:pt>
                <c:pt idx="16">
                  <c:v>3.1202778320312497E-3</c:v>
                </c:pt>
                <c:pt idx="17">
                  <c:v>3.1284600219726568E-3</c:v>
                </c:pt>
                <c:pt idx="18">
                  <c:v>3.1161558532714841E-3</c:v>
                </c:pt>
                <c:pt idx="19">
                  <c:v>3.1163049011230467E-3</c:v>
                </c:pt>
                <c:pt idx="20">
                  <c:v>3.1199904785156251E-3</c:v>
                </c:pt>
                <c:pt idx="21">
                  <c:v>3.1273461914062498E-3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7-43BB-9001-CE92D2CE38B0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0.27889489746093749</c:v>
                </c:pt>
                <c:pt idx="1">
                  <c:v>1.00784912109375E-2</c:v>
                </c:pt>
                <c:pt idx="2">
                  <c:v>0.2170220947265625</c:v>
                </c:pt>
                <c:pt idx="3">
                  <c:v>0</c:v>
                </c:pt>
                <c:pt idx="4">
                  <c:v>0</c:v>
                </c:pt>
                <c:pt idx="5">
                  <c:v>0.23760919189453125</c:v>
                </c:pt>
                <c:pt idx="6">
                  <c:v>3.9421875000000002E-2</c:v>
                </c:pt>
                <c:pt idx="7">
                  <c:v>4.9330444335937501E-2</c:v>
                </c:pt>
                <c:pt idx="8">
                  <c:v>6.4655273437499994E-2</c:v>
                </c:pt>
                <c:pt idx="9">
                  <c:v>4.9755249023437503E-2</c:v>
                </c:pt>
                <c:pt idx="10">
                  <c:v>6.1947143554687494E-2</c:v>
                </c:pt>
                <c:pt idx="11">
                  <c:v>5.0631408691406248E-2</c:v>
                </c:pt>
                <c:pt idx="12">
                  <c:v>6.1410827636718741E-2</c:v>
                </c:pt>
                <c:pt idx="13">
                  <c:v>8.4058227539062502E-2</c:v>
                </c:pt>
                <c:pt idx="14">
                  <c:v>6.9503356933593732E-2</c:v>
                </c:pt>
                <c:pt idx="15">
                  <c:v>8.4971557617187485E-2</c:v>
                </c:pt>
                <c:pt idx="16">
                  <c:v>7.3613342285156244E-2</c:v>
                </c:pt>
                <c:pt idx="17">
                  <c:v>5.2346557617187497E-2</c:v>
                </c:pt>
                <c:pt idx="18">
                  <c:v>5.472546386718749E-2</c:v>
                </c:pt>
                <c:pt idx="19">
                  <c:v>8.5752136230468748E-2</c:v>
                </c:pt>
                <c:pt idx="20">
                  <c:v>6.1347106933593749E-2</c:v>
                </c:pt>
                <c:pt idx="21">
                  <c:v>5.0243774414062498E-2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7-43BB-9001-CE92D2CE38B0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0.28975109863281256</c:v>
                </c:pt>
                <c:pt idx="1">
                  <c:v>5.4441284179687507E-2</c:v>
                </c:pt>
                <c:pt idx="2">
                  <c:v>0.15130993652343752</c:v>
                </c:pt>
                <c:pt idx="3">
                  <c:v>4.5146850585937502E-2</c:v>
                </c:pt>
                <c:pt idx="4">
                  <c:v>4.5146850585937502E-2</c:v>
                </c:pt>
                <c:pt idx="5">
                  <c:v>0.2284193115234375</c:v>
                </c:pt>
                <c:pt idx="6">
                  <c:v>7.3959594726562508E-2</c:v>
                </c:pt>
                <c:pt idx="7">
                  <c:v>0.10826867675781249</c:v>
                </c:pt>
                <c:pt idx="8">
                  <c:v>0.11348388671875</c:v>
                </c:pt>
                <c:pt idx="9">
                  <c:v>0.11229052734375</c:v>
                </c:pt>
                <c:pt idx="10">
                  <c:v>0.18249218750000001</c:v>
                </c:pt>
                <c:pt idx="11">
                  <c:v>0.147070068359375</c:v>
                </c:pt>
                <c:pt idx="12">
                  <c:v>0.19377746582031249</c:v>
                </c:pt>
                <c:pt idx="13">
                  <c:v>0.19015148925781253</c:v>
                </c:pt>
                <c:pt idx="14">
                  <c:v>0.19985900878906249</c:v>
                </c:pt>
                <c:pt idx="15">
                  <c:v>0.2372203369140625</c:v>
                </c:pt>
                <c:pt idx="16">
                  <c:v>0.20275634765625</c:v>
                </c:pt>
                <c:pt idx="17">
                  <c:v>0.19172924804687502</c:v>
                </c:pt>
                <c:pt idx="18">
                  <c:v>0.2210985107421875</c:v>
                </c:pt>
                <c:pt idx="19">
                  <c:v>0.19351354980468749</c:v>
                </c:pt>
                <c:pt idx="20">
                  <c:v>0.19444873046874997</c:v>
                </c:pt>
                <c:pt idx="21">
                  <c:v>0.16284765625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7-43BB-9001-CE92D2CE38B0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0.61690529559326179</c:v>
                </c:pt>
                <c:pt idx="1">
                  <c:v>0.10195078405761719</c:v>
                </c:pt>
                <c:pt idx="2">
                  <c:v>0.40982706222534182</c:v>
                </c:pt>
                <c:pt idx="3">
                  <c:v>7.9973559906005867E-2</c:v>
                </c:pt>
                <c:pt idx="4">
                  <c:v>7.9960092895507817E-2</c:v>
                </c:pt>
                <c:pt idx="5">
                  <c:v>0.51615386389160156</c:v>
                </c:pt>
                <c:pt idx="6">
                  <c:v>0.15435133966064454</c:v>
                </c:pt>
                <c:pt idx="7">
                  <c:v>0.20391821972656249</c:v>
                </c:pt>
                <c:pt idx="8">
                  <c:v>0.22862246911621092</c:v>
                </c:pt>
                <c:pt idx="9">
                  <c:v>0.21367050115966796</c:v>
                </c:pt>
                <c:pt idx="10">
                  <c:v>0.29987632089233396</c:v>
                </c:pt>
                <c:pt idx="11">
                  <c:v>0.2524993268737793</c:v>
                </c:pt>
                <c:pt idx="12">
                  <c:v>0.31198961126708979</c:v>
                </c:pt>
                <c:pt idx="13">
                  <c:v>0.33089904998779296</c:v>
                </c:pt>
                <c:pt idx="14">
                  <c:v>0.32716450729370117</c:v>
                </c:pt>
                <c:pt idx="15">
                  <c:v>0.38055203634643553</c:v>
                </c:pt>
                <c:pt idx="16">
                  <c:v>0.33333148999023438</c:v>
                </c:pt>
                <c:pt idx="17">
                  <c:v>0.29861812066650395</c:v>
                </c:pt>
                <c:pt idx="18">
                  <c:v>0.33381531967163086</c:v>
                </c:pt>
                <c:pt idx="19">
                  <c:v>0.33725133908081051</c:v>
                </c:pt>
                <c:pt idx="20">
                  <c:v>0.31283811791992183</c:v>
                </c:pt>
                <c:pt idx="21">
                  <c:v>0.26794714294433597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7-43BB-9001-CE92D2CE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3.1860589599609371E-2</c:v>
                </c:pt>
                <c:pt idx="1">
                  <c:v>2.5623541259765625E-2</c:v>
                </c:pt>
                <c:pt idx="2">
                  <c:v>3.4983142089843752E-2</c:v>
                </c:pt>
                <c:pt idx="3">
                  <c:v>3.5312155151367194E-2</c:v>
                </c:pt>
                <c:pt idx="4">
                  <c:v>2.8816589355468755E-2</c:v>
                </c:pt>
                <c:pt idx="5">
                  <c:v>4.6081567382812508E-2</c:v>
                </c:pt>
                <c:pt idx="6">
                  <c:v>3.7299426269531255E-2</c:v>
                </c:pt>
                <c:pt idx="7">
                  <c:v>4.2155667114257812E-2</c:v>
                </c:pt>
                <c:pt idx="8">
                  <c:v>5.0175347900390632E-2</c:v>
                </c:pt>
                <c:pt idx="9">
                  <c:v>4.9487411499023443E-2</c:v>
                </c:pt>
                <c:pt idx="10">
                  <c:v>5.2799697875976562E-2</c:v>
                </c:pt>
                <c:pt idx="11">
                  <c:v>5.2999301147460945E-2</c:v>
                </c:pt>
                <c:pt idx="12">
                  <c:v>5.385572204589844E-2</c:v>
                </c:pt>
                <c:pt idx="13">
                  <c:v>5.4381015014648447E-2</c:v>
                </c:pt>
                <c:pt idx="14">
                  <c:v>5.3882208251953126E-2</c:v>
                </c:pt>
                <c:pt idx="15">
                  <c:v>5.4024005126953135E-2</c:v>
                </c:pt>
                <c:pt idx="16">
                  <c:v>5.5662423706054689E-2</c:v>
                </c:pt>
                <c:pt idx="17">
                  <c:v>5.2999099731445315E-2</c:v>
                </c:pt>
                <c:pt idx="18">
                  <c:v>5.4991708374023437E-2</c:v>
                </c:pt>
                <c:pt idx="19">
                  <c:v>5.4953237915039067E-2</c:v>
                </c:pt>
                <c:pt idx="20">
                  <c:v>6.0401339721679694E-2</c:v>
                </c:pt>
                <c:pt idx="21">
                  <c:v>5.3776162719726565E-2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3-44DB-BB3F-1DEDA8F59971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3.1935489501953131E-3</c:v>
                </c:pt>
                <c:pt idx="1">
                  <c:v>3.214377380371094E-3</c:v>
                </c:pt>
                <c:pt idx="2">
                  <c:v>3.1824217224121088E-3</c:v>
                </c:pt>
                <c:pt idx="3">
                  <c:v>3.1820830078125003E-3</c:v>
                </c:pt>
                <c:pt idx="4">
                  <c:v>3.2037375793457033E-3</c:v>
                </c:pt>
                <c:pt idx="5">
                  <c:v>3.1455004882812508E-3</c:v>
                </c:pt>
                <c:pt idx="6">
                  <c:v>3.1747786560058595E-3</c:v>
                </c:pt>
                <c:pt idx="7">
                  <c:v>3.1592333679199215E-3</c:v>
                </c:pt>
                <c:pt idx="8">
                  <c:v>3.1326192626953122E-3</c:v>
                </c:pt>
                <c:pt idx="9">
                  <c:v>3.1347354736328127E-3</c:v>
                </c:pt>
                <c:pt idx="10">
                  <c:v>3.1236710205078131E-3</c:v>
                </c:pt>
                <c:pt idx="11">
                  <c:v>3.1225054931640628E-3</c:v>
                </c:pt>
                <c:pt idx="12">
                  <c:v>3.1196239013671881E-3</c:v>
                </c:pt>
                <c:pt idx="13">
                  <c:v>3.1179111938476564E-3</c:v>
                </c:pt>
                <c:pt idx="14">
                  <c:v>3.1200979003906254E-3</c:v>
                </c:pt>
                <c:pt idx="15">
                  <c:v>3.1196745910644533E-3</c:v>
                </c:pt>
                <c:pt idx="16">
                  <c:v>3.1141937255859376E-3</c:v>
                </c:pt>
                <c:pt idx="17">
                  <c:v>3.1230875854492191E-3</c:v>
                </c:pt>
                <c:pt idx="18">
                  <c:v>3.116449920654297E-3</c:v>
                </c:pt>
                <c:pt idx="19">
                  <c:v>3.1165210876464844E-3</c:v>
                </c:pt>
                <c:pt idx="20">
                  <c:v>3.0984426574707036E-3</c:v>
                </c:pt>
                <c:pt idx="21">
                  <c:v>3.1206068115234376E-3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3-44DB-BB3F-1DEDA8F59971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0.16244531249999999</c:v>
                </c:pt>
                <c:pt idx="1">
                  <c:v>1.01103515625E-2</c:v>
                </c:pt>
                <c:pt idx="2">
                  <c:v>0.38049224853515623</c:v>
                </c:pt>
                <c:pt idx="3">
                  <c:v>0.17347430419921875</c:v>
                </c:pt>
                <c:pt idx="4">
                  <c:v>1.0036010742187499E-2</c:v>
                </c:pt>
                <c:pt idx="5">
                  <c:v>0.20221765136718747</c:v>
                </c:pt>
                <c:pt idx="6">
                  <c:v>4.7201110839843748E-2</c:v>
                </c:pt>
                <c:pt idx="7">
                  <c:v>6.1729431152343736E-2</c:v>
                </c:pt>
                <c:pt idx="8">
                  <c:v>0.13614459228515624</c:v>
                </c:pt>
                <c:pt idx="9">
                  <c:v>5.9961181640624993E-2</c:v>
                </c:pt>
                <c:pt idx="10">
                  <c:v>5.78052978515625E-2</c:v>
                </c:pt>
                <c:pt idx="11">
                  <c:v>5.8718627929687496E-2</c:v>
                </c:pt>
                <c:pt idx="12">
                  <c:v>7.3188537597656242E-2</c:v>
                </c:pt>
                <c:pt idx="13">
                  <c:v>7.5216979980468737E-2</c:v>
                </c:pt>
                <c:pt idx="14">
                  <c:v>5.9934631347656239E-2</c:v>
                </c:pt>
                <c:pt idx="15">
                  <c:v>6.7634216308593731E-2</c:v>
                </c:pt>
                <c:pt idx="16">
                  <c:v>7.5737365722656255E-2</c:v>
                </c:pt>
                <c:pt idx="17">
                  <c:v>5.843188476562499E-2</c:v>
                </c:pt>
                <c:pt idx="18">
                  <c:v>6.2982604980468745E-2</c:v>
                </c:pt>
                <c:pt idx="19">
                  <c:v>6.6078369140624996E-2</c:v>
                </c:pt>
                <c:pt idx="20">
                  <c:v>0.11366711425781249</c:v>
                </c:pt>
                <c:pt idx="21">
                  <c:v>5.1465087890624997E-2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3-44DB-BB3F-1DEDA8F59971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0.15561291503906252</c:v>
                </c:pt>
                <c:pt idx="1">
                  <c:v>5.1383300781250002E-2</c:v>
                </c:pt>
                <c:pt idx="2">
                  <c:v>0.21600378417968752</c:v>
                </c:pt>
                <c:pt idx="3">
                  <c:v>0.18863110351562501</c:v>
                </c:pt>
                <c:pt idx="4">
                  <c:v>6.4171752929687506E-2</c:v>
                </c:pt>
                <c:pt idx="5">
                  <c:v>0.25656079101562501</c:v>
                </c:pt>
                <c:pt idx="6">
                  <c:v>9.0368286132812489E-2</c:v>
                </c:pt>
                <c:pt idx="7">
                  <c:v>0.10486645507812502</c:v>
                </c:pt>
                <c:pt idx="8">
                  <c:v>0.15985278320312499</c:v>
                </c:pt>
                <c:pt idx="9">
                  <c:v>0.1411319580078125</c:v>
                </c:pt>
                <c:pt idx="10">
                  <c:v>0.19550439453125001</c:v>
                </c:pt>
                <c:pt idx="11">
                  <c:v>0.16973242187500001</c:v>
                </c:pt>
                <c:pt idx="12">
                  <c:v>0.1889638671875</c:v>
                </c:pt>
                <c:pt idx="13">
                  <c:v>0.21117297363281248</c:v>
                </c:pt>
                <c:pt idx="14">
                  <c:v>0.18219384765625002</c:v>
                </c:pt>
                <c:pt idx="15">
                  <c:v>0.25304382324218749</c:v>
                </c:pt>
                <c:pt idx="16">
                  <c:v>0.19144238281250001</c:v>
                </c:pt>
                <c:pt idx="17">
                  <c:v>0.15864221191406253</c:v>
                </c:pt>
                <c:pt idx="18">
                  <c:v>0.20804614257812498</c:v>
                </c:pt>
                <c:pt idx="19">
                  <c:v>0.17791955566406251</c:v>
                </c:pt>
                <c:pt idx="20">
                  <c:v>0.24660656738281253</c:v>
                </c:pt>
                <c:pt idx="21">
                  <c:v>0.17057580566406252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3-44DB-BB3F-1DEDA8F59971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0.3531123660888672</c:v>
                </c:pt>
                <c:pt idx="1">
                  <c:v>9.0331570983886722E-2</c:v>
                </c:pt>
                <c:pt idx="2">
                  <c:v>0.63466159652709964</c:v>
                </c:pt>
                <c:pt idx="3">
                  <c:v>0.40059964587402347</c:v>
                </c:pt>
                <c:pt idx="4">
                  <c:v>0.10622809060668946</c:v>
                </c:pt>
                <c:pt idx="5">
                  <c:v>0.50800551025390628</c:v>
                </c:pt>
                <c:pt idx="6">
                  <c:v>0.17804360189819335</c:v>
                </c:pt>
                <c:pt idx="7">
                  <c:v>0.21191078671264649</c:v>
                </c:pt>
                <c:pt idx="8">
                  <c:v>0.34930534265136715</c:v>
                </c:pt>
                <c:pt idx="9">
                  <c:v>0.25371528662109377</c:v>
                </c:pt>
                <c:pt idx="10">
                  <c:v>0.30923306127929689</c:v>
                </c:pt>
                <c:pt idx="11">
                  <c:v>0.28457285644531249</c:v>
                </c:pt>
                <c:pt idx="12">
                  <c:v>0.31912775073242183</c:v>
                </c:pt>
                <c:pt idx="13">
                  <c:v>0.34388887982177729</c:v>
                </c:pt>
                <c:pt idx="14">
                  <c:v>0.29913078515625002</c:v>
                </c:pt>
                <c:pt idx="15">
                  <c:v>0.37782171926879882</c:v>
                </c:pt>
                <c:pt idx="16">
                  <c:v>0.32595636596679689</c:v>
                </c:pt>
                <c:pt idx="17">
                  <c:v>0.27319628399658202</c:v>
                </c:pt>
                <c:pt idx="18">
                  <c:v>0.32913690585327149</c:v>
                </c:pt>
                <c:pt idx="19">
                  <c:v>0.30206768380737303</c:v>
                </c:pt>
                <c:pt idx="20">
                  <c:v>0.42377346401977545</c:v>
                </c:pt>
                <c:pt idx="21">
                  <c:v>0.27893766308593754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3-44DB-BB3F-1DEDA8F5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[T1_15.xlsx]Router!TablaDinámica1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Router!$F$31:$F$48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Router!$G$31:$G$48</c:f>
              <c:numCache>
                <c:formatCode>General</c:formatCode>
                <c:ptCount val="17"/>
                <c:pt idx="0">
                  <c:v>17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  <c:pt idx="4">
                  <c:v>19</c:v>
                </c:pt>
                <c:pt idx="5">
                  <c:v>18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16</c:v>
                </c:pt>
                <c:pt idx="13">
                  <c:v>19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0-4E7D-B52A-ECEBFFCA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47712"/>
        <c:axId val="899402528"/>
      </c:barChart>
      <c:catAx>
        <c:axId val="1306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9402528"/>
        <c:crosses val="autoZero"/>
        <c:auto val="1"/>
        <c:lblAlgn val="ctr"/>
        <c:lblOffset val="100"/>
        <c:noMultiLvlLbl val="0"/>
      </c:catAx>
      <c:valAx>
        <c:axId val="8994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06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4.4503070068359372E-2</c:v>
                </c:pt>
                <c:pt idx="1">
                  <c:v>3.6598095703125E-2</c:v>
                </c:pt>
                <c:pt idx="2">
                  <c:v>4.0423590087890628E-2</c:v>
                </c:pt>
                <c:pt idx="3">
                  <c:v>4.0045935058593753E-2</c:v>
                </c:pt>
                <c:pt idx="4">
                  <c:v>3.5969778442382812E-2</c:v>
                </c:pt>
                <c:pt idx="5">
                  <c:v>4.1541650390624997E-2</c:v>
                </c:pt>
                <c:pt idx="6">
                  <c:v>4.1664614868164071E-2</c:v>
                </c:pt>
                <c:pt idx="7">
                  <c:v>4.1702682495117195E-2</c:v>
                </c:pt>
                <c:pt idx="8">
                  <c:v>4.5616799926757816E-2</c:v>
                </c:pt>
                <c:pt idx="9">
                  <c:v>5.1649310302734383E-2</c:v>
                </c:pt>
                <c:pt idx="10">
                  <c:v>5.4570043945312501E-2</c:v>
                </c:pt>
                <c:pt idx="11">
                  <c:v>5.2604223632812502E-2</c:v>
                </c:pt>
                <c:pt idx="12">
                  <c:v>5.2531713867187503E-2</c:v>
                </c:pt>
                <c:pt idx="13">
                  <c:v>5.4459768676757815E-2</c:v>
                </c:pt>
                <c:pt idx="14">
                  <c:v>5.4130252075195312E-2</c:v>
                </c:pt>
                <c:pt idx="15">
                  <c:v>5.8088378906250002E-2</c:v>
                </c:pt>
                <c:pt idx="16">
                  <c:v>5.4676391601562506E-2</c:v>
                </c:pt>
                <c:pt idx="17">
                  <c:v>5.5703613281250001E-2</c:v>
                </c:pt>
                <c:pt idx="18">
                  <c:v>6.0629040527343761E-2</c:v>
                </c:pt>
                <c:pt idx="19">
                  <c:v>5.4618383789062502E-2</c:v>
                </c:pt>
                <c:pt idx="20">
                  <c:v>5.3242913818359376E-2</c:v>
                </c:pt>
                <c:pt idx="21">
                  <c:v>5.5892239379882816E-2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1-45C9-9BF5-FD6E0E635BEC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3.1514281616210941E-3</c:v>
                </c:pt>
                <c:pt idx="1">
                  <c:v>3.1777163085937505E-3</c:v>
                </c:pt>
                <c:pt idx="2">
                  <c:v>3.1651174011230469E-3</c:v>
                </c:pt>
                <c:pt idx="3">
                  <c:v>3.1663789367675785E-3</c:v>
                </c:pt>
                <c:pt idx="4">
                  <c:v>3.1798999938964846E-3</c:v>
                </c:pt>
                <c:pt idx="5">
                  <c:v>3.1614049682617191E-3</c:v>
                </c:pt>
                <c:pt idx="6">
                  <c:v>3.1602145996093753E-3</c:v>
                </c:pt>
                <c:pt idx="7">
                  <c:v>3.1608863220214845E-3</c:v>
                </c:pt>
                <c:pt idx="8">
                  <c:v>3.1476898803710937E-3</c:v>
                </c:pt>
                <c:pt idx="9">
                  <c:v>3.1276701354980472E-3</c:v>
                </c:pt>
                <c:pt idx="10">
                  <c:v>3.1178957519531251E-3</c:v>
                </c:pt>
                <c:pt idx="11">
                  <c:v>3.124353485107422E-3</c:v>
                </c:pt>
                <c:pt idx="12">
                  <c:v>3.1239217834472663E-3</c:v>
                </c:pt>
                <c:pt idx="13">
                  <c:v>3.1182119750976568E-3</c:v>
                </c:pt>
                <c:pt idx="14">
                  <c:v>3.1192559814453126E-3</c:v>
                </c:pt>
                <c:pt idx="15">
                  <c:v>3.1054868469238281E-3</c:v>
                </c:pt>
                <c:pt idx="16">
                  <c:v>3.1174150390624999E-3</c:v>
                </c:pt>
                <c:pt idx="17">
                  <c:v>3.114075897216797E-3</c:v>
                </c:pt>
                <c:pt idx="18">
                  <c:v>3.0970146179199218E-3</c:v>
                </c:pt>
                <c:pt idx="19">
                  <c:v>3.1176641235351565E-3</c:v>
                </c:pt>
                <c:pt idx="20">
                  <c:v>3.1215618591308599E-3</c:v>
                </c:pt>
                <c:pt idx="21">
                  <c:v>3.1135015258789062E-3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1-45C9-9BF5-FD6E0E635BEC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0.16379406738281246</c:v>
                </c:pt>
                <c:pt idx="1">
                  <c:v>1.170867919921875E-2</c:v>
                </c:pt>
                <c:pt idx="2">
                  <c:v>0.21675128173828123</c:v>
                </c:pt>
                <c:pt idx="3">
                  <c:v>8.692034912109374E-2</c:v>
                </c:pt>
                <c:pt idx="4">
                  <c:v>1.0115661621093751E-2</c:v>
                </c:pt>
                <c:pt idx="5">
                  <c:v>0.11606195068359375</c:v>
                </c:pt>
                <c:pt idx="6">
                  <c:v>5.29306640625E-2</c:v>
                </c:pt>
                <c:pt idx="7">
                  <c:v>4.978179931640625E-2</c:v>
                </c:pt>
                <c:pt idx="8">
                  <c:v>5.577685546874999E-2</c:v>
                </c:pt>
                <c:pt idx="9">
                  <c:v>0.10017956542968749</c:v>
                </c:pt>
                <c:pt idx="10">
                  <c:v>0.10014239501953125</c:v>
                </c:pt>
                <c:pt idx="11">
                  <c:v>5.5734374999999996E-2</c:v>
                </c:pt>
                <c:pt idx="12">
                  <c:v>5.879827880859375E-2</c:v>
                </c:pt>
                <c:pt idx="13">
                  <c:v>9.6951049804687481E-2</c:v>
                </c:pt>
                <c:pt idx="14">
                  <c:v>8.3734313964843737E-2</c:v>
                </c:pt>
                <c:pt idx="15">
                  <c:v>0.1024310302734375</c:v>
                </c:pt>
                <c:pt idx="16">
                  <c:v>6.9407775878906244E-2</c:v>
                </c:pt>
                <c:pt idx="17">
                  <c:v>9.1417968749999995E-2</c:v>
                </c:pt>
                <c:pt idx="18">
                  <c:v>0.13622424316406248</c:v>
                </c:pt>
                <c:pt idx="19">
                  <c:v>4.6038208007812505E-2</c:v>
                </c:pt>
                <c:pt idx="20">
                  <c:v>6.136303710937499E-2</c:v>
                </c:pt>
                <c:pt idx="21">
                  <c:v>7.4723144531249994E-2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1-45C9-9BF5-FD6E0E635BEC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0.26707727050781249</c:v>
                </c:pt>
                <c:pt idx="1">
                  <c:v>5.450439453125E-2</c:v>
                </c:pt>
                <c:pt idx="2">
                  <c:v>0.15144189453125001</c:v>
                </c:pt>
                <c:pt idx="3">
                  <c:v>8.24737548828125E-2</c:v>
                </c:pt>
                <c:pt idx="4">
                  <c:v>5.2301269531250007E-2</c:v>
                </c:pt>
                <c:pt idx="5">
                  <c:v>8.3713012695312491E-2</c:v>
                </c:pt>
                <c:pt idx="6">
                  <c:v>6.1584228515625013E-2</c:v>
                </c:pt>
                <c:pt idx="7">
                  <c:v>5.5760864257812508E-2</c:v>
                </c:pt>
                <c:pt idx="8">
                  <c:v>9.8096435546874999E-2</c:v>
                </c:pt>
                <c:pt idx="9">
                  <c:v>0.16275585937500001</c:v>
                </c:pt>
                <c:pt idx="10">
                  <c:v>0.20740356445312499</c:v>
                </c:pt>
                <c:pt idx="11">
                  <c:v>0.1483494873046875</c:v>
                </c:pt>
                <c:pt idx="12">
                  <c:v>0.1610977783203125</c:v>
                </c:pt>
                <c:pt idx="13">
                  <c:v>0.20859118652343747</c:v>
                </c:pt>
                <c:pt idx="14">
                  <c:v>0.161103515625</c:v>
                </c:pt>
                <c:pt idx="15">
                  <c:v>0.2453787841796875</c:v>
                </c:pt>
                <c:pt idx="16">
                  <c:v>0.18979577636718753</c:v>
                </c:pt>
                <c:pt idx="17">
                  <c:v>0.17078808593750003</c:v>
                </c:pt>
                <c:pt idx="18">
                  <c:v>0.2241163330078125</c:v>
                </c:pt>
                <c:pt idx="19">
                  <c:v>0.17718518066406252</c:v>
                </c:pt>
                <c:pt idx="20">
                  <c:v>0.157626708984375</c:v>
                </c:pt>
                <c:pt idx="21">
                  <c:v>0.17230847167968752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1-45C9-9BF5-FD6E0E635BEC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0.4785258361206054</c:v>
                </c:pt>
                <c:pt idx="1">
                  <c:v>0.10598888574218751</c:v>
                </c:pt>
                <c:pt idx="2">
                  <c:v>0.41178188375854491</c:v>
                </c:pt>
                <c:pt idx="3">
                  <c:v>0.21260641799926758</c:v>
                </c:pt>
                <c:pt idx="4">
                  <c:v>0.10156660958862306</c:v>
                </c:pt>
                <c:pt idx="5">
                  <c:v>0.24447801873779296</c:v>
                </c:pt>
                <c:pt idx="6">
                  <c:v>0.15933972204589847</c:v>
                </c:pt>
                <c:pt idx="7">
                  <c:v>0.15040623239135745</c:v>
                </c:pt>
                <c:pt idx="8">
                  <c:v>0.20263778082275391</c:v>
                </c:pt>
                <c:pt idx="9">
                  <c:v>0.31771240524291994</c:v>
                </c:pt>
                <c:pt idx="10">
                  <c:v>0.36523389916992188</c:v>
                </c:pt>
                <c:pt idx="11">
                  <c:v>0.25981243942260746</c:v>
                </c:pt>
                <c:pt idx="12">
                  <c:v>0.275551692779541</c:v>
                </c:pt>
                <c:pt idx="13">
                  <c:v>0.36312021697998043</c:v>
                </c:pt>
                <c:pt idx="14">
                  <c:v>0.30208733764648432</c:v>
                </c:pt>
                <c:pt idx="15">
                  <c:v>0.40900368020629885</c:v>
                </c:pt>
                <c:pt idx="16">
                  <c:v>0.31699735888671876</c:v>
                </c:pt>
                <c:pt idx="17">
                  <c:v>0.32102374386596683</c:v>
                </c:pt>
                <c:pt idx="18">
                  <c:v>0.42406663131713862</c:v>
                </c:pt>
                <c:pt idx="19">
                  <c:v>0.2809594365844727</c:v>
                </c:pt>
                <c:pt idx="20">
                  <c:v>0.27535422177124025</c:v>
                </c:pt>
                <c:pt idx="21">
                  <c:v>0.30603735711669922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1-45C9-9BF5-FD6E0E63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3.2981369018554689E-2</c:v>
                </c:pt>
                <c:pt idx="1">
                  <c:v>2.5654962158203128E-2</c:v>
                </c:pt>
                <c:pt idx="2">
                  <c:v>3.5064715576171877E-2</c:v>
                </c:pt>
                <c:pt idx="3">
                  <c:v>2.3470806884765622E-2</c:v>
                </c:pt>
                <c:pt idx="4">
                  <c:v>3.1107595825195317E-2</c:v>
                </c:pt>
                <c:pt idx="5">
                  <c:v>4.2842596435546873E-2</c:v>
                </c:pt>
                <c:pt idx="6">
                  <c:v>3.494608154296875E-2</c:v>
                </c:pt>
                <c:pt idx="7">
                  <c:v>4.1682641601562501E-2</c:v>
                </c:pt>
                <c:pt idx="8">
                  <c:v>4.2661624145507823E-2</c:v>
                </c:pt>
                <c:pt idx="9">
                  <c:v>4.5890322875976559E-2</c:v>
                </c:pt>
                <c:pt idx="10">
                  <c:v>5.0162960815429695E-2</c:v>
                </c:pt>
                <c:pt idx="11">
                  <c:v>5.1078598022460946E-2</c:v>
                </c:pt>
                <c:pt idx="12">
                  <c:v>4.9392443847656245E-2</c:v>
                </c:pt>
                <c:pt idx="13">
                  <c:v>5.2105215454101558E-2</c:v>
                </c:pt>
                <c:pt idx="14">
                  <c:v>4.9599499511718756E-2</c:v>
                </c:pt>
                <c:pt idx="15">
                  <c:v>5.932477111816406E-2</c:v>
                </c:pt>
                <c:pt idx="16">
                  <c:v>5.175726928710938E-2</c:v>
                </c:pt>
                <c:pt idx="17">
                  <c:v>5.0686843872070307E-2</c:v>
                </c:pt>
                <c:pt idx="18">
                  <c:v>5.2801913452148436E-2</c:v>
                </c:pt>
                <c:pt idx="19">
                  <c:v>5.2397470092773436E-2</c:v>
                </c:pt>
                <c:pt idx="20">
                  <c:v>5.329941101074219E-2</c:v>
                </c:pt>
                <c:pt idx="21">
                  <c:v>5.1574383544921873E-2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0-4CC4-A6FA-067A864201AE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3.1898167114257814E-3</c:v>
                </c:pt>
                <c:pt idx="1">
                  <c:v>3.2142696228027344E-3</c:v>
                </c:pt>
                <c:pt idx="2">
                  <c:v>3.1822115783691407E-3</c:v>
                </c:pt>
                <c:pt idx="3">
                  <c:v>3.2208542480468751E-3</c:v>
                </c:pt>
                <c:pt idx="4">
                  <c:v>3.1960740356445313E-3</c:v>
                </c:pt>
                <c:pt idx="5">
                  <c:v>3.1570691528320315E-3</c:v>
                </c:pt>
                <c:pt idx="6">
                  <c:v>3.1833720703125005E-3</c:v>
                </c:pt>
                <c:pt idx="7">
                  <c:v>3.1608876647949216E-3</c:v>
                </c:pt>
                <c:pt idx="8">
                  <c:v>3.1568472595214845E-3</c:v>
                </c:pt>
                <c:pt idx="9">
                  <c:v>3.146836212158203E-3</c:v>
                </c:pt>
                <c:pt idx="10">
                  <c:v>3.1318464965820313E-3</c:v>
                </c:pt>
                <c:pt idx="11">
                  <c:v>3.1295772094726568E-3</c:v>
                </c:pt>
                <c:pt idx="12">
                  <c:v>3.134501495361328E-3</c:v>
                </c:pt>
                <c:pt idx="13">
                  <c:v>3.1253921203613284E-3</c:v>
                </c:pt>
                <c:pt idx="14">
                  <c:v>3.1338532714843756E-3</c:v>
                </c:pt>
                <c:pt idx="15">
                  <c:v>3.101890563964844E-3</c:v>
                </c:pt>
                <c:pt idx="16">
                  <c:v>3.1266194152832034E-3</c:v>
                </c:pt>
                <c:pt idx="17">
                  <c:v>3.1308921203613282E-3</c:v>
                </c:pt>
                <c:pt idx="18">
                  <c:v>3.1237005615234376E-3</c:v>
                </c:pt>
                <c:pt idx="19">
                  <c:v>3.1244484863281251E-3</c:v>
                </c:pt>
                <c:pt idx="20">
                  <c:v>3.1221318664550789E-3</c:v>
                </c:pt>
                <c:pt idx="21">
                  <c:v>3.1272021789550786E-3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0-4CC4-A6FA-067A864201AE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0.194072021484375</c:v>
                </c:pt>
                <c:pt idx="1">
                  <c:v>1.0089111328125001E-2</c:v>
                </c:pt>
                <c:pt idx="2">
                  <c:v>0.34626892089843753</c:v>
                </c:pt>
                <c:pt idx="3">
                  <c:v>0</c:v>
                </c:pt>
                <c:pt idx="4">
                  <c:v>9.5591674804687485E-2</c:v>
                </c:pt>
                <c:pt idx="5">
                  <c:v>0.18708398437499998</c:v>
                </c:pt>
                <c:pt idx="6">
                  <c:v>1.0089111328125001E-2</c:v>
                </c:pt>
                <c:pt idx="7">
                  <c:v>0.1305318603515625</c:v>
                </c:pt>
                <c:pt idx="8">
                  <c:v>9.1741882324218732E-2</c:v>
                </c:pt>
                <c:pt idx="9">
                  <c:v>6.1209045410156239E-2</c:v>
                </c:pt>
                <c:pt idx="10">
                  <c:v>6.2488769531250002E-2</c:v>
                </c:pt>
                <c:pt idx="11">
                  <c:v>6.2520629882812498E-2</c:v>
                </c:pt>
                <c:pt idx="12">
                  <c:v>5.3642211914062488E-2</c:v>
                </c:pt>
                <c:pt idx="13">
                  <c:v>0.4139031372070312</c:v>
                </c:pt>
                <c:pt idx="14">
                  <c:v>5.3620971679687497E-2</c:v>
                </c:pt>
                <c:pt idx="15">
                  <c:v>0.12188177490234374</c:v>
                </c:pt>
                <c:pt idx="16">
                  <c:v>5.600518798828124E-2</c:v>
                </c:pt>
                <c:pt idx="17">
                  <c:v>4.1445007324218748E-2</c:v>
                </c:pt>
                <c:pt idx="18">
                  <c:v>7.3703613281249997E-2</c:v>
                </c:pt>
                <c:pt idx="19">
                  <c:v>6.3051635742187487E-2</c:v>
                </c:pt>
                <c:pt idx="20">
                  <c:v>7.7919799804687495E-2</c:v>
                </c:pt>
                <c:pt idx="21">
                  <c:v>4.5730224609374995E-2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0-4CC4-A6FA-067A864201AE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0.19009411621093752</c:v>
                </c:pt>
                <c:pt idx="1">
                  <c:v>5.2312744140624999E-2</c:v>
                </c:pt>
                <c:pt idx="2">
                  <c:v>0.24517797851562501</c:v>
                </c:pt>
                <c:pt idx="3">
                  <c:v>4.5376342773437502E-2</c:v>
                </c:pt>
                <c:pt idx="4">
                  <c:v>0.10387390136718749</c:v>
                </c:pt>
                <c:pt idx="5">
                  <c:v>0.17655981445312502</c:v>
                </c:pt>
                <c:pt idx="6">
                  <c:v>5.2226684570312501E-2</c:v>
                </c:pt>
                <c:pt idx="7">
                  <c:v>0.13025402832031252</c:v>
                </c:pt>
                <c:pt idx="8">
                  <c:v>0.16047241210937499</c:v>
                </c:pt>
                <c:pt idx="9">
                  <c:v>8.3426147460937489E-2</c:v>
                </c:pt>
                <c:pt idx="10">
                  <c:v>0.17373132324218751</c:v>
                </c:pt>
                <c:pt idx="11">
                  <c:v>0.14643322753906254</c:v>
                </c:pt>
                <c:pt idx="12">
                  <c:v>0.1397435302734375</c:v>
                </c:pt>
                <c:pt idx="13">
                  <c:v>0.19250378417968753</c:v>
                </c:pt>
                <c:pt idx="14">
                  <c:v>0.1444136962890625</c:v>
                </c:pt>
                <c:pt idx="15">
                  <c:v>0.26183337402343748</c:v>
                </c:pt>
                <c:pt idx="16">
                  <c:v>0.16614660644531251</c:v>
                </c:pt>
                <c:pt idx="17">
                  <c:v>0.16442541503906252</c:v>
                </c:pt>
                <c:pt idx="18">
                  <c:v>0.16705310058593748</c:v>
                </c:pt>
                <c:pt idx="19">
                  <c:v>0.16143627929687501</c:v>
                </c:pt>
                <c:pt idx="20">
                  <c:v>0.17221093750000002</c:v>
                </c:pt>
                <c:pt idx="21">
                  <c:v>0.15693823242187499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0-4CC4-A6FA-067A864201AE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0.42033732342529301</c:v>
                </c:pt>
                <c:pt idx="1">
                  <c:v>9.1271087249755856E-2</c:v>
                </c:pt>
                <c:pt idx="2">
                  <c:v>0.62969382656860362</c:v>
                </c:pt>
                <c:pt idx="3">
                  <c:v>7.2068003906249997E-2</c:v>
                </c:pt>
                <c:pt idx="4">
                  <c:v>0.23376924603271482</c:v>
                </c:pt>
                <c:pt idx="5">
                  <c:v>0.4096434644165039</c:v>
                </c:pt>
                <c:pt idx="6">
                  <c:v>0.10044524951171875</c:v>
                </c:pt>
                <c:pt idx="7">
                  <c:v>0.30562941793823245</c:v>
                </c:pt>
                <c:pt idx="8">
                  <c:v>0.29803276583862304</c:v>
                </c:pt>
                <c:pt idx="9">
                  <c:v>0.19367235195922849</c:v>
                </c:pt>
                <c:pt idx="10">
                  <c:v>0.28951490008544922</c:v>
                </c:pt>
                <c:pt idx="11">
                  <c:v>0.26316203265380866</c:v>
                </c:pt>
                <c:pt idx="12">
                  <c:v>0.24591268753051757</c:v>
                </c:pt>
                <c:pt idx="13">
                  <c:v>0.66163752896118166</c:v>
                </c:pt>
                <c:pt idx="14">
                  <c:v>0.25076802075195315</c:v>
                </c:pt>
                <c:pt idx="15">
                  <c:v>0.44614181060791014</c:v>
                </c:pt>
                <c:pt idx="16">
                  <c:v>0.27703568313598637</c:v>
                </c:pt>
                <c:pt idx="17">
                  <c:v>0.25968815835571291</c:v>
                </c:pt>
                <c:pt idx="18">
                  <c:v>0.29668232788085935</c:v>
                </c:pt>
                <c:pt idx="19">
                  <c:v>0.28000983361816406</c:v>
                </c:pt>
                <c:pt idx="20">
                  <c:v>0.3065522801818848</c:v>
                </c:pt>
                <c:pt idx="21">
                  <c:v>0.25737004275512693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0-4CC4-A6FA-067A8642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4.7603466796875001E-2</c:v>
                </c:pt>
                <c:pt idx="1">
                  <c:v>3.6577148437499998E-2</c:v>
                </c:pt>
                <c:pt idx="2">
                  <c:v>4.0567401123046881E-2</c:v>
                </c:pt>
                <c:pt idx="3">
                  <c:v>5.1906518554687496E-2</c:v>
                </c:pt>
                <c:pt idx="4">
                  <c:v>3.7992901611328123E-2</c:v>
                </c:pt>
                <c:pt idx="5">
                  <c:v>4.4017556762695316E-2</c:v>
                </c:pt>
                <c:pt idx="6">
                  <c:v>4.141475830078125E-2</c:v>
                </c:pt>
                <c:pt idx="7">
                  <c:v>5.283041381835938E-2</c:v>
                </c:pt>
                <c:pt idx="8">
                  <c:v>4.6347738647460945E-2</c:v>
                </c:pt>
                <c:pt idx="9">
                  <c:v>4.9495468139648439E-2</c:v>
                </c:pt>
                <c:pt idx="10">
                  <c:v>5.1816687011718751E-2</c:v>
                </c:pt>
                <c:pt idx="11">
                  <c:v>5.3666995239257817E-2</c:v>
                </c:pt>
                <c:pt idx="12">
                  <c:v>5.1665625E-2</c:v>
                </c:pt>
                <c:pt idx="13">
                  <c:v>6.1849822998046873E-2</c:v>
                </c:pt>
                <c:pt idx="14">
                  <c:v>5.2794058227539062E-2</c:v>
                </c:pt>
                <c:pt idx="15">
                  <c:v>5.9190527343750007E-2</c:v>
                </c:pt>
                <c:pt idx="16">
                  <c:v>5.4589883422851565E-2</c:v>
                </c:pt>
                <c:pt idx="17">
                  <c:v>5.3869418334960929E-2</c:v>
                </c:pt>
                <c:pt idx="18">
                  <c:v>5.9169378662109376E-2</c:v>
                </c:pt>
                <c:pt idx="19">
                  <c:v>5.8419204711914065E-2</c:v>
                </c:pt>
                <c:pt idx="20">
                  <c:v>5.4380007934570311E-2</c:v>
                </c:pt>
                <c:pt idx="21">
                  <c:v>5.1845388793945318E-2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5-4B08-9E2B-74CD088A288B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3.141083435058594E-3</c:v>
                </c:pt>
                <c:pt idx="1">
                  <c:v>3.1777955322265629E-3</c:v>
                </c:pt>
                <c:pt idx="2">
                  <c:v>3.1639055480957032E-3</c:v>
                </c:pt>
                <c:pt idx="3">
                  <c:v>3.1267912902832031E-3</c:v>
                </c:pt>
                <c:pt idx="4">
                  <c:v>3.1731914978027349E-3</c:v>
                </c:pt>
                <c:pt idx="5">
                  <c:v>3.1523751525878909E-3</c:v>
                </c:pt>
                <c:pt idx="6">
                  <c:v>3.1618312988281249E-3</c:v>
                </c:pt>
                <c:pt idx="7">
                  <c:v>3.1237210388183599E-3</c:v>
                </c:pt>
                <c:pt idx="8">
                  <c:v>3.1453051147460943E-3</c:v>
                </c:pt>
                <c:pt idx="9">
                  <c:v>3.1340355529785157E-3</c:v>
                </c:pt>
                <c:pt idx="10">
                  <c:v>3.1269869995117191E-3</c:v>
                </c:pt>
                <c:pt idx="11">
                  <c:v>3.1208579101562506E-3</c:v>
                </c:pt>
                <c:pt idx="12">
                  <c:v>3.1275946044921877E-3</c:v>
                </c:pt>
                <c:pt idx="13">
                  <c:v>3.0929409790039063E-3</c:v>
                </c:pt>
                <c:pt idx="14">
                  <c:v>3.1233876953124999E-3</c:v>
                </c:pt>
                <c:pt idx="15">
                  <c:v>3.1017744140625003E-3</c:v>
                </c:pt>
                <c:pt idx="16">
                  <c:v>3.1171434631347664E-3</c:v>
                </c:pt>
                <c:pt idx="17">
                  <c:v>3.1202009582519535E-3</c:v>
                </c:pt>
                <c:pt idx="18">
                  <c:v>3.102489776611329E-3</c:v>
                </c:pt>
                <c:pt idx="19">
                  <c:v>3.1050836791992188E-3</c:v>
                </c:pt>
                <c:pt idx="20">
                  <c:v>3.118540283203125E-3</c:v>
                </c:pt>
                <c:pt idx="21">
                  <c:v>3.1270007629394529E-3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5-4B08-9E2B-74CD088A288B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0.26716497802734374</c:v>
                </c:pt>
                <c:pt idx="1">
                  <c:v>1.0094421386718748E-2</c:v>
                </c:pt>
                <c:pt idx="2">
                  <c:v>0.21676721191406251</c:v>
                </c:pt>
                <c:pt idx="3">
                  <c:v>0.38751214599609368</c:v>
                </c:pt>
                <c:pt idx="4">
                  <c:v>7.8748168945312488E-2</c:v>
                </c:pt>
                <c:pt idx="5">
                  <c:v>0.15816540527343748</c:v>
                </c:pt>
                <c:pt idx="6">
                  <c:v>6.2324157714843745E-2</c:v>
                </c:pt>
                <c:pt idx="7">
                  <c:v>0.37192181396484369</c:v>
                </c:pt>
                <c:pt idx="8">
                  <c:v>6.7634216308593731E-2</c:v>
                </c:pt>
                <c:pt idx="9">
                  <c:v>5.9106262207031239E-2</c:v>
                </c:pt>
                <c:pt idx="10">
                  <c:v>4.8889709472656244E-2</c:v>
                </c:pt>
                <c:pt idx="11">
                  <c:v>7.4569152832031235E-2</c:v>
                </c:pt>
                <c:pt idx="12">
                  <c:v>5.0652648925781245E-2</c:v>
                </c:pt>
                <c:pt idx="13">
                  <c:v>0.14266003417968748</c:v>
                </c:pt>
                <c:pt idx="14">
                  <c:v>5.1088073730468746E-2</c:v>
                </c:pt>
                <c:pt idx="15">
                  <c:v>0.17105291748046875</c:v>
                </c:pt>
                <c:pt idx="16">
                  <c:v>8.3612182617187489E-2</c:v>
                </c:pt>
                <c:pt idx="17">
                  <c:v>8.9421386718750009E-2</c:v>
                </c:pt>
                <c:pt idx="18">
                  <c:v>0.17960742187499998</c:v>
                </c:pt>
                <c:pt idx="19">
                  <c:v>8.6798217773437492E-2</c:v>
                </c:pt>
                <c:pt idx="20">
                  <c:v>6.3396789550781249E-2</c:v>
                </c:pt>
                <c:pt idx="21">
                  <c:v>5.2755432128906252E-2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5-4B08-9E2B-74CD088A288B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0.31681970214843758</c:v>
                </c:pt>
                <c:pt idx="1">
                  <c:v>6.1756347656250009E-2</c:v>
                </c:pt>
                <c:pt idx="2">
                  <c:v>0.16727685546875001</c:v>
                </c:pt>
                <c:pt idx="3">
                  <c:v>0.38437646484375004</c:v>
                </c:pt>
                <c:pt idx="4">
                  <c:v>0.10144702148437501</c:v>
                </c:pt>
                <c:pt idx="5">
                  <c:v>0.20165478515625004</c:v>
                </c:pt>
                <c:pt idx="6">
                  <c:v>0.1082916259765625</c:v>
                </c:pt>
                <c:pt idx="7">
                  <c:v>0.22330737304687498</c:v>
                </c:pt>
                <c:pt idx="8">
                  <c:v>0.13299072265625</c:v>
                </c:pt>
                <c:pt idx="9">
                  <c:v>0.13659375000000001</c:v>
                </c:pt>
                <c:pt idx="10">
                  <c:v>0.1845748291015625</c:v>
                </c:pt>
                <c:pt idx="11">
                  <c:v>0.181241455078125</c:v>
                </c:pt>
                <c:pt idx="12">
                  <c:v>0.15515966796875</c:v>
                </c:pt>
                <c:pt idx="13">
                  <c:v>0.27532751464843752</c:v>
                </c:pt>
                <c:pt idx="14">
                  <c:v>0.14961743164062502</c:v>
                </c:pt>
                <c:pt idx="15">
                  <c:v>0.2640135498046875</c:v>
                </c:pt>
                <c:pt idx="16">
                  <c:v>0.20530371093750002</c:v>
                </c:pt>
                <c:pt idx="17">
                  <c:v>0.16062731933593749</c:v>
                </c:pt>
                <c:pt idx="18">
                  <c:v>0.23186743164062501</c:v>
                </c:pt>
                <c:pt idx="19">
                  <c:v>0.23232641601562501</c:v>
                </c:pt>
                <c:pt idx="20">
                  <c:v>0.17341003417968751</c:v>
                </c:pt>
                <c:pt idx="21">
                  <c:v>0.15028295898437499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5-4B08-9E2B-74CD088A288B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0.6347292304077149</c:v>
                </c:pt>
                <c:pt idx="1">
                  <c:v>0.11160571301269531</c:v>
                </c:pt>
                <c:pt idx="2">
                  <c:v>0.42777537405395516</c:v>
                </c:pt>
                <c:pt idx="3">
                  <c:v>0.8269219206848144</c:v>
                </c:pt>
                <c:pt idx="4">
                  <c:v>0.22136128353881834</c:v>
                </c:pt>
                <c:pt idx="5">
                  <c:v>0.40699012234497073</c:v>
                </c:pt>
                <c:pt idx="6">
                  <c:v>0.21519237329101562</c:v>
                </c:pt>
                <c:pt idx="7">
                  <c:v>0.65118332186889649</c:v>
                </c:pt>
                <c:pt idx="8">
                  <c:v>0.25011798272705077</c:v>
                </c:pt>
                <c:pt idx="9">
                  <c:v>0.24832951589965821</c:v>
                </c:pt>
                <c:pt idx="10">
                  <c:v>0.28840821258544924</c:v>
                </c:pt>
                <c:pt idx="11">
                  <c:v>0.31259846105957034</c:v>
                </c:pt>
                <c:pt idx="12">
                  <c:v>0.2606055364990234</c:v>
                </c:pt>
                <c:pt idx="13">
                  <c:v>0.48293031280517579</c:v>
                </c:pt>
                <c:pt idx="14">
                  <c:v>0.2566229512939453</c:v>
                </c:pt>
                <c:pt idx="15">
                  <c:v>0.49735876904296872</c:v>
                </c:pt>
                <c:pt idx="16">
                  <c:v>0.34662292044067389</c:v>
                </c:pt>
                <c:pt idx="17">
                  <c:v>0.30703832534790038</c:v>
                </c:pt>
                <c:pt idx="18">
                  <c:v>0.4737467219543457</c:v>
                </c:pt>
                <c:pt idx="19">
                  <c:v>0.38064892218017576</c:v>
                </c:pt>
                <c:pt idx="20">
                  <c:v>0.29430537194824219</c:v>
                </c:pt>
                <c:pt idx="21">
                  <c:v>0.25801078067016603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5-4B08-9E2B-74CD088A2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8.1969268798828127E-3</c:v>
                </c:pt>
                <c:pt idx="1">
                  <c:v>8.2204925537109376E-3</c:v>
                </c:pt>
                <c:pt idx="2">
                  <c:v>8.2444610595703138E-3</c:v>
                </c:pt>
                <c:pt idx="3">
                  <c:v>8.2616821289062496E-3</c:v>
                </c:pt>
                <c:pt idx="4">
                  <c:v>8.2738677978515633E-3</c:v>
                </c:pt>
                <c:pt idx="5">
                  <c:v>1.5731698608398438E-2</c:v>
                </c:pt>
                <c:pt idx="6">
                  <c:v>1.9175207519531248E-2</c:v>
                </c:pt>
                <c:pt idx="7">
                  <c:v>1.6976651000976565E-2</c:v>
                </c:pt>
                <c:pt idx="8">
                  <c:v>4.0815344238281252E-2</c:v>
                </c:pt>
                <c:pt idx="9">
                  <c:v>4.7745263671874996E-2</c:v>
                </c:pt>
                <c:pt idx="10">
                  <c:v>4.9327487182617188E-2</c:v>
                </c:pt>
                <c:pt idx="11">
                  <c:v>5.0563778686523439E-2</c:v>
                </c:pt>
                <c:pt idx="12">
                  <c:v>5.7367611694335942E-2</c:v>
                </c:pt>
                <c:pt idx="13">
                  <c:v>5.0533364868164066E-2</c:v>
                </c:pt>
                <c:pt idx="14">
                  <c:v>5.5115982055664064E-2</c:v>
                </c:pt>
                <c:pt idx="15">
                  <c:v>5.1913970947265631E-2</c:v>
                </c:pt>
                <c:pt idx="16">
                  <c:v>5.5261404418945309E-2</c:v>
                </c:pt>
                <c:pt idx="17">
                  <c:v>5.5622543334960944E-2</c:v>
                </c:pt>
                <c:pt idx="18">
                  <c:v>5.6429617309570308E-2</c:v>
                </c:pt>
                <c:pt idx="19">
                  <c:v>5.2127270507812504E-2</c:v>
                </c:pt>
                <c:pt idx="20">
                  <c:v>5.572153930664063E-2</c:v>
                </c:pt>
                <c:pt idx="21">
                  <c:v>5.1411337280273438E-2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7-41C1-B4C6-74DE22A95A4C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3.2724197692871096E-3</c:v>
                </c:pt>
                <c:pt idx="1">
                  <c:v>3.2723684082031248E-3</c:v>
                </c:pt>
                <c:pt idx="2">
                  <c:v>3.272262329101563E-3</c:v>
                </c:pt>
                <c:pt idx="3">
                  <c:v>3.2722314453125004E-3</c:v>
                </c:pt>
                <c:pt idx="4">
                  <c:v>3.2721649780273437E-3</c:v>
                </c:pt>
                <c:pt idx="5">
                  <c:v>3.2473391113281252E-3</c:v>
                </c:pt>
                <c:pt idx="6">
                  <c:v>3.2351695556640625E-3</c:v>
                </c:pt>
                <c:pt idx="7">
                  <c:v>3.242528961181641E-3</c:v>
                </c:pt>
                <c:pt idx="8">
                  <c:v>3.1638169250488286E-3</c:v>
                </c:pt>
                <c:pt idx="9">
                  <c:v>3.140712158203125E-3</c:v>
                </c:pt>
                <c:pt idx="10">
                  <c:v>3.1353125305175781E-3</c:v>
                </c:pt>
                <c:pt idx="11">
                  <c:v>3.1312694396972655E-3</c:v>
                </c:pt>
                <c:pt idx="12">
                  <c:v>3.1085560913085941E-3</c:v>
                </c:pt>
                <c:pt idx="13">
                  <c:v>3.1313637695312502E-3</c:v>
                </c:pt>
                <c:pt idx="14">
                  <c:v>3.1160141906738281E-3</c:v>
                </c:pt>
                <c:pt idx="15">
                  <c:v>3.1267332153320313E-3</c:v>
                </c:pt>
                <c:pt idx="16">
                  <c:v>3.1154948730468747E-3</c:v>
                </c:pt>
                <c:pt idx="17">
                  <c:v>3.1357506103515628E-3</c:v>
                </c:pt>
                <c:pt idx="18">
                  <c:v>3.111678375244141E-3</c:v>
                </c:pt>
                <c:pt idx="19">
                  <c:v>3.1253558654785159E-3</c:v>
                </c:pt>
                <c:pt idx="20">
                  <c:v>3.1140171508789063E-3</c:v>
                </c:pt>
                <c:pt idx="21">
                  <c:v>3.1277094116210942E-3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7-41C1-B4C6-74DE22A95A4C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9.0722351074218749E-2</c:v>
                </c:pt>
                <c:pt idx="6">
                  <c:v>5.9945251464843745E-2</c:v>
                </c:pt>
                <c:pt idx="7">
                  <c:v>1.0094421386718748E-2</c:v>
                </c:pt>
                <c:pt idx="8">
                  <c:v>0.66522290039062493</c:v>
                </c:pt>
                <c:pt idx="9">
                  <c:v>5.0642028808593746E-2</c:v>
                </c:pt>
                <c:pt idx="10">
                  <c:v>5.5293640136718752E-2</c:v>
                </c:pt>
                <c:pt idx="11">
                  <c:v>5.649902343749999E-2</c:v>
                </c:pt>
                <c:pt idx="12">
                  <c:v>0.14982330322265625</c:v>
                </c:pt>
                <c:pt idx="13">
                  <c:v>5.3084655761718745E-2</c:v>
                </c:pt>
                <c:pt idx="14">
                  <c:v>8.1169555664062504E-2</c:v>
                </c:pt>
                <c:pt idx="15">
                  <c:v>4.9675598144531249E-2</c:v>
                </c:pt>
                <c:pt idx="16">
                  <c:v>9.9452087402343736E-2</c:v>
                </c:pt>
                <c:pt idx="17">
                  <c:v>6.88077392578125E-2</c:v>
                </c:pt>
                <c:pt idx="18">
                  <c:v>7.1478698730468748E-2</c:v>
                </c:pt>
                <c:pt idx="19">
                  <c:v>6.2616210937499986E-2</c:v>
                </c:pt>
                <c:pt idx="20">
                  <c:v>9.0961303710937511E-2</c:v>
                </c:pt>
                <c:pt idx="21">
                  <c:v>5.9228393554687495E-2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7-41C1-B4C6-74DE22A95A4C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4.5726318359375004E-2</c:v>
                </c:pt>
                <c:pt idx="1">
                  <c:v>4.5651733398437505E-2</c:v>
                </c:pt>
                <c:pt idx="2">
                  <c:v>4.6655761718750001E-2</c:v>
                </c:pt>
                <c:pt idx="3">
                  <c:v>4.5651733398437505E-2</c:v>
                </c:pt>
                <c:pt idx="4">
                  <c:v>4.5651733398437505E-2</c:v>
                </c:pt>
                <c:pt idx="5">
                  <c:v>8.0127197265624991E-2</c:v>
                </c:pt>
                <c:pt idx="6">
                  <c:v>6.5319213867187503E-2</c:v>
                </c:pt>
                <c:pt idx="7">
                  <c:v>5.2266845703125002E-2</c:v>
                </c:pt>
                <c:pt idx="8">
                  <c:v>0.36268945312500006</c:v>
                </c:pt>
                <c:pt idx="9">
                  <c:v>0.13428161621093751</c:v>
                </c:pt>
                <c:pt idx="10">
                  <c:v>0.17840148925781249</c:v>
                </c:pt>
                <c:pt idx="11">
                  <c:v>0.15723657226562501</c:v>
                </c:pt>
                <c:pt idx="12">
                  <c:v>0.2476220703125</c:v>
                </c:pt>
                <c:pt idx="13">
                  <c:v>0.17845886230468752</c:v>
                </c:pt>
                <c:pt idx="14">
                  <c:v>0.21060498046875004</c:v>
                </c:pt>
                <c:pt idx="15">
                  <c:v>0.21256713867187499</c:v>
                </c:pt>
                <c:pt idx="16">
                  <c:v>0.23901611328125</c:v>
                </c:pt>
                <c:pt idx="17">
                  <c:v>0.24555664062499999</c:v>
                </c:pt>
                <c:pt idx="18">
                  <c:v>0.27619958496093755</c:v>
                </c:pt>
                <c:pt idx="19">
                  <c:v>0.19968115234375</c:v>
                </c:pt>
                <c:pt idx="20">
                  <c:v>0.22081738281250002</c:v>
                </c:pt>
                <c:pt idx="21">
                  <c:v>0.1826126708984375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7-41C1-B4C6-74DE22A95A4C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7.1060227996826181E-2</c:v>
                </c:pt>
                <c:pt idx="1">
                  <c:v>7.100915734863282E-2</c:v>
                </c:pt>
                <c:pt idx="2">
                  <c:v>7.2037048095703132E-2</c:v>
                </c:pt>
                <c:pt idx="3">
                  <c:v>7.1050209960937499E-2</c:v>
                </c:pt>
                <c:pt idx="4">
                  <c:v>7.1062329162597665E-2</c:v>
                </c:pt>
                <c:pt idx="5">
                  <c:v>0.18982858605957031</c:v>
                </c:pt>
                <c:pt idx="6">
                  <c:v>0.14767484240722656</c:v>
                </c:pt>
                <c:pt idx="7">
                  <c:v>8.258044705200196E-2</c:v>
                </c:pt>
                <c:pt idx="8">
                  <c:v>1.0718915146789552</c:v>
                </c:pt>
                <c:pt idx="9">
                  <c:v>0.23580962084960938</c:v>
                </c:pt>
                <c:pt idx="10">
                  <c:v>0.28615792910766602</c:v>
                </c:pt>
                <c:pt idx="11">
                  <c:v>0.26743064382934567</c:v>
                </c:pt>
                <c:pt idx="12">
                  <c:v>0.45792154132080076</c:v>
                </c:pt>
                <c:pt idx="13">
                  <c:v>0.28520824670410161</c:v>
                </c:pt>
                <c:pt idx="14">
                  <c:v>0.35000653237915047</c:v>
                </c:pt>
                <c:pt idx="15">
                  <c:v>0.31728344097900391</c:v>
                </c:pt>
                <c:pt idx="16">
                  <c:v>0.39684509997558592</c:v>
                </c:pt>
                <c:pt idx="17">
                  <c:v>0.37312267382812503</c:v>
                </c:pt>
                <c:pt idx="18">
                  <c:v>0.40721957937622077</c:v>
                </c:pt>
                <c:pt idx="19">
                  <c:v>0.31754998965454101</c:v>
                </c:pt>
                <c:pt idx="20">
                  <c:v>0.37061424298095708</c:v>
                </c:pt>
                <c:pt idx="21">
                  <c:v>0.2963801111450195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7-41C1-B4C6-74DE22A9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1.9302703857421877E-2</c:v>
                </c:pt>
                <c:pt idx="1">
                  <c:v>2.1613046264648439E-2</c:v>
                </c:pt>
                <c:pt idx="2">
                  <c:v>1.7224291992187502E-2</c:v>
                </c:pt>
                <c:pt idx="3">
                  <c:v>3.1914468383789064E-2</c:v>
                </c:pt>
                <c:pt idx="4">
                  <c:v>2.1942462158203124E-2</c:v>
                </c:pt>
                <c:pt idx="5">
                  <c:v>3.4958770751953125E-2</c:v>
                </c:pt>
                <c:pt idx="6">
                  <c:v>3.4306686401367185E-2</c:v>
                </c:pt>
                <c:pt idx="7">
                  <c:v>3.8016769409179689E-2</c:v>
                </c:pt>
                <c:pt idx="8">
                  <c:v>4.2850250244140631E-2</c:v>
                </c:pt>
                <c:pt idx="9">
                  <c:v>4.7181500244140626E-2</c:v>
                </c:pt>
                <c:pt idx="10">
                  <c:v>5.7432467651367197E-2</c:v>
                </c:pt>
                <c:pt idx="11">
                  <c:v>5.7838925170898441E-2</c:v>
                </c:pt>
                <c:pt idx="12">
                  <c:v>5.8413464355468757E-2</c:v>
                </c:pt>
                <c:pt idx="13">
                  <c:v>5.9304830932617181E-2</c:v>
                </c:pt>
                <c:pt idx="14">
                  <c:v>5.8351327514648436E-2</c:v>
                </c:pt>
                <c:pt idx="15">
                  <c:v>5.8613571166992194E-2</c:v>
                </c:pt>
                <c:pt idx="16">
                  <c:v>5.8416787719726561E-2</c:v>
                </c:pt>
                <c:pt idx="17">
                  <c:v>5.7704479980468751E-2</c:v>
                </c:pt>
                <c:pt idx="18">
                  <c:v>6.1975204467773444E-2</c:v>
                </c:pt>
                <c:pt idx="19">
                  <c:v>5.7752014160156254E-2</c:v>
                </c:pt>
                <c:pt idx="20">
                  <c:v>5.7610519409179696E-2</c:v>
                </c:pt>
                <c:pt idx="21">
                  <c:v>5.7575976562500013E-2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0-4D7A-A96B-D746F6824F11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3.2355445251464844E-3</c:v>
                </c:pt>
                <c:pt idx="1">
                  <c:v>3.2272324218750007E-3</c:v>
                </c:pt>
                <c:pt idx="2">
                  <c:v>3.2424148254394537E-3</c:v>
                </c:pt>
                <c:pt idx="3">
                  <c:v>3.1934039306640628E-3</c:v>
                </c:pt>
                <c:pt idx="4">
                  <c:v>3.2266459655761722E-3</c:v>
                </c:pt>
                <c:pt idx="5">
                  <c:v>3.1825909118652343E-3</c:v>
                </c:pt>
                <c:pt idx="6">
                  <c:v>3.185473846435547E-3</c:v>
                </c:pt>
                <c:pt idx="7">
                  <c:v>3.1730119018554687E-3</c:v>
                </c:pt>
                <c:pt idx="8">
                  <c:v>3.1569553527832032E-3</c:v>
                </c:pt>
                <c:pt idx="9">
                  <c:v>3.1426105041503908E-3</c:v>
                </c:pt>
                <c:pt idx="10">
                  <c:v>3.1076500549316408E-3</c:v>
                </c:pt>
                <c:pt idx="11">
                  <c:v>3.1070421142578128E-3</c:v>
                </c:pt>
                <c:pt idx="12">
                  <c:v>3.104992706298828E-3</c:v>
                </c:pt>
                <c:pt idx="13">
                  <c:v>3.1021322631835939E-3</c:v>
                </c:pt>
                <c:pt idx="14">
                  <c:v>3.1045794677734373E-3</c:v>
                </c:pt>
                <c:pt idx="15">
                  <c:v>3.1043693237304687E-3</c:v>
                </c:pt>
                <c:pt idx="16">
                  <c:v>3.10504541015625E-3</c:v>
                </c:pt>
                <c:pt idx="17">
                  <c:v>3.1067641601562499E-3</c:v>
                </c:pt>
                <c:pt idx="18">
                  <c:v>3.0932629089355465E-3</c:v>
                </c:pt>
                <c:pt idx="19">
                  <c:v>3.1073257751464845E-3</c:v>
                </c:pt>
                <c:pt idx="20">
                  <c:v>3.1077460632324221E-3</c:v>
                </c:pt>
                <c:pt idx="21">
                  <c:v>3.1079692993164067E-3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0-4D7A-A96B-D746F6824F11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0.13051593017578123</c:v>
                </c:pt>
                <c:pt idx="1">
                  <c:v>0.14078558349609374</c:v>
                </c:pt>
                <c:pt idx="2">
                  <c:v>1.0099731445312499E-2</c:v>
                </c:pt>
                <c:pt idx="3">
                  <c:v>0.33560632324218742</c:v>
                </c:pt>
                <c:pt idx="4">
                  <c:v>2.2833251953125001E-2</c:v>
                </c:pt>
                <c:pt idx="5">
                  <c:v>0.19726336669921871</c:v>
                </c:pt>
                <c:pt idx="6">
                  <c:v>8.537512207031249E-2</c:v>
                </c:pt>
                <c:pt idx="7">
                  <c:v>0.14410968017578124</c:v>
                </c:pt>
                <c:pt idx="8">
                  <c:v>5.9143432617187498E-2</c:v>
                </c:pt>
                <c:pt idx="9">
                  <c:v>5.4475891113281244E-2</c:v>
                </c:pt>
                <c:pt idx="10">
                  <c:v>7.4255859374999997E-2</c:v>
                </c:pt>
                <c:pt idx="11">
                  <c:v>0.10060437011718749</c:v>
                </c:pt>
                <c:pt idx="12">
                  <c:v>9.37012939453125E-2</c:v>
                </c:pt>
                <c:pt idx="13">
                  <c:v>0.10674810791015624</c:v>
                </c:pt>
                <c:pt idx="14">
                  <c:v>0.10895178222656249</c:v>
                </c:pt>
                <c:pt idx="15">
                  <c:v>7.6926818847656231E-2</c:v>
                </c:pt>
                <c:pt idx="16">
                  <c:v>7.6645385742187502E-2</c:v>
                </c:pt>
                <c:pt idx="17">
                  <c:v>6.7533325195312494E-2</c:v>
                </c:pt>
                <c:pt idx="18">
                  <c:v>6.6890808105468741E-2</c:v>
                </c:pt>
                <c:pt idx="19">
                  <c:v>7.9199523925781237E-2</c:v>
                </c:pt>
                <c:pt idx="20">
                  <c:v>6.844665527343749E-2</c:v>
                </c:pt>
                <c:pt idx="21">
                  <c:v>6.7347473144531253E-2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0-4D7A-A96B-D746F6824F11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9.8067749023437498E-2</c:v>
                </c:pt>
                <c:pt idx="1">
                  <c:v>9.4682739257812509E-2</c:v>
                </c:pt>
                <c:pt idx="2">
                  <c:v>6.8543579101562502E-2</c:v>
                </c:pt>
                <c:pt idx="3">
                  <c:v>0.29078955078125002</c:v>
                </c:pt>
                <c:pt idx="4">
                  <c:v>7.4831665039062509E-2</c:v>
                </c:pt>
                <c:pt idx="5">
                  <c:v>0.14359326171875</c:v>
                </c:pt>
                <c:pt idx="6">
                  <c:v>9.1894409179687511E-2</c:v>
                </c:pt>
                <c:pt idx="7">
                  <c:v>0.10860717773437499</c:v>
                </c:pt>
                <c:pt idx="8">
                  <c:v>0.11572717285156249</c:v>
                </c:pt>
                <c:pt idx="9">
                  <c:v>0.122284912109375</c:v>
                </c:pt>
                <c:pt idx="10">
                  <c:v>0.22549328613281253</c:v>
                </c:pt>
                <c:pt idx="11">
                  <c:v>0.19411022949218754</c:v>
                </c:pt>
                <c:pt idx="12">
                  <c:v>0.21994531250000005</c:v>
                </c:pt>
                <c:pt idx="13">
                  <c:v>0.28126562499999996</c:v>
                </c:pt>
                <c:pt idx="14">
                  <c:v>0.20790270996093749</c:v>
                </c:pt>
                <c:pt idx="15">
                  <c:v>0.27030163574218752</c:v>
                </c:pt>
                <c:pt idx="16">
                  <c:v>0.22687023925781252</c:v>
                </c:pt>
                <c:pt idx="17">
                  <c:v>0.22771362304687501</c:v>
                </c:pt>
                <c:pt idx="18">
                  <c:v>0.31024475097656251</c:v>
                </c:pt>
                <c:pt idx="19">
                  <c:v>0.25205126953124996</c:v>
                </c:pt>
                <c:pt idx="20">
                  <c:v>0.22532690429687502</c:v>
                </c:pt>
                <c:pt idx="21">
                  <c:v>0.22695056152343748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0-4D7A-A96B-D746F6824F11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0.25112192758178709</c:v>
                </c:pt>
                <c:pt idx="1">
                  <c:v>0.26030860144042967</c:v>
                </c:pt>
                <c:pt idx="2">
                  <c:v>9.9110017364501951E-2</c:v>
                </c:pt>
                <c:pt idx="3">
                  <c:v>0.66150374633789055</c:v>
                </c:pt>
                <c:pt idx="4">
                  <c:v>0.12283402511596681</c:v>
                </c:pt>
                <c:pt idx="5">
                  <c:v>0.37899799008178703</c:v>
                </c:pt>
                <c:pt idx="6">
                  <c:v>0.21476169149780272</c:v>
                </c:pt>
                <c:pt idx="7">
                  <c:v>0.29390663922119137</c:v>
                </c:pt>
                <c:pt idx="8">
                  <c:v>0.22087781106567383</c:v>
                </c:pt>
                <c:pt idx="9">
                  <c:v>0.22708491397094727</c:v>
                </c:pt>
                <c:pt idx="10">
                  <c:v>0.36028926321411137</c:v>
                </c:pt>
                <c:pt idx="11">
                  <c:v>0.35566056689453129</c:v>
                </c:pt>
                <c:pt idx="12">
                  <c:v>0.37516506350708012</c:v>
                </c:pt>
                <c:pt idx="13">
                  <c:v>0.45042069610595697</c:v>
                </c:pt>
                <c:pt idx="14">
                  <c:v>0.37831039916992182</c:v>
                </c:pt>
                <c:pt idx="15">
                  <c:v>0.4089463950805664</c:v>
                </c:pt>
                <c:pt idx="16">
                  <c:v>0.36503745812988286</c:v>
                </c:pt>
                <c:pt idx="17">
                  <c:v>0.3560581923828125</c:v>
                </c:pt>
                <c:pt idx="18">
                  <c:v>0.44220402645874024</c:v>
                </c:pt>
                <c:pt idx="19">
                  <c:v>0.39211013339233391</c:v>
                </c:pt>
                <c:pt idx="20">
                  <c:v>0.35449182504272464</c:v>
                </c:pt>
                <c:pt idx="21">
                  <c:v>0.35498198052978513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D0-4D7A-A96B-D746F6824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4.0409793090820309E-2</c:v>
                </c:pt>
                <c:pt idx="1">
                  <c:v>3.4141625976562499E-2</c:v>
                </c:pt>
                <c:pt idx="2">
                  <c:v>3.2585888671875E-2</c:v>
                </c:pt>
                <c:pt idx="3">
                  <c:v>3.2555776977539065E-2</c:v>
                </c:pt>
                <c:pt idx="4">
                  <c:v>3.8229565429687501E-2</c:v>
                </c:pt>
                <c:pt idx="5">
                  <c:v>4.9600808715820316E-2</c:v>
                </c:pt>
                <c:pt idx="6">
                  <c:v>3.9263131713867194E-2</c:v>
                </c:pt>
                <c:pt idx="7">
                  <c:v>4.5478326416015624E-2</c:v>
                </c:pt>
                <c:pt idx="8">
                  <c:v>4.947854919433594E-2</c:v>
                </c:pt>
                <c:pt idx="9">
                  <c:v>4.8894140624999999E-2</c:v>
                </c:pt>
                <c:pt idx="10">
                  <c:v>5.2476626586914057E-2</c:v>
                </c:pt>
                <c:pt idx="11">
                  <c:v>5.2645010375976561E-2</c:v>
                </c:pt>
                <c:pt idx="12">
                  <c:v>5.487176513671875E-2</c:v>
                </c:pt>
                <c:pt idx="13">
                  <c:v>5.3582400512695305E-2</c:v>
                </c:pt>
                <c:pt idx="14">
                  <c:v>5.4967337036132817E-2</c:v>
                </c:pt>
                <c:pt idx="15">
                  <c:v>5.4350802612304697E-2</c:v>
                </c:pt>
                <c:pt idx="16">
                  <c:v>5.4631777954101561E-2</c:v>
                </c:pt>
                <c:pt idx="17">
                  <c:v>5.1880334472656255E-2</c:v>
                </c:pt>
                <c:pt idx="18">
                  <c:v>5.5550134277343753E-2</c:v>
                </c:pt>
                <c:pt idx="19">
                  <c:v>5.4107290649414067E-2</c:v>
                </c:pt>
                <c:pt idx="20">
                  <c:v>5.4457452392578126E-2</c:v>
                </c:pt>
                <c:pt idx="21">
                  <c:v>5.1965130615234376E-2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C39-A604-2CF99CE6A298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3.1643916320800783E-3</c:v>
                </c:pt>
                <c:pt idx="1">
                  <c:v>3.1853781738281251E-3</c:v>
                </c:pt>
                <c:pt idx="2">
                  <c:v>3.1912920837402349E-3</c:v>
                </c:pt>
                <c:pt idx="3">
                  <c:v>3.1906213684082035E-3</c:v>
                </c:pt>
                <c:pt idx="4">
                  <c:v>3.1716570434570314E-3</c:v>
                </c:pt>
                <c:pt idx="5">
                  <c:v>3.1345444641113283E-3</c:v>
                </c:pt>
                <c:pt idx="6">
                  <c:v>3.1682229003906258E-3</c:v>
                </c:pt>
                <c:pt idx="7">
                  <c:v>3.148296478271485E-3</c:v>
                </c:pt>
                <c:pt idx="8">
                  <c:v>3.1348227539062501E-3</c:v>
                </c:pt>
                <c:pt idx="9">
                  <c:v>3.1361222229003912E-3</c:v>
                </c:pt>
                <c:pt idx="10">
                  <c:v>3.1241278991699225E-3</c:v>
                </c:pt>
                <c:pt idx="11">
                  <c:v>3.1236589355468753E-3</c:v>
                </c:pt>
                <c:pt idx="12">
                  <c:v>3.1168473815917971E-3</c:v>
                </c:pt>
                <c:pt idx="13">
                  <c:v>3.1211630554199223E-3</c:v>
                </c:pt>
                <c:pt idx="14">
                  <c:v>3.1164482421875001E-3</c:v>
                </c:pt>
                <c:pt idx="15">
                  <c:v>3.1179078369140628E-3</c:v>
                </c:pt>
                <c:pt idx="16">
                  <c:v>3.1169141845703127E-3</c:v>
                </c:pt>
                <c:pt idx="17">
                  <c:v>3.1267839050292969E-3</c:v>
                </c:pt>
                <c:pt idx="18">
                  <c:v>3.1145968933105474E-3</c:v>
                </c:pt>
                <c:pt idx="19">
                  <c:v>3.1187836608886719E-3</c:v>
                </c:pt>
                <c:pt idx="20">
                  <c:v>3.1176268615722654E-3</c:v>
                </c:pt>
                <c:pt idx="21">
                  <c:v>3.1258704833984374E-3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8-4C39-A604-2CF99CE6A298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0.11053417968749998</c:v>
                </c:pt>
                <c:pt idx="1">
                  <c:v>1.0089111328125001E-2</c:v>
                </c:pt>
                <c:pt idx="2">
                  <c:v>4.6038208007812501E-3</c:v>
                </c:pt>
                <c:pt idx="3">
                  <c:v>1.0089111328125001E-2</c:v>
                </c:pt>
                <c:pt idx="4">
                  <c:v>0.21743096923828126</c:v>
                </c:pt>
                <c:pt idx="5">
                  <c:v>0.44950177001953118</c:v>
                </c:pt>
                <c:pt idx="6">
                  <c:v>5.54794921875E-2</c:v>
                </c:pt>
                <c:pt idx="7">
                  <c:v>7.6703796386718745E-2</c:v>
                </c:pt>
                <c:pt idx="8">
                  <c:v>0.11513269042968749</c:v>
                </c:pt>
                <c:pt idx="9">
                  <c:v>4.8937499999999995E-2</c:v>
                </c:pt>
                <c:pt idx="10">
                  <c:v>7.8286193847656241E-2</c:v>
                </c:pt>
                <c:pt idx="11">
                  <c:v>5.8288513183593738E-2</c:v>
                </c:pt>
                <c:pt idx="12">
                  <c:v>6.8919250488281236E-2</c:v>
                </c:pt>
                <c:pt idx="13">
                  <c:v>6.6582824707031238E-2</c:v>
                </c:pt>
                <c:pt idx="14">
                  <c:v>7.7664916992187499E-2</c:v>
                </c:pt>
                <c:pt idx="15">
                  <c:v>6.9970642089843743E-2</c:v>
                </c:pt>
                <c:pt idx="16">
                  <c:v>5.4550231933593749E-2</c:v>
                </c:pt>
                <c:pt idx="17">
                  <c:v>5.207043457031249E-2</c:v>
                </c:pt>
                <c:pt idx="18">
                  <c:v>7.0506958007812509E-2</c:v>
                </c:pt>
                <c:pt idx="19">
                  <c:v>7.5843566894531242E-2</c:v>
                </c:pt>
                <c:pt idx="20">
                  <c:v>6.9843200683593759E-2</c:v>
                </c:pt>
                <c:pt idx="21">
                  <c:v>5.5468872070312494E-2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8-4C39-A604-2CF99CE6A298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0.23642285156250004</c:v>
                </c:pt>
                <c:pt idx="1">
                  <c:v>5.2220947265625005E-2</c:v>
                </c:pt>
                <c:pt idx="2">
                  <c:v>5.2932373046875002E-2</c:v>
                </c:pt>
                <c:pt idx="3">
                  <c:v>5.2307006835937503E-2</c:v>
                </c:pt>
                <c:pt idx="4">
                  <c:v>0.15180908203124999</c:v>
                </c:pt>
                <c:pt idx="5">
                  <c:v>0.31490917968749998</c:v>
                </c:pt>
                <c:pt idx="6">
                  <c:v>7.5279174804687501E-2</c:v>
                </c:pt>
                <c:pt idx="7">
                  <c:v>0.11898022460937502</c:v>
                </c:pt>
                <c:pt idx="8">
                  <c:v>0.1637139892578125</c:v>
                </c:pt>
                <c:pt idx="9">
                  <c:v>0.13748876953125003</c:v>
                </c:pt>
                <c:pt idx="10">
                  <c:v>0.18878601074218751</c:v>
                </c:pt>
                <c:pt idx="11">
                  <c:v>0.14754626464843751</c:v>
                </c:pt>
                <c:pt idx="12">
                  <c:v>0.18110375976562501</c:v>
                </c:pt>
                <c:pt idx="13">
                  <c:v>0.1893367919921875</c:v>
                </c:pt>
                <c:pt idx="14">
                  <c:v>0.2042423095703125</c:v>
                </c:pt>
                <c:pt idx="15">
                  <c:v>0.21054187011718747</c:v>
                </c:pt>
                <c:pt idx="16">
                  <c:v>0.1981378173828125</c:v>
                </c:pt>
                <c:pt idx="17">
                  <c:v>0.15742590332031253</c:v>
                </c:pt>
                <c:pt idx="18">
                  <c:v>0.19607812500000002</c:v>
                </c:pt>
                <c:pt idx="19">
                  <c:v>0.1739149169921875</c:v>
                </c:pt>
                <c:pt idx="20">
                  <c:v>0.17114953613281253</c:v>
                </c:pt>
                <c:pt idx="21">
                  <c:v>0.15431628417968751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8-4C39-A604-2CF99CE6A298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0.39053121597290041</c:v>
                </c:pt>
                <c:pt idx="1">
                  <c:v>9.9637062744140636E-2</c:v>
                </c:pt>
                <c:pt idx="2">
                  <c:v>9.3313374603271493E-2</c:v>
                </c:pt>
                <c:pt idx="3">
                  <c:v>9.814251651000977E-2</c:v>
                </c:pt>
                <c:pt idx="4">
                  <c:v>0.41064127374267578</c:v>
                </c:pt>
                <c:pt idx="5">
                  <c:v>0.81714630288696277</c:v>
                </c:pt>
                <c:pt idx="6">
                  <c:v>0.17319002160644531</c:v>
                </c:pt>
                <c:pt idx="7">
                  <c:v>0.24431064389038087</c:v>
                </c:pt>
                <c:pt idx="8">
                  <c:v>0.33146005163574221</c:v>
                </c:pt>
                <c:pt idx="9">
                  <c:v>0.2384565323791504</c:v>
                </c:pt>
                <c:pt idx="10">
                  <c:v>0.32267295907592775</c:v>
                </c:pt>
                <c:pt idx="11">
                  <c:v>0.26160344714355466</c:v>
                </c:pt>
                <c:pt idx="12">
                  <c:v>0.30801162277221683</c:v>
                </c:pt>
                <c:pt idx="13">
                  <c:v>0.31262318026733393</c:v>
                </c:pt>
                <c:pt idx="14">
                  <c:v>0.33999101184082031</c:v>
                </c:pt>
                <c:pt idx="15">
                  <c:v>0.33798122265624997</c:v>
                </c:pt>
                <c:pt idx="16">
                  <c:v>0.31043674145507816</c:v>
                </c:pt>
                <c:pt idx="17">
                  <c:v>0.26450345626831057</c:v>
                </c:pt>
                <c:pt idx="18">
                  <c:v>0.32524981417846682</c:v>
                </c:pt>
                <c:pt idx="19">
                  <c:v>0.30698455819702147</c:v>
                </c:pt>
                <c:pt idx="20">
                  <c:v>0.29856781607055671</c:v>
                </c:pt>
                <c:pt idx="21">
                  <c:v>0.26487615734863279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18-4C39-A604-2CF99CE6A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4.0351684570312497E-2</c:v>
                </c:pt>
                <c:pt idx="1">
                  <c:v>3.6662850952148433E-2</c:v>
                </c:pt>
                <c:pt idx="2">
                  <c:v>3.5132089233398438E-2</c:v>
                </c:pt>
                <c:pt idx="3">
                  <c:v>4.0865396118164067E-2</c:v>
                </c:pt>
                <c:pt idx="4">
                  <c:v>3.5934530639648438E-2</c:v>
                </c:pt>
                <c:pt idx="5">
                  <c:v>4.8457369995117197E-2</c:v>
                </c:pt>
                <c:pt idx="6">
                  <c:v>3.9297875976562494E-2</c:v>
                </c:pt>
                <c:pt idx="7">
                  <c:v>4.0118444824218752E-2</c:v>
                </c:pt>
                <c:pt idx="8">
                  <c:v>4.4388363647460939E-2</c:v>
                </c:pt>
                <c:pt idx="9">
                  <c:v>5.0713330078125E-2</c:v>
                </c:pt>
                <c:pt idx="10">
                  <c:v>5.4220788574218755E-2</c:v>
                </c:pt>
                <c:pt idx="11">
                  <c:v>5.4959280395507806E-2</c:v>
                </c:pt>
                <c:pt idx="12">
                  <c:v>5.6024569702148433E-2</c:v>
                </c:pt>
                <c:pt idx="13">
                  <c:v>5.6209167480468759E-2</c:v>
                </c:pt>
                <c:pt idx="14">
                  <c:v>5.5950851440429689E-2</c:v>
                </c:pt>
                <c:pt idx="15">
                  <c:v>6.0373040771484379E-2</c:v>
                </c:pt>
                <c:pt idx="16">
                  <c:v>5.9467474365234384E-2</c:v>
                </c:pt>
                <c:pt idx="17">
                  <c:v>5.4903689575195314E-2</c:v>
                </c:pt>
                <c:pt idx="18">
                  <c:v>5.9552975463867196E-2</c:v>
                </c:pt>
                <c:pt idx="19">
                  <c:v>5.6570709228515634E-2</c:v>
                </c:pt>
                <c:pt idx="20">
                  <c:v>5.7901263427734384E-2</c:v>
                </c:pt>
                <c:pt idx="21">
                  <c:v>5.5452850341796874E-2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E-4996-8004-BD23A022198A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3.1652943115234376E-3</c:v>
                </c:pt>
                <c:pt idx="1">
                  <c:v>3.1770264587402345E-3</c:v>
                </c:pt>
                <c:pt idx="2">
                  <c:v>3.1819729003906253E-3</c:v>
                </c:pt>
                <c:pt idx="3">
                  <c:v>3.163640014648438E-3</c:v>
                </c:pt>
                <c:pt idx="4">
                  <c:v>3.1793538208007817E-3</c:v>
                </c:pt>
                <c:pt idx="5">
                  <c:v>3.1376375427246092E-3</c:v>
                </c:pt>
                <c:pt idx="6">
                  <c:v>3.1688610534667972E-3</c:v>
                </c:pt>
                <c:pt idx="7">
                  <c:v>3.1661593933105469E-3</c:v>
                </c:pt>
                <c:pt idx="8">
                  <c:v>3.1517722473144534E-3</c:v>
                </c:pt>
                <c:pt idx="9">
                  <c:v>3.130015289306641E-3</c:v>
                </c:pt>
                <c:pt idx="10">
                  <c:v>3.1189807128906249E-3</c:v>
                </c:pt>
                <c:pt idx="11">
                  <c:v>3.116632202148438E-3</c:v>
                </c:pt>
                <c:pt idx="12">
                  <c:v>3.1122957153320312E-3</c:v>
                </c:pt>
                <c:pt idx="13">
                  <c:v>3.1124246215820319E-3</c:v>
                </c:pt>
                <c:pt idx="14">
                  <c:v>3.1125625915527345E-3</c:v>
                </c:pt>
                <c:pt idx="15">
                  <c:v>3.0978679504394535E-3</c:v>
                </c:pt>
                <c:pt idx="16">
                  <c:v>3.1016377868652348E-3</c:v>
                </c:pt>
                <c:pt idx="17">
                  <c:v>3.1161303405761722E-3</c:v>
                </c:pt>
                <c:pt idx="18">
                  <c:v>3.1013396911621091E-3</c:v>
                </c:pt>
                <c:pt idx="19">
                  <c:v>3.11055615234375E-3</c:v>
                </c:pt>
                <c:pt idx="20">
                  <c:v>3.1067742309570314E-3</c:v>
                </c:pt>
                <c:pt idx="21">
                  <c:v>3.1142867126464848E-3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E-4996-8004-BD23A022198A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8.736108398437499E-2</c:v>
                </c:pt>
                <c:pt idx="1">
                  <c:v>5.9955871582031244E-2</c:v>
                </c:pt>
                <c:pt idx="2">
                  <c:v>5.7290222167968745E-2</c:v>
                </c:pt>
                <c:pt idx="3">
                  <c:v>8.0378356933593728E-2</c:v>
                </c:pt>
                <c:pt idx="4">
                  <c:v>2.2865112304687501E-2</c:v>
                </c:pt>
                <c:pt idx="5">
                  <c:v>0.41877246093749998</c:v>
                </c:pt>
                <c:pt idx="6">
                  <c:v>5.9584167480468749E-2</c:v>
                </c:pt>
                <c:pt idx="7">
                  <c:v>6.7506774902343747E-2</c:v>
                </c:pt>
                <c:pt idx="8">
                  <c:v>6.1660400390624995E-2</c:v>
                </c:pt>
                <c:pt idx="9">
                  <c:v>0.11087933349609375</c:v>
                </c:pt>
                <c:pt idx="10">
                  <c:v>5.093939208984375E-2</c:v>
                </c:pt>
                <c:pt idx="11">
                  <c:v>5.3966125488281252E-2</c:v>
                </c:pt>
                <c:pt idx="12">
                  <c:v>7.7218872070312486E-2</c:v>
                </c:pt>
                <c:pt idx="13">
                  <c:v>7.662945556640624E-2</c:v>
                </c:pt>
                <c:pt idx="14">
                  <c:v>5.9228393554687488E-2</c:v>
                </c:pt>
                <c:pt idx="15">
                  <c:v>0.12483947753906248</c:v>
                </c:pt>
                <c:pt idx="16">
                  <c:v>9.7285583496093744E-2</c:v>
                </c:pt>
                <c:pt idx="17">
                  <c:v>5.5065307617187489E-2</c:v>
                </c:pt>
                <c:pt idx="18">
                  <c:v>0.111872314453125</c:v>
                </c:pt>
                <c:pt idx="19">
                  <c:v>6.6550964355468742E-2</c:v>
                </c:pt>
                <c:pt idx="20">
                  <c:v>6.645538330078124E-2</c:v>
                </c:pt>
                <c:pt idx="21">
                  <c:v>6.2260437011718739E-2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E-4996-8004-BD23A022198A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0.20466687011718754</c:v>
                </c:pt>
                <c:pt idx="1">
                  <c:v>6.1343261718750007E-2</c:v>
                </c:pt>
                <c:pt idx="2">
                  <c:v>8.292700195312501E-2</c:v>
                </c:pt>
                <c:pt idx="3">
                  <c:v>0.19949182128906251</c:v>
                </c:pt>
                <c:pt idx="4">
                  <c:v>7.5778320312500008E-2</c:v>
                </c:pt>
                <c:pt idx="5">
                  <c:v>0.29488598632812502</c:v>
                </c:pt>
                <c:pt idx="6">
                  <c:v>5.8681152343750001E-2</c:v>
                </c:pt>
                <c:pt idx="7">
                  <c:v>8.9490478515624999E-2</c:v>
                </c:pt>
                <c:pt idx="8">
                  <c:v>9.0850219726562501E-2</c:v>
                </c:pt>
                <c:pt idx="9">
                  <c:v>0.14818310546875002</c:v>
                </c:pt>
                <c:pt idx="10">
                  <c:v>0.17943994140625003</c:v>
                </c:pt>
                <c:pt idx="11">
                  <c:v>0.14877404785156254</c:v>
                </c:pt>
                <c:pt idx="12">
                  <c:v>0.183238037109375</c:v>
                </c:pt>
                <c:pt idx="13">
                  <c:v>0.20429394531250003</c:v>
                </c:pt>
                <c:pt idx="14">
                  <c:v>0.174723876953125</c:v>
                </c:pt>
                <c:pt idx="15">
                  <c:v>0.21015747070312502</c:v>
                </c:pt>
                <c:pt idx="16">
                  <c:v>0.2129400634765625</c:v>
                </c:pt>
                <c:pt idx="17">
                  <c:v>0.15078210449218751</c:v>
                </c:pt>
                <c:pt idx="18">
                  <c:v>0.20010571289062501</c:v>
                </c:pt>
                <c:pt idx="19">
                  <c:v>0.17998498535156252</c:v>
                </c:pt>
                <c:pt idx="20">
                  <c:v>0.17852197265625003</c:v>
                </c:pt>
                <c:pt idx="21">
                  <c:v>0.16878002929687502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E-4996-8004-BD23A022198A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0.33554493298339849</c:v>
                </c:pt>
                <c:pt idx="1">
                  <c:v>0.16113901071166992</c:v>
                </c:pt>
                <c:pt idx="2">
                  <c:v>0.17853128625488282</c:v>
                </c:pt>
                <c:pt idx="3">
                  <c:v>0.32389921435546876</c:v>
                </c:pt>
                <c:pt idx="4">
                  <c:v>0.13775731707763672</c:v>
                </c:pt>
                <c:pt idx="5">
                  <c:v>0.76525345480346685</c:v>
                </c:pt>
                <c:pt idx="6">
                  <c:v>0.16073205685424802</c:v>
                </c:pt>
                <c:pt idx="7">
                  <c:v>0.20028185763549805</c:v>
                </c:pt>
                <c:pt idx="8">
                  <c:v>0.20005075601196287</c:v>
                </c:pt>
                <c:pt idx="9">
                  <c:v>0.31290578433227539</c:v>
                </c:pt>
                <c:pt idx="10">
                  <c:v>0.28771910278320312</c:v>
                </c:pt>
                <c:pt idx="11">
                  <c:v>0.26081608593750005</c:v>
                </c:pt>
                <c:pt idx="12">
                  <c:v>0.31959377459716798</c:v>
                </c:pt>
                <c:pt idx="13">
                  <c:v>0.34024499298095706</c:v>
                </c:pt>
                <c:pt idx="14">
                  <c:v>0.29301568453979487</c:v>
                </c:pt>
                <c:pt idx="15">
                  <c:v>0.39846785696411136</c:v>
                </c:pt>
                <c:pt idx="16">
                  <c:v>0.3727947591247559</c:v>
                </c:pt>
                <c:pt idx="17">
                  <c:v>0.2638672320251465</c:v>
                </c:pt>
                <c:pt idx="18">
                  <c:v>0.3746323424987793</c:v>
                </c:pt>
                <c:pt idx="19">
                  <c:v>0.30621721508789068</c:v>
                </c:pt>
                <c:pt idx="20">
                  <c:v>0.30598539361572269</c:v>
                </c:pt>
                <c:pt idx="21">
                  <c:v>0.28960760336303715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E-4996-8004-BD23A022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11</xdr:row>
      <xdr:rowOff>9525</xdr:rowOff>
    </xdr:from>
    <xdr:to>
      <xdr:col>10</xdr:col>
      <xdr:colOff>49530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DB42A7-4811-4808-88CC-0B38F7311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1066800</xdr:colOff>
      <xdr:row>3</xdr:row>
      <xdr:rowOff>125552</xdr:rowOff>
    </xdr:from>
    <xdr:to>
      <xdr:col>14</xdr:col>
      <xdr:colOff>463051</xdr:colOff>
      <xdr:row>18</xdr:row>
      <xdr:rowOff>141587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F9D47A-5BBE-4AFD-9BE6-637963286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9670" y="674192"/>
          <a:ext cx="3792991" cy="2759235"/>
        </a:xfrm>
        <a:prstGeom prst="rect">
          <a:avLst/>
        </a:prstGeom>
      </xdr:spPr>
    </xdr:pic>
    <xdr:clientData/>
  </xdr:twoCellAnchor>
  <xdr:twoCellAnchor editAs="oneCell">
    <xdr:from>
      <xdr:col>10</xdr:col>
      <xdr:colOff>1152845</xdr:colOff>
      <xdr:row>19</xdr:row>
      <xdr:rowOff>137160</xdr:rowOff>
    </xdr:from>
    <xdr:to>
      <xdr:col>15</xdr:col>
      <xdr:colOff>762191</xdr:colOff>
      <xdr:row>40</xdr:row>
      <xdr:rowOff>88180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FFC9BC-ECB9-4694-B248-63BE65CC8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75715" y="3611880"/>
          <a:ext cx="4798566" cy="3791500"/>
        </a:xfrm>
        <a:prstGeom prst="rect">
          <a:avLst/>
        </a:prstGeom>
      </xdr:spPr>
    </xdr:pic>
    <xdr:clientData/>
  </xdr:twoCellAnchor>
  <xdr:twoCellAnchor>
    <xdr:from>
      <xdr:col>7</xdr:col>
      <xdr:colOff>274320</xdr:colOff>
      <xdr:row>40</xdr:row>
      <xdr:rowOff>180975</xdr:rowOff>
    </xdr:from>
    <xdr:to>
      <xdr:col>11</xdr:col>
      <xdr:colOff>449580</xdr:colOff>
      <xdr:row>55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1F58E-281F-4C73-BF17-009C4537C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ADEF3018-4634-46A4-BBD6-AB091A1B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D422B3EB-DD62-4C77-BFC8-C24BCFA9E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5BC8A213-FBF8-4F03-8647-F41E88DA2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329A4A9C-37B2-4583-BCAB-99749781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30F7C793-7874-460C-AA1A-31FD3D530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1838ABA8-6A1E-4E79-974B-6D310CDB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40677BDC-9D65-4450-B7BB-EB6A724E9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9425FA85-3C6B-422F-BC48-DF85EE24C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8DD49BE5-66E1-43B0-94A3-B2D4D6D66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F773AE5D-5689-4D51-ADF9-590EA61A9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D8AEBB4D-1E14-49A7-A4E2-27584068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5128C93C-C5EF-48F4-8B9F-47DB16CB0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99CB6D0-2760-4316-B4BF-A90CFF7B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37ABBAF5-B4A5-47DF-BFDC-4126F6386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74CEC677-4689-4B2E-8DEE-62FEB50DF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F533581F-B9F6-4C0D-89CC-6E9E5F62F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14</xdr:col>
      <xdr:colOff>788670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5CC9F5AC-AAC2-45C2-928C-A807EF097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7.114722337959" createdVersion="6" refreshedVersion="6" minRefreshableVersion="3" recordCount="291" xr:uid="{D8B022AC-A18B-499A-9D9C-BD557FCEDE1A}">
  <cacheSource type="worksheet">
    <worksheetSource ref="A1:D292" sheet="Router"/>
  </cacheSource>
  <cacheFields count="4">
    <cacheField name="Tiempo" numFmtId="0">
      <sharedItems containsSemiMixedTypes="0" containsString="0" containsNumber="1" containsInteger="1" minValue="315790438" maxValue="6919400428"/>
    </cacheField>
    <cacheField name="Router" numFmtId="0">
      <sharedItems containsSemiMixedTypes="0" containsString="0" containsNumber="1" containsInteger="1" minValue="18" maxValue="24" count="7">
        <n v="18"/>
        <n v="19"/>
        <n v="24"/>
        <n v="22"/>
        <n v="20"/>
        <n v="23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7"/>
        <n v="14"/>
        <n v="5"/>
        <n v="15"/>
        <n v="6"/>
        <n v="3"/>
        <n v="9"/>
        <n v="8"/>
        <n v="17"/>
        <n v="12"/>
        <n v="11"/>
        <n v="1"/>
        <n v="16"/>
        <n v="10"/>
        <n v="1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n v="315790438"/>
    <x v="0"/>
    <s v="Hello 1 "/>
    <x v="0"/>
  </r>
  <r>
    <n v="315897016"/>
    <x v="0"/>
    <s v="Hello 1 "/>
    <x v="1"/>
  </r>
  <r>
    <n v="316087157"/>
    <x v="0"/>
    <s v="Hello 1 "/>
    <x v="2"/>
  </r>
  <r>
    <n v="316657525"/>
    <x v="0"/>
    <s v="Hello 1 "/>
    <x v="3"/>
  </r>
  <r>
    <n v="317252513"/>
    <x v="0"/>
    <s v="Hello 1 "/>
    <x v="4"/>
  </r>
  <r>
    <n v="319003011"/>
    <x v="0"/>
    <s v="Hello 1 "/>
    <x v="5"/>
  </r>
  <r>
    <n v="615890011"/>
    <x v="1"/>
    <s v="Hello 2 "/>
    <x v="0"/>
  </r>
  <r>
    <n v="615920666"/>
    <x v="0"/>
    <s v="Hello 2 "/>
    <x v="1"/>
  </r>
  <r>
    <n v="616130755"/>
    <x v="1"/>
    <s v="Hello 2 "/>
    <x v="2"/>
  </r>
  <r>
    <n v="1216295758"/>
    <x v="1"/>
    <s v="Hello 4 "/>
    <x v="6"/>
  </r>
  <r>
    <n v="1217980062"/>
    <x v="1"/>
    <s v="Hello 4 "/>
    <x v="0"/>
  </r>
  <r>
    <n v="1218000329"/>
    <x v="1"/>
    <s v="Hello 4 "/>
    <x v="7"/>
  </r>
  <r>
    <n v="1218472290"/>
    <x v="1"/>
    <s v="Hello 4 "/>
    <x v="8"/>
  </r>
  <r>
    <n v="1220432850"/>
    <x v="1"/>
    <s v="Hello 4 "/>
    <x v="1"/>
  </r>
  <r>
    <n v="1515946561"/>
    <x v="1"/>
    <s v="Hello 5 "/>
    <x v="9"/>
  </r>
  <r>
    <n v="1815567351"/>
    <x v="2"/>
    <s v="Hello 6 "/>
    <x v="7"/>
  </r>
  <r>
    <n v="1815629337"/>
    <x v="2"/>
    <s v="Hello 6 "/>
    <x v="4"/>
  </r>
  <r>
    <n v="1815687768"/>
    <x v="2"/>
    <s v="Hello 6 "/>
    <x v="10"/>
  </r>
  <r>
    <n v="1815810128"/>
    <x v="3"/>
    <s v="Hello 6 "/>
    <x v="11"/>
  </r>
  <r>
    <n v="1815955919"/>
    <x v="2"/>
    <s v="Hello 6 "/>
    <x v="3"/>
  </r>
  <r>
    <n v="1815995541"/>
    <x v="2"/>
    <s v="Hello 6 "/>
    <x v="12"/>
  </r>
  <r>
    <n v="1816118491"/>
    <x v="2"/>
    <s v="Hello 6 "/>
    <x v="2"/>
  </r>
  <r>
    <n v="1816198792"/>
    <x v="2"/>
    <s v="Hello 6 "/>
    <x v="6"/>
  </r>
  <r>
    <n v="1816249068"/>
    <x v="2"/>
    <s v="Hello 6 "/>
    <x v="13"/>
  </r>
  <r>
    <n v="1816303495"/>
    <x v="2"/>
    <s v="Hello 6 "/>
    <x v="8"/>
  </r>
  <r>
    <n v="1816393576"/>
    <x v="2"/>
    <s v="Hello 6 "/>
    <x v="5"/>
  </r>
  <r>
    <n v="1816404929"/>
    <x v="2"/>
    <s v="Hello 6 "/>
    <x v="0"/>
  </r>
  <r>
    <n v="1816679739"/>
    <x v="2"/>
    <s v="Hello 6 "/>
    <x v="14"/>
  </r>
  <r>
    <n v="1817170069"/>
    <x v="2"/>
    <s v="Hello 6 "/>
    <x v="1"/>
  </r>
  <r>
    <n v="2115732347"/>
    <x v="2"/>
    <s v="Hello 7 "/>
    <x v="15"/>
  </r>
  <r>
    <n v="2115765607"/>
    <x v="4"/>
    <s v="Hello 7 "/>
    <x v="0"/>
  </r>
  <r>
    <n v="2115981711"/>
    <x v="2"/>
    <s v="Hello 7 "/>
    <x v="9"/>
  </r>
  <r>
    <n v="2116003191"/>
    <x v="2"/>
    <s v="Hello 7 "/>
    <x v="1"/>
  </r>
  <r>
    <n v="2116148378"/>
    <x v="5"/>
    <s v="Hello 7 "/>
    <x v="6"/>
  </r>
  <r>
    <n v="2415481818"/>
    <x v="3"/>
    <s v="Hello 8 "/>
    <x v="7"/>
  </r>
  <r>
    <n v="2415599422"/>
    <x v="3"/>
    <s v="Hello 8 "/>
    <x v="10"/>
  </r>
  <r>
    <n v="2415629184"/>
    <x v="4"/>
    <s v="Hello 8 "/>
    <x v="16"/>
  </r>
  <r>
    <n v="2415821291"/>
    <x v="6"/>
    <s v="Hello 8 "/>
    <x v="11"/>
  </r>
  <r>
    <n v="2415910007"/>
    <x v="3"/>
    <s v="Hello 8 "/>
    <x v="12"/>
  </r>
  <r>
    <n v="2416059863"/>
    <x v="3"/>
    <s v="Hello 8 "/>
    <x v="13"/>
  </r>
  <r>
    <n v="2416205697"/>
    <x v="3"/>
    <s v="Hello 8 "/>
    <x v="2"/>
  </r>
  <r>
    <n v="2416310873"/>
    <x v="3"/>
    <s v="Hello 8 "/>
    <x v="8"/>
  </r>
  <r>
    <n v="2416332146"/>
    <x v="3"/>
    <s v="Hello 8 "/>
    <x v="5"/>
  </r>
  <r>
    <n v="2416381072"/>
    <x v="4"/>
    <s v="Hello 8 "/>
    <x v="9"/>
  </r>
  <r>
    <n v="2416550961"/>
    <x v="3"/>
    <s v="Hello 8 "/>
    <x v="4"/>
  </r>
  <r>
    <n v="2416562172"/>
    <x v="3"/>
    <s v="Hello 8 "/>
    <x v="0"/>
  </r>
  <r>
    <n v="2416588583"/>
    <x v="3"/>
    <s v="Hello 8 "/>
    <x v="14"/>
  </r>
  <r>
    <n v="2715583237"/>
    <x v="6"/>
    <s v="Hello 9 "/>
    <x v="10"/>
  </r>
  <r>
    <n v="2715652352"/>
    <x v="6"/>
    <s v="Hello 9 "/>
    <x v="4"/>
  </r>
  <r>
    <n v="2715768646"/>
    <x v="6"/>
    <s v="Hello 9 "/>
    <x v="7"/>
  </r>
  <r>
    <n v="2715780815"/>
    <x v="6"/>
    <s v="Hello 9 "/>
    <x v="11"/>
  </r>
  <r>
    <n v="2715833392"/>
    <x v="3"/>
    <s v="Hello 9 "/>
    <x v="16"/>
  </r>
  <r>
    <n v="2715843659"/>
    <x v="6"/>
    <s v="Hello 9 "/>
    <x v="12"/>
  </r>
  <r>
    <n v="2715843958"/>
    <x v="3"/>
    <s v="Hello 9 "/>
    <x v="1"/>
  </r>
  <r>
    <n v="2716093901"/>
    <x v="6"/>
    <s v="Hello 9 "/>
    <x v="0"/>
  </r>
  <r>
    <n v="2716150868"/>
    <x v="3"/>
    <s v="Hello 9 "/>
    <x v="6"/>
  </r>
  <r>
    <n v="2716323711"/>
    <x v="3"/>
    <s v="Hello 9 "/>
    <x v="9"/>
  </r>
  <r>
    <n v="2717053421"/>
    <x v="6"/>
    <s v="Hello 9 "/>
    <x v="14"/>
  </r>
  <r>
    <n v="2717197041"/>
    <x v="6"/>
    <s v="Hello 9 "/>
    <x v="8"/>
  </r>
  <r>
    <n v="2717483855"/>
    <x v="6"/>
    <s v="Hello 9 "/>
    <x v="2"/>
  </r>
  <r>
    <n v="2717653657"/>
    <x v="6"/>
    <s v="Hello 9 "/>
    <x v="13"/>
  </r>
  <r>
    <n v="2717665182"/>
    <x v="6"/>
    <s v="Hello 9 "/>
    <x v="5"/>
  </r>
  <r>
    <n v="3015832198"/>
    <x v="6"/>
    <s v="Hello 10 "/>
    <x v="1"/>
  </r>
  <r>
    <n v="3015879636"/>
    <x v="6"/>
    <s v="Hello 10 "/>
    <x v="16"/>
  </r>
  <r>
    <n v="3015909749"/>
    <x v="6"/>
    <s v="Hello 10 "/>
    <x v="10"/>
  </r>
  <r>
    <n v="3015921082"/>
    <x v="6"/>
    <s v="Hello 10 "/>
    <x v="15"/>
  </r>
  <r>
    <n v="3015965277"/>
    <x v="6"/>
    <s v="Hello 10 "/>
    <x v="3"/>
  </r>
  <r>
    <n v="3016037979"/>
    <x v="6"/>
    <s v="Hello 10 "/>
    <x v="9"/>
  </r>
  <r>
    <n v="3016072838"/>
    <x v="6"/>
    <s v="Hello 10 "/>
    <x v="7"/>
  </r>
  <r>
    <n v="3016220431"/>
    <x v="6"/>
    <s v="Hello 10 "/>
    <x v="13"/>
  </r>
  <r>
    <n v="3016283371"/>
    <x v="6"/>
    <s v="Hello 10 "/>
    <x v="8"/>
  </r>
  <r>
    <n v="3016380067"/>
    <x v="6"/>
    <s v="Hello 10 "/>
    <x v="14"/>
  </r>
  <r>
    <n v="3016397039"/>
    <x v="6"/>
    <s v="Hello 10 "/>
    <x v="5"/>
  </r>
  <r>
    <n v="3016430024"/>
    <x v="6"/>
    <s v="Hello 10 "/>
    <x v="12"/>
  </r>
  <r>
    <n v="3016436465"/>
    <x v="6"/>
    <s v="Hello 10 "/>
    <x v="0"/>
  </r>
  <r>
    <n v="3016445074"/>
    <x v="6"/>
    <s v="Hello 10 "/>
    <x v="2"/>
  </r>
  <r>
    <n v="3016471948"/>
    <x v="6"/>
    <s v="Hello 10 "/>
    <x v="4"/>
  </r>
  <r>
    <n v="3016775834"/>
    <x v="6"/>
    <s v="Hello 10 "/>
    <x v="11"/>
  </r>
  <r>
    <n v="3315600740"/>
    <x v="6"/>
    <s v="Hello 11 "/>
    <x v="16"/>
  </r>
  <r>
    <n v="3315767174"/>
    <x v="6"/>
    <s v="Hello 11 "/>
    <x v="15"/>
  </r>
  <r>
    <n v="3315792891"/>
    <x v="6"/>
    <s v="Hello 11 "/>
    <x v="0"/>
  </r>
  <r>
    <n v="3315803200"/>
    <x v="6"/>
    <s v="Hello 11 "/>
    <x v="1"/>
  </r>
  <r>
    <n v="3316008982"/>
    <x v="6"/>
    <s v="Hello 11 "/>
    <x v="9"/>
  </r>
  <r>
    <n v="3316022660"/>
    <x v="6"/>
    <s v="Hello 11 "/>
    <x v="7"/>
  </r>
  <r>
    <n v="3316033643"/>
    <x v="6"/>
    <s v="Hello 11 "/>
    <x v="10"/>
  </r>
  <r>
    <n v="3316080499"/>
    <x v="6"/>
    <s v="Hello 11 "/>
    <x v="4"/>
  </r>
  <r>
    <n v="3316108819"/>
    <x v="6"/>
    <s v="Hello 11 "/>
    <x v="11"/>
  </r>
  <r>
    <n v="3316118539"/>
    <x v="6"/>
    <s v="Hello 11 "/>
    <x v="6"/>
  </r>
  <r>
    <n v="3316136929"/>
    <x v="6"/>
    <s v="Hello 11 "/>
    <x v="2"/>
  </r>
  <r>
    <n v="3316151095"/>
    <x v="6"/>
    <s v="Hello 11 "/>
    <x v="12"/>
  </r>
  <r>
    <n v="3316186153"/>
    <x v="6"/>
    <s v="Hello 11 "/>
    <x v="3"/>
  </r>
  <r>
    <n v="3316254331"/>
    <x v="6"/>
    <s v="Hello 11 "/>
    <x v="8"/>
  </r>
  <r>
    <n v="3316581613"/>
    <x v="6"/>
    <s v="Hello 11 "/>
    <x v="14"/>
  </r>
  <r>
    <n v="3317191323"/>
    <x v="6"/>
    <s v="Hello 11 "/>
    <x v="13"/>
  </r>
  <r>
    <n v="3318117859"/>
    <x v="6"/>
    <s v="Hello 11 "/>
    <x v="5"/>
  </r>
  <r>
    <n v="3615823010"/>
    <x v="6"/>
    <s v="Hello 12 "/>
    <x v="10"/>
  </r>
  <r>
    <n v="3615977773"/>
    <x v="6"/>
    <s v="Hello 12 "/>
    <x v="12"/>
  </r>
  <r>
    <n v="3616147661"/>
    <x v="6"/>
    <s v="Hello 12 "/>
    <x v="3"/>
  </r>
  <r>
    <n v="3616309284"/>
    <x v="6"/>
    <s v="Hello 12 "/>
    <x v="11"/>
  </r>
  <r>
    <n v="3616329497"/>
    <x v="6"/>
    <s v="Hello 12 "/>
    <x v="5"/>
  </r>
  <r>
    <n v="3616353637"/>
    <x v="6"/>
    <s v="Hello 12 "/>
    <x v="9"/>
  </r>
  <r>
    <n v="3616387890"/>
    <x v="6"/>
    <s v="Hello 12 "/>
    <x v="0"/>
  </r>
  <r>
    <n v="3616552703"/>
    <x v="6"/>
    <s v="Hello 12 "/>
    <x v="14"/>
  </r>
  <r>
    <n v="3616586006"/>
    <x v="6"/>
    <s v="Hello 12 "/>
    <x v="6"/>
  </r>
  <r>
    <n v="3616659183"/>
    <x v="6"/>
    <s v="Hello 12 "/>
    <x v="7"/>
  </r>
  <r>
    <n v="3616686988"/>
    <x v="6"/>
    <s v="Hello 12 "/>
    <x v="16"/>
  </r>
  <r>
    <n v="3616725284"/>
    <x v="6"/>
    <s v="Hello 12 "/>
    <x v="8"/>
  </r>
  <r>
    <n v="3616764372"/>
    <x v="6"/>
    <s v="Hello 12 "/>
    <x v="1"/>
  </r>
  <r>
    <n v="3616777897"/>
    <x v="6"/>
    <s v="Hello 12 "/>
    <x v="13"/>
  </r>
  <r>
    <n v="3616789640"/>
    <x v="6"/>
    <s v="Hello 12 "/>
    <x v="2"/>
  </r>
  <r>
    <n v="3616981714"/>
    <x v="6"/>
    <s v="Hello 12 "/>
    <x v="15"/>
  </r>
  <r>
    <n v="3617032305"/>
    <x v="6"/>
    <s v="Hello 12 "/>
    <x v="4"/>
  </r>
  <r>
    <n v="3915748238"/>
    <x v="6"/>
    <s v="Hello 13 "/>
    <x v="7"/>
  </r>
  <r>
    <n v="3915780202"/>
    <x v="6"/>
    <s v="Hello 13 "/>
    <x v="11"/>
  </r>
  <r>
    <n v="3915814594"/>
    <x v="6"/>
    <s v="Hello 13 "/>
    <x v="15"/>
  </r>
  <r>
    <n v="3915849033"/>
    <x v="6"/>
    <s v="Hello 13 "/>
    <x v="0"/>
  </r>
  <r>
    <n v="3915858960"/>
    <x v="6"/>
    <s v="Hello 13 "/>
    <x v="3"/>
  </r>
  <r>
    <n v="3915878179"/>
    <x v="6"/>
    <s v="Hello 13 "/>
    <x v="4"/>
  </r>
  <r>
    <n v="3915898159"/>
    <x v="6"/>
    <s v="Hello 13 "/>
    <x v="16"/>
  </r>
  <r>
    <n v="3916056294"/>
    <x v="6"/>
    <s v="Hello 13 "/>
    <x v="9"/>
  </r>
  <r>
    <n v="3916248742"/>
    <x v="6"/>
    <s v="Hello 13 "/>
    <x v="13"/>
  </r>
  <r>
    <n v="3916271402"/>
    <x v="6"/>
    <s v="Hello 13 "/>
    <x v="5"/>
  </r>
  <r>
    <n v="3916314000"/>
    <x v="6"/>
    <s v="Hello 13 "/>
    <x v="12"/>
  </r>
  <r>
    <n v="3916350516"/>
    <x v="6"/>
    <s v="Hello 13 "/>
    <x v="1"/>
  </r>
  <r>
    <n v="3916436643"/>
    <x v="6"/>
    <s v="Hello 13 "/>
    <x v="8"/>
  </r>
  <r>
    <n v="3916504173"/>
    <x v="6"/>
    <s v="Hello 13 "/>
    <x v="14"/>
  </r>
  <r>
    <n v="3916669017"/>
    <x v="6"/>
    <s v="Hello 13 "/>
    <x v="10"/>
  </r>
  <r>
    <n v="3916678778"/>
    <x v="6"/>
    <s v="Hello 13 "/>
    <x v="6"/>
  </r>
  <r>
    <n v="3916809530"/>
    <x v="6"/>
    <s v="Hello 13 "/>
    <x v="2"/>
  </r>
  <r>
    <n v="4215820228"/>
    <x v="6"/>
    <s v="Hello 14 "/>
    <x v="0"/>
  </r>
  <r>
    <n v="4215845833"/>
    <x v="6"/>
    <s v="Hello 14 "/>
    <x v="7"/>
  </r>
  <r>
    <n v="4215876894"/>
    <x v="6"/>
    <s v="Hello 14 "/>
    <x v="11"/>
  </r>
  <r>
    <n v="4215935474"/>
    <x v="6"/>
    <s v="Hello 14 "/>
    <x v="3"/>
  </r>
  <r>
    <n v="4215946434"/>
    <x v="6"/>
    <s v="Hello 14 "/>
    <x v="1"/>
  </r>
  <r>
    <n v="4215959950"/>
    <x v="6"/>
    <s v="Hello 14 "/>
    <x v="13"/>
  </r>
  <r>
    <n v="4215984393"/>
    <x v="6"/>
    <s v="Hello 14 "/>
    <x v="16"/>
  </r>
  <r>
    <n v="4216018343"/>
    <x v="6"/>
    <s v="Hello 14 "/>
    <x v="9"/>
  </r>
  <r>
    <n v="4216100913"/>
    <x v="6"/>
    <s v="Hello 14 "/>
    <x v="12"/>
  </r>
  <r>
    <n v="4216214379"/>
    <x v="6"/>
    <s v="Hello 14 "/>
    <x v="4"/>
  </r>
  <r>
    <n v="4216376985"/>
    <x v="6"/>
    <s v="Hello 14 "/>
    <x v="5"/>
  </r>
  <r>
    <n v="4216600196"/>
    <x v="6"/>
    <s v="Hello 14 "/>
    <x v="14"/>
  </r>
  <r>
    <n v="4216785554"/>
    <x v="6"/>
    <s v="Hello 14 "/>
    <x v="15"/>
  </r>
  <r>
    <n v="4216880247"/>
    <x v="6"/>
    <s v="Hello 14 "/>
    <x v="10"/>
  </r>
  <r>
    <n v="4216896444"/>
    <x v="6"/>
    <s v="Hello 14 "/>
    <x v="2"/>
  </r>
  <r>
    <n v="4217147727"/>
    <x v="6"/>
    <s v="Hello 14 "/>
    <x v="8"/>
  </r>
  <r>
    <n v="4217255349"/>
    <x v="6"/>
    <s v="Hello 14 "/>
    <x v="6"/>
  </r>
  <r>
    <n v="4515591639"/>
    <x v="6"/>
    <s v="Hello 15 "/>
    <x v="10"/>
  </r>
  <r>
    <n v="4515664279"/>
    <x v="6"/>
    <s v="Hello 15 "/>
    <x v="16"/>
  </r>
  <r>
    <n v="4515732447"/>
    <x v="6"/>
    <s v="Hello 15 "/>
    <x v="11"/>
  </r>
  <r>
    <n v="4515756466"/>
    <x v="6"/>
    <s v="Hello 15 "/>
    <x v="15"/>
  </r>
  <r>
    <n v="4515808543"/>
    <x v="6"/>
    <s v="Hello 15 "/>
    <x v="4"/>
  </r>
  <r>
    <n v="4515880927"/>
    <x v="6"/>
    <s v="Hello 15 "/>
    <x v="12"/>
  </r>
  <r>
    <n v="4515898050"/>
    <x v="6"/>
    <s v="Hello 15 "/>
    <x v="1"/>
  </r>
  <r>
    <n v="4515911514"/>
    <x v="6"/>
    <s v="Hello 15 "/>
    <x v="13"/>
  </r>
  <r>
    <n v="4516367264"/>
    <x v="6"/>
    <s v="Hello 15 "/>
    <x v="2"/>
  </r>
  <r>
    <n v="4516472952"/>
    <x v="6"/>
    <s v="Hello 15 "/>
    <x v="5"/>
  </r>
  <r>
    <n v="4516487165"/>
    <x v="6"/>
    <s v="Hello 15 "/>
    <x v="8"/>
  </r>
  <r>
    <n v="4516521798"/>
    <x v="6"/>
    <s v="Hello 15 "/>
    <x v="0"/>
  </r>
  <r>
    <n v="4516531298"/>
    <x v="6"/>
    <s v="Hello 15 "/>
    <x v="3"/>
  </r>
  <r>
    <n v="4516561381"/>
    <x v="6"/>
    <s v="Hello 15 "/>
    <x v="14"/>
  </r>
  <r>
    <n v="4516664739"/>
    <x v="6"/>
    <s v="Hello 15 "/>
    <x v="7"/>
  </r>
  <r>
    <n v="4516726217"/>
    <x v="6"/>
    <s v="Hello 15 "/>
    <x v="6"/>
  </r>
  <r>
    <n v="4516738682"/>
    <x v="6"/>
    <s v="Hello 15 "/>
    <x v="9"/>
  </r>
  <r>
    <n v="4815733367"/>
    <x v="6"/>
    <s v="Hello 16 "/>
    <x v="15"/>
  </r>
  <r>
    <n v="4815927914"/>
    <x v="6"/>
    <s v="Hello 16 "/>
    <x v="10"/>
  </r>
  <r>
    <n v="4815953403"/>
    <x v="6"/>
    <s v="Hello 16 "/>
    <x v="11"/>
  </r>
  <r>
    <n v="4816102656"/>
    <x v="6"/>
    <s v="Hello 16 "/>
    <x v="7"/>
  </r>
  <r>
    <n v="4816113845"/>
    <x v="6"/>
    <s v="Hello 16 "/>
    <x v="12"/>
  </r>
  <r>
    <n v="4816389340"/>
    <x v="6"/>
    <s v="Hello 16 "/>
    <x v="6"/>
  </r>
  <r>
    <n v="4816488812"/>
    <x v="6"/>
    <s v="Hello 16 "/>
    <x v="4"/>
  </r>
  <r>
    <n v="4816563085"/>
    <x v="6"/>
    <s v="Hello 16 "/>
    <x v="8"/>
  </r>
  <r>
    <n v="4816572140"/>
    <x v="6"/>
    <s v="Hello 16 "/>
    <x v="2"/>
  </r>
  <r>
    <n v="4816888341"/>
    <x v="6"/>
    <s v="Hello 16 "/>
    <x v="16"/>
  </r>
  <r>
    <n v="4817169075"/>
    <x v="6"/>
    <s v="Hello 16 "/>
    <x v="0"/>
  </r>
  <r>
    <n v="4817880692"/>
    <x v="6"/>
    <s v="Hello 16 "/>
    <x v="9"/>
  </r>
  <r>
    <n v="4818132372"/>
    <x v="6"/>
    <s v="Hello 16 "/>
    <x v="13"/>
  </r>
  <r>
    <n v="4818995758"/>
    <x v="6"/>
    <s v="Hello 16 "/>
    <x v="5"/>
  </r>
  <r>
    <n v="4822361765"/>
    <x v="6"/>
    <s v="Hello 16 "/>
    <x v="14"/>
  </r>
  <r>
    <n v="4823715190"/>
    <x v="6"/>
    <s v="Hello 16 "/>
    <x v="1"/>
  </r>
  <r>
    <n v="5115698487"/>
    <x v="6"/>
    <s v="Hello 17 "/>
    <x v="15"/>
  </r>
  <r>
    <n v="5115737013"/>
    <x v="6"/>
    <s v="Hello 17 "/>
    <x v="16"/>
  </r>
  <r>
    <n v="5115969225"/>
    <x v="6"/>
    <s v="Hello 17 "/>
    <x v="13"/>
  </r>
  <r>
    <n v="5116049478"/>
    <x v="6"/>
    <s v="Hello 17 "/>
    <x v="11"/>
  </r>
  <r>
    <n v="5116060431"/>
    <x v="6"/>
    <s v="Hello 17 "/>
    <x v="9"/>
  </r>
  <r>
    <n v="5116090381"/>
    <x v="6"/>
    <s v="Hello 17 "/>
    <x v="1"/>
  </r>
  <r>
    <n v="5116146434"/>
    <x v="6"/>
    <s v="Hello 17 "/>
    <x v="6"/>
  </r>
  <r>
    <n v="5116411138"/>
    <x v="6"/>
    <s v="Hello 17 "/>
    <x v="7"/>
  </r>
  <r>
    <n v="5116427772"/>
    <x v="6"/>
    <s v="Hello 17 "/>
    <x v="2"/>
  </r>
  <r>
    <n v="5116499408"/>
    <x v="6"/>
    <s v="Hello 17 "/>
    <x v="3"/>
  </r>
  <r>
    <n v="5116512860"/>
    <x v="6"/>
    <s v="Hello 17 "/>
    <x v="14"/>
  </r>
  <r>
    <n v="5116524572"/>
    <x v="6"/>
    <s v="Hello 17 "/>
    <x v="8"/>
  </r>
  <r>
    <n v="5116678374"/>
    <x v="6"/>
    <s v="Hello 17 "/>
    <x v="12"/>
  </r>
  <r>
    <n v="5116701479"/>
    <x v="6"/>
    <s v="Hello 17 "/>
    <x v="5"/>
  </r>
  <r>
    <n v="5117190679"/>
    <x v="6"/>
    <s v="Hello 17 "/>
    <x v="4"/>
  </r>
  <r>
    <n v="5117224616"/>
    <x v="6"/>
    <s v="Hello 17 "/>
    <x v="10"/>
  </r>
  <r>
    <n v="5117829255"/>
    <x v="6"/>
    <s v="Hello 17 "/>
    <x v="0"/>
  </r>
  <r>
    <n v="5415661597"/>
    <x v="6"/>
    <s v="Hello 18 "/>
    <x v="4"/>
  </r>
  <r>
    <n v="5415745831"/>
    <x v="6"/>
    <s v="Hello 18 "/>
    <x v="15"/>
  </r>
  <r>
    <n v="5415820533"/>
    <x v="6"/>
    <s v="Hello 18 "/>
    <x v="16"/>
  </r>
  <r>
    <n v="5415899548"/>
    <x v="6"/>
    <s v="Hello 18 "/>
    <x v="12"/>
  </r>
  <r>
    <n v="5415936343"/>
    <x v="6"/>
    <s v="Hello 18 "/>
    <x v="1"/>
  </r>
  <r>
    <n v="5416235696"/>
    <x v="6"/>
    <s v="Hello 18 "/>
    <x v="8"/>
  </r>
  <r>
    <n v="5416487254"/>
    <x v="6"/>
    <s v="Hello 18 "/>
    <x v="7"/>
  </r>
  <r>
    <n v="5416585512"/>
    <x v="6"/>
    <s v="Hello 18 "/>
    <x v="3"/>
  </r>
  <r>
    <n v="5417264224"/>
    <x v="6"/>
    <s v="Hello 18 "/>
    <x v="2"/>
  </r>
  <r>
    <n v="5418045697"/>
    <x v="6"/>
    <s v="Hello 18 "/>
    <x v="13"/>
  </r>
  <r>
    <n v="5418102772"/>
    <x v="6"/>
    <s v="Hello 18 "/>
    <x v="10"/>
  </r>
  <r>
    <n v="5418112054"/>
    <x v="6"/>
    <s v="Hello 18 "/>
    <x v="14"/>
  </r>
  <r>
    <n v="5418155844"/>
    <x v="6"/>
    <s v="Hello 18 "/>
    <x v="0"/>
  </r>
  <r>
    <n v="5418282333"/>
    <x v="6"/>
    <s v="Hello 18 "/>
    <x v="11"/>
  </r>
  <r>
    <n v="5418290669"/>
    <x v="6"/>
    <s v="Hello 18 "/>
    <x v="9"/>
  </r>
  <r>
    <n v="5419717794"/>
    <x v="6"/>
    <s v="Hello 18 "/>
    <x v="5"/>
  </r>
  <r>
    <n v="5421583194"/>
    <x v="6"/>
    <s v="Hello 18 "/>
    <x v="6"/>
  </r>
  <r>
    <n v="5715615515"/>
    <x v="6"/>
    <s v="Hello 19 "/>
    <x v="7"/>
  </r>
  <r>
    <n v="5716062425"/>
    <x v="6"/>
    <s v="Hello 19 "/>
    <x v="11"/>
  </r>
  <r>
    <n v="5716107622"/>
    <x v="6"/>
    <s v="Hello 19 "/>
    <x v="6"/>
  </r>
  <r>
    <n v="5716261655"/>
    <x v="6"/>
    <s v="Hello 19 "/>
    <x v="12"/>
  </r>
  <r>
    <n v="5716285550"/>
    <x v="6"/>
    <s v="Hello 19 "/>
    <x v="1"/>
  </r>
  <r>
    <n v="5718367127"/>
    <x v="6"/>
    <s v="Hello 19 "/>
    <x v="0"/>
  </r>
  <r>
    <n v="5718381475"/>
    <x v="6"/>
    <s v="Hello 19 "/>
    <x v="9"/>
  </r>
  <r>
    <n v="5718427000"/>
    <x v="6"/>
    <s v="Hello 19 "/>
    <x v="2"/>
  </r>
  <r>
    <n v="5718440851"/>
    <x v="6"/>
    <s v="Hello 19 "/>
    <x v="8"/>
  </r>
  <r>
    <n v="5718668221"/>
    <x v="6"/>
    <s v="Hello 19 "/>
    <x v="4"/>
  </r>
  <r>
    <n v="5718679167"/>
    <x v="6"/>
    <s v="Hello 19 "/>
    <x v="16"/>
  </r>
  <r>
    <n v="5718689329"/>
    <x v="6"/>
    <s v="Hello 19 "/>
    <x v="3"/>
  </r>
  <r>
    <n v="5719513765"/>
    <x v="6"/>
    <s v="Hello 19 "/>
    <x v="10"/>
  </r>
  <r>
    <n v="5720158625"/>
    <x v="6"/>
    <s v="Hello 19 "/>
    <x v="13"/>
  </r>
  <r>
    <n v="5720169292"/>
    <x v="6"/>
    <s v="Hello 19 "/>
    <x v="15"/>
  </r>
  <r>
    <n v="6015781863"/>
    <x v="6"/>
    <s v="Hello 20 "/>
    <x v="16"/>
  </r>
  <r>
    <n v="6016046791"/>
    <x v="6"/>
    <s v="Hello 20 "/>
    <x v="3"/>
  </r>
  <r>
    <n v="6016195164"/>
    <x v="6"/>
    <s v="Hello 20 "/>
    <x v="2"/>
  </r>
  <r>
    <n v="6016267537"/>
    <x v="6"/>
    <s v="Hello 20 "/>
    <x v="8"/>
  </r>
  <r>
    <n v="6016443794"/>
    <x v="6"/>
    <s v="Hello 20 "/>
    <x v="6"/>
  </r>
  <r>
    <n v="6016820224"/>
    <x v="6"/>
    <s v="Hello 20 "/>
    <x v="12"/>
  </r>
  <r>
    <n v="6016936145"/>
    <x v="6"/>
    <s v="Hello 20 "/>
    <x v="7"/>
  </r>
  <r>
    <n v="6017373790"/>
    <x v="6"/>
    <s v="Hello 20 "/>
    <x v="11"/>
  </r>
  <r>
    <n v="6017435433"/>
    <x v="6"/>
    <s v="Hello 20 "/>
    <x v="4"/>
  </r>
  <r>
    <n v="6017978012"/>
    <x v="6"/>
    <s v="Hello 20 "/>
    <x v="13"/>
  </r>
  <r>
    <n v="6018063240"/>
    <x v="6"/>
    <s v="Hello 20 "/>
    <x v="9"/>
  </r>
  <r>
    <n v="6018210910"/>
    <x v="6"/>
    <s v="Hello 20 "/>
    <x v="0"/>
  </r>
  <r>
    <n v="6018303053"/>
    <x v="6"/>
    <s v="Hello 20 "/>
    <x v="14"/>
  </r>
  <r>
    <n v="6018415924"/>
    <x v="6"/>
    <s v="Hello 20 "/>
    <x v="10"/>
  </r>
  <r>
    <n v="6019284557"/>
    <x v="6"/>
    <s v="Hello 20 "/>
    <x v="5"/>
  </r>
  <r>
    <n v="6315830900"/>
    <x v="6"/>
    <s v="Hello 21 "/>
    <x v="1"/>
  </r>
  <r>
    <n v="6315844338"/>
    <x v="6"/>
    <s v="Hello 21 "/>
    <x v="11"/>
  </r>
  <r>
    <n v="6315925195"/>
    <x v="6"/>
    <s v="Hello 21 "/>
    <x v="16"/>
  </r>
  <r>
    <n v="6316257859"/>
    <x v="6"/>
    <s v="Hello 21 "/>
    <x v="8"/>
  </r>
  <r>
    <n v="6316451683"/>
    <x v="6"/>
    <s v="Hello 21 "/>
    <x v="7"/>
  </r>
  <r>
    <n v="6316843014"/>
    <x v="6"/>
    <s v="Hello 21 "/>
    <x v="2"/>
  </r>
  <r>
    <n v="6317211270"/>
    <x v="6"/>
    <s v="Hello 21 "/>
    <x v="4"/>
  </r>
  <r>
    <n v="6317347902"/>
    <x v="6"/>
    <s v="Hello 21 "/>
    <x v="12"/>
  </r>
  <r>
    <n v="6317448695"/>
    <x v="6"/>
    <s v="Hello 21 "/>
    <x v="3"/>
  </r>
  <r>
    <n v="6317604017"/>
    <x v="6"/>
    <s v="Hello 21 "/>
    <x v="10"/>
  </r>
  <r>
    <n v="6317914574"/>
    <x v="6"/>
    <s v="Hello 21 "/>
    <x v="0"/>
  </r>
  <r>
    <n v="6318063067"/>
    <x v="6"/>
    <s v="Hello 21 "/>
    <x v="9"/>
  </r>
  <r>
    <n v="6318350691"/>
    <x v="6"/>
    <s v="Hello 21 "/>
    <x v="14"/>
  </r>
  <r>
    <n v="6318429360"/>
    <x v="6"/>
    <s v="Hello 21 "/>
    <x v="13"/>
  </r>
  <r>
    <n v="6318528623"/>
    <x v="6"/>
    <s v="Hello 21 "/>
    <x v="5"/>
  </r>
  <r>
    <n v="6615728483"/>
    <x v="6"/>
    <s v="Hello 22 "/>
    <x v="4"/>
  </r>
  <r>
    <n v="6615786212"/>
    <x v="6"/>
    <s v="Hello 22 "/>
    <x v="11"/>
  </r>
  <r>
    <n v="6615858462"/>
    <x v="6"/>
    <s v="Hello 22 "/>
    <x v="16"/>
  </r>
  <r>
    <n v="6616374327"/>
    <x v="6"/>
    <s v="Hello 22 "/>
    <x v="3"/>
  </r>
  <r>
    <n v="6616401523"/>
    <x v="6"/>
    <s v="Hello 22 "/>
    <x v="2"/>
  </r>
  <r>
    <n v="6616435377"/>
    <x v="6"/>
    <s v="Hello 22 "/>
    <x v="1"/>
  </r>
  <r>
    <n v="6616894639"/>
    <x v="6"/>
    <s v="Hello 22 "/>
    <x v="6"/>
  </r>
  <r>
    <n v="6616943797"/>
    <x v="6"/>
    <s v="Hello 22 "/>
    <x v="12"/>
  </r>
  <r>
    <n v="6617027546"/>
    <x v="6"/>
    <s v="Hello 22 "/>
    <x v="7"/>
  </r>
  <r>
    <n v="6617039412"/>
    <x v="6"/>
    <s v="Hello 22 "/>
    <x v="8"/>
  </r>
  <r>
    <n v="6617815223"/>
    <x v="6"/>
    <s v="Hello 22 "/>
    <x v="10"/>
  </r>
  <r>
    <n v="6617867172"/>
    <x v="6"/>
    <s v="Hello 22 "/>
    <x v="0"/>
  </r>
  <r>
    <n v="6618064241"/>
    <x v="6"/>
    <s v="Hello 22 "/>
    <x v="13"/>
  </r>
  <r>
    <n v="6618331218"/>
    <x v="6"/>
    <s v="Hello 22 "/>
    <x v="14"/>
  </r>
  <r>
    <n v="6618350868"/>
    <x v="6"/>
    <s v="Hello 22 "/>
    <x v="9"/>
  </r>
  <r>
    <n v="6618374446"/>
    <x v="6"/>
    <s v="Hello 22 "/>
    <x v="5"/>
  </r>
  <r>
    <n v="6622018122"/>
    <x v="6"/>
    <s v="Hello 22 "/>
    <x v="15"/>
  </r>
  <r>
    <n v="6915549495"/>
    <x v="6"/>
    <s v="Hello 23 "/>
    <x v="7"/>
  </r>
  <r>
    <n v="6915699535"/>
    <x v="6"/>
    <s v="Hello 23 "/>
    <x v="4"/>
  </r>
  <r>
    <n v="6915835381"/>
    <x v="6"/>
    <s v="Hello 23 "/>
    <x v="3"/>
  </r>
  <r>
    <n v="6916194710"/>
    <x v="6"/>
    <s v="Hello 23 "/>
    <x v="16"/>
  </r>
  <r>
    <n v="6916214307"/>
    <x v="6"/>
    <s v="Hello 23 "/>
    <x v="11"/>
  </r>
  <r>
    <n v="6916373349"/>
    <x v="6"/>
    <s v="Hello 23 "/>
    <x v="6"/>
  </r>
  <r>
    <n v="6916723558"/>
    <x v="6"/>
    <s v="Hello 23 "/>
    <x v="2"/>
  </r>
  <r>
    <n v="6916978960"/>
    <x v="6"/>
    <s v="Hello 23 "/>
    <x v="8"/>
  </r>
  <r>
    <n v="6917589778"/>
    <x v="6"/>
    <s v="Hello 23 "/>
    <x v="12"/>
  </r>
  <r>
    <n v="6917636893"/>
    <x v="6"/>
    <s v="Hello 23 "/>
    <x v="1"/>
  </r>
  <r>
    <n v="6917661237"/>
    <x v="6"/>
    <s v="Hello 23 "/>
    <x v="10"/>
  </r>
  <r>
    <n v="6918213126"/>
    <x v="6"/>
    <s v="Hello 23 "/>
    <x v="9"/>
  </r>
  <r>
    <n v="6918333248"/>
    <x v="6"/>
    <s v="Hello 23 "/>
    <x v="5"/>
  </r>
  <r>
    <n v="6918456168"/>
    <x v="6"/>
    <s v="Hello 23 "/>
    <x v="14"/>
  </r>
  <r>
    <n v="6918712976"/>
    <x v="6"/>
    <s v="Hello 23 "/>
    <x v="0"/>
  </r>
  <r>
    <n v="6919400428"/>
    <x v="6"/>
    <s v="Hello 23 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59F6C-03A1-48C5-944F-B1E41CA3999E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30:G48" firstHeaderRow="1" firstDataRow="1" firstDataCol="1"/>
  <pivotFields count="4">
    <pivotField showAll="0"/>
    <pivotField axis="axisRow" showAll="0">
      <items count="8">
        <item x="0"/>
        <item x="1"/>
        <item x="4"/>
        <item x="6"/>
        <item x="3"/>
        <item x="5"/>
        <item x="2"/>
        <item t="default"/>
      </items>
    </pivotField>
    <pivotField dataField="1" showAll="0"/>
    <pivotField axis="axisRow" showAll="0">
      <items count="18">
        <item sd="0" x="11"/>
        <item sd="0" x="16"/>
        <item sd="0" x="5"/>
        <item sd="0" x="15"/>
        <item sd="0" x="2"/>
        <item sd="0" x="4"/>
        <item sd="0" x="0"/>
        <item sd="0" x="7"/>
        <item sd="0" x="6"/>
        <item sd="0" x="13"/>
        <item sd="0" x="10"/>
        <item sd="0" x="9"/>
        <item sd="0" x="14"/>
        <item sd="0" x="1"/>
        <item sd="0" x="3"/>
        <item sd="0" x="12"/>
        <item sd="0" x="8"/>
        <item t="default"/>
      </items>
    </pivotField>
  </pivotFields>
  <rowFields count="2">
    <field x="3"/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5DEA8-3189-4923-8BF6-EA6BACB0DD13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10" firstHeaderRow="1" firstDataRow="1" firstDataCol="1"/>
  <pivotFields count="4">
    <pivotField showAll="0"/>
    <pivotField axis="axisRow" showAll="0">
      <items count="8">
        <item sd="0" x="0"/>
        <item sd="0" x="1"/>
        <item sd="0" x="4"/>
        <item sd="0" x="6"/>
        <item sd="0" x="3"/>
        <item sd="0" x="5"/>
        <item sd="0" x="2"/>
        <item t="default"/>
      </items>
    </pivotField>
    <pivotField dataField="1" showAll="0"/>
    <pivotField axis="axisRow" showAll="0">
      <items count="18">
        <item x="11"/>
        <item x="16"/>
        <item x="5"/>
        <item x="15"/>
        <item x="2"/>
        <item x="4"/>
        <item x="0"/>
        <item x="7"/>
        <item x="6"/>
        <item x="13"/>
        <item x="10"/>
        <item x="9"/>
        <item x="14"/>
        <item x="1"/>
        <item x="3"/>
        <item x="12"/>
        <item x="8"/>
        <item t="default"/>
      </items>
    </pivotField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B8437C6-ECDE-409A-9105-B1725BE5FA96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10D562-F5E0-442F-B6A0-43EDD96B6672}" name="T1_15" displayName="T1_15" ref="A1:A2017" tableType="queryTable" totalsRowShown="0">
  <autoFilter ref="A1:A2017" xr:uid="{56390CF7-634B-434D-A5BB-A12A8DBA6209}"/>
  <tableColumns count="1">
    <tableColumn id="1" xr3:uid="{E25FF479-6214-4643-A4A4-594FC477F71C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BEEF-B438-4153-8946-337D376E81DB}">
  <dimension ref="A1:A2017"/>
  <sheetViews>
    <sheetView topLeftCell="A1989" workbookViewId="0">
      <selection activeCell="A2" sqref="A2:A2017"/>
    </sheetView>
  </sheetViews>
  <sheetFormatPr baseColWidth="10" defaultRowHeight="14.4" x14ac:dyDescent="0.55000000000000004"/>
  <cols>
    <col min="1" max="1" width="146.523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  <row r="1797" spans="1:1" x14ac:dyDescent="0.55000000000000004">
      <c r="A1797" s="1" t="s">
        <v>1796</v>
      </c>
    </row>
    <row r="1798" spans="1:1" x14ac:dyDescent="0.55000000000000004">
      <c r="A1798" s="1" t="s">
        <v>1797</v>
      </c>
    </row>
    <row r="1799" spans="1:1" x14ac:dyDescent="0.55000000000000004">
      <c r="A1799" s="1" t="s">
        <v>1798</v>
      </c>
    </row>
    <row r="1800" spans="1:1" x14ac:dyDescent="0.55000000000000004">
      <c r="A1800" s="1" t="s">
        <v>1799</v>
      </c>
    </row>
    <row r="1801" spans="1:1" x14ac:dyDescent="0.55000000000000004">
      <c r="A1801" s="1" t="s">
        <v>1800</v>
      </c>
    </row>
    <row r="1802" spans="1:1" x14ac:dyDescent="0.55000000000000004">
      <c r="A1802" s="1" t="s">
        <v>1801</v>
      </c>
    </row>
    <row r="1803" spans="1:1" x14ac:dyDescent="0.55000000000000004">
      <c r="A1803" s="1" t="s">
        <v>1802</v>
      </c>
    </row>
    <row r="1804" spans="1:1" x14ac:dyDescent="0.55000000000000004">
      <c r="A1804" s="1" t="s">
        <v>1803</v>
      </c>
    </row>
    <row r="1805" spans="1:1" x14ac:dyDescent="0.55000000000000004">
      <c r="A1805" s="1" t="s">
        <v>1804</v>
      </c>
    </row>
    <row r="1806" spans="1:1" x14ac:dyDescent="0.55000000000000004">
      <c r="A1806" s="1" t="s">
        <v>1805</v>
      </c>
    </row>
    <row r="1807" spans="1:1" x14ac:dyDescent="0.55000000000000004">
      <c r="A1807" s="1" t="s">
        <v>1806</v>
      </c>
    </row>
    <row r="1808" spans="1:1" x14ac:dyDescent="0.55000000000000004">
      <c r="A1808" s="1" t="s">
        <v>1807</v>
      </c>
    </row>
    <row r="1809" spans="1:1" x14ac:dyDescent="0.55000000000000004">
      <c r="A1809" s="1" t="s">
        <v>1808</v>
      </c>
    </row>
    <row r="1810" spans="1:1" x14ac:dyDescent="0.55000000000000004">
      <c r="A1810" s="1" t="s">
        <v>1809</v>
      </c>
    </row>
    <row r="1811" spans="1:1" x14ac:dyDescent="0.55000000000000004">
      <c r="A1811" s="1" t="s">
        <v>1810</v>
      </c>
    </row>
    <row r="1812" spans="1:1" x14ac:dyDescent="0.55000000000000004">
      <c r="A1812" s="1" t="s">
        <v>1811</v>
      </c>
    </row>
    <row r="1813" spans="1:1" x14ac:dyDescent="0.55000000000000004">
      <c r="A1813" s="1" t="s">
        <v>1812</v>
      </c>
    </row>
    <row r="1814" spans="1:1" x14ac:dyDescent="0.55000000000000004">
      <c r="A1814" s="1" t="s">
        <v>1813</v>
      </c>
    </row>
    <row r="1815" spans="1:1" x14ac:dyDescent="0.55000000000000004">
      <c r="A1815" s="1" t="s">
        <v>1814</v>
      </c>
    </row>
    <row r="1816" spans="1:1" x14ac:dyDescent="0.55000000000000004">
      <c r="A1816" s="1" t="s">
        <v>1815</v>
      </c>
    </row>
    <row r="1817" spans="1:1" x14ac:dyDescent="0.55000000000000004">
      <c r="A1817" s="1" t="s">
        <v>1816</v>
      </c>
    </row>
    <row r="1818" spans="1:1" x14ac:dyDescent="0.55000000000000004">
      <c r="A1818" s="1" t="s">
        <v>1817</v>
      </c>
    </row>
    <row r="1819" spans="1:1" x14ac:dyDescent="0.55000000000000004">
      <c r="A1819" s="1" t="s">
        <v>1818</v>
      </c>
    </row>
    <row r="1820" spans="1:1" x14ac:dyDescent="0.55000000000000004">
      <c r="A1820" s="1" t="s">
        <v>1819</v>
      </c>
    </row>
    <row r="1821" spans="1:1" x14ac:dyDescent="0.55000000000000004">
      <c r="A1821" s="1" t="s">
        <v>1820</v>
      </c>
    </row>
    <row r="1822" spans="1:1" x14ac:dyDescent="0.55000000000000004">
      <c r="A1822" s="1" t="s">
        <v>1821</v>
      </c>
    </row>
    <row r="1823" spans="1:1" x14ac:dyDescent="0.55000000000000004">
      <c r="A1823" s="1" t="s">
        <v>1822</v>
      </c>
    </row>
    <row r="1824" spans="1:1" x14ac:dyDescent="0.55000000000000004">
      <c r="A1824" s="1" t="s">
        <v>1823</v>
      </c>
    </row>
    <row r="1825" spans="1:1" x14ac:dyDescent="0.55000000000000004">
      <c r="A1825" s="1" t="s">
        <v>1824</v>
      </c>
    </row>
    <row r="1826" spans="1:1" x14ac:dyDescent="0.55000000000000004">
      <c r="A1826" s="1" t="s">
        <v>1825</v>
      </c>
    </row>
    <row r="1827" spans="1:1" x14ac:dyDescent="0.55000000000000004">
      <c r="A1827" s="1" t="s">
        <v>1826</v>
      </c>
    </row>
    <row r="1828" spans="1:1" x14ac:dyDescent="0.55000000000000004">
      <c r="A1828" s="1" t="s">
        <v>1827</v>
      </c>
    </row>
    <row r="1829" spans="1:1" x14ac:dyDescent="0.55000000000000004">
      <c r="A1829" s="1" t="s">
        <v>1828</v>
      </c>
    </row>
    <row r="1830" spans="1:1" x14ac:dyDescent="0.55000000000000004">
      <c r="A1830" s="1" t="s">
        <v>1829</v>
      </c>
    </row>
    <row r="1831" spans="1:1" x14ac:dyDescent="0.55000000000000004">
      <c r="A1831" s="1" t="s">
        <v>1830</v>
      </c>
    </row>
    <row r="1832" spans="1:1" x14ac:dyDescent="0.55000000000000004">
      <c r="A1832" s="1" t="s">
        <v>1831</v>
      </c>
    </row>
    <row r="1833" spans="1:1" x14ac:dyDescent="0.55000000000000004">
      <c r="A1833" s="1" t="s">
        <v>1832</v>
      </c>
    </row>
    <row r="1834" spans="1:1" x14ac:dyDescent="0.55000000000000004">
      <c r="A1834" s="1" t="s">
        <v>1833</v>
      </c>
    </row>
    <row r="1835" spans="1:1" x14ac:dyDescent="0.55000000000000004">
      <c r="A1835" s="1" t="s">
        <v>1834</v>
      </c>
    </row>
    <row r="1836" spans="1:1" x14ac:dyDescent="0.55000000000000004">
      <c r="A1836" s="1" t="s">
        <v>1835</v>
      </c>
    </row>
    <row r="1837" spans="1:1" x14ac:dyDescent="0.55000000000000004">
      <c r="A1837" s="1" t="s">
        <v>1836</v>
      </c>
    </row>
    <row r="1838" spans="1:1" x14ac:dyDescent="0.55000000000000004">
      <c r="A1838" s="1" t="s">
        <v>1837</v>
      </c>
    </row>
    <row r="1839" spans="1:1" x14ac:dyDescent="0.55000000000000004">
      <c r="A1839" s="1" t="s">
        <v>1838</v>
      </c>
    </row>
    <row r="1840" spans="1:1" x14ac:dyDescent="0.55000000000000004">
      <c r="A1840" s="1" t="s">
        <v>1839</v>
      </c>
    </row>
    <row r="1841" spans="1:1" x14ac:dyDescent="0.55000000000000004">
      <c r="A1841" s="1" t="s">
        <v>1840</v>
      </c>
    </row>
    <row r="1842" spans="1:1" x14ac:dyDescent="0.55000000000000004">
      <c r="A1842" s="1" t="s">
        <v>1841</v>
      </c>
    </row>
    <row r="1843" spans="1:1" x14ac:dyDescent="0.55000000000000004">
      <c r="A1843" s="1" t="s">
        <v>1842</v>
      </c>
    </row>
    <row r="1844" spans="1:1" x14ac:dyDescent="0.55000000000000004">
      <c r="A1844" s="1" t="s">
        <v>1843</v>
      </c>
    </row>
    <row r="1845" spans="1:1" x14ac:dyDescent="0.55000000000000004">
      <c r="A1845" s="1" t="s">
        <v>1844</v>
      </c>
    </row>
    <row r="1846" spans="1:1" x14ac:dyDescent="0.55000000000000004">
      <c r="A1846" s="1" t="s">
        <v>1845</v>
      </c>
    </row>
    <row r="1847" spans="1:1" x14ac:dyDescent="0.55000000000000004">
      <c r="A1847" s="1" t="s">
        <v>1846</v>
      </c>
    </row>
    <row r="1848" spans="1:1" x14ac:dyDescent="0.55000000000000004">
      <c r="A1848" s="1" t="s">
        <v>1847</v>
      </c>
    </row>
    <row r="1849" spans="1:1" x14ac:dyDescent="0.55000000000000004">
      <c r="A1849" s="1" t="s">
        <v>1848</v>
      </c>
    </row>
    <row r="1850" spans="1:1" x14ac:dyDescent="0.55000000000000004">
      <c r="A1850" s="1" t="s">
        <v>1849</v>
      </c>
    </row>
    <row r="1851" spans="1:1" x14ac:dyDescent="0.55000000000000004">
      <c r="A1851" s="1" t="s">
        <v>1850</v>
      </c>
    </row>
    <row r="1852" spans="1:1" x14ac:dyDescent="0.55000000000000004">
      <c r="A1852" s="1" t="s">
        <v>1851</v>
      </c>
    </row>
    <row r="1853" spans="1:1" x14ac:dyDescent="0.55000000000000004">
      <c r="A1853" s="1" t="s">
        <v>1852</v>
      </c>
    </row>
    <row r="1854" spans="1:1" x14ac:dyDescent="0.55000000000000004">
      <c r="A1854" s="1" t="s">
        <v>1853</v>
      </c>
    </row>
    <row r="1855" spans="1:1" x14ac:dyDescent="0.55000000000000004">
      <c r="A1855" s="1" t="s">
        <v>1854</v>
      </c>
    </row>
    <row r="1856" spans="1:1" x14ac:dyDescent="0.55000000000000004">
      <c r="A1856" s="1" t="s">
        <v>1855</v>
      </c>
    </row>
    <row r="1857" spans="1:1" x14ac:dyDescent="0.55000000000000004">
      <c r="A1857" s="1" t="s">
        <v>1856</v>
      </c>
    </row>
    <row r="1858" spans="1:1" x14ac:dyDescent="0.55000000000000004">
      <c r="A1858" s="1" t="s">
        <v>1857</v>
      </c>
    </row>
    <row r="1859" spans="1:1" x14ac:dyDescent="0.55000000000000004">
      <c r="A1859" s="1" t="s">
        <v>1858</v>
      </c>
    </row>
    <row r="1860" spans="1:1" x14ac:dyDescent="0.55000000000000004">
      <c r="A1860" s="1" t="s">
        <v>1859</v>
      </c>
    </row>
    <row r="1861" spans="1:1" x14ac:dyDescent="0.55000000000000004">
      <c r="A1861" s="1" t="s">
        <v>1860</v>
      </c>
    </row>
    <row r="1862" spans="1:1" x14ac:dyDescent="0.55000000000000004">
      <c r="A1862" s="1" t="s">
        <v>1861</v>
      </c>
    </row>
    <row r="1863" spans="1:1" x14ac:dyDescent="0.55000000000000004">
      <c r="A1863" s="1" t="s">
        <v>1862</v>
      </c>
    </row>
    <row r="1864" spans="1:1" x14ac:dyDescent="0.55000000000000004">
      <c r="A1864" s="1" t="s">
        <v>1863</v>
      </c>
    </row>
    <row r="1865" spans="1:1" x14ac:dyDescent="0.55000000000000004">
      <c r="A1865" s="1" t="s">
        <v>1864</v>
      </c>
    </row>
    <row r="1866" spans="1:1" x14ac:dyDescent="0.55000000000000004">
      <c r="A1866" s="1" t="s">
        <v>1865</v>
      </c>
    </row>
    <row r="1867" spans="1:1" x14ac:dyDescent="0.55000000000000004">
      <c r="A1867" s="1" t="s">
        <v>1866</v>
      </c>
    </row>
    <row r="1868" spans="1:1" x14ac:dyDescent="0.55000000000000004">
      <c r="A1868" s="1" t="s">
        <v>1867</v>
      </c>
    </row>
    <row r="1869" spans="1:1" x14ac:dyDescent="0.55000000000000004">
      <c r="A1869" s="1" t="s">
        <v>1868</v>
      </c>
    </row>
    <row r="1870" spans="1:1" x14ac:dyDescent="0.55000000000000004">
      <c r="A1870" s="1" t="s">
        <v>1869</v>
      </c>
    </row>
    <row r="1871" spans="1:1" x14ac:dyDescent="0.55000000000000004">
      <c r="A1871" s="1" t="s">
        <v>1870</v>
      </c>
    </row>
    <row r="1872" spans="1:1" x14ac:dyDescent="0.55000000000000004">
      <c r="A1872" s="1" t="s">
        <v>1871</v>
      </c>
    </row>
    <row r="1873" spans="1:1" x14ac:dyDescent="0.55000000000000004">
      <c r="A1873" s="1" t="s">
        <v>1872</v>
      </c>
    </row>
    <row r="1874" spans="1:1" x14ac:dyDescent="0.55000000000000004">
      <c r="A1874" s="1" t="s">
        <v>1873</v>
      </c>
    </row>
    <row r="1875" spans="1:1" x14ac:dyDescent="0.55000000000000004">
      <c r="A1875" s="1" t="s">
        <v>1874</v>
      </c>
    </row>
    <row r="1876" spans="1:1" x14ac:dyDescent="0.55000000000000004">
      <c r="A1876" s="1" t="s">
        <v>1875</v>
      </c>
    </row>
    <row r="1877" spans="1:1" x14ac:dyDescent="0.55000000000000004">
      <c r="A1877" s="1" t="s">
        <v>1876</v>
      </c>
    </row>
    <row r="1878" spans="1:1" x14ac:dyDescent="0.55000000000000004">
      <c r="A1878" s="1" t="s">
        <v>1877</v>
      </c>
    </row>
    <row r="1879" spans="1:1" x14ac:dyDescent="0.55000000000000004">
      <c r="A1879" s="1" t="s">
        <v>1878</v>
      </c>
    </row>
    <row r="1880" spans="1:1" x14ac:dyDescent="0.55000000000000004">
      <c r="A1880" s="1" t="s">
        <v>1879</v>
      </c>
    </row>
    <row r="1881" spans="1:1" x14ac:dyDescent="0.55000000000000004">
      <c r="A1881" s="1" t="s">
        <v>1880</v>
      </c>
    </row>
    <row r="1882" spans="1:1" x14ac:dyDescent="0.55000000000000004">
      <c r="A1882" s="1" t="s">
        <v>1881</v>
      </c>
    </row>
    <row r="1883" spans="1:1" x14ac:dyDescent="0.55000000000000004">
      <c r="A1883" s="1" t="s">
        <v>1882</v>
      </c>
    </row>
    <row r="1884" spans="1:1" x14ac:dyDescent="0.55000000000000004">
      <c r="A1884" s="1" t="s">
        <v>1883</v>
      </c>
    </row>
    <row r="1885" spans="1:1" x14ac:dyDescent="0.55000000000000004">
      <c r="A1885" s="1" t="s">
        <v>1884</v>
      </c>
    </row>
    <row r="1886" spans="1:1" x14ac:dyDescent="0.55000000000000004">
      <c r="A1886" s="1" t="s">
        <v>1885</v>
      </c>
    </row>
    <row r="1887" spans="1:1" x14ac:dyDescent="0.55000000000000004">
      <c r="A1887" s="1" t="s">
        <v>1886</v>
      </c>
    </row>
    <row r="1888" spans="1:1" x14ac:dyDescent="0.55000000000000004">
      <c r="A1888" s="1" t="s">
        <v>1887</v>
      </c>
    </row>
    <row r="1889" spans="1:1" x14ac:dyDescent="0.55000000000000004">
      <c r="A1889" s="1" t="s">
        <v>1888</v>
      </c>
    </row>
    <row r="1890" spans="1:1" x14ac:dyDescent="0.55000000000000004">
      <c r="A1890" s="1" t="s">
        <v>1889</v>
      </c>
    </row>
    <row r="1891" spans="1:1" x14ac:dyDescent="0.55000000000000004">
      <c r="A1891" s="1" t="s">
        <v>1890</v>
      </c>
    </row>
    <row r="1892" spans="1:1" x14ac:dyDescent="0.55000000000000004">
      <c r="A1892" s="1" t="s">
        <v>1891</v>
      </c>
    </row>
    <row r="1893" spans="1:1" x14ac:dyDescent="0.55000000000000004">
      <c r="A1893" s="1" t="s">
        <v>1892</v>
      </c>
    </row>
    <row r="1894" spans="1:1" x14ac:dyDescent="0.55000000000000004">
      <c r="A1894" s="1" t="s">
        <v>1893</v>
      </c>
    </row>
    <row r="1895" spans="1:1" x14ac:dyDescent="0.55000000000000004">
      <c r="A1895" s="1" t="s">
        <v>1894</v>
      </c>
    </row>
    <row r="1896" spans="1:1" x14ac:dyDescent="0.55000000000000004">
      <c r="A1896" s="1" t="s">
        <v>1895</v>
      </c>
    </row>
    <row r="1897" spans="1:1" x14ac:dyDescent="0.55000000000000004">
      <c r="A1897" s="1" t="s">
        <v>1896</v>
      </c>
    </row>
    <row r="1898" spans="1:1" x14ac:dyDescent="0.55000000000000004">
      <c r="A1898" s="1" t="s">
        <v>1897</v>
      </c>
    </row>
    <row r="1899" spans="1:1" x14ac:dyDescent="0.55000000000000004">
      <c r="A1899" s="1" t="s">
        <v>1898</v>
      </c>
    </row>
    <row r="1900" spans="1:1" x14ac:dyDescent="0.55000000000000004">
      <c r="A1900" s="1" t="s">
        <v>1899</v>
      </c>
    </row>
    <row r="1901" spans="1:1" x14ac:dyDescent="0.55000000000000004">
      <c r="A1901" s="1" t="s">
        <v>1900</v>
      </c>
    </row>
    <row r="1902" spans="1:1" x14ac:dyDescent="0.55000000000000004">
      <c r="A1902" s="1" t="s">
        <v>1901</v>
      </c>
    </row>
    <row r="1903" spans="1:1" x14ac:dyDescent="0.55000000000000004">
      <c r="A1903" s="1" t="s">
        <v>1902</v>
      </c>
    </row>
    <row r="1904" spans="1:1" x14ac:dyDescent="0.55000000000000004">
      <c r="A1904" s="1" t="s">
        <v>1903</v>
      </c>
    </row>
    <row r="1905" spans="1:1" x14ac:dyDescent="0.55000000000000004">
      <c r="A1905" s="1" t="s">
        <v>1904</v>
      </c>
    </row>
    <row r="1906" spans="1:1" x14ac:dyDescent="0.55000000000000004">
      <c r="A1906" s="1" t="s">
        <v>1905</v>
      </c>
    </row>
    <row r="1907" spans="1:1" x14ac:dyDescent="0.55000000000000004">
      <c r="A1907" s="1" t="s">
        <v>1906</v>
      </c>
    </row>
    <row r="1908" spans="1:1" x14ac:dyDescent="0.55000000000000004">
      <c r="A1908" s="1" t="s">
        <v>1907</v>
      </c>
    </row>
    <row r="1909" spans="1:1" x14ac:dyDescent="0.55000000000000004">
      <c r="A1909" s="1" t="s">
        <v>1908</v>
      </c>
    </row>
    <row r="1910" spans="1:1" x14ac:dyDescent="0.55000000000000004">
      <c r="A1910" s="1" t="s">
        <v>1909</v>
      </c>
    </row>
    <row r="1911" spans="1:1" x14ac:dyDescent="0.55000000000000004">
      <c r="A1911" s="1" t="s">
        <v>1910</v>
      </c>
    </row>
    <row r="1912" spans="1:1" x14ac:dyDescent="0.55000000000000004">
      <c r="A1912" s="1" t="s">
        <v>1911</v>
      </c>
    </row>
    <row r="1913" spans="1:1" x14ac:dyDescent="0.55000000000000004">
      <c r="A1913" s="1" t="s">
        <v>1912</v>
      </c>
    </row>
    <row r="1914" spans="1:1" x14ac:dyDescent="0.55000000000000004">
      <c r="A1914" s="1" t="s">
        <v>1913</v>
      </c>
    </row>
    <row r="1915" spans="1:1" x14ac:dyDescent="0.55000000000000004">
      <c r="A1915" s="1" t="s">
        <v>1914</v>
      </c>
    </row>
    <row r="1916" spans="1:1" x14ac:dyDescent="0.55000000000000004">
      <c r="A1916" s="1" t="s">
        <v>1915</v>
      </c>
    </row>
    <row r="1917" spans="1:1" x14ac:dyDescent="0.55000000000000004">
      <c r="A1917" s="1" t="s">
        <v>1916</v>
      </c>
    </row>
    <row r="1918" spans="1:1" x14ac:dyDescent="0.55000000000000004">
      <c r="A1918" s="1" t="s">
        <v>1917</v>
      </c>
    </row>
    <row r="1919" spans="1:1" x14ac:dyDescent="0.55000000000000004">
      <c r="A1919" s="1" t="s">
        <v>1918</v>
      </c>
    </row>
    <row r="1920" spans="1:1" x14ac:dyDescent="0.55000000000000004">
      <c r="A1920" s="1" t="s">
        <v>1919</v>
      </c>
    </row>
    <row r="1921" spans="1:1" x14ac:dyDescent="0.55000000000000004">
      <c r="A1921" s="1" t="s">
        <v>1920</v>
      </c>
    </row>
    <row r="1922" spans="1:1" x14ac:dyDescent="0.55000000000000004">
      <c r="A1922" s="1" t="s">
        <v>1921</v>
      </c>
    </row>
    <row r="1923" spans="1:1" x14ac:dyDescent="0.55000000000000004">
      <c r="A1923" s="1" t="s">
        <v>1922</v>
      </c>
    </row>
    <row r="1924" spans="1:1" x14ac:dyDescent="0.55000000000000004">
      <c r="A1924" s="1" t="s">
        <v>1923</v>
      </c>
    </row>
    <row r="1925" spans="1:1" x14ac:dyDescent="0.55000000000000004">
      <c r="A1925" s="1" t="s">
        <v>1924</v>
      </c>
    </row>
    <row r="1926" spans="1:1" x14ac:dyDescent="0.55000000000000004">
      <c r="A1926" s="1" t="s">
        <v>1925</v>
      </c>
    </row>
    <row r="1927" spans="1:1" x14ac:dyDescent="0.55000000000000004">
      <c r="A1927" s="1" t="s">
        <v>1926</v>
      </c>
    </row>
    <row r="1928" spans="1:1" x14ac:dyDescent="0.55000000000000004">
      <c r="A1928" s="1" t="s">
        <v>1927</v>
      </c>
    </row>
    <row r="1929" spans="1:1" x14ac:dyDescent="0.55000000000000004">
      <c r="A1929" s="1" t="s">
        <v>1928</v>
      </c>
    </row>
    <row r="1930" spans="1:1" x14ac:dyDescent="0.55000000000000004">
      <c r="A1930" s="1" t="s">
        <v>1929</v>
      </c>
    </row>
    <row r="1931" spans="1:1" x14ac:dyDescent="0.55000000000000004">
      <c r="A1931" s="1" t="s">
        <v>1930</v>
      </c>
    </row>
    <row r="1932" spans="1:1" x14ac:dyDescent="0.55000000000000004">
      <c r="A1932" s="1" t="s">
        <v>1931</v>
      </c>
    </row>
    <row r="1933" spans="1:1" x14ac:dyDescent="0.55000000000000004">
      <c r="A1933" s="1" t="s">
        <v>1932</v>
      </c>
    </row>
    <row r="1934" spans="1:1" x14ac:dyDescent="0.55000000000000004">
      <c r="A1934" s="1" t="s">
        <v>1933</v>
      </c>
    </row>
    <row r="1935" spans="1:1" x14ac:dyDescent="0.55000000000000004">
      <c r="A1935" s="1" t="s">
        <v>1934</v>
      </c>
    </row>
    <row r="1936" spans="1:1" x14ac:dyDescent="0.55000000000000004">
      <c r="A1936" s="1" t="s">
        <v>1935</v>
      </c>
    </row>
    <row r="1937" spans="1:1" x14ac:dyDescent="0.55000000000000004">
      <c r="A1937" s="1" t="s">
        <v>1936</v>
      </c>
    </row>
    <row r="1938" spans="1:1" x14ac:dyDescent="0.55000000000000004">
      <c r="A1938" s="1" t="s">
        <v>1937</v>
      </c>
    </row>
    <row r="1939" spans="1:1" x14ac:dyDescent="0.55000000000000004">
      <c r="A1939" s="1" t="s">
        <v>1938</v>
      </c>
    </row>
    <row r="1940" spans="1:1" x14ac:dyDescent="0.55000000000000004">
      <c r="A1940" s="1" t="s">
        <v>1939</v>
      </c>
    </row>
    <row r="1941" spans="1:1" x14ac:dyDescent="0.55000000000000004">
      <c r="A1941" s="1" t="s">
        <v>1940</v>
      </c>
    </row>
    <row r="1942" spans="1:1" x14ac:dyDescent="0.55000000000000004">
      <c r="A1942" s="1" t="s">
        <v>1941</v>
      </c>
    </row>
    <row r="1943" spans="1:1" x14ac:dyDescent="0.55000000000000004">
      <c r="A1943" s="1" t="s">
        <v>1942</v>
      </c>
    </row>
    <row r="1944" spans="1:1" x14ac:dyDescent="0.55000000000000004">
      <c r="A1944" s="1" t="s">
        <v>1943</v>
      </c>
    </row>
    <row r="1945" spans="1:1" x14ac:dyDescent="0.55000000000000004">
      <c r="A1945" s="1" t="s">
        <v>1944</v>
      </c>
    </row>
    <row r="1946" spans="1:1" x14ac:dyDescent="0.55000000000000004">
      <c r="A1946" s="1" t="s">
        <v>1945</v>
      </c>
    </row>
    <row r="1947" spans="1:1" x14ac:dyDescent="0.55000000000000004">
      <c r="A1947" s="1" t="s">
        <v>1946</v>
      </c>
    </row>
    <row r="1948" spans="1:1" x14ac:dyDescent="0.55000000000000004">
      <c r="A1948" s="1" t="s">
        <v>1947</v>
      </c>
    </row>
    <row r="1949" spans="1:1" x14ac:dyDescent="0.55000000000000004">
      <c r="A1949" s="1" t="s">
        <v>1948</v>
      </c>
    </row>
    <row r="1950" spans="1:1" x14ac:dyDescent="0.55000000000000004">
      <c r="A1950" s="1" t="s">
        <v>1949</v>
      </c>
    </row>
    <row r="1951" spans="1:1" x14ac:dyDescent="0.55000000000000004">
      <c r="A1951" s="1" t="s">
        <v>1950</v>
      </c>
    </row>
    <row r="1952" spans="1:1" x14ac:dyDescent="0.55000000000000004">
      <c r="A1952" s="1" t="s">
        <v>1951</v>
      </c>
    </row>
    <row r="1953" spans="1:1" x14ac:dyDescent="0.55000000000000004">
      <c r="A1953" s="1" t="s">
        <v>1952</v>
      </c>
    </row>
    <row r="1954" spans="1:1" x14ac:dyDescent="0.55000000000000004">
      <c r="A1954" s="1" t="s">
        <v>1953</v>
      </c>
    </row>
    <row r="1955" spans="1:1" x14ac:dyDescent="0.55000000000000004">
      <c r="A1955" s="1" t="s">
        <v>1954</v>
      </c>
    </row>
    <row r="1956" spans="1:1" x14ac:dyDescent="0.55000000000000004">
      <c r="A1956" s="1" t="s">
        <v>1955</v>
      </c>
    </row>
    <row r="1957" spans="1:1" x14ac:dyDescent="0.55000000000000004">
      <c r="A1957" s="1" t="s">
        <v>1956</v>
      </c>
    </row>
    <row r="1958" spans="1:1" x14ac:dyDescent="0.55000000000000004">
      <c r="A1958" s="1" t="s">
        <v>1957</v>
      </c>
    </row>
    <row r="1959" spans="1:1" x14ac:dyDescent="0.55000000000000004">
      <c r="A1959" s="1" t="s">
        <v>1958</v>
      </c>
    </row>
    <row r="1960" spans="1:1" x14ac:dyDescent="0.55000000000000004">
      <c r="A1960" s="1" t="s">
        <v>1959</v>
      </c>
    </row>
    <row r="1961" spans="1:1" x14ac:dyDescent="0.55000000000000004">
      <c r="A1961" s="1" t="s">
        <v>1960</v>
      </c>
    </row>
    <row r="1962" spans="1:1" x14ac:dyDescent="0.55000000000000004">
      <c r="A1962" s="1" t="s">
        <v>1961</v>
      </c>
    </row>
    <row r="1963" spans="1:1" x14ac:dyDescent="0.55000000000000004">
      <c r="A1963" s="1" t="s">
        <v>1962</v>
      </c>
    </row>
    <row r="1964" spans="1:1" x14ac:dyDescent="0.55000000000000004">
      <c r="A1964" s="1" t="s">
        <v>1963</v>
      </c>
    </row>
    <row r="1965" spans="1:1" x14ac:dyDescent="0.55000000000000004">
      <c r="A1965" s="1" t="s">
        <v>1964</v>
      </c>
    </row>
    <row r="1966" spans="1:1" x14ac:dyDescent="0.55000000000000004">
      <c r="A1966" s="1" t="s">
        <v>1965</v>
      </c>
    </row>
    <row r="1967" spans="1:1" x14ac:dyDescent="0.55000000000000004">
      <c r="A1967" s="1" t="s">
        <v>1966</v>
      </c>
    </row>
    <row r="1968" spans="1:1" x14ac:dyDescent="0.55000000000000004">
      <c r="A1968" s="1" t="s">
        <v>1967</v>
      </c>
    </row>
    <row r="1969" spans="1:1" x14ac:dyDescent="0.55000000000000004">
      <c r="A1969" s="1" t="s">
        <v>1968</v>
      </c>
    </row>
    <row r="1970" spans="1:1" x14ac:dyDescent="0.55000000000000004">
      <c r="A1970" s="1" t="s">
        <v>1969</v>
      </c>
    </row>
    <row r="1971" spans="1:1" x14ac:dyDescent="0.55000000000000004">
      <c r="A1971" s="1" t="s">
        <v>1970</v>
      </c>
    </row>
    <row r="1972" spans="1:1" x14ac:dyDescent="0.55000000000000004">
      <c r="A1972" s="1" t="s">
        <v>1971</v>
      </c>
    </row>
    <row r="1973" spans="1:1" x14ac:dyDescent="0.55000000000000004">
      <c r="A1973" s="1" t="s">
        <v>1972</v>
      </c>
    </row>
    <row r="1974" spans="1:1" x14ac:dyDescent="0.55000000000000004">
      <c r="A1974" s="1" t="s">
        <v>1973</v>
      </c>
    </row>
    <row r="1975" spans="1:1" x14ac:dyDescent="0.55000000000000004">
      <c r="A1975" s="1" t="s">
        <v>1974</v>
      </c>
    </row>
    <row r="1976" spans="1:1" x14ac:dyDescent="0.55000000000000004">
      <c r="A1976" s="1" t="s">
        <v>1975</v>
      </c>
    </row>
    <row r="1977" spans="1:1" x14ac:dyDescent="0.55000000000000004">
      <c r="A1977" s="1" t="s">
        <v>1976</v>
      </c>
    </row>
    <row r="1978" spans="1:1" x14ac:dyDescent="0.55000000000000004">
      <c r="A1978" s="1" t="s">
        <v>1977</v>
      </c>
    </row>
    <row r="1979" spans="1:1" x14ac:dyDescent="0.55000000000000004">
      <c r="A1979" s="1" t="s">
        <v>1978</v>
      </c>
    </row>
    <row r="1980" spans="1:1" x14ac:dyDescent="0.55000000000000004">
      <c r="A1980" s="1" t="s">
        <v>1979</v>
      </c>
    </row>
    <row r="1981" spans="1:1" x14ac:dyDescent="0.55000000000000004">
      <c r="A1981" s="1" t="s">
        <v>1980</v>
      </c>
    </row>
    <row r="1982" spans="1:1" x14ac:dyDescent="0.55000000000000004">
      <c r="A1982" s="1" t="s">
        <v>1981</v>
      </c>
    </row>
    <row r="1983" spans="1:1" x14ac:dyDescent="0.55000000000000004">
      <c r="A1983" s="1" t="s">
        <v>1982</v>
      </c>
    </row>
    <row r="1984" spans="1:1" x14ac:dyDescent="0.55000000000000004">
      <c r="A1984" s="1" t="s">
        <v>1983</v>
      </c>
    </row>
    <row r="1985" spans="1:1" x14ac:dyDescent="0.55000000000000004">
      <c r="A1985" s="1" t="s">
        <v>1984</v>
      </c>
    </row>
    <row r="1986" spans="1:1" x14ac:dyDescent="0.55000000000000004">
      <c r="A1986" s="1" t="s">
        <v>1985</v>
      </c>
    </row>
    <row r="1987" spans="1:1" x14ac:dyDescent="0.55000000000000004">
      <c r="A1987" s="1" t="s">
        <v>1986</v>
      </c>
    </row>
    <row r="1988" spans="1:1" x14ac:dyDescent="0.55000000000000004">
      <c r="A1988" s="1" t="s">
        <v>1987</v>
      </c>
    </row>
    <row r="1989" spans="1:1" x14ac:dyDescent="0.55000000000000004">
      <c r="A1989" s="1" t="s">
        <v>1988</v>
      </c>
    </row>
    <row r="1990" spans="1:1" x14ac:dyDescent="0.55000000000000004">
      <c r="A1990" s="1" t="s">
        <v>1989</v>
      </c>
    </row>
    <row r="1991" spans="1:1" x14ac:dyDescent="0.55000000000000004">
      <c r="A1991" s="1" t="s">
        <v>1990</v>
      </c>
    </row>
    <row r="1992" spans="1:1" x14ac:dyDescent="0.55000000000000004">
      <c r="A1992" s="1" t="s">
        <v>1991</v>
      </c>
    </row>
    <row r="1993" spans="1:1" x14ac:dyDescent="0.55000000000000004">
      <c r="A1993" s="1" t="s">
        <v>1992</v>
      </c>
    </row>
    <row r="1994" spans="1:1" x14ac:dyDescent="0.55000000000000004">
      <c r="A1994" s="1" t="s">
        <v>1993</v>
      </c>
    </row>
    <row r="1995" spans="1:1" x14ac:dyDescent="0.55000000000000004">
      <c r="A1995" s="1" t="s">
        <v>1994</v>
      </c>
    </row>
    <row r="1996" spans="1:1" x14ac:dyDescent="0.55000000000000004">
      <c r="A1996" s="1" t="s">
        <v>1995</v>
      </c>
    </row>
    <row r="1997" spans="1:1" x14ac:dyDescent="0.55000000000000004">
      <c r="A1997" s="1" t="s">
        <v>1996</v>
      </c>
    </row>
    <row r="1998" spans="1:1" x14ac:dyDescent="0.55000000000000004">
      <c r="A1998" s="1" t="s">
        <v>1997</v>
      </c>
    </row>
    <row r="1999" spans="1:1" x14ac:dyDescent="0.55000000000000004">
      <c r="A1999" s="1" t="s">
        <v>1998</v>
      </c>
    </row>
    <row r="2000" spans="1:1" x14ac:dyDescent="0.55000000000000004">
      <c r="A2000" s="1" t="s">
        <v>1999</v>
      </c>
    </row>
    <row r="2001" spans="1:1" x14ac:dyDescent="0.55000000000000004">
      <c r="A2001" s="1" t="s">
        <v>2000</v>
      </c>
    </row>
    <row r="2002" spans="1:1" x14ac:dyDescent="0.55000000000000004">
      <c r="A2002" s="1" t="s">
        <v>2001</v>
      </c>
    </row>
    <row r="2003" spans="1:1" x14ac:dyDescent="0.55000000000000004">
      <c r="A2003" s="1" t="s">
        <v>2002</v>
      </c>
    </row>
    <row r="2004" spans="1:1" x14ac:dyDescent="0.55000000000000004">
      <c r="A2004" s="1" t="s">
        <v>2003</v>
      </c>
    </row>
    <row r="2005" spans="1:1" x14ac:dyDescent="0.55000000000000004">
      <c r="A2005" s="1" t="s">
        <v>2004</v>
      </c>
    </row>
    <row r="2006" spans="1:1" x14ac:dyDescent="0.55000000000000004">
      <c r="A2006" s="1" t="s">
        <v>2005</v>
      </c>
    </row>
    <row r="2007" spans="1:1" x14ac:dyDescent="0.55000000000000004">
      <c r="A2007" s="1" t="s">
        <v>2006</v>
      </c>
    </row>
    <row r="2008" spans="1:1" x14ac:dyDescent="0.55000000000000004">
      <c r="A2008" s="1" t="s">
        <v>2007</v>
      </c>
    </row>
    <row r="2009" spans="1:1" x14ac:dyDescent="0.55000000000000004">
      <c r="A2009" s="1" t="s">
        <v>2008</v>
      </c>
    </row>
    <row r="2010" spans="1:1" x14ac:dyDescent="0.55000000000000004">
      <c r="A2010" s="1" t="s">
        <v>2009</v>
      </c>
    </row>
    <row r="2011" spans="1:1" x14ac:dyDescent="0.55000000000000004">
      <c r="A2011" s="1" t="s">
        <v>2010</v>
      </c>
    </row>
    <row r="2012" spans="1:1" x14ac:dyDescent="0.55000000000000004">
      <c r="A2012" s="1" t="s">
        <v>2011</v>
      </c>
    </row>
    <row r="2013" spans="1:1" x14ac:dyDescent="0.55000000000000004">
      <c r="A2013" s="1" t="s">
        <v>2012</v>
      </c>
    </row>
    <row r="2014" spans="1:1" x14ac:dyDescent="0.55000000000000004">
      <c r="A2014" s="1" t="s">
        <v>2013</v>
      </c>
    </row>
    <row r="2015" spans="1:1" x14ac:dyDescent="0.55000000000000004">
      <c r="A2015" s="1" t="s">
        <v>2014</v>
      </c>
    </row>
    <row r="2016" spans="1:1" x14ac:dyDescent="0.55000000000000004">
      <c r="A2016" s="1" t="s">
        <v>2015</v>
      </c>
    </row>
    <row r="2017" spans="1:1" x14ac:dyDescent="0.55000000000000004">
      <c r="A2017" s="1" t="s">
        <v>2016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017"/>
  <sheetViews>
    <sheetView workbookViewId="0">
      <selection activeCell="A35" sqref="A35"/>
    </sheetView>
  </sheetViews>
  <sheetFormatPr baseColWidth="10" defaultColWidth="8.83984375" defaultRowHeight="14.4" x14ac:dyDescent="0.55000000000000004"/>
  <cols>
    <col min="1" max="1" width="10.68359375" bestFit="1" customWidth="1"/>
    <col min="2" max="2" width="5.05078125" bestFit="1" customWidth="1"/>
    <col min="3" max="3" width="133.3671875" bestFit="1" customWidth="1"/>
  </cols>
  <sheetData>
    <row r="1" spans="1:3" x14ac:dyDescent="0.55000000000000004">
      <c r="A1" t="s">
        <v>2017</v>
      </c>
      <c r="B1" t="s">
        <v>2726</v>
      </c>
      <c r="C1" t="s">
        <v>2727</v>
      </c>
    </row>
    <row r="2" spans="1:3" hidden="1" x14ac:dyDescent="0.55000000000000004">
      <c r="A2">
        <v>300357605</v>
      </c>
      <c r="B2">
        <v>24</v>
      </c>
      <c r="C2" t="s">
        <v>2018</v>
      </c>
    </row>
    <row r="3" spans="1:3" x14ac:dyDescent="0.55000000000000004">
      <c r="A3">
        <v>300391012</v>
      </c>
      <c r="B3">
        <v>8</v>
      </c>
      <c r="C3" t="s">
        <v>2019</v>
      </c>
    </row>
    <row r="4" spans="1:3" x14ac:dyDescent="0.55000000000000004">
      <c r="A4">
        <v>300424171</v>
      </c>
      <c r="B4">
        <v>8</v>
      </c>
      <c r="C4" t="s">
        <v>2020</v>
      </c>
    </row>
    <row r="5" spans="1:3" x14ac:dyDescent="0.55000000000000004">
      <c r="A5">
        <v>300508632</v>
      </c>
      <c r="B5">
        <v>11</v>
      </c>
      <c r="C5" t="s">
        <v>2019</v>
      </c>
    </row>
    <row r="6" spans="1:3" x14ac:dyDescent="0.55000000000000004">
      <c r="A6">
        <v>300541730</v>
      </c>
      <c r="B6">
        <v>11</v>
      </c>
      <c r="C6" t="s">
        <v>2021</v>
      </c>
    </row>
    <row r="7" spans="1:3" x14ac:dyDescent="0.55000000000000004">
      <c r="A7">
        <v>300554292</v>
      </c>
      <c r="B7">
        <v>2</v>
      </c>
      <c r="C7" t="s">
        <v>2019</v>
      </c>
    </row>
    <row r="8" spans="1:3" x14ac:dyDescent="0.55000000000000004">
      <c r="A8">
        <v>300568899</v>
      </c>
      <c r="B8">
        <v>6</v>
      </c>
      <c r="C8" t="s">
        <v>2019</v>
      </c>
    </row>
    <row r="9" spans="1:3" x14ac:dyDescent="0.55000000000000004">
      <c r="A9">
        <v>300587342</v>
      </c>
      <c r="B9">
        <v>2</v>
      </c>
      <c r="C9" t="s">
        <v>2022</v>
      </c>
    </row>
    <row r="10" spans="1:3" x14ac:dyDescent="0.55000000000000004">
      <c r="A10">
        <v>300602094</v>
      </c>
      <c r="B10">
        <v>6</v>
      </c>
      <c r="C10" t="s">
        <v>2023</v>
      </c>
    </row>
    <row r="11" spans="1:3" hidden="1" x14ac:dyDescent="0.55000000000000004">
      <c r="A11">
        <v>300649083</v>
      </c>
      <c r="B11">
        <v>18</v>
      </c>
      <c r="C11" t="s">
        <v>2018</v>
      </c>
    </row>
    <row r="12" spans="1:3" x14ac:dyDescent="0.55000000000000004">
      <c r="A12">
        <v>300666458</v>
      </c>
      <c r="B12">
        <v>4</v>
      </c>
      <c r="C12" t="s">
        <v>2019</v>
      </c>
    </row>
    <row r="13" spans="1:3" x14ac:dyDescent="0.55000000000000004">
      <c r="A13">
        <v>300699473</v>
      </c>
      <c r="B13">
        <v>4</v>
      </c>
      <c r="C13" t="s">
        <v>2024</v>
      </c>
    </row>
    <row r="14" spans="1:3" x14ac:dyDescent="0.55000000000000004">
      <c r="A14">
        <v>300700439</v>
      </c>
      <c r="B14">
        <v>1</v>
      </c>
      <c r="C14" t="s">
        <v>2019</v>
      </c>
    </row>
    <row r="15" spans="1:3" x14ac:dyDescent="0.55000000000000004">
      <c r="A15">
        <v>300719942</v>
      </c>
      <c r="B15">
        <v>7</v>
      </c>
      <c r="C15" t="s">
        <v>2019</v>
      </c>
    </row>
    <row r="16" spans="1:3" x14ac:dyDescent="0.55000000000000004">
      <c r="A16">
        <v>300733659</v>
      </c>
      <c r="B16">
        <v>1</v>
      </c>
      <c r="C16" t="s">
        <v>2025</v>
      </c>
    </row>
    <row r="17" spans="1:3" x14ac:dyDescent="0.55000000000000004">
      <c r="A17">
        <v>300753004</v>
      </c>
      <c r="B17">
        <v>7</v>
      </c>
      <c r="C17" t="s">
        <v>2026</v>
      </c>
    </row>
    <row r="18" spans="1:3" x14ac:dyDescent="0.55000000000000004">
      <c r="A18">
        <v>300768340</v>
      </c>
      <c r="B18">
        <v>14</v>
      </c>
      <c r="C18" t="s">
        <v>2019</v>
      </c>
    </row>
    <row r="19" spans="1:3" hidden="1" x14ac:dyDescent="0.55000000000000004">
      <c r="A19">
        <v>300795058</v>
      </c>
      <c r="B19">
        <v>20</v>
      </c>
      <c r="C19" t="s">
        <v>2018</v>
      </c>
    </row>
    <row r="20" spans="1:3" x14ac:dyDescent="0.55000000000000004">
      <c r="A20">
        <v>300798998</v>
      </c>
      <c r="B20">
        <v>16</v>
      </c>
      <c r="C20" t="s">
        <v>2019</v>
      </c>
    </row>
    <row r="21" spans="1:3" x14ac:dyDescent="0.55000000000000004">
      <c r="A21">
        <v>300801498</v>
      </c>
      <c r="B21">
        <v>14</v>
      </c>
      <c r="C21" t="s">
        <v>2027</v>
      </c>
    </row>
    <row r="22" spans="1:3" x14ac:dyDescent="0.55000000000000004">
      <c r="A22">
        <v>300832180</v>
      </c>
      <c r="B22">
        <v>16</v>
      </c>
      <c r="C22" t="s">
        <v>2028</v>
      </c>
    </row>
    <row r="23" spans="1:3" x14ac:dyDescent="0.55000000000000004">
      <c r="A23">
        <v>300874723</v>
      </c>
      <c r="B23">
        <v>10</v>
      </c>
      <c r="C23" t="s">
        <v>2019</v>
      </c>
    </row>
    <row r="24" spans="1:3" x14ac:dyDescent="0.55000000000000004">
      <c r="A24">
        <v>300907900</v>
      </c>
      <c r="B24">
        <v>10</v>
      </c>
      <c r="C24" t="s">
        <v>2029</v>
      </c>
    </row>
    <row r="25" spans="1:3" x14ac:dyDescent="0.55000000000000004">
      <c r="A25">
        <v>300912435</v>
      </c>
      <c r="B25">
        <v>12</v>
      </c>
      <c r="C25" t="s">
        <v>2019</v>
      </c>
    </row>
    <row r="26" spans="1:3" x14ac:dyDescent="0.55000000000000004">
      <c r="A26">
        <v>300919388</v>
      </c>
      <c r="B26">
        <v>15</v>
      </c>
      <c r="C26" t="s">
        <v>2019</v>
      </c>
    </row>
    <row r="27" spans="1:3" x14ac:dyDescent="0.55000000000000004">
      <c r="A27">
        <v>300945450</v>
      </c>
      <c r="B27">
        <v>12</v>
      </c>
      <c r="C27" t="s">
        <v>2030</v>
      </c>
    </row>
    <row r="28" spans="1:3" x14ac:dyDescent="0.55000000000000004">
      <c r="A28">
        <v>300952576</v>
      </c>
      <c r="B28">
        <v>15</v>
      </c>
      <c r="C28" t="s">
        <v>2031</v>
      </c>
    </row>
    <row r="29" spans="1:3" hidden="1" x14ac:dyDescent="0.55000000000000004">
      <c r="A29">
        <v>300985635</v>
      </c>
      <c r="B29">
        <v>22</v>
      </c>
      <c r="C29" t="s">
        <v>2018</v>
      </c>
    </row>
    <row r="30" spans="1:3" x14ac:dyDescent="0.55000000000000004">
      <c r="A30">
        <v>301026720</v>
      </c>
      <c r="B30">
        <v>9</v>
      </c>
      <c r="C30" t="s">
        <v>2019</v>
      </c>
    </row>
    <row r="31" spans="1:3" x14ac:dyDescent="0.55000000000000004">
      <c r="A31">
        <v>301033283</v>
      </c>
      <c r="B31">
        <v>5</v>
      </c>
      <c r="C31" t="s">
        <v>2019</v>
      </c>
    </row>
    <row r="32" spans="1:3" hidden="1" x14ac:dyDescent="0.55000000000000004">
      <c r="A32">
        <v>301041636</v>
      </c>
      <c r="B32">
        <v>19</v>
      </c>
      <c r="C32" t="s">
        <v>2018</v>
      </c>
    </row>
    <row r="33" spans="1:3" x14ac:dyDescent="0.55000000000000004">
      <c r="A33">
        <v>301059909</v>
      </c>
      <c r="B33">
        <v>9</v>
      </c>
      <c r="C33" t="s">
        <v>2032</v>
      </c>
    </row>
    <row r="34" spans="1:3" x14ac:dyDescent="0.55000000000000004">
      <c r="A34">
        <v>301066228</v>
      </c>
      <c r="B34">
        <v>5</v>
      </c>
      <c r="C34" t="s">
        <v>2033</v>
      </c>
    </row>
    <row r="35" spans="1:3" x14ac:dyDescent="0.55000000000000004">
      <c r="A35">
        <v>301135033</v>
      </c>
      <c r="B35">
        <v>17</v>
      </c>
      <c r="C35" t="s">
        <v>2019</v>
      </c>
    </row>
    <row r="36" spans="1:3" x14ac:dyDescent="0.55000000000000004">
      <c r="A36">
        <v>301168117</v>
      </c>
      <c r="B36">
        <v>17</v>
      </c>
      <c r="C36" t="s">
        <v>2034</v>
      </c>
    </row>
    <row r="37" spans="1:3" x14ac:dyDescent="0.55000000000000004">
      <c r="A37">
        <v>301202044</v>
      </c>
      <c r="B37">
        <v>13</v>
      </c>
      <c r="C37" t="s">
        <v>2019</v>
      </c>
    </row>
    <row r="38" spans="1:3" x14ac:dyDescent="0.55000000000000004">
      <c r="A38">
        <v>301217583</v>
      </c>
      <c r="B38">
        <v>3</v>
      </c>
      <c r="C38" t="s">
        <v>2019</v>
      </c>
    </row>
    <row r="39" spans="1:3" hidden="1" x14ac:dyDescent="0.55000000000000004">
      <c r="A39">
        <v>301229248</v>
      </c>
      <c r="B39">
        <v>21</v>
      </c>
      <c r="C39" t="s">
        <v>2018</v>
      </c>
    </row>
    <row r="40" spans="1:3" x14ac:dyDescent="0.55000000000000004">
      <c r="A40">
        <v>301236520</v>
      </c>
      <c r="B40">
        <v>13</v>
      </c>
      <c r="C40" t="s">
        <v>2035</v>
      </c>
    </row>
    <row r="41" spans="1:3" x14ac:dyDescent="0.55000000000000004">
      <c r="A41">
        <v>301250777</v>
      </c>
      <c r="B41">
        <v>3</v>
      </c>
      <c r="C41" t="s">
        <v>2036</v>
      </c>
    </row>
    <row r="42" spans="1:3" hidden="1" x14ac:dyDescent="0.55000000000000004">
      <c r="A42">
        <v>301267804</v>
      </c>
      <c r="B42">
        <v>23</v>
      </c>
      <c r="C42" t="s">
        <v>2018</v>
      </c>
    </row>
    <row r="43" spans="1:3" x14ac:dyDescent="0.55000000000000004">
      <c r="A43">
        <v>315392113</v>
      </c>
      <c r="B43">
        <v>8</v>
      </c>
      <c r="C43" t="s">
        <v>2037</v>
      </c>
    </row>
    <row r="44" spans="1:3" x14ac:dyDescent="0.55000000000000004">
      <c r="A44">
        <v>315509804</v>
      </c>
      <c r="B44">
        <v>11</v>
      </c>
      <c r="C44" t="s">
        <v>2037</v>
      </c>
    </row>
    <row r="45" spans="1:3" x14ac:dyDescent="0.55000000000000004">
      <c r="A45">
        <v>315555464</v>
      </c>
      <c r="B45">
        <v>2</v>
      </c>
      <c r="C45" t="s">
        <v>2037</v>
      </c>
    </row>
    <row r="46" spans="1:3" x14ac:dyDescent="0.55000000000000004">
      <c r="A46">
        <v>315625493</v>
      </c>
      <c r="B46">
        <v>6</v>
      </c>
      <c r="C46" t="s">
        <v>2037</v>
      </c>
    </row>
    <row r="47" spans="1:3" x14ac:dyDescent="0.55000000000000004">
      <c r="A47">
        <v>315667657</v>
      </c>
      <c r="B47">
        <v>4</v>
      </c>
      <c r="C47" t="s">
        <v>2037</v>
      </c>
    </row>
    <row r="48" spans="1:3" x14ac:dyDescent="0.55000000000000004">
      <c r="A48">
        <v>315721160</v>
      </c>
      <c r="B48">
        <v>7</v>
      </c>
      <c r="C48" t="s">
        <v>2037</v>
      </c>
    </row>
    <row r="49" spans="1:3" x14ac:dyDescent="0.55000000000000004">
      <c r="A49">
        <v>315769487</v>
      </c>
      <c r="B49">
        <v>14</v>
      </c>
      <c r="C49" t="s">
        <v>2037</v>
      </c>
    </row>
    <row r="50" spans="1:3" hidden="1" x14ac:dyDescent="0.55000000000000004">
      <c r="A50">
        <v>315790438</v>
      </c>
      <c r="B50">
        <v>18</v>
      </c>
      <c r="C50" t="s">
        <v>2038</v>
      </c>
    </row>
    <row r="51" spans="1:3" x14ac:dyDescent="0.55000000000000004">
      <c r="A51">
        <v>315800236</v>
      </c>
      <c r="B51">
        <v>16</v>
      </c>
      <c r="C51" t="s">
        <v>2037</v>
      </c>
    </row>
    <row r="52" spans="1:3" x14ac:dyDescent="0.55000000000000004">
      <c r="A52">
        <v>315806866</v>
      </c>
      <c r="B52">
        <v>1</v>
      </c>
      <c r="C52" t="s">
        <v>2037</v>
      </c>
    </row>
    <row r="53" spans="1:3" x14ac:dyDescent="0.55000000000000004">
      <c r="A53">
        <v>315875961</v>
      </c>
      <c r="B53">
        <v>10</v>
      </c>
      <c r="C53" t="s">
        <v>2037</v>
      </c>
    </row>
    <row r="54" spans="1:3" hidden="1" x14ac:dyDescent="0.55000000000000004">
      <c r="A54">
        <v>315897016</v>
      </c>
      <c r="B54">
        <v>18</v>
      </c>
      <c r="C54" t="s">
        <v>2039</v>
      </c>
    </row>
    <row r="55" spans="1:3" x14ac:dyDescent="0.55000000000000004">
      <c r="A55">
        <v>315913634</v>
      </c>
      <c r="B55">
        <v>12</v>
      </c>
      <c r="C55" t="s">
        <v>2037</v>
      </c>
    </row>
    <row r="56" spans="1:3" x14ac:dyDescent="0.55000000000000004">
      <c r="A56">
        <v>315970619</v>
      </c>
      <c r="B56">
        <v>15</v>
      </c>
      <c r="C56" t="s">
        <v>2037</v>
      </c>
    </row>
    <row r="57" spans="1:3" x14ac:dyDescent="0.55000000000000004">
      <c r="A57">
        <v>316027958</v>
      </c>
      <c r="B57">
        <v>9</v>
      </c>
      <c r="C57" t="s">
        <v>2037</v>
      </c>
    </row>
    <row r="58" spans="1:3" x14ac:dyDescent="0.55000000000000004">
      <c r="A58">
        <v>316034455</v>
      </c>
      <c r="B58">
        <v>5</v>
      </c>
      <c r="C58" t="s">
        <v>2037</v>
      </c>
    </row>
    <row r="59" spans="1:3" hidden="1" x14ac:dyDescent="0.55000000000000004">
      <c r="A59">
        <v>316087157</v>
      </c>
      <c r="B59">
        <v>18</v>
      </c>
      <c r="C59" t="s">
        <v>2040</v>
      </c>
    </row>
    <row r="60" spans="1:3" x14ac:dyDescent="0.55000000000000004">
      <c r="A60">
        <v>316136206</v>
      </c>
      <c r="B60">
        <v>17</v>
      </c>
      <c r="C60" t="s">
        <v>2037</v>
      </c>
    </row>
    <row r="61" spans="1:3" x14ac:dyDescent="0.55000000000000004">
      <c r="A61">
        <v>316203353</v>
      </c>
      <c r="B61">
        <v>13</v>
      </c>
      <c r="C61" t="s">
        <v>2037</v>
      </c>
    </row>
    <row r="62" spans="1:3" x14ac:dyDescent="0.55000000000000004">
      <c r="A62">
        <v>316218775</v>
      </c>
      <c r="B62">
        <v>3</v>
      </c>
      <c r="C62" t="s">
        <v>2037</v>
      </c>
    </row>
    <row r="63" spans="1:3" hidden="1" x14ac:dyDescent="0.55000000000000004">
      <c r="A63">
        <v>316657525</v>
      </c>
      <c r="B63">
        <v>18</v>
      </c>
      <c r="C63" t="s">
        <v>2041</v>
      </c>
    </row>
    <row r="64" spans="1:3" hidden="1" x14ac:dyDescent="0.55000000000000004">
      <c r="A64">
        <v>317252513</v>
      </c>
      <c r="B64">
        <v>18</v>
      </c>
      <c r="C64" t="s">
        <v>2042</v>
      </c>
    </row>
    <row r="65" spans="1:3" hidden="1" x14ac:dyDescent="0.55000000000000004">
      <c r="A65">
        <v>319003011</v>
      </c>
      <c r="B65">
        <v>18</v>
      </c>
      <c r="C65" t="s">
        <v>2043</v>
      </c>
    </row>
    <row r="66" spans="1:3" x14ac:dyDescent="0.55000000000000004">
      <c r="A66">
        <v>340391002</v>
      </c>
      <c r="B66">
        <v>8</v>
      </c>
      <c r="C66" t="s">
        <v>2044</v>
      </c>
    </row>
    <row r="67" spans="1:3" x14ac:dyDescent="0.55000000000000004">
      <c r="A67">
        <v>340508693</v>
      </c>
      <c r="B67">
        <v>11</v>
      </c>
      <c r="C67" t="s">
        <v>2044</v>
      </c>
    </row>
    <row r="68" spans="1:3" x14ac:dyDescent="0.55000000000000004">
      <c r="A68">
        <v>340554307</v>
      </c>
      <c r="B68">
        <v>2</v>
      </c>
      <c r="C68" t="s">
        <v>2044</v>
      </c>
    </row>
    <row r="69" spans="1:3" x14ac:dyDescent="0.55000000000000004">
      <c r="A69">
        <v>340568843</v>
      </c>
      <c r="B69">
        <v>6</v>
      </c>
      <c r="C69" t="s">
        <v>2044</v>
      </c>
    </row>
    <row r="70" spans="1:3" x14ac:dyDescent="0.55000000000000004">
      <c r="A70">
        <v>340666500</v>
      </c>
      <c r="B70">
        <v>4</v>
      </c>
      <c r="C70" t="s">
        <v>2044</v>
      </c>
    </row>
    <row r="71" spans="1:3" x14ac:dyDescent="0.55000000000000004">
      <c r="A71">
        <v>340700383</v>
      </c>
      <c r="B71">
        <v>1</v>
      </c>
      <c r="C71" t="s">
        <v>2044</v>
      </c>
    </row>
    <row r="72" spans="1:3" x14ac:dyDescent="0.55000000000000004">
      <c r="A72">
        <v>340720003</v>
      </c>
      <c r="B72">
        <v>7</v>
      </c>
      <c r="C72" t="s">
        <v>2044</v>
      </c>
    </row>
    <row r="73" spans="1:3" x14ac:dyDescent="0.55000000000000004">
      <c r="A73">
        <v>340768284</v>
      </c>
      <c r="B73">
        <v>14</v>
      </c>
      <c r="C73" t="s">
        <v>2044</v>
      </c>
    </row>
    <row r="74" spans="1:3" x14ac:dyDescent="0.55000000000000004">
      <c r="A74">
        <v>340801438</v>
      </c>
      <c r="B74">
        <v>16</v>
      </c>
      <c r="C74" t="s">
        <v>2044</v>
      </c>
    </row>
    <row r="75" spans="1:3" x14ac:dyDescent="0.55000000000000004">
      <c r="A75">
        <v>340874667</v>
      </c>
      <c r="B75">
        <v>10</v>
      </c>
      <c r="C75" t="s">
        <v>2044</v>
      </c>
    </row>
    <row r="76" spans="1:3" x14ac:dyDescent="0.55000000000000004">
      <c r="A76">
        <v>340912477</v>
      </c>
      <c r="B76">
        <v>12</v>
      </c>
      <c r="C76" t="s">
        <v>2044</v>
      </c>
    </row>
    <row r="77" spans="1:3" x14ac:dyDescent="0.55000000000000004">
      <c r="A77">
        <v>340913594</v>
      </c>
      <c r="B77">
        <v>15</v>
      </c>
      <c r="C77" t="s">
        <v>2044</v>
      </c>
    </row>
    <row r="78" spans="1:3" x14ac:dyDescent="0.55000000000000004">
      <c r="A78">
        <v>341026711</v>
      </c>
      <c r="B78">
        <v>9</v>
      </c>
      <c r="C78" t="s">
        <v>2044</v>
      </c>
    </row>
    <row r="79" spans="1:3" x14ac:dyDescent="0.55000000000000004">
      <c r="A79">
        <v>341033298</v>
      </c>
      <c r="B79">
        <v>5</v>
      </c>
      <c r="C79" t="s">
        <v>2044</v>
      </c>
    </row>
    <row r="80" spans="1:3" x14ac:dyDescent="0.55000000000000004">
      <c r="A80">
        <v>341156835</v>
      </c>
      <c r="B80">
        <v>17</v>
      </c>
      <c r="C80" t="s">
        <v>2044</v>
      </c>
    </row>
    <row r="81" spans="1:3" x14ac:dyDescent="0.55000000000000004">
      <c r="A81">
        <v>341202060</v>
      </c>
      <c r="B81">
        <v>13</v>
      </c>
      <c r="C81" t="s">
        <v>2044</v>
      </c>
    </row>
    <row r="82" spans="1:3" x14ac:dyDescent="0.55000000000000004">
      <c r="A82">
        <v>341217573</v>
      </c>
      <c r="B82">
        <v>3</v>
      </c>
      <c r="C82" t="s">
        <v>2044</v>
      </c>
    </row>
    <row r="83" spans="1:3" hidden="1" x14ac:dyDescent="0.55000000000000004">
      <c r="A83">
        <v>600357605</v>
      </c>
      <c r="B83">
        <v>24</v>
      </c>
      <c r="C83" t="s">
        <v>2018</v>
      </c>
    </row>
    <row r="84" spans="1:3" x14ac:dyDescent="0.55000000000000004">
      <c r="A84">
        <v>600423583</v>
      </c>
      <c r="B84">
        <v>8</v>
      </c>
      <c r="C84" t="s">
        <v>2045</v>
      </c>
    </row>
    <row r="85" spans="1:3" x14ac:dyDescent="0.55000000000000004">
      <c r="A85">
        <v>600424401</v>
      </c>
      <c r="B85">
        <v>8</v>
      </c>
      <c r="C85" t="s">
        <v>2019</v>
      </c>
    </row>
    <row r="86" spans="1:3" x14ac:dyDescent="0.55000000000000004">
      <c r="A86">
        <v>600541296</v>
      </c>
      <c r="B86">
        <v>11</v>
      </c>
      <c r="C86" t="s">
        <v>2046</v>
      </c>
    </row>
    <row r="87" spans="1:3" x14ac:dyDescent="0.55000000000000004">
      <c r="A87">
        <v>600542115</v>
      </c>
      <c r="B87">
        <v>11</v>
      </c>
      <c r="C87" t="s">
        <v>2019</v>
      </c>
    </row>
    <row r="88" spans="1:3" x14ac:dyDescent="0.55000000000000004">
      <c r="A88">
        <v>600586940</v>
      </c>
      <c r="B88">
        <v>2</v>
      </c>
      <c r="C88" t="s">
        <v>2047</v>
      </c>
    </row>
    <row r="89" spans="1:3" x14ac:dyDescent="0.55000000000000004">
      <c r="A89">
        <v>600587759</v>
      </c>
      <c r="B89">
        <v>2</v>
      </c>
      <c r="C89" t="s">
        <v>2019</v>
      </c>
    </row>
    <row r="90" spans="1:3" x14ac:dyDescent="0.55000000000000004">
      <c r="A90">
        <v>600601451</v>
      </c>
      <c r="B90">
        <v>6</v>
      </c>
      <c r="C90" t="s">
        <v>2048</v>
      </c>
    </row>
    <row r="91" spans="1:3" x14ac:dyDescent="0.55000000000000004">
      <c r="A91">
        <v>600602270</v>
      </c>
      <c r="B91">
        <v>6</v>
      </c>
      <c r="C91" t="s">
        <v>2019</v>
      </c>
    </row>
    <row r="92" spans="1:3" hidden="1" x14ac:dyDescent="0.55000000000000004">
      <c r="A92">
        <v>600649083</v>
      </c>
      <c r="B92">
        <v>18</v>
      </c>
      <c r="C92" t="s">
        <v>2018</v>
      </c>
    </row>
    <row r="93" spans="1:3" x14ac:dyDescent="0.55000000000000004">
      <c r="A93">
        <v>600697012</v>
      </c>
      <c r="B93">
        <v>4</v>
      </c>
      <c r="C93" t="s">
        <v>2049</v>
      </c>
    </row>
    <row r="94" spans="1:3" x14ac:dyDescent="0.55000000000000004">
      <c r="A94">
        <v>600697813</v>
      </c>
      <c r="B94">
        <v>4</v>
      </c>
      <c r="C94" t="s">
        <v>2019</v>
      </c>
    </row>
    <row r="95" spans="1:3" x14ac:dyDescent="0.55000000000000004">
      <c r="A95">
        <v>600733252</v>
      </c>
      <c r="B95">
        <v>1</v>
      </c>
      <c r="C95" t="s">
        <v>2050</v>
      </c>
    </row>
    <row r="96" spans="1:3" x14ac:dyDescent="0.55000000000000004">
      <c r="A96">
        <v>600734071</v>
      </c>
      <c r="B96">
        <v>1</v>
      </c>
      <c r="C96" t="s">
        <v>2019</v>
      </c>
    </row>
    <row r="97" spans="1:3" x14ac:dyDescent="0.55000000000000004">
      <c r="A97">
        <v>600752471</v>
      </c>
      <c r="B97">
        <v>7</v>
      </c>
      <c r="C97" t="s">
        <v>2051</v>
      </c>
    </row>
    <row r="98" spans="1:3" x14ac:dyDescent="0.55000000000000004">
      <c r="A98">
        <v>600753292</v>
      </c>
      <c r="B98">
        <v>7</v>
      </c>
      <c r="C98" t="s">
        <v>2019</v>
      </c>
    </row>
    <row r="99" spans="1:3" hidden="1" x14ac:dyDescent="0.55000000000000004">
      <c r="A99">
        <v>600795058</v>
      </c>
      <c r="B99">
        <v>20</v>
      </c>
      <c r="C99" t="s">
        <v>2018</v>
      </c>
    </row>
    <row r="100" spans="1:3" x14ac:dyDescent="0.55000000000000004">
      <c r="A100">
        <v>600800906</v>
      </c>
      <c r="B100">
        <v>14</v>
      </c>
      <c r="C100" t="s">
        <v>2052</v>
      </c>
    </row>
    <row r="101" spans="1:3" x14ac:dyDescent="0.55000000000000004">
      <c r="A101">
        <v>600801724</v>
      </c>
      <c r="B101">
        <v>14</v>
      </c>
      <c r="C101" t="s">
        <v>2019</v>
      </c>
    </row>
    <row r="102" spans="1:3" x14ac:dyDescent="0.55000000000000004">
      <c r="A102">
        <v>600813616</v>
      </c>
      <c r="B102">
        <v>15</v>
      </c>
      <c r="C102" t="s">
        <v>2053</v>
      </c>
    </row>
    <row r="103" spans="1:3" x14ac:dyDescent="0.55000000000000004">
      <c r="A103">
        <v>600814434</v>
      </c>
      <c r="B103">
        <v>15</v>
      </c>
      <c r="C103" t="s">
        <v>2019</v>
      </c>
    </row>
    <row r="104" spans="1:3" x14ac:dyDescent="0.55000000000000004">
      <c r="A104">
        <v>600831508</v>
      </c>
      <c r="B104">
        <v>16</v>
      </c>
      <c r="C104" t="s">
        <v>2054</v>
      </c>
    </row>
    <row r="105" spans="1:3" x14ac:dyDescent="0.55000000000000004">
      <c r="A105">
        <v>600832326</v>
      </c>
      <c r="B105">
        <v>16</v>
      </c>
      <c r="C105" t="s">
        <v>2019</v>
      </c>
    </row>
    <row r="106" spans="1:3" x14ac:dyDescent="0.55000000000000004">
      <c r="A106">
        <v>600907122</v>
      </c>
      <c r="B106">
        <v>10</v>
      </c>
      <c r="C106" t="s">
        <v>2055</v>
      </c>
    </row>
    <row r="107" spans="1:3" x14ac:dyDescent="0.55000000000000004">
      <c r="A107">
        <v>600907940</v>
      </c>
      <c r="B107">
        <v>10</v>
      </c>
      <c r="C107" t="s">
        <v>2019</v>
      </c>
    </row>
    <row r="108" spans="1:3" x14ac:dyDescent="0.55000000000000004">
      <c r="A108">
        <v>600942978</v>
      </c>
      <c r="B108">
        <v>12</v>
      </c>
      <c r="C108" t="s">
        <v>2056</v>
      </c>
    </row>
    <row r="109" spans="1:3" x14ac:dyDescent="0.55000000000000004">
      <c r="A109">
        <v>600943782</v>
      </c>
      <c r="B109">
        <v>12</v>
      </c>
      <c r="C109" t="s">
        <v>2019</v>
      </c>
    </row>
    <row r="110" spans="1:3" hidden="1" x14ac:dyDescent="0.55000000000000004">
      <c r="A110">
        <v>600985635</v>
      </c>
      <c r="B110">
        <v>22</v>
      </c>
      <c r="C110" t="s">
        <v>2018</v>
      </c>
    </row>
    <row r="111" spans="1:3" hidden="1" x14ac:dyDescent="0.55000000000000004">
      <c r="A111">
        <v>601041636</v>
      </c>
      <c r="B111">
        <v>19</v>
      </c>
      <c r="C111" t="s">
        <v>2018</v>
      </c>
    </row>
    <row r="112" spans="1:3" x14ac:dyDescent="0.55000000000000004">
      <c r="A112">
        <v>601059296</v>
      </c>
      <c r="B112">
        <v>9</v>
      </c>
      <c r="C112" t="s">
        <v>2057</v>
      </c>
    </row>
    <row r="113" spans="1:3" x14ac:dyDescent="0.55000000000000004">
      <c r="A113">
        <v>601060115</v>
      </c>
      <c r="B113">
        <v>9</v>
      </c>
      <c r="C113" t="s">
        <v>2019</v>
      </c>
    </row>
    <row r="114" spans="1:3" x14ac:dyDescent="0.55000000000000004">
      <c r="A114">
        <v>601065138</v>
      </c>
      <c r="B114">
        <v>5</v>
      </c>
      <c r="C114" t="s">
        <v>2058</v>
      </c>
    </row>
    <row r="115" spans="1:3" x14ac:dyDescent="0.55000000000000004">
      <c r="A115">
        <v>601065956</v>
      </c>
      <c r="B115">
        <v>5</v>
      </c>
      <c r="C115" t="s">
        <v>2019</v>
      </c>
    </row>
    <row r="116" spans="1:3" x14ac:dyDescent="0.55000000000000004">
      <c r="A116">
        <v>601167686</v>
      </c>
      <c r="B116">
        <v>17</v>
      </c>
      <c r="C116" t="s">
        <v>2059</v>
      </c>
    </row>
    <row r="117" spans="1:3" x14ac:dyDescent="0.55000000000000004">
      <c r="A117">
        <v>601168504</v>
      </c>
      <c r="B117">
        <v>17</v>
      </c>
      <c r="C117" t="s">
        <v>2019</v>
      </c>
    </row>
    <row r="118" spans="1:3" hidden="1" x14ac:dyDescent="0.55000000000000004">
      <c r="A118">
        <v>601229248</v>
      </c>
      <c r="B118">
        <v>21</v>
      </c>
      <c r="C118" t="s">
        <v>2018</v>
      </c>
    </row>
    <row r="119" spans="1:3" x14ac:dyDescent="0.55000000000000004">
      <c r="A119">
        <v>601235009</v>
      </c>
      <c r="B119">
        <v>13</v>
      </c>
      <c r="C119" t="s">
        <v>2060</v>
      </c>
    </row>
    <row r="120" spans="1:3" x14ac:dyDescent="0.55000000000000004">
      <c r="A120">
        <v>601235827</v>
      </c>
      <c r="B120">
        <v>13</v>
      </c>
      <c r="C120" t="s">
        <v>2019</v>
      </c>
    </row>
    <row r="121" spans="1:3" x14ac:dyDescent="0.55000000000000004">
      <c r="A121">
        <v>601250084</v>
      </c>
      <c r="B121">
        <v>3</v>
      </c>
      <c r="C121" t="s">
        <v>2061</v>
      </c>
    </row>
    <row r="122" spans="1:3" x14ac:dyDescent="0.55000000000000004">
      <c r="A122">
        <v>601250903</v>
      </c>
      <c r="B122">
        <v>3</v>
      </c>
      <c r="C122" t="s">
        <v>2019</v>
      </c>
    </row>
    <row r="123" spans="1:3" hidden="1" x14ac:dyDescent="0.55000000000000004">
      <c r="A123">
        <v>601267804</v>
      </c>
      <c r="B123">
        <v>23</v>
      </c>
      <c r="C123" t="s">
        <v>2018</v>
      </c>
    </row>
    <row r="124" spans="1:3" x14ac:dyDescent="0.55000000000000004">
      <c r="A124">
        <v>615423329</v>
      </c>
      <c r="B124">
        <v>8</v>
      </c>
      <c r="C124" t="s">
        <v>2062</v>
      </c>
    </row>
    <row r="125" spans="1:3" x14ac:dyDescent="0.55000000000000004">
      <c r="A125">
        <v>615541020</v>
      </c>
      <c r="B125">
        <v>11</v>
      </c>
      <c r="C125" t="s">
        <v>2062</v>
      </c>
    </row>
    <row r="126" spans="1:3" x14ac:dyDescent="0.55000000000000004">
      <c r="A126">
        <v>615586680</v>
      </c>
      <c r="B126">
        <v>2</v>
      </c>
      <c r="C126" t="s">
        <v>2062</v>
      </c>
    </row>
    <row r="127" spans="1:3" x14ac:dyDescent="0.55000000000000004">
      <c r="A127">
        <v>615601216</v>
      </c>
      <c r="B127">
        <v>6</v>
      </c>
      <c r="C127" t="s">
        <v>2062</v>
      </c>
    </row>
    <row r="128" spans="1:3" x14ac:dyDescent="0.55000000000000004">
      <c r="A128">
        <v>615698887</v>
      </c>
      <c r="B128">
        <v>4</v>
      </c>
      <c r="C128" t="s">
        <v>2062</v>
      </c>
    </row>
    <row r="129" spans="1:3" x14ac:dyDescent="0.55000000000000004">
      <c r="A129">
        <v>615732756</v>
      </c>
      <c r="B129">
        <v>1</v>
      </c>
      <c r="C129" t="s">
        <v>2062</v>
      </c>
    </row>
    <row r="130" spans="1:3" x14ac:dyDescent="0.55000000000000004">
      <c r="A130">
        <v>615752390</v>
      </c>
      <c r="B130">
        <v>7</v>
      </c>
      <c r="C130" t="s">
        <v>2062</v>
      </c>
    </row>
    <row r="131" spans="1:3" x14ac:dyDescent="0.55000000000000004">
      <c r="A131">
        <v>615800672</v>
      </c>
      <c r="B131">
        <v>14</v>
      </c>
      <c r="C131" t="s">
        <v>2062</v>
      </c>
    </row>
    <row r="132" spans="1:3" x14ac:dyDescent="0.55000000000000004">
      <c r="A132">
        <v>615813109</v>
      </c>
      <c r="B132">
        <v>15</v>
      </c>
      <c r="C132" t="s">
        <v>2062</v>
      </c>
    </row>
    <row r="133" spans="1:3" x14ac:dyDescent="0.55000000000000004">
      <c r="A133">
        <v>615831315</v>
      </c>
      <c r="B133">
        <v>16</v>
      </c>
      <c r="C133" t="s">
        <v>2062</v>
      </c>
    </row>
    <row r="134" spans="1:3" hidden="1" x14ac:dyDescent="0.55000000000000004">
      <c r="A134">
        <v>615890011</v>
      </c>
      <c r="B134">
        <v>19</v>
      </c>
      <c r="C134" t="s">
        <v>2063</v>
      </c>
    </row>
    <row r="135" spans="1:3" x14ac:dyDescent="0.55000000000000004">
      <c r="A135">
        <v>615907040</v>
      </c>
      <c r="B135">
        <v>10</v>
      </c>
      <c r="C135" t="s">
        <v>2062</v>
      </c>
    </row>
    <row r="136" spans="1:3" hidden="1" x14ac:dyDescent="0.55000000000000004">
      <c r="A136">
        <v>615920666</v>
      </c>
      <c r="B136">
        <v>18</v>
      </c>
      <c r="C136" t="s">
        <v>2064</v>
      </c>
    </row>
    <row r="137" spans="1:3" x14ac:dyDescent="0.55000000000000004">
      <c r="A137">
        <v>615944864</v>
      </c>
      <c r="B137">
        <v>12</v>
      </c>
      <c r="C137" t="s">
        <v>2062</v>
      </c>
    </row>
    <row r="138" spans="1:3" x14ac:dyDescent="0.55000000000000004">
      <c r="A138">
        <v>616059037</v>
      </c>
      <c r="B138">
        <v>9</v>
      </c>
      <c r="C138" t="s">
        <v>2062</v>
      </c>
    </row>
    <row r="139" spans="1:3" x14ac:dyDescent="0.55000000000000004">
      <c r="A139">
        <v>616065731</v>
      </c>
      <c r="B139">
        <v>5</v>
      </c>
      <c r="C139" t="s">
        <v>2062</v>
      </c>
    </row>
    <row r="140" spans="1:3" hidden="1" x14ac:dyDescent="0.55000000000000004">
      <c r="A140">
        <v>616130755</v>
      </c>
      <c r="B140">
        <v>19</v>
      </c>
      <c r="C140" t="s">
        <v>2065</v>
      </c>
    </row>
    <row r="141" spans="1:3" x14ac:dyDescent="0.55000000000000004">
      <c r="A141">
        <v>616167422</v>
      </c>
      <c r="B141">
        <v>17</v>
      </c>
      <c r="C141" t="s">
        <v>2062</v>
      </c>
    </row>
    <row r="142" spans="1:3" x14ac:dyDescent="0.55000000000000004">
      <c r="A142">
        <v>616234432</v>
      </c>
      <c r="B142">
        <v>13</v>
      </c>
      <c r="C142" t="s">
        <v>2062</v>
      </c>
    </row>
    <row r="143" spans="1:3" x14ac:dyDescent="0.55000000000000004">
      <c r="A143">
        <v>616249900</v>
      </c>
      <c r="B143">
        <v>3</v>
      </c>
      <c r="C143" t="s">
        <v>2062</v>
      </c>
    </row>
    <row r="144" spans="1:3" x14ac:dyDescent="0.55000000000000004">
      <c r="A144">
        <v>640422172</v>
      </c>
      <c r="B144">
        <v>8</v>
      </c>
      <c r="C144" t="s">
        <v>2044</v>
      </c>
    </row>
    <row r="145" spans="1:3" x14ac:dyDescent="0.55000000000000004">
      <c r="A145">
        <v>640539863</v>
      </c>
      <c r="B145">
        <v>11</v>
      </c>
      <c r="C145" t="s">
        <v>2044</v>
      </c>
    </row>
    <row r="146" spans="1:3" x14ac:dyDescent="0.55000000000000004">
      <c r="A146">
        <v>640585523</v>
      </c>
      <c r="B146">
        <v>2</v>
      </c>
      <c r="C146" t="s">
        <v>2044</v>
      </c>
    </row>
    <row r="147" spans="1:3" x14ac:dyDescent="0.55000000000000004">
      <c r="A147">
        <v>640600059</v>
      </c>
      <c r="B147">
        <v>6</v>
      </c>
      <c r="C147" t="s">
        <v>2044</v>
      </c>
    </row>
    <row r="148" spans="1:3" x14ac:dyDescent="0.55000000000000004">
      <c r="A148">
        <v>640697730</v>
      </c>
      <c r="B148">
        <v>4</v>
      </c>
      <c r="C148" t="s">
        <v>2044</v>
      </c>
    </row>
    <row r="149" spans="1:3" x14ac:dyDescent="0.55000000000000004">
      <c r="A149">
        <v>640731599</v>
      </c>
      <c r="B149">
        <v>1</v>
      </c>
      <c r="C149" t="s">
        <v>2044</v>
      </c>
    </row>
    <row r="150" spans="1:3" x14ac:dyDescent="0.55000000000000004">
      <c r="A150">
        <v>640751188</v>
      </c>
      <c r="B150">
        <v>7</v>
      </c>
      <c r="C150" t="s">
        <v>2044</v>
      </c>
    </row>
    <row r="151" spans="1:3" x14ac:dyDescent="0.55000000000000004">
      <c r="A151">
        <v>640799515</v>
      </c>
      <c r="B151">
        <v>14</v>
      </c>
      <c r="C151" t="s">
        <v>2044</v>
      </c>
    </row>
    <row r="152" spans="1:3" x14ac:dyDescent="0.55000000000000004">
      <c r="A152">
        <v>640811952</v>
      </c>
      <c r="B152">
        <v>15</v>
      </c>
      <c r="C152" t="s">
        <v>2044</v>
      </c>
    </row>
    <row r="153" spans="1:3" x14ac:dyDescent="0.55000000000000004">
      <c r="A153">
        <v>640830157</v>
      </c>
      <c r="B153">
        <v>16</v>
      </c>
      <c r="C153" t="s">
        <v>2044</v>
      </c>
    </row>
    <row r="154" spans="1:3" x14ac:dyDescent="0.55000000000000004">
      <c r="A154">
        <v>640905883</v>
      </c>
      <c r="B154">
        <v>10</v>
      </c>
      <c r="C154" t="s">
        <v>2044</v>
      </c>
    </row>
    <row r="155" spans="1:3" x14ac:dyDescent="0.55000000000000004">
      <c r="A155">
        <v>640943707</v>
      </c>
      <c r="B155">
        <v>12</v>
      </c>
      <c r="C155" t="s">
        <v>2044</v>
      </c>
    </row>
    <row r="156" spans="1:3" x14ac:dyDescent="0.55000000000000004">
      <c r="A156">
        <v>641057880</v>
      </c>
      <c r="B156">
        <v>9</v>
      </c>
      <c r="C156" t="s">
        <v>2044</v>
      </c>
    </row>
    <row r="157" spans="1:3" x14ac:dyDescent="0.55000000000000004">
      <c r="A157">
        <v>641064529</v>
      </c>
      <c r="B157">
        <v>5</v>
      </c>
      <c r="C157" t="s">
        <v>2044</v>
      </c>
    </row>
    <row r="158" spans="1:3" x14ac:dyDescent="0.55000000000000004">
      <c r="A158">
        <v>641166264</v>
      </c>
      <c r="B158">
        <v>17</v>
      </c>
      <c r="C158" t="s">
        <v>2044</v>
      </c>
    </row>
    <row r="159" spans="1:3" x14ac:dyDescent="0.55000000000000004">
      <c r="A159">
        <v>641233275</v>
      </c>
      <c r="B159">
        <v>13</v>
      </c>
      <c r="C159" t="s">
        <v>2044</v>
      </c>
    </row>
    <row r="160" spans="1:3" x14ac:dyDescent="0.55000000000000004">
      <c r="A160">
        <v>641248743</v>
      </c>
      <c r="B160">
        <v>3</v>
      </c>
      <c r="C160" t="s">
        <v>2044</v>
      </c>
    </row>
    <row r="161" spans="1:3" hidden="1" x14ac:dyDescent="0.55000000000000004">
      <c r="A161">
        <v>900357605</v>
      </c>
      <c r="B161">
        <v>24</v>
      </c>
      <c r="C161" t="s">
        <v>2018</v>
      </c>
    </row>
    <row r="162" spans="1:3" x14ac:dyDescent="0.55000000000000004">
      <c r="A162">
        <v>900390962</v>
      </c>
      <c r="B162">
        <v>8</v>
      </c>
      <c r="C162" t="s">
        <v>2019</v>
      </c>
    </row>
    <row r="163" spans="1:3" x14ac:dyDescent="0.55000000000000004">
      <c r="A163">
        <v>900424270</v>
      </c>
      <c r="B163">
        <v>8</v>
      </c>
      <c r="C163" t="s">
        <v>2066</v>
      </c>
    </row>
    <row r="164" spans="1:3" x14ac:dyDescent="0.55000000000000004">
      <c r="A164">
        <v>900508653</v>
      </c>
      <c r="B164">
        <v>11</v>
      </c>
      <c r="C164" t="s">
        <v>2019</v>
      </c>
    </row>
    <row r="165" spans="1:3" x14ac:dyDescent="0.55000000000000004">
      <c r="A165">
        <v>900541502</v>
      </c>
      <c r="B165">
        <v>11</v>
      </c>
      <c r="C165" t="s">
        <v>2067</v>
      </c>
    </row>
    <row r="166" spans="1:3" x14ac:dyDescent="0.55000000000000004">
      <c r="A166">
        <v>900554313</v>
      </c>
      <c r="B166">
        <v>2</v>
      </c>
      <c r="C166" t="s">
        <v>2019</v>
      </c>
    </row>
    <row r="167" spans="1:3" x14ac:dyDescent="0.55000000000000004">
      <c r="A167">
        <v>900568849</v>
      </c>
      <c r="B167">
        <v>6</v>
      </c>
      <c r="C167" t="s">
        <v>2019</v>
      </c>
    </row>
    <row r="168" spans="1:3" x14ac:dyDescent="0.55000000000000004">
      <c r="A168">
        <v>900587155</v>
      </c>
      <c r="B168">
        <v>2</v>
      </c>
      <c r="C168" t="s">
        <v>2068</v>
      </c>
    </row>
    <row r="169" spans="1:3" x14ac:dyDescent="0.55000000000000004">
      <c r="A169">
        <v>900602073</v>
      </c>
      <c r="B169">
        <v>6</v>
      </c>
      <c r="C169" t="s">
        <v>2069</v>
      </c>
    </row>
    <row r="170" spans="1:3" hidden="1" x14ac:dyDescent="0.55000000000000004">
      <c r="A170">
        <v>900649083</v>
      </c>
      <c r="B170">
        <v>18</v>
      </c>
      <c r="C170" t="s">
        <v>2018</v>
      </c>
    </row>
    <row r="171" spans="1:3" x14ac:dyDescent="0.55000000000000004">
      <c r="A171">
        <v>900666479</v>
      </c>
      <c r="B171">
        <v>4</v>
      </c>
      <c r="C171" t="s">
        <v>2019</v>
      </c>
    </row>
    <row r="172" spans="1:3" x14ac:dyDescent="0.55000000000000004">
      <c r="A172">
        <v>900698389</v>
      </c>
      <c r="B172">
        <v>4</v>
      </c>
      <c r="C172" t="s">
        <v>2070</v>
      </c>
    </row>
    <row r="173" spans="1:3" x14ac:dyDescent="0.55000000000000004">
      <c r="A173">
        <v>900700385</v>
      </c>
      <c r="B173">
        <v>1</v>
      </c>
      <c r="C173" t="s">
        <v>2019</v>
      </c>
    </row>
    <row r="174" spans="1:3" x14ac:dyDescent="0.55000000000000004">
      <c r="A174">
        <v>900719963</v>
      </c>
      <c r="B174">
        <v>7</v>
      </c>
      <c r="C174" t="s">
        <v>2019</v>
      </c>
    </row>
    <row r="175" spans="1:3" x14ac:dyDescent="0.55000000000000004">
      <c r="A175">
        <v>900733649</v>
      </c>
      <c r="B175">
        <v>1</v>
      </c>
      <c r="C175" t="s">
        <v>2071</v>
      </c>
    </row>
    <row r="176" spans="1:3" x14ac:dyDescent="0.55000000000000004">
      <c r="A176">
        <v>900753716</v>
      </c>
      <c r="B176">
        <v>7</v>
      </c>
      <c r="C176" t="s">
        <v>2072</v>
      </c>
    </row>
    <row r="177" spans="1:3" x14ac:dyDescent="0.55000000000000004">
      <c r="A177">
        <v>900768290</v>
      </c>
      <c r="B177">
        <v>14</v>
      </c>
      <c r="C177" t="s">
        <v>2019</v>
      </c>
    </row>
    <row r="178" spans="1:3" x14ac:dyDescent="0.55000000000000004">
      <c r="A178">
        <v>900780742</v>
      </c>
      <c r="B178">
        <v>15</v>
      </c>
      <c r="C178" t="s">
        <v>2019</v>
      </c>
    </row>
    <row r="179" spans="1:3" hidden="1" x14ac:dyDescent="0.55000000000000004">
      <c r="A179">
        <v>900795058</v>
      </c>
      <c r="B179">
        <v>20</v>
      </c>
      <c r="C179" t="s">
        <v>2018</v>
      </c>
    </row>
    <row r="180" spans="1:3" x14ac:dyDescent="0.55000000000000004">
      <c r="A180">
        <v>900798948</v>
      </c>
      <c r="B180">
        <v>16</v>
      </c>
      <c r="C180" t="s">
        <v>2019</v>
      </c>
    </row>
    <row r="181" spans="1:3" x14ac:dyDescent="0.55000000000000004">
      <c r="A181">
        <v>900802390</v>
      </c>
      <c r="B181">
        <v>14</v>
      </c>
      <c r="C181" t="s">
        <v>2073</v>
      </c>
    </row>
    <row r="182" spans="1:3" x14ac:dyDescent="0.55000000000000004">
      <c r="A182">
        <v>900813995</v>
      </c>
      <c r="B182">
        <v>15</v>
      </c>
      <c r="C182" t="s">
        <v>2074</v>
      </c>
    </row>
    <row r="183" spans="1:3" x14ac:dyDescent="0.55000000000000004">
      <c r="A183">
        <v>900832165</v>
      </c>
      <c r="B183">
        <v>16</v>
      </c>
      <c r="C183" t="s">
        <v>2075</v>
      </c>
    </row>
    <row r="184" spans="1:3" x14ac:dyDescent="0.55000000000000004">
      <c r="A184">
        <v>900874673</v>
      </c>
      <c r="B184">
        <v>10</v>
      </c>
      <c r="C184" t="s">
        <v>2019</v>
      </c>
    </row>
    <row r="185" spans="1:3" x14ac:dyDescent="0.55000000000000004">
      <c r="A185">
        <v>900908262</v>
      </c>
      <c r="B185">
        <v>10</v>
      </c>
      <c r="C185" t="s">
        <v>2076</v>
      </c>
    </row>
    <row r="186" spans="1:3" x14ac:dyDescent="0.55000000000000004">
      <c r="A186">
        <v>900912456</v>
      </c>
      <c r="B186">
        <v>12</v>
      </c>
      <c r="C186" t="s">
        <v>2019</v>
      </c>
    </row>
    <row r="187" spans="1:3" x14ac:dyDescent="0.55000000000000004">
      <c r="A187">
        <v>900944367</v>
      </c>
      <c r="B187">
        <v>12</v>
      </c>
      <c r="C187" t="s">
        <v>2077</v>
      </c>
    </row>
    <row r="188" spans="1:3" hidden="1" x14ac:dyDescent="0.55000000000000004">
      <c r="A188">
        <v>900985635</v>
      </c>
      <c r="B188">
        <v>22</v>
      </c>
      <c r="C188" t="s">
        <v>2018</v>
      </c>
    </row>
    <row r="189" spans="1:3" x14ac:dyDescent="0.55000000000000004">
      <c r="A189">
        <v>901026670</v>
      </c>
      <c r="B189">
        <v>9</v>
      </c>
      <c r="C189" t="s">
        <v>2019</v>
      </c>
    </row>
    <row r="190" spans="1:3" x14ac:dyDescent="0.55000000000000004">
      <c r="A190">
        <v>901033304</v>
      </c>
      <c r="B190">
        <v>5</v>
      </c>
      <c r="C190" t="s">
        <v>2019</v>
      </c>
    </row>
    <row r="191" spans="1:3" hidden="1" x14ac:dyDescent="0.55000000000000004">
      <c r="A191">
        <v>901041636</v>
      </c>
      <c r="B191">
        <v>19</v>
      </c>
      <c r="C191" t="s">
        <v>2018</v>
      </c>
    </row>
    <row r="192" spans="1:3" x14ac:dyDescent="0.55000000000000004">
      <c r="A192">
        <v>901060698</v>
      </c>
      <c r="B192">
        <v>9</v>
      </c>
      <c r="C192" t="s">
        <v>2078</v>
      </c>
    </row>
    <row r="193" spans="1:3" x14ac:dyDescent="0.55000000000000004">
      <c r="A193">
        <v>901067062</v>
      </c>
      <c r="B193">
        <v>5</v>
      </c>
      <c r="C193" t="s">
        <v>2079</v>
      </c>
    </row>
    <row r="194" spans="1:3" x14ac:dyDescent="0.55000000000000004">
      <c r="A194">
        <v>901135055</v>
      </c>
      <c r="B194">
        <v>17</v>
      </c>
      <c r="C194" t="s">
        <v>2019</v>
      </c>
    </row>
    <row r="195" spans="1:3" x14ac:dyDescent="0.55000000000000004">
      <c r="A195">
        <v>901167910</v>
      </c>
      <c r="B195">
        <v>17</v>
      </c>
      <c r="C195" t="s">
        <v>2080</v>
      </c>
    </row>
    <row r="196" spans="1:3" x14ac:dyDescent="0.55000000000000004">
      <c r="A196">
        <v>901202061</v>
      </c>
      <c r="B196">
        <v>13</v>
      </c>
      <c r="C196" t="s">
        <v>2019</v>
      </c>
    </row>
    <row r="197" spans="1:3" x14ac:dyDescent="0.55000000000000004">
      <c r="A197">
        <v>901217533</v>
      </c>
      <c r="B197">
        <v>3</v>
      </c>
      <c r="C197" t="s">
        <v>2019</v>
      </c>
    </row>
    <row r="198" spans="1:3" hidden="1" x14ac:dyDescent="0.55000000000000004">
      <c r="A198">
        <v>901229248</v>
      </c>
      <c r="B198">
        <v>21</v>
      </c>
      <c r="C198" t="s">
        <v>2018</v>
      </c>
    </row>
    <row r="199" spans="1:3" x14ac:dyDescent="0.55000000000000004">
      <c r="A199">
        <v>901235655</v>
      </c>
      <c r="B199">
        <v>13</v>
      </c>
      <c r="C199" t="s">
        <v>2081</v>
      </c>
    </row>
    <row r="200" spans="1:3" x14ac:dyDescent="0.55000000000000004">
      <c r="A200">
        <v>901251652</v>
      </c>
      <c r="B200">
        <v>3</v>
      </c>
      <c r="C200" t="s">
        <v>2082</v>
      </c>
    </row>
    <row r="201" spans="1:3" hidden="1" x14ac:dyDescent="0.55000000000000004">
      <c r="A201">
        <v>901267804</v>
      </c>
      <c r="B201">
        <v>23</v>
      </c>
      <c r="C201" t="s">
        <v>2018</v>
      </c>
    </row>
    <row r="202" spans="1:3" x14ac:dyDescent="0.55000000000000004">
      <c r="A202">
        <v>915392099</v>
      </c>
      <c r="B202">
        <v>8</v>
      </c>
      <c r="C202" t="s">
        <v>2083</v>
      </c>
    </row>
    <row r="203" spans="1:3" x14ac:dyDescent="0.55000000000000004">
      <c r="A203">
        <v>915509790</v>
      </c>
      <c r="B203">
        <v>11</v>
      </c>
      <c r="C203" t="s">
        <v>2083</v>
      </c>
    </row>
    <row r="204" spans="1:3" x14ac:dyDescent="0.55000000000000004">
      <c r="A204">
        <v>915555450</v>
      </c>
      <c r="B204">
        <v>2</v>
      </c>
      <c r="C204" t="s">
        <v>2083</v>
      </c>
    </row>
    <row r="205" spans="1:3" x14ac:dyDescent="0.55000000000000004">
      <c r="A205">
        <v>915569986</v>
      </c>
      <c r="B205">
        <v>6</v>
      </c>
      <c r="C205" t="s">
        <v>2083</v>
      </c>
    </row>
    <row r="206" spans="1:3" x14ac:dyDescent="0.55000000000000004">
      <c r="A206">
        <v>915667657</v>
      </c>
      <c r="B206">
        <v>4</v>
      </c>
      <c r="C206" t="s">
        <v>2083</v>
      </c>
    </row>
    <row r="207" spans="1:3" x14ac:dyDescent="0.55000000000000004">
      <c r="A207">
        <v>915701524</v>
      </c>
      <c r="B207">
        <v>1</v>
      </c>
      <c r="C207" t="s">
        <v>2083</v>
      </c>
    </row>
    <row r="208" spans="1:3" x14ac:dyDescent="0.55000000000000004">
      <c r="A208">
        <v>915724792</v>
      </c>
      <c r="B208">
        <v>7</v>
      </c>
      <c r="C208" t="s">
        <v>2083</v>
      </c>
    </row>
    <row r="209" spans="1:3" x14ac:dyDescent="0.55000000000000004">
      <c r="A209">
        <v>915769427</v>
      </c>
      <c r="B209">
        <v>14</v>
      </c>
      <c r="C209" t="s">
        <v>2083</v>
      </c>
    </row>
    <row r="210" spans="1:3" x14ac:dyDescent="0.55000000000000004">
      <c r="A210">
        <v>915781879</v>
      </c>
      <c r="B210">
        <v>15</v>
      </c>
      <c r="C210" t="s">
        <v>2083</v>
      </c>
    </row>
    <row r="211" spans="1:3" x14ac:dyDescent="0.55000000000000004">
      <c r="A211">
        <v>915800084</v>
      </c>
      <c r="B211">
        <v>16</v>
      </c>
      <c r="C211" t="s">
        <v>2083</v>
      </c>
    </row>
    <row r="212" spans="1:3" x14ac:dyDescent="0.55000000000000004">
      <c r="A212">
        <v>915875810</v>
      </c>
      <c r="B212">
        <v>10</v>
      </c>
      <c r="C212" t="s">
        <v>2083</v>
      </c>
    </row>
    <row r="213" spans="1:3" x14ac:dyDescent="0.55000000000000004">
      <c r="A213">
        <v>915913634</v>
      </c>
      <c r="B213">
        <v>12</v>
      </c>
      <c r="C213" t="s">
        <v>2083</v>
      </c>
    </row>
    <row r="214" spans="1:3" x14ac:dyDescent="0.55000000000000004">
      <c r="A214">
        <v>916027807</v>
      </c>
      <c r="B214">
        <v>9</v>
      </c>
      <c r="C214" t="s">
        <v>2083</v>
      </c>
    </row>
    <row r="215" spans="1:3" x14ac:dyDescent="0.55000000000000004">
      <c r="A215">
        <v>916034441</v>
      </c>
      <c r="B215">
        <v>5</v>
      </c>
      <c r="C215" t="s">
        <v>2083</v>
      </c>
    </row>
    <row r="216" spans="1:3" x14ac:dyDescent="0.55000000000000004">
      <c r="A216">
        <v>916136191</v>
      </c>
      <c r="B216">
        <v>17</v>
      </c>
      <c r="C216" t="s">
        <v>2083</v>
      </c>
    </row>
    <row r="217" spans="1:3" x14ac:dyDescent="0.55000000000000004">
      <c r="A217">
        <v>916203200</v>
      </c>
      <c r="B217">
        <v>13</v>
      </c>
      <c r="C217" t="s">
        <v>2083</v>
      </c>
    </row>
    <row r="218" spans="1:3" x14ac:dyDescent="0.55000000000000004">
      <c r="A218">
        <v>916218670</v>
      </c>
      <c r="B218">
        <v>3</v>
      </c>
      <c r="C218" t="s">
        <v>2083</v>
      </c>
    </row>
    <row r="219" spans="1:3" x14ac:dyDescent="0.55000000000000004">
      <c r="A219">
        <v>940391002</v>
      </c>
      <c r="B219">
        <v>8</v>
      </c>
      <c r="C219" t="s">
        <v>2044</v>
      </c>
    </row>
    <row r="220" spans="1:3" x14ac:dyDescent="0.55000000000000004">
      <c r="A220">
        <v>940508647</v>
      </c>
      <c r="B220">
        <v>11</v>
      </c>
      <c r="C220" t="s">
        <v>2044</v>
      </c>
    </row>
    <row r="221" spans="1:3" x14ac:dyDescent="0.55000000000000004">
      <c r="A221">
        <v>940554307</v>
      </c>
      <c r="B221">
        <v>2</v>
      </c>
      <c r="C221" t="s">
        <v>2044</v>
      </c>
    </row>
    <row r="222" spans="1:3" x14ac:dyDescent="0.55000000000000004">
      <c r="A222">
        <v>940568829</v>
      </c>
      <c r="B222">
        <v>6</v>
      </c>
      <c r="C222" t="s">
        <v>2044</v>
      </c>
    </row>
    <row r="223" spans="1:3" x14ac:dyDescent="0.55000000000000004">
      <c r="A223">
        <v>940666500</v>
      </c>
      <c r="B223">
        <v>4</v>
      </c>
      <c r="C223" t="s">
        <v>2044</v>
      </c>
    </row>
    <row r="224" spans="1:3" x14ac:dyDescent="0.55000000000000004">
      <c r="A224">
        <v>940700367</v>
      </c>
      <c r="B224">
        <v>1</v>
      </c>
      <c r="C224" t="s">
        <v>2044</v>
      </c>
    </row>
    <row r="225" spans="1:3" x14ac:dyDescent="0.55000000000000004">
      <c r="A225">
        <v>940719943</v>
      </c>
      <c r="B225">
        <v>7</v>
      </c>
      <c r="C225" t="s">
        <v>2044</v>
      </c>
    </row>
    <row r="226" spans="1:3" x14ac:dyDescent="0.55000000000000004">
      <c r="A226">
        <v>940768265</v>
      </c>
      <c r="B226">
        <v>14</v>
      </c>
      <c r="C226" t="s">
        <v>2044</v>
      </c>
    </row>
    <row r="227" spans="1:3" x14ac:dyDescent="0.55000000000000004">
      <c r="A227">
        <v>940780722</v>
      </c>
      <c r="B227">
        <v>15</v>
      </c>
      <c r="C227" t="s">
        <v>2044</v>
      </c>
    </row>
    <row r="228" spans="1:3" x14ac:dyDescent="0.55000000000000004">
      <c r="A228">
        <v>940806551</v>
      </c>
      <c r="B228">
        <v>16</v>
      </c>
      <c r="C228" t="s">
        <v>2044</v>
      </c>
    </row>
    <row r="229" spans="1:3" x14ac:dyDescent="0.55000000000000004">
      <c r="A229">
        <v>940874653</v>
      </c>
      <c r="B229">
        <v>10</v>
      </c>
      <c r="C229" t="s">
        <v>2044</v>
      </c>
    </row>
    <row r="230" spans="1:3" x14ac:dyDescent="0.55000000000000004">
      <c r="A230">
        <v>940912477</v>
      </c>
      <c r="B230">
        <v>12</v>
      </c>
      <c r="C230" t="s">
        <v>2044</v>
      </c>
    </row>
    <row r="231" spans="1:3" x14ac:dyDescent="0.55000000000000004">
      <c r="A231">
        <v>941026650</v>
      </c>
      <c r="B231">
        <v>9</v>
      </c>
      <c r="C231" t="s">
        <v>2044</v>
      </c>
    </row>
    <row r="232" spans="1:3" x14ac:dyDescent="0.55000000000000004">
      <c r="A232">
        <v>941033284</v>
      </c>
      <c r="B232">
        <v>5</v>
      </c>
      <c r="C232" t="s">
        <v>2044</v>
      </c>
    </row>
    <row r="233" spans="1:3" x14ac:dyDescent="0.55000000000000004">
      <c r="A233">
        <v>941140044</v>
      </c>
      <c r="B233">
        <v>17</v>
      </c>
      <c r="C233" t="s">
        <v>2044</v>
      </c>
    </row>
    <row r="234" spans="1:3" x14ac:dyDescent="0.55000000000000004">
      <c r="A234">
        <v>941202043</v>
      </c>
      <c r="B234">
        <v>13</v>
      </c>
      <c r="C234" t="s">
        <v>2044</v>
      </c>
    </row>
    <row r="235" spans="1:3" x14ac:dyDescent="0.55000000000000004">
      <c r="A235">
        <v>941217513</v>
      </c>
      <c r="B235">
        <v>3</v>
      </c>
      <c r="C235" t="s">
        <v>2044</v>
      </c>
    </row>
    <row r="236" spans="1:3" hidden="1" x14ac:dyDescent="0.55000000000000004">
      <c r="A236">
        <v>1200357605</v>
      </c>
      <c r="B236">
        <v>24</v>
      </c>
      <c r="C236" t="s">
        <v>2018</v>
      </c>
    </row>
    <row r="237" spans="1:3" x14ac:dyDescent="0.55000000000000004">
      <c r="A237">
        <v>1200425209</v>
      </c>
      <c r="B237">
        <v>8</v>
      </c>
      <c r="C237" t="s">
        <v>2084</v>
      </c>
    </row>
    <row r="238" spans="1:3" x14ac:dyDescent="0.55000000000000004">
      <c r="A238">
        <v>1200426027</v>
      </c>
      <c r="B238">
        <v>8</v>
      </c>
      <c r="C238" t="s">
        <v>2019</v>
      </c>
    </row>
    <row r="239" spans="1:3" x14ac:dyDescent="0.55000000000000004">
      <c r="A239">
        <v>1200542165</v>
      </c>
      <c r="B239">
        <v>11</v>
      </c>
      <c r="C239" t="s">
        <v>2085</v>
      </c>
    </row>
    <row r="240" spans="1:3" x14ac:dyDescent="0.55000000000000004">
      <c r="A240">
        <v>1200542983</v>
      </c>
      <c r="B240">
        <v>11</v>
      </c>
      <c r="C240" t="s">
        <v>2019</v>
      </c>
    </row>
    <row r="241" spans="1:3" x14ac:dyDescent="0.55000000000000004">
      <c r="A241">
        <v>1200587824</v>
      </c>
      <c r="B241">
        <v>2</v>
      </c>
      <c r="C241" t="s">
        <v>2086</v>
      </c>
    </row>
    <row r="242" spans="1:3" x14ac:dyDescent="0.55000000000000004">
      <c r="A242">
        <v>1200588642</v>
      </c>
      <c r="B242">
        <v>2</v>
      </c>
      <c r="C242" t="s">
        <v>2019</v>
      </c>
    </row>
    <row r="243" spans="1:3" x14ac:dyDescent="0.55000000000000004">
      <c r="A243">
        <v>1200600785</v>
      </c>
      <c r="B243">
        <v>6</v>
      </c>
      <c r="C243" t="s">
        <v>2087</v>
      </c>
    </row>
    <row r="244" spans="1:3" x14ac:dyDescent="0.55000000000000004">
      <c r="A244">
        <v>1200601605</v>
      </c>
      <c r="B244">
        <v>6</v>
      </c>
      <c r="C244" t="s">
        <v>2019</v>
      </c>
    </row>
    <row r="245" spans="1:3" hidden="1" x14ac:dyDescent="0.55000000000000004">
      <c r="A245">
        <v>1200649083</v>
      </c>
      <c r="B245">
        <v>18</v>
      </c>
      <c r="C245" t="s">
        <v>2018</v>
      </c>
    </row>
    <row r="246" spans="1:3" x14ac:dyDescent="0.55000000000000004">
      <c r="A246">
        <v>1200697303</v>
      </c>
      <c r="B246">
        <v>4</v>
      </c>
      <c r="C246" t="s">
        <v>2088</v>
      </c>
    </row>
    <row r="247" spans="1:3" x14ac:dyDescent="0.55000000000000004">
      <c r="A247">
        <v>1200698104</v>
      </c>
      <c r="B247">
        <v>4</v>
      </c>
      <c r="C247" t="s">
        <v>2019</v>
      </c>
    </row>
    <row r="248" spans="1:3" x14ac:dyDescent="0.55000000000000004">
      <c r="A248">
        <v>1200733670</v>
      </c>
      <c r="B248">
        <v>1</v>
      </c>
      <c r="C248" t="s">
        <v>2089</v>
      </c>
    </row>
    <row r="249" spans="1:3" x14ac:dyDescent="0.55000000000000004">
      <c r="A249">
        <v>1200734486</v>
      </c>
      <c r="B249">
        <v>1</v>
      </c>
      <c r="C249" t="s">
        <v>2019</v>
      </c>
    </row>
    <row r="250" spans="1:3" x14ac:dyDescent="0.55000000000000004">
      <c r="A250">
        <v>1200752884</v>
      </c>
      <c r="B250">
        <v>7</v>
      </c>
      <c r="C250" t="s">
        <v>2090</v>
      </c>
    </row>
    <row r="251" spans="1:3" x14ac:dyDescent="0.55000000000000004">
      <c r="A251">
        <v>1200753703</v>
      </c>
      <c r="B251">
        <v>7</v>
      </c>
      <c r="C251" t="s">
        <v>2019</v>
      </c>
    </row>
    <row r="252" spans="1:3" hidden="1" x14ac:dyDescent="0.55000000000000004">
      <c r="A252">
        <v>1200795058</v>
      </c>
      <c r="B252">
        <v>20</v>
      </c>
      <c r="C252" t="s">
        <v>2018</v>
      </c>
    </row>
    <row r="253" spans="1:3" x14ac:dyDescent="0.55000000000000004">
      <c r="A253">
        <v>1200801500</v>
      </c>
      <c r="B253">
        <v>14</v>
      </c>
      <c r="C253" t="s">
        <v>2091</v>
      </c>
    </row>
    <row r="254" spans="1:3" x14ac:dyDescent="0.55000000000000004">
      <c r="A254">
        <v>1200802319</v>
      </c>
      <c r="B254">
        <v>14</v>
      </c>
      <c r="C254" t="s">
        <v>2019</v>
      </c>
    </row>
    <row r="255" spans="1:3" x14ac:dyDescent="0.55000000000000004">
      <c r="A255">
        <v>1200814637</v>
      </c>
      <c r="B255">
        <v>15</v>
      </c>
      <c r="C255" t="s">
        <v>2092</v>
      </c>
    </row>
    <row r="256" spans="1:3" x14ac:dyDescent="0.55000000000000004">
      <c r="A256">
        <v>1200815455</v>
      </c>
      <c r="B256">
        <v>15</v>
      </c>
      <c r="C256" t="s">
        <v>2019</v>
      </c>
    </row>
    <row r="257" spans="1:3" x14ac:dyDescent="0.55000000000000004">
      <c r="A257">
        <v>1200832521</v>
      </c>
      <c r="B257">
        <v>16</v>
      </c>
      <c r="C257" t="s">
        <v>2093</v>
      </c>
    </row>
    <row r="258" spans="1:3" x14ac:dyDescent="0.55000000000000004">
      <c r="A258">
        <v>1200833339</v>
      </c>
      <c r="B258">
        <v>16</v>
      </c>
      <c r="C258" t="s">
        <v>2019</v>
      </c>
    </row>
    <row r="259" spans="1:3" x14ac:dyDescent="0.55000000000000004">
      <c r="A259">
        <v>1200907940</v>
      </c>
      <c r="B259">
        <v>10</v>
      </c>
      <c r="C259" t="s">
        <v>2094</v>
      </c>
    </row>
    <row r="260" spans="1:3" x14ac:dyDescent="0.55000000000000004">
      <c r="A260">
        <v>1200908758</v>
      </c>
      <c r="B260">
        <v>10</v>
      </c>
      <c r="C260" t="s">
        <v>2019</v>
      </c>
    </row>
    <row r="261" spans="1:3" x14ac:dyDescent="0.55000000000000004">
      <c r="A261">
        <v>1200943268</v>
      </c>
      <c r="B261">
        <v>12</v>
      </c>
      <c r="C261" t="s">
        <v>2095</v>
      </c>
    </row>
    <row r="262" spans="1:3" x14ac:dyDescent="0.55000000000000004">
      <c r="A262">
        <v>1200944069</v>
      </c>
      <c r="B262">
        <v>12</v>
      </c>
      <c r="C262" t="s">
        <v>2019</v>
      </c>
    </row>
    <row r="263" spans="1:3" hidden="1" x14ac:dyDescent="0.55000000000000004">
      <c r="A263">
        <v>1200985635</v>
      </c>
      <c r="B263">
        <v>22</v>
      </c>
      <c r="C263" t="s">
        <v>2018</v>
      </c>
    </row>
    <row r="264" spans="1:3" hidden="1" x14ac:dyDescent="0.55000000000000004">
      <c r="A264">
        <v>1201041636</v>
      </c>
      <c r="B264">
        <v>19</v>
      </c>
      <c r="C264" t="s">
        <v>2018</v>
      </c>
    </row>
    <row r="265" spans="1:3" x14ac:dyDescent="0.55000000000000004">
      <c r="A265">
        <v>1201060249</v>
      </c>
      <c r="B265">
        <v>9</v>
      </c>
      <c r="C265" t="s">
        <v>2096</v>
      </c>
    </row>
    <row r="266" spans="1:3" x14ac:dyDescent="0.55000000000000004">
      <c r="A266">
        <v>1201061067</v>
      </c>
      <c r="B266">
        <v>9</v>
      </c>
      <c r="C266" t="s">
        <v>2019</v>
      </c>
    </row>
    <row r="267" spans="1:3" x14ac:dyDescent="0.55000000000000004">
      <c r="A267">
        <v>1201065738</v>
      </c>
      <c r="B267">
        <v>5</v>
      </c>
      <c r="C267" t="s">
        <v>2097</v>
      </c>
    </row>
    <row r="268" spans="1:3" x14ac:dyDescent="0.55000000000000004">
      <c r="A268">
        <v>1201066556</v>
      </c>
      <c r="B268">
        <v>5</v>
      </c>
      <c r="C268" t="s">
        <v>2019</v>
      </c>
    </row>
    <row r="269" spans="1:3" x14ac:dyDescent="0.55000000000000004">
      <c r="A269">
        <v>1201168320</v>
      </c>
      <c r="B269">
        <v>17</v>
      </c>
      <c r="C269" t="s">
        <v>2098</v>
      </c>
    </row>
    <row r="270" spans="1:3" x14ac:dyDescent="0.55000000000000004">
      <c r="A270">
        <v>1201169139</v>
      </c>
      <c r="B270">
        <v>17</v>
      </c>
      <c r="C270" t="s">
        <v>2019</v>
      </c>
    </row>
    <row r="271" spans="1:3" hidden="1" x14ac:dyDescent="0.55000000000000004">
      <c r="A271">
        <v>1201229248</v>
      </c>
      <c r="B271">
        <v>21</v>
      </c>
      <c r="C271" t="s">
        <v>2018</v>
      </c>
    </row>
    <row r="272" spans="1:3" x14ac:dyDescent="0.55000000000000004">
      <c r="A272">
        <v>1201235683</v>
      </c>
      <c r="B272">
        <v>13</v>
      </c>
      <c r="C272" t="s">
        <v>2099</v>
      </c>
    </row>
    <row r="273" spans="1:3" x14ac:dyDescent="0.55000000000000004">
      <c r="A273">
        <v>1201236500</v>
      </c>
      <c r="B273">
        <v>13</v>
      </c>
      <c r="C273" t="s">
        <v>2019</v>
      </c>
    </row>
    <row r="274" spans="1:3" x14ac:dyDescent="0.55000000000000004">
      <c r="A274">
        <v>1201251401</v>
      </c>
      <c r="B274">
        <v>3</v>
      </c>
      <c r="C274" t="s">
        <v>2100</v>
      </c>
    </row>
    <row r="275" spans="1:3" x14ac:dyDescent="0.55000000000000004">
      <c r="A275">
        <v>1201252220</v>
      </c>
      <c r="B275">
        <v>3</v>
      </c>
      <c r="C275" t="s">
        <v>2019</v>
      </c>
    </row>
    <row r="276" spans="1:3" hidden="1" x14ac:dyDescent="0.55000000000000004">
      <c r="A276">
        <v>1201267804</v>
      </c>
      <c r="B276">
        <v>23</v>
      </c>
      <c r="C276" t="s">
        <v>2018</v>
      </c>
    </row>
    <row r="277" spans="1:3" x14ac:dyDescent="0.55000000000000004">
      <c r="A277">
        <v>1215423389</v>
      </c>
      <c r="B277">
        <v>8</v>
      </c>
      <c r="C277" t="s">
        <v>2101</v>
      </c>
    </row>
    <row r="278" spans="1:3" x14ac:dyDescent="0.55000000000000004">
      <c r="A278">
        <v>1215541020</v>
      </c>
      <c r="B278">
        <v>11</v>
      </c>
      <c r="C278" t="s">
        <v>2101</v>
      </c>
    </row>
    <row r="279" spans="1:3" x14ac:dyDescent="0.55000000000000004">
      <c r="A279">
        <v>1215586680</v>
      </c>
      <c r="B279">
        <v>2</v>
      </c>
      <c r="C279" t="s">
        <v>2101</v>
      </c>
    </row>
    <row r="280" spans="1:3" x14ac:dyDescent="0.55000000000000004">
      <c r="A280">
        <v>1215601216</v>
      </c>
      <c r="B280">
        <v>6</v>
      </c>
      <c r="C280" t="s">
        <v>2101</v>
      </c>
    </row>
    <row r="281" spans="1:3" x14ac:dyDescent="0.55000000000000004">
      <c r="A281">
        <v>1215698887</v>
      </c>
      <c r="B281">
        <v>4</v>
      </c>
      <c r="C281" t="s">
        <v>2101</v>
      </c>
    </row>
    <row r="282" spans="1:3" x14ac:dyDescent="0.55000000000000004">
      <c r="A282">
        <v>1215732755</v>
      </c>
      <c r="B282">
        <v>1</v>
      </c>
      <c r="C282" t="s">
        <v>2101</v>
      </c>
    </row>
    <row r="283" spans="1:3" x14ac:dyDescent="0.55000000000000004">
      <c r="A283">
        <v>1215752436</v>
      </c>
      <c r="B283">
        <v>7</v>
      </c>
      <c r="C283" t="s">
        <v>2101</v>
      </c>
    </row>
    <row r="284" spans="1:3" x14ac:dyDescent="0.55000000000000004">
      <c r="A284">
        <v>1215813109</v>
      </c>
      <c r="B284">
        <v>15</v>
      </c>
      <c r="C284" t="s">
        <v>2101</v>
      </c>
    </row>
    <row r="285" spans="1:3" x14ac:dyDescent="0.55000000000000004">
      <c r="A285">
        <v>1215831315</v>
      </c>
      <c r="B285">
        <v>16</v>
      </c>
      <c r="C285" t="s">
        <v>2101</v>
      </c>
    </row>
    <row r="286" spans="1:3" x14ac:dyDescent="0.55000000000000004">
      <c r="A286">
        <v>1215885148</v>
      </c>
      <c r="B286">
        <v>14</v>
      </c>
      <c r="C286" t="s">
        <v>2101</v>
      </c>
    </row>
    <row r="287" spans="1:3" x14ac:dyDescent="0.55000000000000004">
      <c r="A287">
        <v>1215907040</v>
      </c>
      <c r="B287">
        <v>10</v>
      </c>
      <c r="C287" t="s">
        <v>2101</v>
      </c>
    </row>
    <row r="288" spans="1:3" x14ac:dyDescent="0.55000000000000004">
      <c r="A288">
        <v>1215944864</v>
      </c>
      <c r="B288">
        <v>12</v>
      </c>
      <c r="C288" t="s">
        <v>2101</v>
      </c>
    </row>
    <row r="289" spans="1:3" x14ac:dyDescent="0.55000000000000004">
      <c r="A289">
        <v>1216059051</v>
      </c>
      <c r="B289">
        <v>9</v>
      </c>
      <c r="C289" t="s">
        <v>2101</v>
      </c>
    </row>
    <row r="290" spans="1:3" x14ac:dyDescent="0.55000000000000004">
      <c r="A290">
        <v>1216093340</v>
      </c>
      <c r="B290">
        <v>5</v>
      </c>
      <c r="C290" t="s">
        <v>2101</v>
      </c>
    </row>
    <row r="291" spans="1:3" x14ac:dyDescent="0.55000000000000004">
      <c r="A291">
        <v>1216167436</v>
      </c>
      <c r="B291">
        <v>17</v>
      </c>
      <c r="C291" t="s">
        <v>2101</v>
      </c>
    </row>
    <row r="292" spans="1:3" x14ac:dyDescent="0.55000000000000004">
      <c r="A292">
        <v>1216234473</v>
      </c>
      <c r="B292">
        <v>13</v>
      </c>
      <c r="C292" t="s">
        <v>2101</v>
      </c>
    </row>
    <row r="293" spans="1:3" x14ac:dyDescent="0.55000000000000004">
      <c r="A293">
        <v>1216250006</v>
      </c>
      <c r="B293">
        <v>3</v>
      </c>
      <c r="C293" t="s">
        <v>2101</v>
      </c>
    </row>
    <row r="294" spans="1:3" hidden="1" x14ac:dyDescent="0.55000000000000004">
      <c r="A294">
        <v>1216295758</v>
      </c>
      <c r="B294">
        <v>19</v>
      </c>
      <c r="C294" t="s">
        <v>2102</v>
      </c>
    </row>
    <row r="295" spans="1:3" hidden="1" x14ac:dyDescent="0.55000000000000004">
      <c r="A295">
        <v>1217980062</v>
      </c>
      <c r="B295">
        <v>19</v>
      </c>
      <c r="C295" t="s">
        <v>2103</v>
      </c>
    </row>
    <row r="296" spans="1:3" hidden="1" x14ac:dyDescent="0.55000000000000004">
      <c r="A296">
        <v>1218000329</v>
      </c>
      <c r="B296">
        <v>19</v>
      </c>
      <c r="C296" t="s">
        <v>2104</v>
      </c>
    </row>
    <row r="297" spans="1:3" hidden="1" x14ac:dyDescent="0.55000000000000004">
      <c r="A297">
        <v>1218472290</v>
      </c>
      <c r="B297">
        <v>19</v>
      </c>
      <c r="C297" t="s">
        <v>2105</v>
      </c>
    </row>
    <row r="298" spans="1:3" hidden="1" x14ac:dyDescent="0.55000000000000004">
      <c r="A298">
        <v>1220432850</v>
      </c>
      <c r="B298">
        <v>19</v>
      </c>
      <c r="C298" t="s">
        <v>2106</v>
      </c>
    </row>
    <row r="299" spans="1:3" x14ac:dyDescent="0.55000000000000004">
      <c r="A299">
        <v>1240422187</v>
      </c>
      <c r="B299">
        <v>8</v>
      </c>
      <c r="C299" t="s">
        <v>2044</v>
      </c>
    </row>
    <row r="300" spans="1:3" x14ac:dyDescent="0.55000000000000004">
      <c r="A300">
        <v>1240539878</v>
      </c>
      <c r="B300">
        <v>11</v>
      </c>
      <c r="C300" t="s">
        <v>2044</v>
      </c>
    </row>
    <row r="301" spans="1:3" x14ac:dyDescent="0.55000000000000004">
      <c r="A301">
        <v>1240585523</v>
      </c>
      <c r="B301">
        <v>2</v>
      </c>
      <c r="C301" t="s">
        <v>2044</v>
      </c>
    </row>
    <row r="302" spans="1:3" x14ac:dyDescent="0.55000000000000004">
      <c r="A302">
        <v>1240600059</v>
      </c>
      <c r="B302">
        <v>6</v>
      </c>
      <c r="C302" t="s">
        <v>2044</v>
      </c>
    </row>
    <row r="303" spans="1:3" x14ac:dyDescent="0.55000000000000004">
      <c r="A303">
        <v>1240697730</v>
      </c>
      <c r="B303">
        <v>4</v>
      </c>
      <c r="C303" t="s">
        <v>2044</v>
      </c>
    </row>
    <row r="304" spans="1:3" x14ac:dyDescent="0.55000000000000004">
      <c r="A304">
        <v>1240731705</v>
      </c>
      <c r="B304">
        <v>1</v>
      </c>
      <c r="C304" t="s">
        <v>2044</v>
      </c>
    </row>
    <row r="305" spans="1:3" x14ac:dyDescent="0.55000000000000004">
      <c r="A305">
        <v>1240751188</v>
      </c>
      <c r="B305">
        <v>7</v>
      </c>
      <c r="C305" t="s">
        <v>2044</v>
      </c>
    </row>
    <row r="306" spans="1:3" x14ac:dyDescent="0.55000000000000004">
      <c r="A306">
        <v>1240812012</v>
      </c>
      <c r="B306">
        <v>15</v>
      </c>
      <c r="C306" t="s">
        <v>2044</v>
      </c>
    </row>
    <row r="307" spans="1:3" x14ac:dyDescent="0.55000000000000004">
      <c r="A307">
        <v>1240830157</v>
      </c>
      <c r="B307">
        <v>16</v>
      </c>
      <c r="C307" t="s">
        <v>2044</v>
      </c>
    </row>
    <row r="308" spans="1:3" x14ac:dyDescent="0.55000000000000004">
      <c r="A308">
        <v>1240878814</v>
      </c>
      <c r="B308">
        <v>14</v>
      </c>
      <c r="C308" t="s">
        <v>2044</v>
      </c>
    </row>
    <row r="309" spans="1:3" x14ac:dyDescent="0.55000000000000004">
      <c r="A309">
        <v>1240905898</v>
      </c>
      <c r="B309">
        <v>10</v>
      </c>
      <c r="C309" t="s">
        <v>2044</v>
      </c>
    </row>
    <row r="310" spans="1:3" x14ac:dyDescent="0.55000000000000004">
      <c r="A310">
        <v>1240943707</v>
      </c>
      <c r="B310">
        <v>12</v>
      </c>
      <c r="C310" t="s">
        <v>2044</v>
      </c>
    </row>
    <row r="311" spans="1:3" x14ac:dyDescent="0.55000000000000004">
      <c r="A311">
        <v>1241057895</v>
      </c>
      <c r="B311">
        <v>9</v>
      </c>
      <c r="C311" t="s">
        <v>2044</v>
      </c>
    </row>
    <row r="312" spans="1:3" x14ac:dyDescent="0.55000000000000004">
      <c r="A312">
        <v>1241064574</v>
      </c>
      <c r="B312">
        <v>5</v>
      </c>
      <c r="C312" t="s">
        <v>2044</v>
      </c>
    </row>
    <row r="313" spans="1:3" x14ac:dyDescent="0.55000000000000004">
      <c r="A313">
        <v>1241166279</v>
      </c>
      <c r="B313">
        <v>17</v>
      </c>
      <c r="C313" t="s">
        <v>2044</v>
      </c>
    </row>
    <row r="314" spans="1:3" x14ac:dyDescent="0.55000000000000004">
      <c r="A314">
        <v>1241233336</v>
      </c>
      <c r="B314">
        <v>13</v>
      </c>
      <c r="C314" t="s">
        <v>2044</v>
      </c>
    </row>
    <row r="315" spans="1:3" x14ac:dyDescent="0.55000000000000004">
      <c r="A315">
        <v>1241295412</v>
      </c>
      <c r="B315">
        <v>3</v>
      </c>
      <c r="C315" t="s">
        <v>2044</v>
      </c>
    </row>
    <row r="316" spans="1:3" hidden="1" x14ac:dyDescent="0.55000000000000004">
      <c r="A316">
        <v>1500357605</v>
      </c>
      <c r="B316">
        <v>24</v>
      </c>
      <c r="C316" t="s">
        <v>2018</v>
      </c>
    </row>
    <row r="317" spans="1:3" x14ac:dyDescent="0.55000000000000004">
      <c r="A317">
        <v>1500390962</v>
      </c>
      <c r="B317">
        <v>8</v>
      </c>
      <c r="C317" t="s">
        <v>2019</v>
      </c>
    </row>
    <row r="318" spans="1:3" x14ac:dyDescent="0.55000000000000004">
      <c r="A318">
        <v>1500426278</v>
      </c>
      <c r="B318">
        <v>8</v>
      </c>
      <c r="C318" t="s">
        <v>2107</v>
      </c>
    </row>
    <row r="319" spans="1:3" x14ac:dyDescent="0.55000000000000004">
      <c r="A319">
        <v>1500508653</v>
      </c>
      <c r="B319">
        <v>11</v>
      </c>
      <c r="C319" t="s">
        <v>2019</v>
      </c>
    </row>
    <row r="320" spans="1:3" x14ac:dyDescent="0.55000000000000004">
      <c r="A320">
        <v>1500543833</v>
      </c>
      <c r="B320">
        <v>11</v>
      </c>
      <c r="C320" t="s">
        <v>2108</v>
      </c>
    </row>
    <row r="321" spans="1:3" x14ac:dyDescent="0.55000000000000004">
      <c r="A321">
        <v>1500554313</v>
      </c>
      <c r="B321">
        <v>2</v>
      </c>
      <c r="C321" t="s">
        <v>2019</v>
      </c>
    </row>
    <row r="322" spans="1:3" x14ac:dyDescent="0.55000000000000004">
      <c r="A322">
        <v>1500568845</v>
      </c>
      <c r="B322">
        <v>6</v>
      </c>
      <c r="C322" t="s">
        <v>2019</v>
      </c>
    </row>
    <row r="323" spans="1:3" x14ac:dyDescent="0.55000000000000004">
      <c r="A323">
        <v>1500587120</v>
      </c>
      <c r="B323">
        <v>2</v>
      </c>
      <c r="C323" t="s">
        <v>2109</v>
      </c>
    </row>
    <row r="324" spans="1:3" x14ac:dyDescent="0.55000000000000004">
      <c r="A324">
        <v>1500602434</v>
      </c>
      <c r="B324">
        <v>6</v>
      </c>
      <c r="C324" t="s">
        <v>2110</v>
      </c>
    </row>
    <row r="325" spans="1:3" hidden="1" x14ac:dyDescent="0.55000000000000004">
      <c r="A325">
        <v>1500649083</v>
      </c>
      <c r="B325">
        <v>18</v>
      </c>
      <c r="C325" t="s">
        <v>2018</v>
      </c>
    </row>
    <row r="326" spans="1:3" x14ac:dyDescent="0.55000000000000004">
      <c r="A326">
        <v>1500666479</v>
      </c>
      <c r="B326">
        <v>4</v>
      </c>
      <c r="C326" t="s">
        <v>2019</v>
      </c>
    </row>
    <row r="327" spans="1:3" x14ac:dyDescent="0.55000000000000004">
      <c r="A327">
        <v>1500698406</v>
      </c>
      <c r="B327">
        <v>4</v>
      </c>
      <c r="C327" t="s">
        <v>2111</v>
      </c>
    </row>
    <row r="328" spans="1:3" x14ac:dyDescent="0.55000000000000004">
      <c r="A328">
        <v>1500700389</v>
      </c>
      <c r="B328">
        <v>1</v>
      </c>
      <c r="C328" t="s">
        <v>2019</v>
      </c>
    </row>
    <row r="329" spans="1:3" x14ac:dyDescent="0.55000000000000004">
      <c r="A329">
        <v>1500719963</v>
      </c>
      <c r="B329">
        <v>7</v>
      </c>
      <c r="C329" t="s">
        <v>2019</v>
      </c>
    </row>
    <row r="330" spans="1:3" x14ac:dyDescent="0.55000000000000004">
      <c r="A330">
        <v>1500735242</v>
      </c>
      <c r="B330">
        <v>1</v>
      </c>
      <c r="C330" t="s">
        <v>2112</v>
      </c>
    </row>
    <row r="331" spans="1:3" x14ac:dyDescent="0.55000000000000004">
      <c r="A331">
        <v>1500754800</v>
      </c>
      <c r="B331">
        <v>7</v>
      </c>
      <c r="C331" t="s">
        <v>2113</v>
      </c>
    </row>
    <row r="332" spans="1:3" x14ac:dyDescent="0.55000000000000004">
      <c r="A332">
        <v>1500768290</v>
      </c>
      <c r="B332">
        <v>14</v>
      </c>
      <c r="C332" t="s">
        <v>2019</v>
      </c>
    </row>
    <row r="333" spans="1:3" x14ac:dyDescent="0.55000000000000004">
      <c r="A333">
        <v>1500780742</v>
      </c>
      <c r="B333">
        <v>15</v>
      </c>
      <c r="C333" t="s">
        <v>2019</v>
      </c>
    </row>
    <row r="334" spans="1:3" hidden="1" x14ac:dyDescent="0.55000000000000004">
      <c r="A334">
        <v>1500795058</v>
      </c>
      <c r="B334">
        <v>20</v>
      </c>
      <c r="C334" t="s">
        <v>2018</v>
      </c>
    </row>
    <row r="335" spans="1:3" x14ac:dyDescent="0.55000000000000004">
      <c r="A335">
        <v>1500798941</v>
      </c>
      <c r="B335">
        <v>16</v>
      </c>
      <c r="C335" t="s">
        <v>2019</v>
      </c>
    </row>
    <row r="336" spans="1:3" x14ac:dyDescent="0.55000000000000004">
      <c r="A336">
        <v>1500803545</v>
      </c>
      <c r="B336">
        <v>14</v>
      </c>
      <c r="C336" t="s">
        <v>2114</v>
      </c>
    </row>
    <row r="337" spans="1:3" x14ac:dyDescent="0.55000000000000004">
      <c r="A337">
        <v>1500816003</v>
      </c>
      <c r="B337">
        <v>15</v>
      </c>
      <c r="C337" t="s">
        <v>2115</v>
      </c>
    </row>
    <row r="338" spans="1:3" x14ac:dyDescent="0.55000000000000004">
      <c r="A338">
        <v>1500831734</v>
      </c>
      <c r="B338">
        <v>16</v>
      </c>
      <c r="C338" t="s">
        <v>2116</v>
      </c>
    </row>
    <row r="339" spans="1:3" x14ac:dyDescent="0.55000000000000004">
      <c r="A339">
        <v>1500874666</v>
      </c>
      <c r="B339">
        <v>10</v>
      </c>
      <c r="C339" t="s">
        <v>2019</v>
      </c>
    </row>
    <row r="340" spans="1:3" x14ac:dyDescent="0.55000000000000004">
      <c r="A340">
        <v>1500908667</v>
      </c>
      <c r="B340">
        <v>10</v>
      </c>
      <c r="C340" t="s">
        <v>2117</v>
      </c>
    </row>
    <row r="341" spans="1:3" x14ac:dyDescent="0.55000000000000004">
      <c r="A341">
        <v>1500912456</v>
      </c>
      <c r="B341">
        <v>12</v>
      </c>
      <c r="C341" t="s">
        <v>2019</v>
      </c>
    </row>
    <row r="342" spans="1:3" x14ac:dyDescent="0.55000000000000004">
      <c r="A342">
        <v>1500944375</v>
      </c>
      <c r="B342">
        <v>12</v>
      </c>
      <c r="C342" t="s">
        <v>2118</v>
      </c>
    </row>
    <row r="343" spans="1:3" hidden="1" x14ac:dyDescent="0.55000000000000004">
      <c r="A343">
        <v>1500985635</v>
      </c>
      <c r="B343">
        <v>22</v>
      </c>
      <c r="C343" t="s">
        <v>2018</v>
      </c>
    </row>
    <row r="344" spans="1:3" x14ac:dyDescent="0.55000000000000004">
      <c r="A344">
        <v>1501026670</v>
      </c>
      <c r="B344">
        <v>9</v>
      </c>
      <c r="C344" t="s">
        <v>2019</v>
      </c>
    </row>
    <row r="345" spans="1:3" x14ac:dyDescent="0.55000000000000004">
      <c r="A345">
        <v>1501033304</v>
      </c>
      <c r="B345">
        <v>5</v>
      </c>
      <c r="C345" t="s">
        <v>2019</v>
      </c>
    </row>
    <row r="346" spans="1:3" hidden="1" x14ac:dyDescent="0.55000000000000004">
      <c r="A346">
        <v>1501041636</v>
      </c>
      <c r="B346">
        <v>19</v>
      </c>
      <c r="C346" t="s">
        <v>2018</v>
      </c>
    </row>
    <row r="347" spans="1:3" x14ac:dyDescent="0.55000000000000004">
      <c r="A347">
        <v>1501061851</v>
      </c>
      <c r="B347">
        <v>9</v>
      </c>
      <c r="C347" t="s">
        <v>2119</v>
      </c>
    </row>
    <row r="348" spans="1:3" x14ac:dyDescent="0.55000000000000004">
      <c r="A348">
        <v>1501068555</v>
      </c>
      <c r="B348">
        <v>5</v>
      </c>
      <c r="C348" t="s">
        <v>2120</v>
      </c>
    </row>
    <row r="349" spans="1:3" x14ac:dyDescent="0.55000000000000004">
      <c r="A349">
        <v>1501135055</v>
      </c>
      <c r="B349">
        <v>17</v>
      </c>
      <c r="C349" t="s">
        <v>2019</v>
      </c>
    </row>
    <row r="350" spans="1:3" x14ac:dyDescent="0.55000000000000004">
      <c r="A350">
        <v>1501170302</v>
      </c>
      <c r="B350">
        <v>17</v>
      </c>
      <c r="C350" t="s">
        <v>2121</v>
      </c>
    </row>
    <row r="351" spans="1:3" x14ac:dyDescent="0.55000000000000004">
      <c r="A351">
        <v>1501202065</v>
      </c>
      <c r="B351">
        <v>13</v>
      </c>
      <c r="C351" t="s">
        <v>2019</v>
      </c>
    </row>
    <row r="352" spans="1:3" x14ac:dyDescent="0.55000000000000004">
      <c r="A352">
        <v>1501217533</v>
      </c>
      <c r="B352">
        <v>3</v>
      </c>
      <c r="C352" t="s">
        <v>2019</v>
      </c>
    </row>
    <row r="353" spans="1:3" hidden="1" x14ac:dyDescent="0.55000000000000004">
      <c r="A353">
        <v>1501229248</v>
      </c>
      <c r="B353">
        <v>21</v>
      </c>
      <c r="C353" t="s">
        <v>2018</v>
      </c>
    </row>
    <row r="354" spans="1:3" x14ac:dyDescent="0.55000000000000004">
      <c r="A354">
        <v>1501237719</v>
      </c>
      <c r="B354">
        <v>13</v>
      </c>
      <c r="C354" t="s">
        <v>2122</v>
      </c>
    </row>
    <row r="355" spans="1:3" x14ac:dyDescent="0.55000000000000004">
      <c r="A355">
        <v>1501252704</v>
      </c>
      <c r="B355">
        <v>3</v>
      </c>
      <c r="C355" t="s">
        <v>2123</v>
      </c>
    </row>
    <row r="356" spans="1:3" hidden="1" x14ac:dyDescent="0.55000000000000004">
      <c r="A356">
        <v>1501267804</v>
      </c>
      <c r="B356">
        <v>23</v>
      </c>
      <c r="C356" t="s">
        <v>2018</v>
      </c>
    </row>
    <row r="357" spans="1:3" x14ac:dyDescent="0.55000000000000004">
      <c r="A357">
        <v>1515392099</v>
      </c>
      <c r="B357">
        <v>8</v>
      </c>
      <c r="C357" t="s">
        <v>2124</v>
      </c>
    </row>
    <row r="358" spans="1:3" x14ac:dyDescent="0.55000000000000004">
      <c r="A358">
        <v>1515509790</v>
      </c>
      <c r="B358">
        <v>11</v>
      </c>
      <c r="C358" t="s">
        <v>2124</v>
      </c>
    </row>
    <row r="359" spans="1:3" x14ac:dyDescent="0.55000000000000004">
      <c r="A359">
        <v>1515555450</v>
      </c>
      <c r="B359">
        <v>2</v>
      </c>
      <c r="C359" t="s">
        <v>2124</v>
      </c>
    </row>
    <row r="360" spans="1:3" x14ac:dyDescent="0.55000000000000004">
      <c r="A360">
        <v>1515569984</v>
      </c>
      <c r="B360">
        <v>6</v>
      </c>
      <c r="C360" t="s">
        <v>2124</v>
      </c>
    </row>
    <row r="361" spans="1:3" x14ac:dyDescent="0.55000000000000004">
      <c r="A361">
        <v>1515667657</v>
      </c>
      <c r="B361">
        <v>4</v>
      </c>
      <c r="C361" t="s">
        <v>2124</v>
      </c>
    </row>
    <row r="362" spans="1:3" x14ac:dyDescent="0.55000000000000004">
      <c r="A362">
        <v>1515701526</v>
      </c>
      <c r="B362">
        <v>1</v>
      </c>
      <c r="C362" t="s">
        <v>2124</v>
      </c>
    </row>
    <row r="363" spans="1:3" x14ac:dyDescent="0.55000000000000004">
      <c r="A363">
        <v>1515721145</v>
      </c>
      <c r="B363">
        <v>7</v>
      </c>
      <c r="C363" t="s">
        <v>2124</v>
      </c>
    </row>
    <row r="364" spans="1:3" x14ac:dyDescent="0.55000000000000004">
      <c r="A364">
        <v>1515769427</v>
      </c>
      <c r="B364">
        <v>14</v>
      </c>
      <c r="C364" t="s">
        <v>2124</v>
      </c>
    </row>
    <row r="365" spans="1:3" x14ac:dyDescent="0.55000000000000004">
      <c r="A365">
        <v>1515781879</v>
      </c>
      <c r="B365">
        <v>15</v>
      </c>
      <c r="C365" t="s">
        <v>2124</v>
      </c>
    </row>
    <row r="366" spans="1:3" x14ac:dyDescent="0.55000000000000004">
      <c r="A366">
        <v>1515800082</v>
      </c>
      <c r="B366">
        <v>16</v>
      </c>
      <c r="C366" t="s">
        <v>2124</v>
      </c>
    </row>
    <row r="367" spans="1:3" x14ac:dyDescent="0.55000000000000004">
      <c r="A367">
        <v>1515875807</v>
      </c>
      <c r="B367">
        <v>10</v>
      </c>
      <c r="C367" t="s">
        <v>2124</v>
      </c>
    </row>
    <row r="368" spans="1:3" x14ac:dyDescent="0.55000000000000004">
      <c r="A368">
        <v>1515913725</v>
      </c>
      <c r="B368">
        <v>12</v>
      </c>
      <c r="C368" t="s">
        <v>2124</v>
      </c>
    </row>
    <row r="369" spans="1:3" hidden="1" x14ac:dyDescent="0.55000000000000004">
      <c r="A369">
        <v>1515946561</v>
      </c>
      <c r="B369">
        <v>19</v>
      </c>
      <c r="C369" t="s">
        <v>2125</v>
      </c>
    </row>
    <row r="370" spans="1:3" x14ac:dyDescent="0.55000000000000004">
      <c r="A370">
        <v>1516027807</v>
      </c>
      <c r="B370">
        <v>9</v>
      </c>
      <c r="C370" t="s">
        <v>2124</v>
      </c>
    </row>
    <row r="371" spans="1:3" x14ac:dyDescent="0.55000000000000004">
      <c r="A371">
        <v>1516034487</v>
      </c>
      <c r="B371">
        <v>5</v>
      </c>
      <c r="C371" t="s">
        <v>2124</v>
      </c>
    </row>
    <row r="372" spans="1:3" x14ac:dyDescent="0.55000000000000004">
      <c r="A372">
        <v>1516136191</v>
      </c>
      <c r="B372">
        <v>17</v>
      </c>
      <c r="C372" t="s">
        <v>2124</v>
      </c>
    </row>
    <row r="373" spans="1:3" x14ac:dyDescent="0.55000000000000004">
      <c r="A373">
        <v>1516203202</v>
      </c>
      <c r="B373">
        <v>13</v>
      </c>
      <c r="C373" t="s">
        <v>2124</v>
      </c>
    </row>
    <row r="374" spans="1:3" x14ac:dyDescent="0.55000000000000004">
      <c r="A374">
        <v>1516218670</v>
      </c>
      <c r="B374">
        <v>3</v>
      </c>
      <c r="C374" t="s">
        <v>2124</v>
      </c>
    </row>
    <row r="375" spans="1:3" x14ac:dyDescent="0.55000000000000004">
      <c r="A375">
        <v>1540390942</v>
      </c>
      <c r="B375">
        <v>8</v>
      </c>
      <c r="C375" t="s">
        <v>2044</v>
      </c>
    </row>
    <row r="376" spans="1:3" x14ac:dyDescent="0.55000000000000004">
      <c r="A376">
        <v>1540508633</v>
      </c>
      <c r="B376">
        <v>11</v>
      </c>
      <c r="C376" t="s">
        <v>2044</v>
      </c>
    </row>
    <row r="377" spans="1:3" x14ac:dyDescent="0.55000000000000004">
      <c r="A377">
        <v>1540554307</v>
      </c>
      <c r="B377">
        <v>2</v>
      </c>
      <c r="C377" t="s">
        <v>2044</v>
      </c>
    </row>
    <row r="378" spans="1:3" x14ac:dyDescent="0.55000000000000004">
      <c r="A378">
        <v>1540568827</v>
      </c>
      <c r="B378">
        <v>6</v>
      </c>
      <c r="C378" t="s">
        <v>2044</v>
      </c>
    </row>
    <row r="379" spans="1:3" x14ac:dyDescent="0.55000000000000004">
      <c r="A379">
        <v>1540666500</v>
      </c>
      <c r="B379">
        <v>4</v>
      </c>
      <c r="C379" t="s">
        <v>2044</v>
      </c>
    </row>
    <row r="380" spans="1:3" x14ac:dyDescent="0.55000000000000004">
      <c r="A380">
        <v>1540700369</v>
      </c>
      <c r="B380">
        <v>1</v>
      </c>
      <c r="C380" t="s">
        <v>2044</v>
      </c>
    </row>
    <row r="381" spans="1:3" x14ac:dyDescent="0.55000000000000004">
      <c r="A381">
        <v>1540719943</v>
      </c>
      <c r="B381">
        <v>7</v>
      </c>
      <c r="C381" t="s">
        <v>2044</v>
      </c>
    </row>
    <row r="382" spans="1:3" x14ac:dyDescent="0.55000000000000004">
      <c r="A382">
        <v>1540768270</v>
      </c>
      <c r="B382">
        <v>14</v>
      </c>
      <c r="C382" t="s">
        <v>2044</v>
      </c>
    </row>
    <row r="383" spans="1:3" x14ac:dyDescent="0.55000000000000004">
      <c r="A383">
        <v>1540780782</v>
      </c>
      <c r="B383">
        <v>15</v>
      </c>
      <c r="C383" t="s">
        <v>2044</v>
      </c>
    </row>
    <row r="384" spans="1:3" x14ac:dyDescent="0.55000000000000004">
      <c r="A384">
        <v>1540801122</v>
      </c>
      <c r="B384">
        <v>16</v>
      </c>
      <c r="C384" t="s">
        <v>2044</v>
      </c>
    </row>
    <row r="385" spans="1:3" x14ac:dyDescent="0.55000000000000004">
      <c r="A385">
        <v>1540874651</v>
      </c>
      <c r="B385">
        <v>10</v>
      </c>
      <c r="C385" t="s">
        <v>2044</v>
      </c>
    </row>
    <row r="386" spans="1:3" x14ac:dyDescent="0.55000000000000004">
      <c r="A386">
        <v>1540912522</v>
      </c>
      <c r="B386">
        <v>12</v>
      </c>
      <c r="C386" t="s">
        <v>2044</v>
      </c>
    </row>
    <row r="387" spans="1:3" x14ac:dyDescent="0.55000000000000004">
      <c r="A387">
        <v>1541026650</v>
      </c>
      <c r="B387">
        <v>9</v>
      </c>
      <c r="C387" t="s">
        <v>2044</v>
      </c>
    </row>
    <row r="388" spans="1:3" x14ac:dyDescent="0.55000000000000004">
      <c r="A388">
        <v>1541033284</v>
      </c>
      <c r="B388">
        <v>5</v>
      </c>
      <c r="C388" t="s">
        <v>2044</v>
      </c>
    </row>
    <row r="389" spans="1:3" x14ac:dyDescent="0.55000000000000004">
      <c r="A389">
        <v>1541136982</v>
      </c>
      <c r="B389">
        <v>17</v>
      </c>
      <c r="C389" t="s">
        <v>2044</v>
      </c>
    </row>
    <row r="390" spans="1:3" x14ac:dyDescent="0.55000000000000004">
      <c r="A390">
        <v>1541202105</v>
      </c>
      <c r="B390">
        <v>13</v>
      </c>
      <c r="C390" t="s">
        <v>2044</v>
      </c>
    </row>
    <row r="391" spans="1:3" x14ac:dyDescent="0.55000000000000004">
      <c r="A391">
        <v>1541217513</v>
      </c>
      <c r="B391">
        <v>3</v>
      </c>
      <c r="C391" t="s">
        <v>2044</v>
      </c>
    </row>
    <row r="392" spans="1:3" hidden="1" x14ac:dyDescent="0.55000000000000004">
      <c r="A392">
        <v>1800357605</v>
      </c>
      <c r="B392">
        <v>24</v>
      </c>
      <c r="C392" t="s">
        <v>2018</v>
      </c>
    </row>
    <row r="393" spans="1:3" x14ac:dyDescent="0.55000000000000004">
      <c r="A393">
        <v>1800423168</v>
      </c>
      <c r="B393">
        <v>8</v>
      </c>
      <c r="C393" t="s">
        <v>2126</v>
      </c>
    </row>
    <row r="394" spans="1:3" x14ac:dyDescent="0.55000000000000004">
      <c r="A394">
        <v>1800423988</v>
      </c>
      <c r="B394">
        <v>8</v>
      </c>
      <c r="C394" t="s">
        <v>2019</v>
      </c>
    </row>
    <row r="395" spans="1:3" x14ac:dyDescent="0.55000000000000004">
      <c r="A395">
        <v>1800540829</v>
      </c>
      <c r="B395">
        <v>11</v>
      </c>
      <c r="C395" t="s">
        <v>2127</v>
      </c>
    </row>
    <row r="396" spans="1:3" x14ac:dyDescent="0.55000000000000004">
      <c r="A396">
        <v>1800541649</v>
      </c>
      <c r="B396">
        <v>11</v>
      </c>
      <c r="C396" t="s">
        <v>2019</v>
      </c>
    </row>
    <row r="397" spans="1:3" x14ac:dyDescent="0.55000000000000004">
      <c r="A397">
        <v>1800587903</v>
      </c>
      <c r="B397">
        <v>2</v>
      </c>
      <c r="C397" t="s">
        <v>2128</v>
      </c>
    </row>
    <row r="398" spans="1:3" x14ac:dyDescent="0.55000000000000004">
      <c r="A398">
        <v>1800588722</v>
      </c>
      <c r="B398">
        <v>2</v>
      </c>
      <c r="C398" t="s">
        <v>2019</v>
      </c>
    </row>
    <row r="399" spans="1:3" x14ac:dyDescent="0.55000000000000004">
      <c r="A399">
        <v>1800602115</v>
      </c>
      <c r="B399">
        <v>6</v>
      </c>
      <c r="C399" t="s">
        <v>2129</v>
      </c>
    </row>
    <row r="400" spans="1:3" x14ac:dyDescent="0.55000000000000004">
      <c r="A400">
        <v>1800602931</v>
      </c>
      <c r="B400">
        <v>6</v>
      </c>
      <c r="C400" t="s">
        <v>2019</v>
      </c>
    </row>
    <row r="401" spans="1:3" hidden="1" x14ac:dyDescent="0.55000000000000004">
      <c r="A401">
        <v>1800649083</v>
      </c>
      <c r="B401">
        <v>18</v>
      </c>
      <c r="C401" t="s">
        <v>2018</v>
      </c>
    </row>
    <row r="402" spans="1:3" x14ac:dyDescent="0.55000000000000004">
      <c r="A402">
        <v>1800697597</v>
      </c>
      <c r="B402">
        <v>4</v>
      </c>
      <c r="C402" t="s">
        <v>2130</v>
      </c>
    </row>
    <row r="403" spans="1:3" x14ac:dyDescent="0.55000000000000004">
      <c r="A403">
        <v>1800698398</v>
      </c>
      <c r="B403">
        <v>4</v>
      </c>
      <c r="C403" t="s">
        <v>2019</v>
      </c>
    </row>
    <row r="404" spans="1:3" x14ac:dyDescent="0.55000000000000004">
      <c r="A404">
        <v>1800733095</v>
      </c>
      <c r="B404">
        <v>1</v>
      </c>
      <c r="C404" t="s">
        <v>2131</v>
      </c>
    </row>
    <row r="405" spans="1:3" x14ac:dyDescent="0.55000000000000004">
      <c r="A405">
        <v>1800733915</v>
      </c>
      <c r="B405">
        <v>1</v>
      </c>
      <c r="C405" t="s">
        <v>2019</v>
      </c>
    </row>
    <row r="406" spans="1:3" x14ac:dyDescent="0.55000000000000004">
      <c r="A406">
        <v>1800753181</v>
      </c>
      <c r="B406">
        <v>7</v>
      </c>
      <c r="C406" t="s">
        <v>2132</v>
      </c>
    </row>
    <row r="407" spans="1:3" x14ac:dyDescent="0.55000000000000004">
      <c r="A407">
        <v>1800754000</v>
      </c>
      <c r="B407">
        <v>7</v>
      </c>
      <c r="C407" t="s">
        <v>2019</v>
      </c>
    </row>
    <row r="408" spans="1:3" hidden="1" x14ac:dyDescent="0.55000000000000004">
      <c r="A408">
        <v>1800795058</v>
      </c>
      <c r="B408">
        <v>20</v>
      </c>
      <c r="C408" t="s">
        <v>2018</v>
      </c>
    </row>
    <row r="409" spans="1:3" x14ac:dyDescent="0.55000000000000004">
      <c r="A409">
        <v>1800801443</v>
      </c>
      <c r="B409">
        <v>14</v>
      </c>
      <c r="C409" t="s">
        <v>2133</v>
      </c>
    </row>
    <row r="410" spans="1:3" x14ac:dyDescent="0.55000000000000004">
      <c r="A410">
        <v>1800802261</v>
      </c>
      <c r="B410">
        <v>14</v>
      </c>
      <c r="C410" t="s">
        <v>2019</v>
      </c>
    </row>
    <row r="411" spans="1:3" x14ac:dyDescent="0.55000000000000004">
      <c r="A411">
        <v>1800814545</v>
      </c>
      <c r="B411">
        <v>15</v>
      </c>
      <c r="C411" t="s">
        <v>2134</v>
      </c>
    </row>
    <row r="412" spans="1:3" x14ac:dyDescent="0.55000000000000004">
      <c r="A412">
        <v>1800815363</v>
      </c>
      <c r="B412">
        <v>15</v>
      </c>
      <c r="C412" t="s">
        <v>2019</v>
      </c>
    </row>
    <row r="413" spans="1:3" x14ac:dyDescent="0.55000000000000004">
      <c r="A413">
        <v>1800830489</v>
      </c>
      <c r="B413">
        <v>16</v>
      </c>
      <c r="C413" t="s">
        <v>2135</v>
      </c>
    </row>
    <row r="414" spans="1:3" x14ac:dyDescent="0.55000000000000004">
      <c r="A414">
        <v>1800831307</v>
      </c>
      <c r="B414">
        <v>16</v>
      </c>
      <c r="C414" t="s">
        <v>2019</v>
      </c>
    </row>
    <row r="415" spans="1:3" x14ac:dyDescent="0.55000000000000004">
      <c r="A415">
        <v>1800906188</v>
      </c>
      <c r="B415">
        <v>10</v>
      </c>
      <c r="C415" t="s">
        <v>2136</v>
      </c>
    </row>
    <row r="416" spans="1:3" x14ac:dyDescent="0.55000000000000004">
      <c r="A416">
        <v>1800907007</v>
      </c>
      <c r="B416">
        <v>10</v>
      </c>
      <c r="C416" t="s">
        <v>2019</v>
      </c>
    </row>
    <row r="417" spans="1:3" x14ac:dyDescent="0.55000000000000004">
      <c r="A417">
        <v>1800944010</v>
      </c>
      <c r="B417">
        <v>12</v>
      </c>
      <c r="C417" t="s">
        <v>2137</v>
      </c>
    </row>
    <row r="418" spans="1:3" x14ac:dyDescent="0.55000000000000004">
      <c r="A418">
        <v>1800944830</v>
      </c>
      <c r="B418">
        <v>12</v>
      </c>
      <c r="C418" t="s">
        <v>2019</v>
      </c>
    </row>
    <row r="419" spans="1:3" hidden="1" x14ac:dyDescent="0.55000000000000004">
      <c r="A419">
        <v>1800985635</v>
      </c>
      <c r="B419">
        <v>22</v>
      </c>
      <c r="C419" t="s">
        <v>2018</v>
      </c>
    </row>
    <row r="420" spans="1:3" hidden="1" x14ac:dyDescent="0.55000000000000004">
      <c r="A420">
        <v>1801041636</v>
      </c>
      <c r="B420">
        <v>19</v>
      </c>
      <c r="C420" t="s">
        <v>2018</v>
      </c>
    </row>
    <row r="421" spans="1:3" x14ac:dyDescent="0.55000000000000004">
      <c r="A421">
        <v>1801060082</v>
      </c>
      <c r="B421">
        <v>9</v>
      </c>
      <c r="C421" t="s">
        <v>2138</v>
      </c>
    </row>
    <row r="422" spans="1:3" x14ac:dyDescent="0.55000000000000004">
      <c r="A422">
        <v>1801060900</v>
      </c>
      <c r="B422">
        <v>9</v>
      </c>
      <c r="C422" t="s">
        <v>2019</v>
      </c>
    </row>
    <row r="423" spans="1:3" x14ac:dyDescent="0.55000000000000004">
      <c r="A423">
        <v>1801066792</v>
      </c>
      <c r="B423">
        <v>5</v>
      </c>
      <c r="C423" t="s">
        <v>2139</v>
      </c>
    </row>
    <row r="424" spans="1:3" x14ac:dyDescent="0.55000000000000004">
      <c r="A424">
        <v>1801067611</v>
      </c>
      <c r="B424">
        <v>5</v>
      </c>
      <c r="C424" t="s">
        <v>2019</v>
      </c>
    </row>
    <row r="425" spans="1:3" x14ac:dyDescent="0.55000000000000004">
      <c r="A425">
        <v>1801168211</v>
      </c>
      <c r="B425">
        <v>17</v>
      </c>
      <c r="C425" t="s">
        <v>2140</v>
      </c>
    </row>
    <row r="426" spans="1:3" x14ac:dyDescent="0.55000000000000004">
      <c r="A426">
        <v>1801169030</v>
      </c>
      <c r="B426">
        <v>17</v>
      </c>
      <c r="C426" t="s">
        <v>2019</v>
      </c>
    </row>
    <row r="427" spans="1:3" hidden="1" x14ac:dyDescent="0.55000000000000004">
      <c r="A427">
        <v>1801229248</v>
      </c>
      <c r="B427">
        <v>21</v>
      </c>
      <c r="C427" t="s">
        <v>2018</v>
      </c>
    </row>
    <row r="428" spans="1:3" x14ac:dyDescent="0.55000000000000004">
      <c r="A428">
        <v>1801236009</v>
      </c>
      <c r="B428">
        <v>13</v>
      </c>
      <c r="C428" t="s">
        <v>2141</v>
      </c>
    </row>
    <row r="429" spans="1:3" x14ac:dyDescent="0.55000000000000004">
      <c r="A429">
        <v>1801236828</v>
      </c>
      <c r="B429">
        <v>13</v>
      </c>
      <c r="C429" t="s">
        <v>2019</v>
      </c>
    </row>
    <row r="430" spans="1:3" x14ac:dyDescent="0.55000000000000004">
      <c r="A430">
        <v>1801251323</v>
      </c>
      <c r="B430">
        <v>3</v>
      </c>
      <c r="C430" t="s">
        <v>2142</v>
      </c>
    </row>
    <row r="431" spans="1:3" x14ac:dyDescent="0.55000000000000004">
      <c r="A431">
        <v>1801252144</v>
      </c>
      <c r="B431">
        <v>3</v>
      </c>
      <c r="C431" t="s">
        <v>2019</v>
      </c>
    </row>
    <row r="432" spans="1:3" hidden="1" x14ac:dyDescent="0.55000000000000004">
      <c r="A432">
        <v>1801267804</v>
      </c>
      <c r="B432">
        <v>23</v>
      </c>
      <c r="C432" t="s">
        <v>2018</v>
      </c>
    </row>
    <row r="433" spans="1:3" x14ac:dyDescent="0.55000000000000004">
      <c r="A433">
        <v>1815423344</v>
      </c>
      <c r="B433">
        <v>8</v>
      </c>
      <c r="C433" t="s">
        <v>2143</v>
      </c>
    </row>
    <row r="434" spans="1:3" x14ac:dyDescent="0.55000000000000004">
      <c r="A434">
        <v>1815542027</v>
      </c>
      <c r="B434">
        <v>11</v>
      </c>
      <c r="C434" t="s">
        <v>2143</v>
      </c>
    </row>
    <row r="435" spans="1:3" hidden="1" x14ac:dyDescent="0.55000000000000004">
      <c r="A435">
        <v>1815567351</v>
      </c>
      <c r="B435">
        <v>24</v>
      </c>
      <c r="C435" t="s">
        <v>2144</v>
      </c>
    </row>
    <row r="436" spans="1:3" x14ac:dyDescent="0.55000000000000004">
      <c r="A436">
        <v>1815586695</v>
      </c>
      <c r="B436">
        <v>2</v>
      </c>
      <c r="C436" t="s">
        <v>2143</v>
      </c>
    </row>
    <row r="437" spans="1:3" x14ac:dyDescent="0.55000000000000004">
      <c r="A437">
        <v>1815601231</v>
      </c>
      <c r="B437">
        <v>6</v>
      </c>
      <c r="C437" t="s">
        <v>2143</v>
      </c>
    </row>
    <row r="438" spans="1:3" hidden="1" x14ac:dyDescent="0.55000000000000004">
      <c r="A438">
        <v>1815629337</v>
      </c>
      <c r="B438">
        <v>24</v>
      </c>
      <c r="C438" t="s">
        <v>2145</v>
      </c>
    </row>
    <row r="439" spans="1:3" hidden="1" x14ac:dyDescent="0.55000000000000004">
      <c r="A439">
        <v>1815687768</v>
      </c>
      <c r="B439">
        <v>24</v>
      </c>
      <c r="C439" t="s">
        <v>2146</v>
      </c>
    </row>
    <row r="440" spans="1:3" x14ac:dyDescent="0.55000000000000004">
      <c r="A440">
        <v>1815698978</v>
      </c>
      <c r="B440">
        <v>4</v>
      </c>
      <c r="C440" t="s">
        <v>2143</v>
      </c>
    </row>
    <row r="441" spans="1:3" x14ac:dyDescent="0.55000000000000004">
      <c r="A441">
        <v>1815732816</v>
      </c>
      <c r="B441">
        <v>1</v>
      </c>
      <c r="C441" t="s">
        <v>2143</v>
      </c>
    </row>
    <row r="442" spans="1:3" x14ac:dyDescent="0.55000000000000004">
      <c r="A442">
        <v>1815752391</v>
      </c>
      <c r="B442">
        <v>7</v>
      </c>
      <c r="C442" t="s">
        <v>2143</v>
      </c>
    </row>
    <row r="443" spans="1:3" hidden="1" x14ac:dyDescent="0.55000000000000004">
      <c r="A443">
        <v>1815810128</v>
      </c>
      <c r="B443">
        <v>22</v>
      </c>
      <c r="C443" t="s">
        <v>2147</v>
      </c>
    </row>
    <row r="444" spans="1:3" x14ac:dyDescent="0.55000000000000004">
      <c r="A444">
        <v>1815813124</v>
      </c>
      <c r="B444">
        <v>15</v>
      </c>
      <c r="C444" t="s">
        <v>2143</v>
      </c>
    </row>
    <row r="445" spans="1:3" x14ac:dyDescent="0.55000000000000004">
      <c r="A445">
        <v>1815831329</v>
      </c>
      <c r="B445">
        <v>16</v>
      </c>
      <c r="C445" t="s">
        <v>2143</v>
      </c>
    </row>
    <row r="446" spans="1:3" x14ac:dyDescent="0.55000000000000004">
      <c r="A446">
        <v>1815907055</v>
      </c>
      <c r="B446">
        <v>10</v>
      </c>
      <c r="C446" t="s">
        <v>2143</v>
      </c>
    </row>
    <row r="447" spans="1:3" x14ac:dyDescent="0.55000000000000004">
      <c r="A447">
        <v>1815933321</v>
      </c>
      <c r="B447">
        <v>14</v>
      </c>
      <c r="C447" t="s">
        <v>2143</v>
      </c>
    </row>
    <row r="448" spans="1:3" x14ac:dyDescent="0.55000000000000004">
      <c r="A448">
        <v>1815944955</v>
      </c>
      <c r="B448">
        <v>12</v>
      </c>
      <c r="C448" t="s">
        <v>2143</v>
      </c>
    </row>
    <row r="449" spans="1:3" hidden="1" x14ac:dyDescent="0.55000000000000004">
      <c r="A449">
        <v>1815955919</v>
      </c>
      <c r="B449">
        <v>24</v>
      </c>
      <c r="C449" t="s">
        <v>2148</v>
      </c>
    </row>
    <row r="450" spans="1:3" hidden="1" x14ac:dyDescent="0.55000000000000004">
      <c r="A450">
        <v>1815995541</v>
      </c>
      <c r="B450">
        <v>24</v>
      </c>
      <c r="C450" t="s">
        <v>2149</v>
      </c>
    </row>
    <row r="451" spans="1:3" x14ac:dyDescent="0.55000000000000004">
      <c r="A451">
        <v>1816059097</v>
      </c>
      <c r="B451">
        <v>9</v>
      </c>
      <c r="C451" t="s">
        <v>2143</v>
      </c>
    </row>
    <row r="452" spans="1:3" x14ac:dyDescent="0.55000000000000004">
      <c r="A452">
        <v>1816065731</v>
      </c>
      <c r="B452">
        <v>5</v>
      </c>
      <c r="C452" t="s">
        <v>2143</v>
      </c>
    </row>
    <row r="453" spans="1:3" hidden="1" x14ac:dyDescent="0.55000000000000004">
      <c r="A453">
        <v>1816118491</v>
      </c>
      <c r="B453">
        <v>24</v>
      </c>
      <c r="C453" t="s">
        <v>2150</v>
      </c>
    </row>
    <row r="454" spans="1:3" hidden="1" x14ac:dyDescent="0.55000000000000004">
      <c r="A454">
        <v>1816198792</v>
      </c>
      <c r="B454">
        <v>24</v>
      </c>
      <c r="C454" t="s">
        <v>2151</v>
      </c>
    </row>
    <row r="455" spans="1:3" x14ac:dyDescent="0.55000000000000004">
      <c r="A455">
        <v>1816199289</v>
      </c>
      <c r="B455">
        <v>17</v>
      </c>
      <c r="C455" t="s">
        <v>2143</v>
      </c>
    </row>
    <row r="456" spans="1:3" x14ac:dyDescent="0.55000000000000004">
      <c r="A456">
        <v>1816234493</v>
      </c>
      <c r="B456">
        <v>13</v>
      </c>
      <c r="C456" t="s">
        <v>2143</v>
      </c>
    </row>
    <row r="457" spans="1:3" hidden="1" x14ac:dyDescent="0.55000000000000004">
      <c r="A457">
        <v>1816249068</v>
      </c>
      <c r="B457">
        <v>24</v>
      </c>
      <c r="C457" t="s">
        <v>2152</v>
      </c>
    </row>
    <row r="458" spans="1:3" x14ac:dyDescent="0.55000000000000004">
      <c r="A458">
        <v>1816249915</v>
      </c>
      <c r="B458">
        <v>3</v>
      </c>
      <c r="C458" t="s">
        <v>2143</v>
      </c>
    </row>
    <row r="459" spans="1:3" hidden="1" x14ac:dyDescent="0.55000000000000004">
      <c r="A459">
        <v>1816303495</v>
      </c>
      <c r="B459">
        <v>24</v>
      </c>
      <c r="C459" t="s">
        <v>2153</v>
      </c>
    </row>
    <row r="460" spans="1:3" hidden="1" x14ac:dyDescent="0.55000000000000004">
      <c r="A460">
        <v>1816393576</v>
      </c>
      <c r="B460">
        <v>24</v>
      </c>
      <c r="C460" t="s">
        <v>2154</v>
      </c>
    </row>
    <row r="461" spans="1:3" hidden="1" x14ac:dyDescent="0.55000000000000004">
      <c r="A461">
        <v>1816404929</v>
      </c>
      <c r="B461">
        <v>24</v>
      </c>
      <c r="C461" t="s">
        <v>2155</v>
      </c>
    </row>
    <row r="462" spans="1:3" hidden="1" x14ac:dyDescent="0.55000000000000004">
      <c r="A462">
        <v>1816679739</v>
      </c>
      <c r="B462">
        <v>24</v>
      </c>
      <c r="C462" t="s">
        <v>2156</v>
      </c>
    </row>
    <row r="463" spans="1:3" hidden="1" x14ac:dyDescent="0.55000000000000004">
      <c r="A463">
        <v>1817170069</v>
      </c>
      <c r="B463">
        <v>24</v>
      </c>
      <c r="C463" t="s">
        <v>2157</v>
      </c>
    </row>
    <row r="464" spans="1:3" x14ac:dyDescent="0.55000000000000004">
      <c r="A464">
        <v>1840422187</v>
      </c>
      <c r="B464">
        <v>8</v>
      </c>
      <c r="C464" t="s">
        <v>2044</v>
      </c>
    </row>
    <row r="465" spans="1:3" x14ac:dyDescent="0.55000000000000004">
      <c r="A465">
        <v>1840539878</v>
      </c>
      <c r="B465">
        <v>11</v>
      </c>
      <c r="C465" t="s">
        <v>2044</v>
      </c>
    </row>
    <row r="466" spans="1:3" x14ac:dyDescent="0.55000000000000004">
      <c r="A466">
        <v>1840585538</v>
      </c>
      <c r="B466">
        <v>2</v>
      </c>
      <c r="C466" t="s">
        <v>2044</v>
      </c>
    </row>
    <row r="467" spans="1:3" x14ac:dyDescent="0.55000000000000004">
      <c r="A467">
        <v>1840600074</v>
      </c>
      <c r="B467">
        <v>6</v>
      </c>
      <c r="C467" t="s">
        <v>2044</v>
      </c>
    </row>
    <row r="468" spans="1:3" x14ac:dyDescent="0.55000000000000004">
      <c r="A468">
        <v>1840697776</v>
      </c>
      <c r="B468">
        <v>4</v>
      </c>
      <c r="C468" t="s">
        <v>2044</v>
      </c>
    </row>
    <row r="469" spans="1:3" x14ac:dyDescent="0.55000000000000004">
      <c r="A469">
        <v>1840731614</v>
      </c>
      <c r="B469">
        <v>1</v>
      </c>
      <c r="C469" t="s">
        <v>2044</v>
      </c>
    </row>
    <row r="470" spans="1:3" x14ac:dyDescent="0.55000000000000004">
      <c r="A470">
        <v>1840751188</v>
      </c>
      <c r="B470">
        <v>7</v>
      </c>
      <c r="C470" t="s">
        <v>2044</v>
      </c>
    </row>
    <row r="471" spans="1:3" x14ac:dyDescent="0.55000000000000004">
      <c r="A471">
        <v>1840799515</v>
      </c>
      <c r="B471">
        <v>14</v>
      </c>
      <c r="C471" t="s">
        <v>2044</v>
      </c>
    </row>
    <row r="472" spans="1:3" x14ac:dyDescent="0.55000000000000004">
      <c r="A472">
        <v>1840811967</v>
      </c>
      <c r="B472">
        <v>15</v>
      </c>
      <c r="C472" t="s">
        <v>2044</v>
      </c>
    </row>
    <row r="473" spans="1:3" x14ac:dyDescent="0.55000000000000004">
      <c r="A473">
        <v>1840830172</v>
      </c>
      <c r="B473">
        <v>16</v>
      </c>
      <c r="C473" t="s">
        <v>2044</v>
      </c>
    </row>
    <row r="474" spans="1:3" x14ac:dyDescent="0.55000000000000004">
      <c r="A474">
        <v>1840905898</v>
      </c>
      <c r="B474">
        <v>10</v>
      </c>
      <c r="C474" t="s">
        <v>2044</v>
      </c>
    </row>
    <row r="475" spans="1:3" x14ac:dyDescent="0.55000000000000004">
      <c r="A475">
        <v>1840943753</v>
      </c>
      <c r="B475">
        <v>12</v>
      </c>
      <c r="C475" t="s">
        <v>2044</v>
      </c>
    </row>
    <row r="476" spans="1:3" x14ac:dyDescent="0.55000000000000004">
      <c r="A476">
        <v>1841057895</v>
      </c>
      <c r="B476">
        <v>9</v>
      </c>
      <c r="C476" t="s">
        <v>2044</v>
      </c>
    </row>
    <row r="477" spans="1:3" x14ac:dyDescent="0.55000000000000004">
      <c r="A477">
        <v>1841064529</v>
      </c>
      <c r="B477">
        <v>5</v>
      </c>
      <c r="C477" t="s">
        <v>2044</v>
      </c>
    </row>
    <row r="478" spans="1:3" x14ac:dyDescent="0.55000000000000004">
      <c r="A478">
        <v>1841166279</v>
      </c>
      <c r="B478">
        <v>17</v>
      </c>
      <c r="C478" t="s">
        <v>2044</v>
      </c>
    </row>
    <row r="479" spans="1:3" x14ac:dyDescent="0.55000000000000004">
      <c r="A479">
        <v>1841233290</v>
      </c>
      <c r="B479">
        <v>13</v>
      </c>
      <c r="C479" t="s">
        <v>2044</v>
      </c>
    </row>
    <row r="480" spans="1:3" x14ac:dyDescent="0.55000000000000004">
      <c r="A480">
        <v>1841248758</v>
      </c>
      <c r="B480">
        <v>3</v>
      </c>
      <c r="C480" t="s">
        <v>2044</v>
      </c>
    </row>
    <row r="481" spans="1:3" hidden="1" x14ac:dyDescent="0.55000000000000004">
      <c r="A481">
        <v>2100357605</v>
      </c>
      <c r="B481">
        <v>24</v>
      </c>
      <c r="C481" t="s">
        <v>2018</v>
      </c>
    </row>
    <row r="482" spans="1:3" x14ac:dyDescent="0.55000000000000004">
      <c r="A482">
        <v>2100390962</v>
      </c>
      <c r="B482">
        <v>8</v>
      </c>
      <c r="C482" t="s">
        <v>2019</v>
      </c>
    </row>
    <row r="483" spans="1:3" x14ac:dyDescent="0.55000000000000004">
      <c r="A483">
        <v>2100426193</v>
      </c>
      <c r="B483">
        <v>8</v>
      </c>
      <c r="C483" t="s">
        <v>2158</v>
      </c>
    </row>
    <row r="484" spans="1:3" x14ac:dyDescent="0.55000000000000004">
      <c r="A484">
        <v>2100508653</v>
      </c>
      <c r="B484">
        <v>11</v>
      </c>
      <c r="C484" t="s">
        <v>2019</v>
      </c>
    </row>
    <row r="485" spans="1:3" x14ac:dyDescent="0.55000000000000004">
      <c r="A485">
        <v>2100543910</v>
      </c>
      <c r="B485">
        <v>11</v>
      </c>
      <c r="C485" t="s">
        <v>2159</v>
      </c>
    </row>
    <row r="486" spans="1:3" x14ac:dyDescent="0.55000000000000004">
      <c r="A486">
        <v>2100554313</v>
      </c>
      <c r="B486">
        <v>2</v>
      </c>
      <c r="C486" t="s">
        <v>2019</v>
      </c>
    </row>
    <row r="487" spans="1:3" x14ac:dyDescent="0.55000000000000004">
      <c r="A487">
        <v>2100568849</v>
      </c>
      <c r="B487">
        <v>6</v>
      </c>
      <c r="C487" t="s">
        <v>2019</v>
      </c>
    </row>
    <row r="488" spans="1:3" x14ac:dyDescent="0.55000000000000004">
      <c r="A488">
        <v>2100589551</v>
      </c>
      <c r="B488">
        <v>2</v>
      </c>
      <c r="C488" t="s">
        <v>2160</v>
      </c>
    </row>
    <row r="489" spans="1:3" x14ac:dyDescent="0.55000000000000004">
      <c r="A489">
        <v>2100604035</v>
      </c>
      <c r="B489">
        <v>6</v>
      </c>
      <c r="C489" t="s">
        <v>2161</v>
      </c>
    </row>
    <row r="490" spans="1:3" hidden="1" x14ac:dyDescent="0.55000000000000004">
      <c r="A490">
        <v>2100649083</v>
      </c>
      <c r="B490">
        <v>18</v>
      </c>
      <c r="C490" t="s">
        <v>2018</v>
      </c>
    </row>
    <row r="491" spans="1:3" x14ac:dyDescent="0.55000000000000004">
      <c r="A491">
        <v>2100666551</v>
      </c>
      <c r="B491">
        <v>4</v>
      </c>
      <c r="C491" t="s">
        <v>2019</v>
      </c>
    </row>
    <row r="492" spans="1:3" x14ac:dyDescent="0.55000000000000004">
      <c r="A492">
        <v>2100700389</v>
      </c>
      <c r="B492">
        <v>1</v>
      </c>
      <c r="C492" t="s">
        <v>2019</v>
      </c>
    </row>
    <row r="493" spans="1:3" x14ac:dyDescent="0.55000000000000004">
      <c r="A493">
        <v>2100700551</v>
      </c>
      <c r="B493">
        <v>4</v>
      </c>
      <c r="C493" t="s">
        <v>2162</v>
      </c>
    </row>
    <row r="494" spans="1:3" x14ac:dyDescent="0.55000000000000004">
      <c r="A494">
        <v>2100719963</v>
      </c>
      <c r="B494">
        <v>7</v>
      </c>
      <c r="C494" t="s">
        <v>2019</v>
      </c>
    </row>
    <row r="495" spans="1:3" x14ac:dyDescent="0.55000000000000004">
      <c r="A495">
        <v>2100735221</v>
      </c>
      <c r="B495">
        <v>1</v>
      </c>
      <c r="C495" t="s">
        <v>2163</v>
      </c>
    </row>
    <row r="496" spans="1:3" x14ac:dyDescent="0.55000000000000004">
      <c r="A496">
        <v>2100755210</v>
      </c>
      <c r="B496">
        <v>7</v>
      </c>
      <c r="C496" t="s">
        <v>2164</v>
      </c>
    </row>
    <row r="497" spans="1:3" x14ac:dyDescent="0.55000000000000004">
      <c r="A497">
        <v>2100768290</v>
      </c>
      <c r="B497">
        <v>14</v>
      </c>
      <c r="C497" t="s">
        <v>2019</v>
      </c>
    </row>
    <row r="498" spans="1:3" x14ac:dyDescent="0.55000000000000004">
      <c r="A498">
        <v>2100780742</v>
      </c>
      <c r="B498">
        <v>15</v>
      </c>
      <c r="C498" t="s">
        <v>2019</v>
      </c>
    </row>
    <row r="499" spans="1:3" hidden="1" x14ac:dyDescent="0.55000000000000004">
      <c r="A499">
        <v>2100795058</v>
      </c>
      <c r="B499">
        <v>20</v>
      </c>
      <c r="C499" t="s">
        <v>2018</v>
      </c>
    </row>
    <row r="500" spans="1:3" x14ac:dyDescent="0.55000000000000004">
      <c r="A500">
        <v>2100798948</v>
      </c>
      <c r="B500">
        <v>16</v>
      </c>
      <c r="C500" t="s">
        <v>2019</v>
      </c>
    </row>
    <row r="501" spans="1:3" x14ac:dyDescent="0.55000000000000004">
      <c r="A501">
        <v>2100803842</v>
      </c>
      <c r="B501">
        <v>14</v>
      </c>
      <c r="C501" t="s">
        <v>2165</v>
      </c>
    </row>
    <row r="502" spans="1:3" x14ac:dyDescent="0.55000000000000004">
      <c r="A502">
        <v>2100815888</v>
      </c>
      <c r="B502">
        <v>15</v>
      </c>
      <c r="C502" t="s">
        <v>2166</v>
      </c>
    </row>
    <row r="503" spans="1:3" x14ac:dyDescent="0.55000000000000004">
      <c r="A503">
        <v>2100834219</v>
      </c>
      <c r="B503">
        <v>16</v>
      </c>
      <c r="C503" t="s">
        <v>2167</v>
      </c>
    </row>
    <row r="504" spans="1:3" x14ac:dyDescent="0.55000000000000004">
      <c r="A504">
        <v>2100874673</v>
      </c>
      <c r="B504">
        <v>10</v>
      </c>
      <c r="C504" t="s">
        <v>2019</v>
      </c>
    </row>
    <row r="505" spans="1:3" x14ac:dyDescent="0.55000000000000004">
      <c r="A505">
        <v>2100909934</v>
      </c>
      <c r="B505">
        <v>10</v>
      </c>
      <c r="C505" t="s">
        <v>2168</v>
      </c>
    </row>
    <row r="506" spans="1:3" x14ac:dyDescent="0.55000000000000004">
      <c r="A506">
        <v>2100912528</v>
      </c>
      <c r="B506">
        <v>12</v>
      </c>
      <c r="C506" t="s">
        <v>2019</v>
      </c>
    </row>
    <row r="507" spans="1:3" x14ac:dyDescent="0.55000000000000004">
      <c r="A507">
        <v>2100946904</v>
      </c>
      <c r="B507">
        <v>12</v>
      </c>
      <c r="C507" t="s">
        <v>2169</v>
      </c>
    </row>
    <row r="508" spans="1:3" hidden="1" x14ac:dyDescent="0.55000000000000004">
      <c r="A508">
        <v>2100985635</v>
      </c>
      <c r="B508">
        <v>22</v>
      </c>
      <c r="C508" t="s">
        <v>2018</v>
      </c>
    </row>
    <row r="509" spans="1:3" x14ac:dyDescent="0.55000000000000004">
      <c r="A509">
        <v>2101026670</v>
      </c>
      <c r="B509">
        <v>9</v>
      </c>
      <c r="C509" t="s">
        <v>2019</v>
      </c>
    </row>
    <row r="510" spans="1:3" x14ac:dyDescent="0.55000000000000004">
      <c r="A510">
        <v>2101033304</v>
      </c>
      <c r="B510">
        <v>5</v>
      </c>
      <c r="C510" t="s">
        <v>2019</v>
      </c>
    </row>
    <row r="511" spans="1:3" hidden="1" x14ac:dyDescent="0.55000000000000004">
      <c r="A511">
        <v>2101041636</v>
      </c>
      <c r="B511">
        <v>19</v>
      </c>
      <c r="C511" t="s">
        <v>2018</v>
      </c>
    </row>
    <row r="512" spans="1:3" x14ac:dyDescent="0.55000000000000004">
      <c r="A512">
        <v>2101061970</v>
      </c>
      <c r="B512">
        <v>9</v>
      </c>
      <c r="C512" t="s">
        <v>2170</v>
      </c>
    </row>
    <row r="513" spans="1:3" x14ac:dyDescent="0.55000000000000004">
      <c r="A513">
        <v>2101068144</v>
      </c>
      <c r="B513">
        <v>5</v>
      </c>
      <c r="C513" t="s">
        <v>2171</v>
      </c>
    </row>
    <row r="514" spans="1:3" x14ac:dyDescent="0.55000000000000004">
      <c r="A514">
        <v>2101135055</v>
      </c>
      <c r="B514">
        <v>17</v>
      </c>
      <c r="C514" t="s">
        <v>2019</v>
      </c>
    </row>
    <row r="515" spans="1:3" x14ac:dyDescent="0.55000000000000004">
      <c r="A515">
        <v>2101170226</v>
      </c>
      <c r="B515">
        <v>17</v>
      </c>
      <c r="C515" t="s">
        <v>2172</v>
      </c>
    </row>
    <row r="516" spans="1:3" x14ac:dyDescent="0.55000000000000004">
      <c r="A516">
        <v>2101202065</v>
      </c>
      <c r="B516">
        <v>13</v>
      </c>
      <c r="C516" t="s">
        <v>2019</v>
      </c>
    </row>
    <row r="517" spans="1:3" x14ac:dyDescent="0.55000000000000004">
      <c r="A517">
        <v>2101217533</v>
      </c>
      <c r="B517">
        <v>3</v>
      </c>
      <c r="C517" t="s">
        <v>2019</v>
      </c>
    </row>
    <row r="518" spans="1:3" hidden="1" x14ac:dyDescent="0.55000000000000004">
      <c r="A518">
        <v>2101229248</v>
      </c>
      <c r="B518">
        <v>21</v>
      </c>
      <c r="C518" t="s">
        <v>2018</v>
      </c>
    </row>
    <row r="519" spans="1:3" x14ac:dyDescent="0.55000000000000004">
      <c r="A519">
        <v>2101237393</v>
      </c>
      <c r="B519">
        <v>13</v>
      </c>
      <c r="C519" t="s">
        <v>2173</v>
      </c>
    </row>
    <row r="520" spans="1:3" x14ac:dyDescent="0.55000000000000004">
      <c r="A520">
        <v>2101252785</v>
      </c>
      <c r="B520">
        <v>3</v>
      </c>
      <c r="C520" t="s">
        <v>2174</v>
      </c>
    </row>
    <row r="521" spans="1:3" hidden="1" x14ac:dyDescent="0.55000000000000004">
      <c r="A521">
        <v>2101267804</v>
      </c>
      <c r="B521">
        <v>23</v>
      </c>
      <c r="C521" t="s">
        <v>2018</v>
      </c>
    </row>
    <row r="522" spans="1:3" x14ac:dyDescent="0.55000000000000004">
      <c r="A522">
        <v>2115392099</v>
      </c>
      <c r="B522">
        <v>8</v>
      </c>
      <c r="C522" t="s">
        <v>2175</v>
      </c>
    </row>
    <row r="523" spans="1:3" x14ac:dyDescent="0.55000000000000004">
      <c r="A523">
        <v>2115509790</v>
      </c>
      <c r="B523">
        <v>11</v>
      </c>
      <c r="C523" t="s">
        <v>2175</v>
      </c>
    </row>
    <row r="524" spans="1:3" x14ac:dyDescent="0.55000000000000004">
      <c r="A524">
        <v>2115555450</v>
      </c>
      <c r="B524">
        <v>2</v>
      </c>
      <c r="C524" t="s">
        <v>2175</v>
      </c>
    </row>
    <row r="525" spans="1:3" x14ac:dyDescent="0.55000000000000004">
      <c r="A525">
        <v>2115569986</v>
      </c>
      <c r="B525">
        <v>6</v>
      </c>
      <c r="C525" t="s">
        <v>2175</v>
      </c>
    </row>
    <row r="526" spans="1:3" x14ac:dyDescent="0.55000000000000004">
      <c r="A526">
        <v>2115667748</v>
      </c>
      <c r="B526">
        <v>4</v>
      </c>
      <c r="C526" t="s">
        <v>2175</v>
      </c>
    </row>
    <row r="527" spans="1:3" x14ac:dyDescent="0.55000000000000004">
      <c r="A527">
        <v>2115701526</v>
      </c>
      <c r="B527">
        <v>1</v>
      </c>
      <c r="C527" t="s">
        <v>2175</v>
      </c>
    </row>
    <row r="528" spans="1:3" x14ac:dyDescent="0.55000000000000004">
      <c r="A528">
        <v>2115721114</v>
      </c>
      <c r="B528">
        <v>7</v>
      </c>
      <c r="C528" t="s">
        <v>2175</v>
      </c>
    </row>
    <row r="529" spans="1:3" hidden="1" x14ac:dyDescent="0.55000000000000004">
      <c r="A529">
        <v>2115732347</v>
      </c>
      <c r="B529">
        <v>24</v>
      </c>
      <c r="C529" t="s">
        <v>2176</v>
      </c>
    </row>
    <row r="530" spans="1:3" hidden="1" x14ac:dyDescent="0.55000000000000004">
      <c r="A530">
        <v>2115765607</v>
      </c>
      <c r="B530">
        <v>20</v>
      </c>
      <c r="C530" t="s">
        <v>2177</v>
      </c>
    </row>
    <row r="531" spans="1:3" x14ac:dyDescent="0.55000000000000004">
      <c r="A531">
        <v>2115769487</v>
      </c>
      <c r="B531">
        <v>14</v>
      </c>
      <c r="C531" t="s">
        <v>2175</v>
      </c>
    </row>
    <row r="532" spans="1:3" x14ac:dyDescent="0.55000000000000004">
      <c r="A532">
        <v>2115781879</v>
      </c>
      <c r="B532">
        <v>15</v>
      </c>
      <c r="C532" t="s">
        <v>2175</v>
      </c>
    </row>
    <row r="533" spans="1:3" x14ac:dyDescent="0.55000000000000004">
      <c r="A533">
        <v>2115800084</v>
      </c>
      <c r="B533">
        <v>16</v>
      </c>
      <c r="C533" t="s">
        <v>2175</v>
      </c>
    </row>
    <row r="534" spans="1:3" x14ac:dyDescent="0.55000000000000004">
      <c r="A534">
        <v>2115875810</v>
      </c>
      <c r="B534">
        <v>10</v>
      </c>
      <c r="C534" t="s">
        <v>2175</v>
      </c>
    </row>
    <row r="535" spans="1:3" x14ac:dyDescent="0.55000000000000004">
      <c r="A535">
        <v>2115913679</v>
      </c>
      <c r="B535">
        <v>12</v>
      </c>
      <c r="C535" t="s">
        <v>2175</v>
      </c>
    </row>
    <row r="536" spans="1:3" hidden="1" x14ac:dyDescent="0.55000000000000004">
      <c r="A536">
        <v>2115981711</v>
      </c>
      <c r="B536">
        <v>24</v>
      </c>
      <c r="C536" t="s">
        <v>2178</v>
      </c>
    </row>
    <row r="537" spans="1:3" hidden="1" x14ac:dyDescent="0.55000000000000004">
      <c r="A537">
        <v>2116003191</v>
      </c>
      <c r="B537">
        <v>24</v>
      </c>
      <c r="C537" t="s">
        <v>2179</v>
      </c>
    </row>
    <row r="538" spans="1:3" x14ac:dyDescent="0.55000000000000004">
      <c r="A538">
        <v>2116027821</v>
      </c>
      <c r="B538">
        <v>9</v>
      </c>
      <c r="C538" t="s">
        <v>2175</v>
      </c>
    </row>
    <row r="539" spans="1:3" x14ac:dyDescent="0.55000000000000004">
      <c r="A539">
        <v>2116034441</v>
      </c>
      <c r="B539">
        <v>5</v>
      </c>
      <c r="C539" t="s">
        <v>2175</v>
      </c>
    </row>
    <row r="540" spans="1:3" x14ac:dyDescent="0.55000000000000004">
      <c r="A540">
        <v>2116136191</v>
      </c>
      <c r="B540">
        <v>17</v>
      </c>
      <c r="C540" t="s">
        <v>2175</v>
      </c>
    </row>
    <row r="541" spans="1:3" hidden="1" x14ac:dyDescent="0.55000000000000004">
      <c r="A541">
        <v>2116148378</v>
      </c>
      <c r="B541">
        <v>23</v>
      </c>
      <c r="C541" t="s">
        <v>2180</v>
      </c>
    </row>
    <row r="542" spans="1:3" x14ac:dyDescent="0.55000000000000004">
      <c r="A542">
        <v>2116203202</v>
      </c>
      <c r="B542">
        <v>13</v>
      </c>
      <c r="C542" t="s">
        <v>2175</v>
      </c>
    </row>
    <row r="543" spans="1:3" x14ac:dyDescent="0.55000000000000004">
      <c r="A543">
        <v>2116218670</v>
      </c>
      <c r="B543">
        <v>3</v>
      </c>
      <c r="C543" t="s">
        <v>2175</v>
      </c>
    </row>
    <row r="544" spans="1:3" x14ac:dyDescent="0.55000000000000004">
      <c r="A544">
        <v>2140391002</v>
      </c>
      <c r="B544">
        <v>8</v>
      </c>
      <c r="C544" t="s">
        <v>2044</v>
      </c>
    </row>
    <row r="545" spans="1:3" x14ac:dyDescent="0.55000000000000004">
      <c r="A545">
        <v>2140508719</v>
      </c>
      <c r="B545">
        <v>11</v>
      </c>
      <c r="C545" t="s">
        <v>2044</v>
      </c>
    </row>
    <row r="546" spans="1:3" x14ac:dyDescent="0.55000000000000004">
      <c r="A546">
        <v>2140554293</v>
      </c>
      <c r="B546">
        <v>2</v>
      </c>
      <c r="C546" t="s">
        <v>2044</v>
      </c>
    </row>
    <row r="547" spans="1:3" x14ac:dyDescent="0.55000000000000004">
      <c r="A547">
        <v>2140568843</v>
      </c>
      <c r="B547">
        <v>6</v>
      </c>
      <c r="C547" t="s">
        <v>2044</v>
      </c>
    </row>
    <row r="548" spans="1:3" x14ac:dyDescent="0.55000000000000004">
      <c r="A548">
        <v>2140666545</v>
      </c>
      <c r="B548">
        <v>4</v>
      </c>
      <c r="C548" t="s">
        <v>2044</v>
      </c>
    </row>
    <row r="549" spans="1:3" x14ac:dyDescent="0.55000000000000004">
      <c r="A549">
        <v>2140700383</v>
      </c>
      <c r="B549">
        <v>1</v>
      </c>
      <c r="C549" t="s">
        <v>2044</v>
      </c>
    </row>
    <row r="550" spans="1:3" x14ac:dyDescent="0.55000000000000004">
      <c r="A550">
        <v>2140719957</v>
      </c>
      <c r="B550">
        <v>7</v>
      </c>
      <c r="C550" t="s">
        <v>2044</v>
      </c>
    </row>
    <row r="551" spans="1:3" x14ac:dyDescent="0.55000000000000004">
      <c r="A551">
        <v>2140768284</v>
      </c>
      <c r="B551">
        <v>14</v>
      </c>
      <c r="C551" t="s">
        <v>2044</v>
      </c>
    </row>
    <row r="552" spans="1:3" x14ac:dyDescent="0.55000000000000004">
      <c r="A552">
        <v>2140780782</v>
      </c>
      <c r="B552">
        <v>15</v>
      </c>
      <c r="C552" t="s">
        <v>2044</v>
      </c>
    </row>
    <row r="553" spans="1:3" x14ac:dyDescent="0.55000000000000004">
      <c r="A553">
        <v>2140804060</v>
      </c>
      <c r="B553">
        <v>16</v>
      </c>
      <c r="C553" t="s">
        <v>2044</v>
      </c>
    </row>
    <row r="554" spans="1:3" x14ac:dyDescent="0.55000000000000004">
      <c r="A554">
        <v>2140874667</v>
      </c>
      <c r="B554">
        <v>10</v>
      </c>
      <c r="C554" t="s">
        <v>2044</v>
      </c>
    </row>
    <row r="555" spans="1:3" x14ac:dyDescent="0.55000000000000004">
      <c r="A555">
        <v>2140912522</v>
      </c>
      <c r="B555">
        <v>12</v>
      </c>
      <c r="C555" t="s">
        <v>2044</v>
      </c>
    </row>
    <row r="556" spans="1:3" x14ac:dyDescent="0.55000000000000004">
      <c r="A556">
        <v>2141026664</v>
      </c>
      <c r="B556">
        <v>9</v>
      </c>
      <c r="C556" t="s">
        <v>2044</v>
      </c>
    </row>
    <row r="557" spans="1:3" x14ac:dyDescent="0.55000000000000004">
      <c r="A557">
        <v>2141033370</v>
      </c>
      <c r="B557">
        <v>5</v>
      </c>
      <c r="C557" t="s">
        <v>2044</v>
      </c>
    </row>
    <row r="558" spans="1:3" x14ac:dyDescent="0.55000000000000004">
      <c r="A558">
        <v>2141137606</v>
      </c>
      <c r="B558">
        <v>17</v>
      </c>
      <c r="C558" t="s">
        <v>2044</v>
      </c>
    </row>
    <row r="559" spans="1:3" x14ac:dyDescent="0.55000000000000004">
      <c r="A559">
        <v>2141202105</v>
      </c>
      <c r="B559">
        <v>13</v>
      </c>
      <c r="C559" t="s">
        <v>2044</v>
      </c>
    </row>
    <row r="560" spans="1:3" x14ac:dyDescent="0.55000000000000004">
      <c r="A560">
        <v>2141217573</v>
      </c>
      <c r="B560">
        <v>3</v>
      </c>
      <c r="C560" t="s">
        <v>2044</v>
      </c>
    </row>
    <row r="561" spans="1:3" hidden="1" x14ac:dyDescent="0.55000000000000004">
      <c r="A561">
        <v>2400357605</v>
      </c>
      <c r="B561">
        <v>24</v>
      </c>
      <c r="C561" t="s">
        <v>2018</v>
      </c>
    </row>
    <row r="562" spans="1:3" x14ac:dyDescent="0.55000000000000004">
      <c r="A562">
        <v>2400424868</v>
      </c>
      <c r="B562">
        <v>8</v>
      </c>
      <c r="C562" t="s">
        <v>2181</v>
      </c>
    </row>
    <row r="563" spans="1:3" x14ac:dyDescent="0.55000000000000004">
      <c r="A563">
        <v>2400425687</v>
      </c>
      <c r="B563">
        <v>8</v>
      </c>
      <c r="C563" t="s">
        <v>2019</v>
      </c>
    </row>
    <row r="564" spans="1:3" x14ac:dyDescent="0.55000000000000004">
      <c r="A564">
        <v>2400542074</v>
      </c>
      <c r="B564">
        <v>11</v>
      </c>
      <c r="C564" t="s">
        <v>2182</v>
      </c>
    </row>
    <row r="565" spans="1:3" x14ac:dyDescent="0.55000000000000004">
      <c r="A565">
        <v>2400542892</v>
      </c>
      <c r="B565">
        <v>11</v>
      </c>
      <c r="C565" t="s">
        <v>2019</v>
      </c>
    </row>
    <row r="566" spans="1:3" x14ac:dyDescent="0.55000000000000004">
      <c r="A566">
        <v>2400587025</v>
      </c>
      <c r="B566">
        <v>2</v>
      </c>
      <c r="C566" t="s">
        <v>2183</v>
      </c>
    </row>
    <row r="567" spans="1:3" x14ac:dyDescent="0.55000000000000004">
      <c r="A567">
        <v>2400587845</v>
      </c>
      <c r="B567">
        <v>2</v>
      </c>
      <c r="C567" t="s">
        <v>2019</v>
      </c>
    </row>
    <row r="568" spans="1:3" x14ac:dyDescent="0.55000000000000004">
      <c r="A568">
        <v>2400602325</v>
      </c>
      <c r="B568">
        <v>6</v>
      </c>
      <c r="C568" t="s">
        <v>2184</v>
      </c>
    </row>
    <row r="569" spans="1:3" x14ac:dyDescent="0.55000000000000004">
      <c r="A569">
        <v>2400603143</v>
      </c>
      <c r="B569">
        <v>6</v>
      </c>
      <c r="C569" t="s">
        <v>2019</v>
      </c>
    </row>
    <row r="570" spans="1:3" hidden="1" x14ac:dyDescent="0.55000000000000004">
      <c r="A570">
        <v>2400649083</v>
      </c>
      <c r="B570">
        <v>18</v>
      </c>
      <c r="C570" t="s">
        <v>2018</v>
      </c>
    </row>
    <row r="571" spans="1:3" x14ac:dyDescent="0.55000000000000004">
      <c r="A571">
        <v>2400699332</v>
      </c>
      <c r="B571">
        <v>4</v>
      </c>
      <c r="C571" t="s">
        <v>2185</v>
      </c>
    </row>
    <row r="572" spans="1:3" x14ac:dyDescent="0.55000000000000004">
      <c r="A572">
        <v>2400700151</v>
      </c>
      <c r="B572">
        <v>4</v>
      </c>
      <c r="C572" t="s">
        <v>2019</v>
      </c>
    </row>
    <row r="573" spans="1:3" x14ac:dyDescent="0.55000000000000004">
      <c r="A573">
        <v>2400733655</v>
      </c>
      <c r="B573">
        <v>1</v>
      </c>
      <c r="C573" t="s">
        <v>2186</v>
      </c>
    </row>
    <row r="574" spans="1:3" x14ac:dyDescent="0.55000000000000004">
      <c r="A574">
        <v>2400734473</v>
      </c>
      <c r="B574">
        <v>1</v>
      </c>
      <c r="C574" t="s">
        <v>2019</v>
      </c>
    </row>
    <row r="575" spans="1:3" x14ac:dyDescent="0.55000000000000004">
      <c r="A575">
        <v>2400753483</v>
      </c>
      <c r="B575">
        <v>7</v>
      </c>
      <c r="C575" t="s">
        <v>2187</v>
      </c>
    </row>
    <row r="576" spans="1:3" x14ac:dyDescent="0.55000000000000004">
      <c r="A576">
        <v>2400754301</v>
      </c>
      <c r="B576">
        <v>7</v>
      </c>
      <c r="C576" t="s">
        <v>2019</v>
      </c>
    </row>
    <row r="577" spans="1:3" hidden="1" x14ac:dyDescent="0.55000000000000004">
      <c r="A577">
        <v>2400795058</v>
      </c>
      <c r="B577">
        <v>20</v>
      </c>
      <c r="C577" t="s">
        <v>2018</v>
      </c>
    </row>
    <row r="578" spans="1:3" x14ac:dyDescent="0.55000000000000004">
      <c r="A578">
        <v>2400801912</v>
      </c>
      <c r="B578">
        <v>14</v>
      </c>
      <c r="C578" t="s">
        <v>2188</v>
      </c>
    </row>
    <row r="579" spans="1:3" x14ac:dyDescent="0.55000000000000004">
      <c r="A579">
        <v>2400802731</v>
      </c>
      <c r="B579">
        <v>14</v>
      </c>
      <c r="C579" t="s">
        <v>2019</v>
      </c>
    </row>
    <row r="580" spans="1:3" x14ac:dyDescent="0.55000000000000004">
      <c r="A580">
        <v>2400814665</v>
      </c>
      <c r="B580">
        <v>15</v>
      </c>
      <c r="C580" t="s">
        <v>2189</v>
      </c>
    </row>
    <row r="581" spans="1:3" x14ac:dyDescent="0.55000000000000004">
      <c r="A581">
        <v>2400815484</v>
      </c>
      <c r="B581">
        <v>15</v>
      </c>
      <c r="C581" t="s">
        <v>2019</v>
      </c>
    </row>
    <row r="582" spans="1:3" x14ac:dyDescent="0.55000000000000004">
      <c r="A582">
        <v>2400832103</v>
      </c>
      <c r="B582">
        <v>16</v>
      </c>
      <c r="C582" t="s">
        <v>2190</v>
      </c>
    </row>
    <row r="583" spans="1:3" x14ac:dyDescent="0.55000000000000004">
      <c r="A583">
        <v>2400832921</v>
      </c>
      <c r="B583">
        <v>16</v>
      </c>
      <c r="C583" t="s">
        <v>2019</v>
      </c>
    </row>
    <row r="584" spans="1:3" x14ac:dyDescent="0.55000000000000004">
      <c r="A584">
        <v>2400908454</v>
      </c>
      <c r="B584">
        <v>10</v>
      </c>
      <c r="C584" t="s">
        <v>2191</v>
      </c>
    </row>
    <row r="585" spans="1:3" x14ac:dyDescent="0.55000000000000004">
      <c r="A585">
        <v>2400909272</v>
      </c>
      <c r="B585">
        <v>10</v>
      </c>
      <c r="C585" t="s">
        <v>2019</v>
      </c>
    </row>
    <row r="586" spans="1:3" x14ac:dyDescent="0.55000000000000004">
      <c r="A586">
        <v>2400945292</v>
      </c>
      <c r="B586">
        <v>12</v>
      </c>
      <c r="C586" t="s">
        <v>2192</v>
      </c>
    </row>
    <row r="587" spans="1:3" x14ac:dyDescent="0.55000000000000004">
      <c r="A587">
        <v>2400946110</v>
      </c>
      <c r="B587">
        <v>12</v>
      </c>
      <c r="C587" t="s">
        <v>2019</v>
      </c>
    </row>
    <row r="588" spans="1:3" hidden="1" x14ac:dyDescent="0.55000000000000004">
      <c r="A588">
        <v>2400985635</v>
      </c>
      <c r="B588">
        <v>22</v>
      </c>
      <c r="C588" t="s">
        <v>2018</v>
      </c>
    </row>
    <row r="589" spans="1:3" hidden="1" x14ac:dyDescent="0.55000000000000004">
      <c r="A589">
        <v>2401041636</v>
      </c>
      <c r="B589">
        <v>19</v>
      </c>
      <c r="C589" t="s">
        <v>2018</v>
      </c>
    </row>
    <row r="590" spans="1:3" x14ac:dyDescent="0.55000000000000004">
      <c r="A590">
        <v>2401060280</v>
      </c>
      <c r="B590">
        <v>9</v>
      </c>
      <c r="C590" t="s">
        <v>2193</v>
      </c>
    </row>
    <row r="591" spans="1:3" x14ac:dyDescent="0.55000000000000004">
      <c r="A591">
        <v>2401061098</v>
      </c>
      <c r="B591">
        <v>9</v>
      </c>
      <c r="C591" t="s">
        <v>2019</v>
      </c>
    </row>
    <row r="592" spans="1:3" x14ac:dyDescent="0.55000000000000004">
      <c r="A592">
        <v>2401066901</v>
      </c>
      <c r="B592">
        <v>5</v>
      </c>
      <c r="C592" t="s">
        <v>2194</v>
      </c>
    </row>
    <row r="593" spans="1:3" x14ac:dyDescent="0.55000000000000004">
      <c r="A593">
        <v>2401067719</v>
      </c>
      <c r="B593">
        <v>5</v>
      </c>
      <c r="C593" t="s">
        <v>2019</v>
      </c>
    </row>
    <row r="594" spans="1:3" x14ac:dyDescent="0.55000000000000004">
      <c r="A594">
        <v>2401168479</v>
      </c>
      <c r="B594">
        <v>17</v>
      </c>
      <c r="C594" t="s">
        <v>2195</v>
      </c>
    </row>
    <row r="595" spans="1:3" x14ac:dyDescent="0.55000000000000004">
      <c r="A595">
        <v>2401169297</v>
      </c>
      <c r="B595">
        <v>17</v>
      </c>
      <c r="C595" t="s">
        <v>2019</v>
      </c>
    </row>
    <row r="596" spans="1:3" hidden="1" x14ac:dyDescent="0.55000000000000004">
      <c r="A596">
        <v>2401229248</v>
      </c>
      <c r="B596">
        <v>21</v>
      </c>
      <c r="C596" t="s">
        <v>2018</v>
      </c>
    </row>
    <row r="597" spans="1:3" x14ac:dyDescent="0.55000000000000004">
      <c r="A597">
        <v>2401235963</v>
      </c>
      <c r="B597">
        <v>13</v>
      </c>
      <c r="C597" t="s">
        <v>2196</v>
      </c>
    </row>
    <row r="598" spans="1:3" x14ac:dyDescent="0.55000000000000004">
      <c r="A598">
        <v>2401236782</v>
      </c>
      <c r="B598">
        <v>13</v>
      </c>
      <c r="C598" t="s">
        <v>2019</v>
      </c>
    </row>
    <row r="599" spans="1:3" x14ac:dyDescent="0.55000000000000004">
      <c r="A599">
        <v>2401251446</v>
      </c>
      <c r="B599">
        <v>3</v>
      </c>
      <c r="C599" t="s">
        <v>2197</v>
      </c>
    </row>
    <row r="600" spans="1:3" x14ac:dyDescent="0.55000000000000004">
      <c r="A600">
        <v>2401252265</v>
      </c>
      <c r="B600">
        <v>3</v>
      </c>
      <c r="C600" t="s">
        <v>2019</v>
      </c>
    </row>
    <row r="601" spans="1:3" hidden="1" x14ac:dyDescent="0.55000000000000004">
      <c r="A601">
        <v>2401267804</v>
      </c>
      <c r="B601">
        <v>23</v>
      </c>
      <c r="C601" t="s">
        <v>2018</v>
      </c>
    </row>
    <row r="602" spans="1:3" x14ac:dyDescent="0.55000000000000004">
      <c r="A602">
        <v>2415431720</v>
      </c>
      <c r="B602">
        <v>8</v>
      </c>
      <c r="C602" t="s">
        <v>2198</v>
      </c>
    </row>
    <row r="603" spans="1:3" hidden="1" x14ac:dyDescent="0.55000000000000004">
      <c r="A603">
        <v>2415481818</v>
      </c>
      <c r="B603">
        <v>22</v>
      </c>
      <c r="C603" t="s">
        <v>2199</v>
      </c>
    </row>
    <row r="604" spans="1:3" x14ac:dyDescent="0.55000000000000004">
      <c r="A604">
        <v>2415541080</v>
      </c>
      <c r="B604">
        <v>11</v>
      </c>
      <c r="C604" t="s">
        <v>2198</v>
      </c>
    </row>
    <row r="605" spans="1:3" x14ac:dyDescent="0.55000000000000004">
      <c r="A605">
        <v>2415586740</v>
      </c>
      <c r="B605">
        <v>2</v>
      </c>
      <c r="C605" t="s">
        <v>2198</v>
      </c>
    </row>
    <row r="606" spans="1:3" hidden="1" x14ac:dyDescent="0.55000000000000004">
      <c r="A606">
        <v>2415599422</v>
      </c>
      <c r="B606">
        <v>22</v>
      </c>
      <c r="C606" t="s">
        <v>2200</v>
      </c>
    </row>
    <row r="607" spans="1:3" x14ac:dyDescent="0.55000000000000004">
      <c r="A607">
        <v>2415601276</v>
      </c>
      <c r="B607">
        <v>6</v>
      </c>
      <c r="C607" t="s">
        <v>2198</v>
      </c>
    </row>
    <row r="608" spans="1:3" hidden="1" x14ac:dyDescent="0.55000000000000004">
      <c r="A608">
        <v>2415629184</v>
      </c>
      <c r="B608">
        <v>20</v>
      </c>
      <c r="C608" t="s">
        <v>2201</v>
      </c>
    </row>
    <row r="609" spans="1:3" x14ac:dyDescent="0.55000000000000004">
      <c r="A609">
        <v>2415698918</v>
      </c>
      <c r="B609">
        <v>4</v>
      </c>
      <c r="C609" t="s">
        <v>2198</v>
      </c>
    </row>
    <row r="610" spans="1:3" x14ac:dyDescent="0.55000000000000004">
      <c r="A610">
        <v>2415732771</v>
      </c>
      <c r="B610">
        <v>1</v>
      </c>
      <c r="C610" t="s">
        <v>2198</v>
      </c>
    </row>
    <row r="611" spans="1:3" x14ac:dyDescent="0.55000000000000004">
      <c r="A611">
        <v>2415752391</v>
      </c>
      <c r="B611">
        <v>7</v>
      </c>
      <c r="C611" t="s">
        <v>2198</v>
      </c>
    </row>
    <row r="612" spans="1:3" x14ac:dyDescent="0.55000000000000004">
      <c r="A612">
        <v>2415800657</v>
      </c>
      <c r="B612">
        <v>14</v>
      </c>
      <c r="C612" t="s">
        <v>2198</v>
      </c>
    </row>
    <row r="613" spans="1:3" x14ac:dyDescent="0.55000000000000004">
      <c r="A613">
        <v>2415813124</v>
      </c>
      <c r="B613">
        <v>15</v>
      </c>
      <c r="C613" t="s">
        <v>2198</v>
      </c>
    </row>
    <row r="614" spans="1:3" hidden="1" x14ac:dyDescent="0.55000000000000004">
      <c r="A614">
        <v>2415821291</v>
      </c>
      <c r="B614">
        <v>21</v>
      </c>
      <c r="C614" t="s">
        <v>2202</v>
      </c>
    </row>
    <row r="615" spans="1:3" x14ac:dyDescent="0.55000000000000004">
      <c r="A615">
        <v>2415831375</v>
      </c>
      <c r="B615">
        <v>16</v>
      </c>
      <c r="C615" t="s">
        <v>2198</v>
      </c>
    </row>
    <row r="616" spans="1:3" x14ac:dyDescent="0.55000000000000004">
      <c r="A616">
        <v>2415907100</v>
      </c>
      <c r="B616">
        <v>10</v>
      </c>
      <c r="C616" t="s">
        <v>2198</v>
      </c>
    </row>
    <row r="617" spans="1:3" hidden="1" x14ac:dyDescent="0.55000000000000004">
      <c r="A617">
        <v>2415910007</v>
      </c>
      <c r="B617">
        <v>22</v>
      </c>
      <c r="C617" t="s">
        <v>2203</v>
      </c>
    </row>
    <row r="618" spans="1:3" x14ac:dyDescent="0.55000000000000004">
      <c r="A618">
        <v>2415944910</v>
      </c>
      <c r="B618">
        <v>12</v>
      </c>
      <c r="C618" t="s">
        <v>2198</v>
      </c>
    </row>
    <row r="619" spans="1:3" x14ac:dyDescent="0.55000000000000004">
      <c r="A619">
        <v>2416059037</v>
      </c>
      <c r="B619">
        <v>9</v>
      </c>
      <c r="C619" t="s">
        <v>2198</v>
      </c>
    </row>
    <row r="620" spans="1:3" hidden="1" x14ac:dyDescent="0.55000000000000004">
      <c r="A620">
        <v>2416059863</v>
      </c>
      <c r="B620">
        <v>22</v>
      </c>
      <c r="C620" t="s">
        <v>2204</v>
      </c>
    </row>
    <row r="621" spans="1:3" x14ac:dyDescent="0.55000000000000004">
      <c r="A621">
        <v>2416065731</v>
      </c>
      <c r="B621">
        <v>5</v>
      </c>
      <c r="C621" t="s">
        <v>2198</v>
      </c>
    </row>
    <row r="622" spans="1:3" x14ac:dyDescent="0.55000000000000004">
      <c r="A622">
        <v>2416167437</v>
      </c>
      <c r="B622">
        <v>17</v>
      </c>
      <c r="C622" t="s">
        <v>2198</v>
      </c>
    </row>
    <row r="623" spans="1:3" hidden="1" x14ac:dyDescent="0.55000000000000004">
      <c r="A623">
        <v>2416205697</v>
      </c>
      <c r="B623">
        <v>22</v>
      </c>
      <c r="C623" t="s">
        <v>2205</v>
      </c>
    </row>
    <row r="624" spans="1:3" x14ac:dyDescent="0.55000000000000004">
      <c r="A624">
        <v>2416234492</v>
      </c>
      <c r="B624">
        <v>13</v>
      </c>
      <c r="C624" t="s">
        <v>2198</v>
      </c>
    </row>
    <row r="625" spans="1:3" x14ac:dyDescent="0.55000000000000004">
      <c r="A625">
        <v>2416249915</v>
      </c>
      <c r="B625">
        <v>3</v>
      </c>
      <c r="C625" t="s">
        <v>2198</v>
      </c>
    </row>
    <row r="626" spans="1:3" hidden="1" x14ac:dyDescent="0.55000000000000004">
      <c r="A626">
        <v>2416310873</v>
      </c>
      <c r="B626">
        <v>22</v>
      </c>
      <c r="C626" t="s">
        <v>2206</v>
      </c>
    </row>
    <row r="627" spans="1:3" hidden="1" x14ac:dyDescent="0.55000000000000004">
      <c r="A627">
        <v>2416332146</v>
      </c>
      <c r="B627">
        <v>22</v>
      </c>
      <c r="C627" t="s">
        <v>2207</v>
      </c>
    </row>
    <row r="628" spans="1:3" hidden="1" x14ac:dyDescent="0.55000000000000004">
      <c r="A628">
        <v>2416381072</v>
      </c>
      <c r="B628">
        <v>20</v>
      </c>
      <c r="C628" t="s">
        <v>2208</v>
      </c>
    </row>
    <row r="629" spans="1:3" hidden="1" x14ac:dyDescent="0.55000000000000004">
      <c r="A629">
        <v>2416550961</v>
      </c>
      <c r="B629">
        <v>22</v>
      </c>
      <c r="C629" t="s">
        <v>2209</v>
      </c>
    </row>
    <row r="630" spans="1:3" hidden="1" x14ac:dyDescent="0.55000000000000004">
      <c r="A630">
        <v>2416562172</v>
      </c>
      <c r="B630">
        <v>22</v>
      </c>
      <c r="C630" t="s">
        <v>2210</v>
      </c>
    </row>
    <row r="631" spans="1:3" hidden="1" x14ac:dyDescent="0.55000000000000004">
      <c r="A631">
        <v>2416588583</v>
      </c>
      <c r="B631">
        <v>22</v>
      </c>
      <c r="C631" t="s">
        <v>2211</v>
      </c>
    </row>
    <row r="632" spans="1:3" x14ac:dyDescent="0.55000000000000004">
      <c r="A632">
        <v>2440422187</v>
      </c>
      <c r="B632">
        <v>8</v>
      </c>
      <c r="C632" t="s">
        <v>2044</v>
      </c>
    </row>
    <row r="633" spans="1:3" x14ac:dyDescent="0.55000000000000004">
      <c r="A633">
        <v>2440539878</v>
      </c>
      <c r="B633">
        <v>11</v>
      </c>
      <c r="C633" t="s">
        <v>2044</v>
      </c>
    </row>
    <row r="634" spans="1:3" x14ac:dyDescent="0.55000000000000004">
      <c r="A634">
        <v>2440585538</v>
      </c>
      <c r="B634">
        <v>2</v>
      </c>
      <c r="C634" t="s">
        <v>2044</v>
      </c>
    </row>
    <row r="635" spans="1:3" x14ac:dyDescent="0.55000000000000004">
      <c r="A635">
        <v>2440600074</v>
      </c>
      <c r="B635">
        <v>6</v>
      </c>
      <c r="C635" t="s">
        <v>2044</v>
      </c>
    </row>
    <row r="636" spans="1:3" x14ac:dyDescent="0.55000000000000004">
      <c r="A636">
        <v>2440697761</v>
      </c>
      <c r="B636">
        <v>4</v>
      </c>
      <c r="C636" t="s">
        <v>2044</v>
      </c>
    </row>
    <row r="637" spans="1:3" x14ac:dyDescent="0.55000000000000004">
      <c r="A637">
        <v>2440731614</v>
      </c>
      <c r="B637">
        <v>1</v>
      </c>
      <c r="C637" t="s">
        <v>2044</v>
      </c>
    </row>
    <row r="638" spans="1:3" x14ac:dyDescent="0.55000000000000004">
      <c r="A638">
        <v>2440751188</v>
      </c>
      <c r="B638">
        <v>7</v>
      </c>
      <c r="C638" t="s">
        <v>2044</v>
      </c>
    </row>
    <row r="639" spans="1:3" x14ac:dyDescent="0.55000000000000004">
      <c r="A639">
        <v>2440799500</v>
      </c>
      <c r="B639">
        <v>14</v>
      </c>
      <c r="C639" t="s">
        <v>2044</v>
      </c>
    </row>
    <row r="640" spans="1:3" x14ac:dyDescent="0.55000000000000004">
      <c r="A640">
        <v>2440811967</v>
      </c>
      <c r="B640">
        <v>15</v>
      </c>
      <c r="C640" t="s">
        <v>2044</v>
      </c>
    </row>
    <row r="641" spans="1:3" x14ac:dyDescent="0.55000000000000004">
      <c r="A641">
        <v>2440830172</v>
      </c>
      <c r="B641">
        <v>16</v>
      </c>
      <c r="C641" t="s">
        <v>2044</v>
      </c>
    </row>
    <row r="642" spans="1:3" x14ac:dyDescent="0.55000000000000004">
      <c r="A642">
        <v>2440905898</v>
      </c>
      <c r="B642">
        <v>10</v>
      </c>
      <c r="C642" t="s">
        <v>2044</v>
      </c>
    </row>
    <row r="643" spans="1:3" x14ac:dyDescent="0.55000000000000004">
      <c r="A643">
        <v>2440943753</v>
      </c>
      <c r="B643">
        <v>12</v>
      </c>
      <c r="C643" t="s">
        <v>2044</v>
      </c>
    </row>
    <row r="644" spans="1:3" x14ac:dyDescent="0.55000000000000004">
      <c r="A644">
        <v>2441057880</v>
      </c>
      <c r="B644">
        <v>9</v>
      </c>
      <c r="C644" t="s">
        <v>2044</v>
      </c>
    </row>
    <row r="645" spans="1:3" x14ac:dyDescent="0.55000000000000004">
      <c r="A645">
        <v>2441064529</v>
      </c>
      <c r="B645">
        <v>5</v>
      </c>
      <c r="C645" t="s">
        <v>2044</v>
      </c>
    </row>
    <row r="646" spans="1:3" x14ac:dyDescent="0.55000000000000004">
      <c r="A646">
        <v>2441166279</v>
      </c>
      <c r="B646">
        <v>17</v>
      </c>
      <c r="C646" t="s">
        <v>2044</v>
      </c>
    </row>
    <row r="647" spans="1:3" x14ac:dyDescent="0.55000000000000004">
      <c r="A647">
        <v>2441233290</v>
      </c>
      <c r="B647">
        <v>13</v>
      </c>
      <c r="C647" t="s">
        <v>2044</v>
      </c>
    </row>
    <row r="648" spans="1:3" x14ac:dyDescent="0.55000000000000004">
      <c r="A648">
        <v>2441248758</v>
      </c>
      <c r="B648">
        <v>3</v>
      </c>
      <c r="C648" t="s">
        <v>2044</v>
      </c>
    </row>
    <row r="649" spans="1:3" hidden="1" x14ac:dyDescent="0.55000000000000004">
      <c r="A649">
        <v>2700357605</v>
      </c>
      <c r="B649">
        <v>24</v>
      </c>
      <c r="C649" t="s">
        <v>2018</v>
      </c>
    </row>
    <row r="650" spans="1:3" x14ac:dyDescent="0.55000000000000004">
      <c r="A650">
        <v>2700390962</v>
      </c>
      <c r="B650">
        <v>8</v>
      </c>
      <c r="C650" t="s">
        <v>2019</v>
      </c>
    </row>
    <row r="651" spans="1:3" x14ac:dyDescent="0.55000000000000004">
      <c r="A651">
        <v>2700426222</v>
      </c>
      <c r="B651">
        <v>8</v>
      </c>
      <c r="C651" t="s">
        <v>2212</v>
      </c>
    </row>
    <row r="652" spans="1:3" x14ac:dyDescent="0.55000000000000004">
      <c r="A652">
        <v>2700508653</v>
      </c>
      <c r="B652">
        <v>11</v>
      </c>
      <c r="C652" t="s">
        <v>2019</v>
      </c>
    </row>
    <row r="653" spans="1:3" x14ac:dyDescent="0.55000000000000004">
      <c r="A653">
        <v>2700543825</v>
      </c>
      <c r="B653">
        <v>11</v>
      </c>
      <c r="C653" t="s">
        <v>2213</v>
      </c>
    </row>
    <row r="654" spans="1:3" x14ac:dyDescent="0.55000000000000004">
      <c r="A654">
        <v>2700554313</v>
      </c>
      <c r="B654">
        <v>2</v>
      </c>
      <c r="C654" t="s">
        <v>2019</v>
      </c>
    </row>
    <row r="655" spans="1:3" x14ac:dyDescent="0.55000000000000004">
      <c r="A655">
        <v>2700568849</v>
      </c>
      <c r="B655">
        <v>6</v>
      </c>
      <c r="C655" t="s">
        <v>2019</v>
      </c>
    </row>
    <row r="656" spans="1:3" x14ac:dyDescent="0.55000000000000004">
      <c r="A656">
        <v>2700589502</v>
      </c>
      <c r="B656">
        <v>2</v>
      </c>
      <c r="C656" t="s">
        <v>2214</v>
      </c>
    </row>
    <row r="657" spans="1:3" x14ac:dyDescent="0.55000000000000004">
      <c r="A657">
        <v>2700603986</v>
      </c>
      <c r="B657">
        <v>6</v>
      </c>
      <c r="C657" t="s">
        <v>2215</v>
      </c>
    </row>
    <row r="658" spans="1:3" hidden="1" x14ac:dyDescent="0.55000000000000004">
      <c r="A658">
        <v>2700649083</v>
      </c>
      <c r="B658">
        <v>18</v>
      </c>
      <c r="C658" t="s">
        <v>2018</v>
      </c>
    </row>
    <row r="659" spans="1:3" x14ac:dyDescent="0.55000000000000004">
      <c r="A659">
        <v>2700666551</v>
      </c>
      <c r="B659">
        <v>4</v>
      </c>
      <c r="C659" t="s">
        <v>2019</v>
      </c>
    </row>
    <row r="660" spans="1:3" x14ac:dyDescent="0.55000000000000004">
      <c r="A660">
        <v>2700700047</v>
      </c>
      <c r="B660">
        <v>4</v>
      </c>
      <c r="C660" t="s">
        <v>2216</v>
      </c>
    </row>
    <row r="661" spans="1:3" x14ac:dyDescent="0.55000000000000004">
      <c r="A661">
        <v>2700700389</v>
      </c>
      <c r="B661">
        <v>1</v>
      </c>
      <c r="C661" t="s">
        <v>2019</v>
      </c>
    </row>
    <row r="662" spans="1:3" x14ac:dyDescent="0.55000000000000004">
      <c r="A662">
        <v>2700719963</v>
      </c>
      <c r="B662">
        <v>7</v>
      </c>
      <c r="C662" t="s">
        <v>2019</v>
      </c>
    </row>
    <row r="663" spans="1:3" x14ac:dyDescent="0.55000000000000004">
      <c r="A663">
        <v>2700734409</v>
      </c>
      <c r="B663">
        <v>1</v>
      </c>
      <c r="C663" t="s">
        <v>2217</v>
      </c>
    </row>
    <row r="664" spans="1:3" x14ac:dyDescent="0.55000000000000004">
      <c r="A664">
        <v>2700755136</v>
      </c>
      <c r="B664">
        <v>7</v>
      </c>
      <c r="C664" t="s">
        <v>2218</v>
      </c>
    </row>
    <row r="665" spans="1:3" x14ac:dyDescent="0.55000000000000004">
      <c r="A665">
        <v>2700768290</v>
      </c>
      <c r="B665">
        <v>14</v>
      </c>
      <c r="C665" t="s">
        <v>2019</v>
      </c>
    </row>
    <row r="666" spans="1:3" x14ac:dyDescent="0.55000000000000004">
      <c r="A666">
        <v>2700780742</v>
      </c>
      <c r="B666">
        <v>15</v>
      </c>
      <c r="C666" t="s">
        <v>2019</v>
      </c>
    </row>
    <row r="667" spans="1:3" hidden="1" x14ac:dyDescent="0.55000000000000004">
      <c r="A667">
        <v>2700795058</v>
      </c>
      <c r="B667">
        <v>20</v>
      </c>
      <c r="C667" t="s">
        <v>2018</v>
      </c>
    </row>
    <row r="668" spans="1:3" x14ac:dyDescent="0.55000000000000004">
      <c r="A668">
        <v>2700798948</v>
      </c>
      <c r="B668">
        <v>16</v>
      </c>
      <c r="C668" t="s">
        <v>2019</v>
      </c>
    </row>
    <row r="669" spans="1:3" x14ac:dyDescent="0.55000000000000004">
      <c r="A669">
        <v>2700802288</v>
      </c>
      <c r="B669">
        <v>14</v>
      </c>
      <c r="C669" t="s">
        <v>2219</v>
      </c>
    </row>
    <row r="670" spans="1:3" x14ac:dyDescent="0.55000000000000004">
      <c r="A670">
        <v>2700815597</v>
      </c>
      <c r="B670">
        <v>15</v>
      </c>
      <c r="C670" t="s">
        <v>2220</v>
      </c>
    </row>
    <row r="671" spans="1:3" x14ac:dyDescent="0.55000000000000004">
      <c r="A671">
        <v>2700833588</v>
      </c>
      <c r="B671">
        <v>16</v>
      </c>
      <c r="C671" t="s">
        <v>2221</v>
      </c>
    </row>
    <row r="672" spans="1:3" x14ac:dyDescent="0.55000000000000004">
      <c r="A672">
        <v>2700874673</v>
      </c>
      <c r="B672">
        <v>10</v>
      </c>
      <c r="C672" t="s">
        <v>2019</v>
      </c>
    </row>
    <row r="673" spans="1:3" x14ac:dyDescent="0.55000000000000004">
      <c r="A673">
        <v>2700909460</v>
      </c>
      <c r="B673">
        <v>10</v>
      </c>
      <c r="C673" t="s">
        <v>2222</v>
      </c>
    </row>
    <row r="674" spans="1:3" x14ac:dyDescent="0.55000000000000004">
      <c r="A674">
        <v>2700912528</v>
      </c>
      <c r="B674">
        <v>12</v>
      </c>
      <c r="C674" t="s">
        <v>2019</v>
      </c>
    </row>
    <row r="675" spans="1:3" x14ac:dyDescent="0.55000000000000004">
      <c r="A675">
        <v>2700946970</v>
      </c>
      <c r="B675">
        <v>12</v>
      </c>
      <c r="C675" t="s">
        <v>2223</v>
      </c>
    </row>
    <row r="676" spans="1:3" hidden="1" x14ac:dyDescent="0.55000000000000004">
      <c r="A676">
        <v>2700985635</v>
      </c>
      <c r="B676">
        <v>22</v>
      </c>
      <c r="C676" t="s">
        <v>2018</v>
      </c>
    </row>
    <row r="677" spans="1:3" x14ac:dyDescent="0.55000000000000004">
      <c r="A677">
        <v>2701026670</v>
      </c>
      <c r="B677">
        <v>9</v>
      </c>
      <c r="C677" t="s">
        <v>2019</v>
      </c>
    </row>
    <row r="678" spans="1:3" x14ac:dyDescent="0.55000000000000004">
      <c r="A678">
        <v>2701033304</v>
      </c>
      <c r="B678">
        <v>5</v>
      </c>
      <c r="C678" t="s">
        <v>2019</v>
      </c>
    </row>
    <row r="679" spans="1:3" hidden="1" x14ac:dyDescent="0.55000000000000004">
      <c r="A679">
        <v>2701041636</v>
      </c>
      <c r="B679">
        <v>19</v>
      </c>
      <c r="C679" t="s">
        <v>2018</v>
      </c>
    </row>
    <row r="680" spans="1:3" x14ac:dyDescent="0.55000000000000004">
      <c r="A680">
        <v>2701060675</v>
      </c>
      <c r="B680">
        <v>9</v>
      </c>
      <c r="C680" t="s">
        <v>2224</v>
      </c>
    </row>
    <row r="681" spans="1:3" x14ac:dyDescent="0.55000000000000004">
      <c r="A681">
        <v>2701068059</v>
      </c>
      <c r="B681">
        <v>5</v>
      </c>
      <c r="C681" t="s">
        <v>2225</v>
      </c>
    </row>
    <row r="682" spans="1:3" x14ac:dyDescent="0.55000000000000004">
      <c r="A682">
        <v>2701135055</v>
      </c>
      <c r="B682">
        <v>17</v>
      </c>
      <c r="C682" t="s">
        <v>2019</v>
      </c>
    </row>
    <row r="683" spans="1:3" x14ac:dyDescent="0.55000000000000004">
      <c r="A683">
        <v>2701170216</v>
      </c>
      <c r="B683">
        <v>17</v>
      </c>
      <c r="C683" t="s">
        <v>2226</v>
      </c>
    </row>
    <row r="684" spans="1:3" x14ac:dyDescent="0.55000000000000004">
      <c r="A684">
        <v>2701202065</v>
      </c>
      <c r="B684">
        <v>13</v>
      </c>
      <c r="C684" t="s">
        <v>2019</v>
      </c>
    </row>
    <row r="685" spans="1:3" x14ac:dyDescent="0.55000000000000004">
      <c r="A685">
        <v>2701217533</v>
      </c>
      <c r="B685">
        <v>3</v>
      </c>
      <c r="C685" t="s">
        <v>2019</v>
      </c>
    </row>
    <row r="686" spans="1:3" hidden="1" x14ac:dyDescent="0.55000000000000004">
      <c r="A686">
        <v>2701229248</v>
      </c>
      <c r="B686">
        <v>21</v>
      </c>
      <c r="C686" t="s">
        <v>2018</v>
      </c>
    </row>
    <row r="687" spans="1:3" x14ac:dyDescent="0.55000000000000004">
      <c r="A687">
        <v>2701237362</v>
      </c>
      <c r="B687">
        <v>13</v>
      </c>
      <c r="C687" t="s">
        <v>2227</v>
      </c>
    </row>
    <row r="688" spans="1:3" x14ac:dyDescent="0.55000000000000004">
      <c r="A688">
        <v>2701252484</v>
      </c>
      <c r="B688">
        <v>3</v>
      </c>
      <c r="C688" t="s">
        <v>2228</v>
      </c>
    </row>
    <row r="689" spans="1:3" hidden="1" x14ac:dyDescent="0.55000000000000004">
      <c r="A689">
        <v>2701267804</v>
      </c>
      <c r="B689">
        <v>23</v>
      </c>
      <c r="C689" t="s">
        <v>2018</v>
      </c>
    </row>
    <row r="690" spans="1:3" x14ac:dyDescent="0.55000000000000004">
      <c r="A690">
        <v>2715392159</v>
      </c>
      <c r="B690">
        <v>8</v>
      </c>
      <c r="C690" t="s">
        <v>2229</v>
      </c>
    </row>
    <row r="691" spans="1:3" x14ac:dyDescent="0.55000000000000004">
      <c r="A691">
        <v>2715509804</v>
      </c>
      <c r="B691">
        <v>11</v>
      </c>
      <c r="C691" t="s">
        <v>2229</v>
      </c>
    </row>
    <row r="692" spans="1:3" x14ac:dyDescent="0.55000000000000004">
      <c r="A692">
        <v>2715555510</v>
      </c>
      <c r="B692">
        <v>2</v>
      </c>
      <c r="C692" t="s">
        <v>2229</v>
      </c>
    </row>
    <row r="693" spans="1:3" x14ac:dyDescent="0.55000000000000004">
      <c r="A693">
        <v>2715570000</v>
      </c>
      <c r="B693">
        <v>6</v>
      </c>
      <c r="C693" t="s">
        <v>2229</v>
      </c>
    </row>
    <row r="694" spans="1:3" hidden="1" x14ac:dyDescent="0.55000000000000004">
      <c r="A694">
        <v>2715583237</v>
      </c>
      <c r="B694">
        <v>21</v>
      </c>
      <c r="C694" t="s">
        <v>2230</v>
      </c>
    </row>
    <row r="695" spans="1:3" hidden="1" x14ac:dyDescent="0.55000000000000004">
      <c r="A695">
        <v>2715652352</v>
      </c>
      <c r="B695">
        <v>21</v>
      </c>
      <c r="C695" t="s">
        <v>2231</v>
      </c>
    </row>
    <row r="696" spans="1:3" x14ac:dyDescent="0.55000000000000004">
      <c r="A696">
        <v>2715667793</v>
      </c>
      <c r="B696">
        <v>4</v>
      </c>
      <c r="C696" t="s">
        <v>2229</v>
      </c>
    </row>
    <row r="697" spans="1:3" x14ac:dyDescent="0.55000000000000004">
      <c r="A697">
        <v>2715701540</v>
      </c>
      <c r="B697">
        <v>1</v>
      </c>
      <c r="C697" t="s">
        <v>2229</v>
      </c>
    </row>
    <row r="698" spans="1:3" x14ac:dyDescent="0.55000000000000004">
      <c r="A698">
        <v>2715721114</v>
      </c>
      <c r="B698">
        <v>7</v>
      </c>
      <c r="C698" t="s">
        <v>2229</v>
      </c>
    </row>
    <row r="699" spans="1:3" hidden="1" x14ac:dyDescent="0.55000000000000004">
      <c r="A699">
        <v>2715768646</v>
      </c>
      <c r="B699">
        <v>21</v>
      </c>
      <c r="C699" t="s">
        <v>2232</v>
      </c>
    </row>
    <row r="700" spans="1:3" x14ac:dyDescent="0.55000000000000004">
      <c r="A700">
        <v>2715778815</v>
      </c>
      <c r="B700">
        <v>14</v>
      </c>
      <c r="C700" t="s">
        <v>2229</v>
      </c>
    </row>
    <row r="701" spans="1:3" hidden="1" x14ac:dyDescent="0.55000000000000004">
      <c r="A701">
        <v>2715780815</v>
      </c>
      <c r="B701">
        <v>21</v>
      </c>
      <c r="C701" t="s">
        <v>2233</v>
      </c>
    </row>
    <row r="702" spans="1:3" x14ac:dyDescent="0.55000000000000004">
      <c r="A702">
        <v>2715781879</v>
      </c>
      <c r="B702">
        <v>15</v>
      </c>
      <c r="C702" t="s">
        <v>2229</v>
      </c>
    </row>
    <row r="703" spans="1:3" x14ac:dyDescent="0.55000000000000004">
      <c r="A703">
        <v>2715800099</v>
      </c>
      <c r="B703">
        <v>16</v>
      </c>
      <c r="C703" t="s">
        <v>2229</v>
      </c>
    </row>
    <row r="704" spans="1:3" hidden="1" x14ac:dyDescent="0.55000000000000004">
      <c r="A704">
        <v>2715833392</v>
      </c>
      <c r="B704">
        <v>22</v>
      </c>
      <c r="C704" t="s">
        <v>2234</v>
      </c>
    </row>
    <row r="705" spans="1:3" hidden="1" x14ac:dyDescent="0.55000000000000004">
      <c r="A705">
        <v>2715843659</v>
      </c>
      <c r="B705">
        <v>21</v>
      </c>
      <c r="C705" t="s">
        <v>2235</v>
      </c>
    </row>
    <row r="706" spans="1:3" hidden="1" x14ac:dyDescent="0.55000000000000004">
      <c r="A706">
        <v>2715843958</v>
      </c>
      <c r="B706">
        <v>22</v>
      </c>
      <c r="C706" t="s">
        <v>2236</v>
      </c>
    </row>
    <row r="707" spans="1:3" x14ac:dyDescent="0.55000000000000004">
      <c r="A707">
        <v>2715875824</v>
      </c>
      <c r="B707">
        <v>10</v>
      </c>
      <c r="C707" t="s">
        <v>2229</v>
      </c>
    </row>
    <row r="708" spans="1:3" x14ac:dyDescent="0.55000000000000004">
      <c r="A708">
        <v>2715913725</v>
      </c>
      <c r="B708">
        <v>12</v>
      </c>
      <c r="C708" t="s">
        <v>2229</v>
      </c>
    </row>
    <row r="709" spans="1:3" x14ac:dyDescent="0.55000000000000004">
      <c r="A709">
        <v>2716027821</v>
      </c>
      <c r="B709">
        <v>9</v>
      </c>
      <c r="C709" t="s">
        <v>2229</v>
      </c>
    </row>
    <row r="710" spans="1:3" x14ac:dyDescent="0.55000000000000004">
      <c r="A710">
        <v>2716039374</v>
      </c>
      <c r="B710">
        <v>5</v>
      </c>
      <c r="C710" t="s">
        <v>2229</v>
      </c>
    </row>
    <row r="711" spans="1:3" hidden="1" x14ac:dyDescent="0.55000000000000004">
      <c r="A711">
        <v>2716093901</v>
      </c>
      <c r="B711">
        <v>21</v>
      </c>
      <c r="C711" t="s">
        <v>2237</v>
      </c>
    </row>
    <row r="712" spans="1:3" x14ac:dyDescent="0.55000000000000004">
      <c r="A712">
        <v>2716136206</v>
      </c>
      <c r="B712">
        <v>17</v>
      </c>
      <c r="C712" t="s">
        <v>2229</v>
      </c>
    </row>
    <row r="713" spans="1:3" hidden="1" x14ac:dyDescent="0.55000000000000004">
      <c r="A713">
        <v>2716150868</v>
      </c>
      <c r="B713">
        <v>22</v>
      </c>
      <c r="C713" t="s">
        <v>2238</v>
      </c>
    </row>
    <row r="714" spans="1:3" x14ac:dyDescent="0.55000000000000004">
      <c r="A714">
        <v>2716203216</v>
      </c>
      <c r="B714">
        <v>13</v>
      </c>
      <c r="C714" t="s">
        <v>2229</v>
      </c>
    </row>
    <row r="715" spans="1:3" x14ac:dyDescent="0.55000000000000004">
      <c r="A715">
        <v>2716218730</v>
      </c>
      <c r="B715">
        <v>3</v>
      </c>
      <c r="C715" t="s">
        <v>2229</v>
      </c>
    </row>
    <row r="716" spans="1:3" hidden="1" x14ac:dyDescent="0.55000000000000004">
      <c r="A716">
        <v>2716323711</v>
      </c>
      <c r="B716">
        <v>22</v>
      </c>
      <c r="C716" t="s">
        <v>2239</v>
      </c>
    </row>
    <row r="717" spans="1:3" hidden="1" x14ac:dyDescent="0.55000000000000004">
      <c r="A717">
        <v>2717053421</v>
      </c>
      <c r="B717">
        <v>21</v>
      </c>
      <c r="C717" t="s">
        <v>2240</v>
      </c>
    </row>
    <row r="718" spans="1:3" hidden="1" x14ac:dyDescent="0.55000000000000004">
      <c r="A718">
        <v>2717197041</v>
      </c>
      <c r="B718">
        <v>21</v>
      </c>
      <c r="C718" t="s">
        <v>2241</v>
      </c>
    </row>
    <row r="719" spans="1:3" hidden="1" x14ac:dyDescent="0.55000000000000004">
      <c r="A719">
        <v>2717483855</v>
      </c>
      <c r="B719">
        <v>21</v>
      </c>
      <c r="C719" t="s">
        <v>2242</v>
      </c>
    </row>
    <row r="720" spans="1:3" hidden="1" x14ac:dyDescent="0.55000000000000004">
      <c r="A720">
        <v>2717653657</v>
      </c>
      <c r="B720">
        <v>21</v>
      </c>
      <c r="C720" t="s">
        <v>2243</v>
      </c>
    </row>
    <row r="721" spans="1:3" hidden="1" x14ac:dyDescent="0.55000000000000004">
      <c r="A721">
        <v>2717665182</v>
      </c>
      <c r="B721">
        <v>21</v>
      </c>
      <c r="C721" t="s">
        <v>2244</v>
      </c>
    </row>
    <row r="722" spans="1:3" x14ac:dyDescent="0.55000000000000004">
      <c r="A722">
        <v>2740390956</v>
      </c>
      <c r="B722">
        <v>8</v>
      </c>
      <c r="C722" t="s">
        <v>2044</v>
      </c>
    </row>
    <row r="723" spans="1:3" x14ac:dyDescent="0.55000000000000004">
      <c r="A723">
        <v>2740508647</v>
      </c>
      <c r="B723">
        <v>11</v>
      </c>
      <c r="C723" t="s">
        <v>2044</v>
      </c>
    </row>
    <row r="724" spans="1:3" x14ac:dyDescent="0.55000000000000004">
      <c r="A724">
        <v>2740554307</v>
      </c>
      <c r="B724">
        <v>2</v>
      </c>
      <c r="C724" t="s">
        <v>2044</v>
      </c>
    </row>
    <row r="725" spans="1:3" x14ac:dyDescent="0.55000000000000004">
      <c r="A725">
        <v>2740568843</v>
      </c>
      <c r="B725">
        <v>6</v>
      </c>
      <c r="C725" t="s">
        <v>2044</v>
      </c>
    </row>
    <row r="726" spans="1:3" x14ac:dyDescent="0.55000000000000004">
      <c r="A726">
        <v>2740666545</v>
      </c>
      <c r="B726">
        <v>4</v>
      </c>
      <c r="C726" t="s">
        <v>2044</v>
      </c>
    </row>
    <row r="727" spans="1:3" x14ac:dyDescent="0.55000000000000004">
      <c r="A727">
        <v>2740700383</v>
      </c>
      <c r="B727">
        <v>1</v>
      </c>
      <c r="C727" t="s">
        <v>2044</v>
      </c>
    </row>
    <row r="728" spans="1:3" x14ac:dyDescent="0.55000000000000004">
      <c r="A728">
        <v>2740719957</v>
      </c>
      <c r="B728">
        <v>7</v>
      </c>
      <c r="C728" t="s">
        <v>2044</v>
      </c>
    </row>
    <row r="729" spans="1:3" x14ac:dyDescent="0.55000000000000004">
      <c r="A729">
        <v>2740768284</v>
      </c>
      <c r="B729">
        <v>14</v>
      </c>
      <c r="C729" t="s">
        <v>2044</v>
      </c>
    </row>
    <row r="730" spans="1:3" x14ac:dyDescent="0.55000000000000004">
      <c r="A730">
        <v>2740780736</v>
      </c>
      <c r="B730">
        <v>15</v>
      </c>
      <c r="C730" t="s">
        <v>2044</v>
      </c>
    </row>
    <row r="731" spans="1:3" x14ac:dyDescent="0.55000000000000004">
      <c r="A731">
        <v>2740802026</v>
      </c>
      <c r="B731">
        <v>16</v>
      </c>
      <c r="C731" t="s">
        <v>2044</v>
      </c>
    </row>
    <row r="732" spans="1:3" x14ac:dyDescent="0.55000000000000004">
      <c r="A732">
        <v>2740874667</v>
      </c>
      <c r="B732">
        <v>10</v>
      </c>
      <c r="C732" t="s">
        <v>2044</v>
      </c>
    </row>
    <row r="733" spans="1:3" x14ac:dyDescent="0.55000000000000004">
      <c r="A733">
        <v>2740912522</v>
      </c>
      <c r="B733">
        <v>12</v>
      </c>
      <c r="C733" t="s">
        <v>2044</v>
      </c>
    </row>
    <row r="734" spans="1:3" x14ac:dyDescent="0.55000000000000004">
      <c r="A734">
        <v>2741026664</v>
      </c>
      <c r="B734">
        <v>9</v>
      </c>
      <c r="C734" t="s">
        <v>2044</v>
      </c>
    </row>
    <row r="735" spans="1:3" x14ac:dyDescent="0.55000000000000004">
      <c r="A735">
        <v>2741033298</v>
      </c>
      <c r="B735">
        <v>5</v>
      </c>
      <c r="C735" t="s">
        <v>2044</v>
      </c>
    </row>
    <row r="736" spans="1:3" x14ac:dyDescent="0.55000000000000004">
      <c r="A736">
        <v>2741138122</v>
      </c>
      <c r="B736">
        <v>17</v>
      </c>
      <c r="C736" t="s">
        <v>2044</v>
      </c>
    </row>
    <row r="737" spans="1:3" x14ac:dyDescent="0.55000000000000004">
      <c r="A737">
        <v>2741202059</v>
      </c>
      <c r="B737">
        <v>13</v>
      </c>
      <c r="C737" t="s">
        <v>2044</v>
      </c>
    </row>
    <row r="738" spans="1:3" x14ac:dyDescent="0.55000000000000004">
      <c r="A738">
        <v>2741217527</v>
      </c>
      <c r="B738">
        <v>3</v>
      </c>
      <c r="C738" t="s">
        <v>2044</v>
      </c>
    </row>
    <row r="739" spans="1:3" hidden="1" x14ac:dyDescent="0.55000000000000004">
      <c r="A739">
        <v>3000357605</v>
      </c>
      <c r="B739">
        <v>24</v>
      </c>
      <c r="C739" t="s">
        <v>2018</v>
      </c>
    </row>
    <row r="740" spans="1:3" x14ac:dyDescent="0.55000000000000004">
      <c r="A740">
        <v>3000424853</v>
      </c>
      <c r="B740">
        <v>8</v>
      </c>
      <c r="C740" t="s">
        <v>2245</v>
      </c>
    </row>
    <row r="741" spans="1:3" x14ac:dyDescent="0.55000000000000004">
      <c r="A741">
        <v>3000425671</v>
      </c>
      <c r="B741">
        <v>8</v>
      </c>
      <c r="C741" t="s">
        <v>2019</v>
      </c>
    </row>
    <row r="742" spans="1:3" x14ac:dyDescent="0.55000000000000004">
      <c r="A742">
        <v>3000542437</v>
      </c>
      <c r="B742">
        <v>11</v>
      </c>
      <c r="C742" t="s">
        <v>2246</v>
      </c>
    </row>
    <row r="743" spans="1:3" x14ac:dyDescent="0.55000000000000004">
      <c r="A743">
        <v>3000543256</v>
      </c>
      <c r="B743">
        <v>11</v>
      </c>
      <c r="C743" t="s">
        <v>2019</v>
      </c>
    </row>
    <row r="744" spans="1:3" x14ac:dyDescent="0.55000000000000004">
      <c r="A744">
        <v>3000588131</v>
      </c>
      <c r="B744">
        <v>2</v>
      </c>
      <c r="C744" t="s">
        <v>2247</v>
      </c>
    </row>
    <row r="745" spans="1:3" x14ac:dyDescent="0.55000000000000004">
      <c r="A745">
        <v>3000588949</v>
      </c>
      <c r="B745">
        <v>2</v>
      </c>
      <c r="C745" t="s">
        <v>2019</v>
      </c>
    </row>
    <row r="746" spans="1:3" x14ac:dyDescent="0.55000000000000004">
      <c r="A746">
        <v>3000602753</v>
      </c>
      <c r="B746">
        <v>6</v>
      </c>
      <c r="C746" t="s">
        <v>2248</v>
      </c>
    </row>
    <row r="747" spans="1:3" x14ac:dyDescent="0.55000000000000004">
      <c r="A747">
        <v>3000603571</v>
      </c>
      <c r="B747">
        <v>6</v>
      </c>
      <c r="C747" t="s">
        <v>2019</v>
      </c>
    </row>
    <row r="748" spans="1:3" hidden="1" x14ac:dyDescent="0.55000000000000004">
      <c r="A748">
        <v>3000649083</v>
      </c>
      <c r="B748">
        <v>18</v>
      </c>
      <c r="C748" t="s">
        <v>2018</v>
      </c>
    </row>
    <row r="749" spans="1:3" x14ac:dyDescent="0.55000000000000004">
      <c r="A749">
        <v>3000700458</v>
      </c>
      <c r="B749">
        <v>4</v>
      </c>
      <c r="C749" t="s">
        <v>2249</v>
      </c>
    </row>
    <row r="750" spans="1:3" x14ac:dyDescent="0.55000000000000004">
      <c r="A750">
        <v>3000701277</v>
      </c>
      <c r="B750">
        <v>4</v>
      </c>
      <c r="C750" t="s">
        <v>2019</v>
      </c>
    </row>
    <row r="751" spans="1:3" x14ac:dyDescent="0.55000000000000004">
      <c r="A751">
        <v>3000734251</v>
      </c>
      <c r="B751">
        <v>1</v>
      </c>
      <c r="C751" t="s">
        <v>2250</v>
      </c>
    </row>
    <row r="752" spans="1:3" x14ac:dyDescent="0.55000000000000004">
      <c r="A752">
        <v>3000735070</v>
      </c>
      <c r="B752">
        <v>1</v>
      </c>
      <c r="C752" t="s">
        <v>2019</v>
      </c>
    </row>
    <row r="753" spans="1:3" x14ac:dyDescent="0.55000000000000004">
      <c r="A753">
        <v>3000753468</v>
      </c>
      <c r="B753">
        <v>7</v>
      </c>
      <c r="C753" t="s">
        <v>2251</v>
      </c>
    </row>
    <row r="754" spans="1:3" x14ac:dyDescent="0.55000000000000004">
      <c r="A754">
        <v>3000754287</v>
      </c>
      <c r="B754">
        <v>7</v>
      </c>
      <c r="C754" t="s">
        <v>2019</v>
      </c>
    </row>
    <row r="755" spans="1:3" hidden="1" x14ac:dyDescent="0.55000000000000004">
      <c r="A755">
        <v>3000795058</v>
      </c>
      <c r="B755">
        <v>20</v>
      </c>
      <c r="C755" t="s">
        <v>2018</v>
      </c>
    </row>
    <row r="756" spans="1:3" x14ac:dyDescent="0.55000000000000004">
      <c r="A756">
        <v>3000801926</v>
      </c>
      <c r="B756">
        <v>14</v>
      </c>
      <c r="C756" t="s">
        <v>2252</v>
      </c>
    </row>
    <row r="757" spans="1:3" x14ac:dyDescent="0.55000000000000004">
      <c r="A757">
        <v>3000802745</v>
      </c>
      <c r="B757">
        <v>14</v>
      </c>
      <c r="C757" t="s">
        <v>2019</v>
      </c>
    </row>
    <row r="758" spans="1:3" x14ac:dyDescent="0.55000000000000004">
      <c r="A758">
        <v>3000814363</v>
      </c>
      <c r="B758">
        <v>15</v>
      </c>
      <c r="C758" t="s">
        <v>2253</v>
      </c>
    </row>
    <row r="759" spans="1:3" x14ac:dyDescent="0.55000000000000004">
      <c r="A759">
        <v>3000815181</v>
      </c>
      <c r="B759">
        <v>15</v>
      </c>
      <c r="C759" t="s">
        <v>2019</v>
      </c>
    </row>
    <row r="760" spans="1:3" x14ac:dyDescent="0.55000000000000004">
      <c r="A760">
        <v>3000832749</v>
      </c>
      <c r="B760">
        <v>16</v>
      </c>
      <c r="C760" t="s">
        <v>2254</v>
      </c>
    </row>
    <row r="761" spans="1:3" x14ac:dyDescent="0.55000000000000004">
      <c r="A761">
        <v>3000833568</v>
      </c>
      <c r="B761">
        <v>16</v>
      </c>
      <c r="C761" t="s">
        <v>2019</v>
      </c>
    </row>
    <row r="762" spans="1:3" x14ac:dyDescent="0.55000000000000004">
      <c r="A762">
        <v>3000908579</v>
      </c>
      <c r="B762">
        <v>10</v>
      </c>
      <c r="C762" t="s">
        <v>2255</v>
      </c>
    </row>
    <row r="763" spans="1:3" x14ac:dyDescent="0.55000000000000004">
      <c r="A763">
        <v>3000909397</v>
      </c>
      <c r="B763">
        <v>10</v>
      </c>
      <c r="C763" t="s">
        <v>2019</v>
      </c>
    </row>
    <row r="764" spans="1:3" x14ac:dyDescent="0.55000000000000004">
      <c r="A764">
        <v>3000946078</v>
      </c>
      <c r="B764">
        <v>12</v>
      </c>
      <c r="C764" t="s">
        <v>2256</v>
      </c>
    </row>
    <row r="765" spans="1:3" x14ac:dyDescent="0.55000000000000004">
      <c r="A765">
        <v>3000946896</v>
      </c>
      <c r="B765">
        <v>12</v>
      </c>
      <c r="C765" t="s">
        <v>2019</v>
      </c>
    </row>
    <row r="766" spans="1:3" hidden="1" x14ac:dyDescent="0.55000000000000004">
      <c r="A766">
        <v>3000985635</v>
      </c>
      <c r="B766">
        <v>22</v>
      </c>
      <c r="C766" t="s">
        <v>2018</v>
      </c>
    </row>
    <row r="767" spans="1:3" hidden="1" x14ac:dyDescent="0.55000000000000004">
      <c r="A767">
        <v>3001041636</v>
      </c>
      <c r="B767">
        <v>19</v>
      </c>
      <c r="C767" t="s">
        <v>2018</v>
      </c>
    </row>
    <row r="768" spans="1:3" x14ac:dyDescent="0.55000000000000004">
      <c r="A768">
        <v>3001060566</v>
      </c>
      <c r="B768">
        <v>9</v>
      </c>
      <c r="C768" t="s">
        <v>2257</v>
      </c>
    </row>
    <row r="769" spans="1:3" x14ac:dyDescent="0.55000000000000004">
      <c r="A769">
        <v>3001061384</v>
      </c>
      <c r="B769">
        <v>9</v>
      </c>
      <c r="C769" t="s">
        <v>2019</v>
      </c>
    </row>
    <row r="770" spans="1:3" x14ac:dyDescent="0.55000000000000004">
      <c r="A770">
        <v>3001067106</v>
      </c>
      <c r="B770">
        <v>5</v>
      </c>
      <c r="C770" t="s">
        <v>2258</v>
      </c>
    </row>
    <row r="771" spans="1:3" x14ac:dyDescent="0.55000000000000004">
      <c r="A771">
        <v>3001067924</v>
      </c>
      <c r="B771">
        <v>5</v>
      </c>
      <c r="C771" t="s">
        <v>2019</v>
      </c>
    </row>
    <row r="772" spans="1:3" x14ac:dyDescent="0.55000000000000004">
      <c r="A772">
        <v>3001168959</v>
      </c>
      <c r="B772">
        <v>17</v>
      </c>
      <c r="C772" t="s">
        <v>2259</v>
      </c>
    </row>
    <row r="773" spans="1:3" x14ac:dyDescent="0.55000000000000004">
      <c r="A773">
        <v>3001169777</v>
      </c>
      <c r="B773">
        <v>17</v>
      </c>
      <c r="C773" t="s">
        <v>2019</v>
      </c>
    </row>
    <row r="774" spans="1:3" hidden="1" x14ac:dyDescent="0.55000000000000004">
      <c r="A774">
        <v>3001229248</v>
      </c>
      <c r="B774">
        <v>21</v>
      </c>
      <c r="C774" t="s">
        <v>2018</v>
      </c>
    </row>
    <row r="775" spans="1:3" x14ac:dyDescent="0.55000000000000004">
      <c r="A775">
        <v>3001235962</v>
      </c>
      <c r="B775">
        <v>13</v>
      </c>
      <c r="C775" t="s">
        <v>2260</v>
      </c>
    </row>
    <row r="776" spans="1:3" x14ac:dyDescent="0.55000000000000004">
      <c r="A776">
        <v>3001236780</v>
      </c>
      <c r="B776">
        <v>13</v>
      </c>
      <c r="C776" t="s">
        <v>2019</v>
      </c>
    </row>
    <row r="777" spans="1:3" x14ac:dyDescent="0.55000000000000004">
      <c r="A777">
        <v>3001251454</v>
      </c>
      <c r="B777">
        <v>3</v>
      </c>
      <c r="C777" t="s">
        <v>2261</v>
      </c>
    </row>
    <row r="778" spans="1:3" x14ac:dyDescent="0.55000000000000004">
      <c r="A778">
        <v>3001252272</v>
      </c>
      <c r="B778">
        <v>3</v>
      </c>
      <c r="C778" t="s">
        <v>2019</v>
      </c>
    </row>
    <row r="779" spans="1:3" hidden="1" x14ac:dyDescent="0.55000000000000004">
      <c r="A779">
        <v>3001267804</v>
      </c>
      <c r="B779">
        <v>23</v>
      </c>
      <c r="C779" t="s">
        <v>2018</v>
      </c>
    </row>
    <row r="780" spans="1:3" x14ac:dyDescent="0.55000000000000004">
      <c r="A780">
        <v>3015423496</v>
      </c>
      <c r="B780">
        <v>8</v>
      </c>
      <c r="C780" t="s">
        <v>2262</v>
      </c>
    </row>
    <row r="781" spans="1:3" x14ac:dyDescent="0.55000000000000004">
      <c r="A781">
        <v>3015541187</v>
      </c>
      <c r="B781">
        <v>11</v>
      </c>
      <c r="C781" t="s">
        <v>2262</v>
      </c>
    </row>
    <row r="782" spans="1:3" x14ac:dyDescent="0.55000000000000004">
      <c r="A782">
        <v>3015586847</v>
      </c>
      <c r="B782">
        <v>2</v>
      </c>
      <c r="C782" t="s">
        <v>2262</v>
      </c>
    </row>
    <row r="783" spans="1:3" x14ac:dyDescent="0.55000000000000004">
      <c r="A783">
        <v>3015601383</v>
      </c>
      <c r="B783">
        <v>6</v>
      </c>
      <c r="C783" t="s">
        <v>2262</v>
      </c>
    </row>
    <row r="784" spans="1:3" x14ac:dyDescent="0.55000000000000004">
      <c r="A784">
        <v>3015699085</v>
      </c>
      <c r="B784">
        <v>4</v>
      </c>
      <c r="C784" t="s">
        <v>2262</v>
      </c>
    </row>
    <row r="785" spans="1:3" x14ac:dyDescent="0.55000000000000004">
      <c r="A785">
        <v>3015732923</v>
      </c>
      <c r="B785">
        <v>1</v>
      </c>
      <c r="C785" t="s">
        <v>2262</v>
      </c>
    </row>
    <row r="786" spans="1:3" x14ac:dyDescent="0.55000000000000004">
      <c r="A786">
        <v>3015752497</v>
      </c>
      <c r="B786">
        <v>7</v>
      </c>
      <c r="C786" t="s">
        <v>2262</v>
      </c>
    </row>
    <row r="787" spans="1:3" x14ac:dyDescent="0.55000000000000004">
      <c r="A787">
        <v>3015800824</v>
      </c>
      <c r="B787">
        <v>14</v>
      </c>
      <c r="C787" t="s">
        <v>2262</v>
      </c>
    </row>
    <row r="788" spans="1:3" x14ac:dyDescent="0.55000000000000004">
      <c r="A788">
        <v>3015813276</v>
      </c>
      <c r="B788">
        <v>15</v>
      </c>
      <c r="C788" t="s">
        <v>2262</v>
      </c>
    </row>
    <row r="789" spans="1:3" x14ac:dyDescent="0.55000000000000004">
      <c r="A789">
        <v>3015831481</v>
      </c>
      <c r="B789">
        <v>16</v>
      </c>
      <c r="C789" t="s">
        <v>2262</v>
      </c>
    </row>
    <row r="790" spans="1:3" hidden="1" x14ac:dyDescent="0.55000000000000004">
      <c r="A790">
        <v>3015832198</v>
      </c>
      <c r="B790">
        <v>21</v>
      </c>
      <c r="C790" t="s">
        <v>2263</v>
      </c>
    </row>
    <row r="791" spans="1:3" hidden="1" x14ac:dyDescent="0.55000000000000004">
      <c r="A791">
        <v>3015879636</v>
      </c>
      <c r="B791">
        <v>21</v>
      </c>
      <c r="C791" t="s">
        <v>2264</v>
      </c>
    </row>
    <row r="792" spans="1:3" x14ac:dyDescent="0.55000000000000004">
      <c r="A792">
        <v>3015907207</v>
      </c>
      <c r="B792">
        <v>10</v>
      </c>
      <c r="C792" t="s">
        <v>2262</v>
      </c>
    </row>
    <row r="793" spans="1:3" hidden="1" x14ac:dyDescent="0.55000000000000004">
      <c r="A793">
        <v>3015909749</v>
      </c>
      <c r="B793">
        <v>21</v>
      </c>
      <c r="C793" t="s">
        <v>2265</v>
      </c>
    </row>
    <row r="794" spans="1:3" hidden="1" x14ac:dyDescent="0.55000000000000004">
      <c r="A794">
        <v>3015921082</v>
      </c>
      <c r="B794">
        <v>21</v>
      </c>
      <c r="C794" t="s">
        <v>2266</v>
      </c>
    </row>
    <row r="795" spans="1:3" x14ac:dyDescent="0.55000000000000004">
      <c r="A795">
        <v>3015945062</v>
      </c>
      <c r="B795">
        <v>12</v>
      </c>
      <c r="C795" t="s">
        <v>2262</v>
      </c>
    </row>
    <row r="796" spans="1:3" hidden="1" x14ac:dyDescent="0.55000000000000004">
      <c r="A796">
        <v>3015965277</v>
      </c>
      <c r="B796">
        <v>21</v>
      </c>
      <c r="C796" t="s">
        <v>2267</v>
      </c>
    </row>
    <row r="797" spans="1:3" hidden="1" x14ac:dyDescent="0.55000000000000004">
      <c r="A797">
        <v>3016037979</v>
      </c>
      <c r="B797">
        <v>21</v>
      </c>
      <c r="C797" t="s">
        <v>2268</v>
      </c>
    </row>
    <row r="798" spans="1:3" x14ac:dyDescent="0.55000000000000004">
      <c r="A798">
        <v>3016059189</v>
      </c>
      <c r="B798">
        <v>9</v>
      </c>
      <c r="C798" t="s">
        <v>2262</v>
      </c>
    </row>
    <row r="799" spans="1:3" x14ac:dyDescent="0.55000000000000004">
      <c r="A799">
        <v>3016065838</v>
      </c>
      <c r="B799">
        <v>5</v>
      </c>
      <c r="C799" t="s">
        <v>2262</v>
      </c>
    </row>
    <row r="800" spans="1:3" hidden="1" x14ac:dyDescent="0.55000000000000004">
      <c r="A800">
        <v>3016072838</v>
      </c>
      <c r="B800">
        <v>21</v>
      </c>
      <c r="C800" t="s">
        <v>2269</v>
      </c>
    </row>
    <row r="801" spans="1:3" x14ac:dyDescent="0.55000000000000004">
      <c r="A801">
        <v>3016167588</v>
      </c>
      <c r="B801">
        <v>17</v>
      </c>
      <c r="C801" t="s">
        <v>2262</v>
      </c>
    </row>
    <row r="802" spans="1:3" hidden="1" x14ac:dyDescent="0.55000000000000004">
      <c r="A802">
        <v>3016220431</v>
      </c>
      <c r="B802">
        <v>21</v>
      </c>
      <c r="C802" t="s">
        <v>2270</v>
      </c>
    </row>
    <row r="803" spans="1:3" x14ac:dyDescent="0.55000000000000004">
      <c r="A803">
        <v>3016234599</v>
      </c>
      <c r="B803">
        <v>13</v>
      </c>
      <c r="C803" t="s">
        <v>2262</v>
      </c>
    </row>
    <row r="804" spans="1:3" x14ac:dyDescent="0.55000000000000004">
      <c r="A804">
        <v>3016250067</v>
      </c>
      <c r="B804">
        <v>3</v>
      </c>
      <c r="C804" t="s">
        <v>2262</v>
      </c>
    </row>
    <row r="805" spans="1:3" hidden="1" x14ac:dyDescent="0.55000000000000004">
      <c r="A805">
        <v>3016283371</v>
      </c>
      <c r="B805">
        <v>21</v>
      </c>
      <c r="C805" t="s">
        <v>2271</v>
      </c>
    </row>
    <row r="806" spans="1:3" hidden="1" x14ac:dyDescent="0.55000000000000004">
      <c r="A806">
        <v>3016380067</v>
      </c>
      <c r="B806">
        <v>21</v>
      </c>
      <c r="C806" t="s">
        <v>2272</v>
      </c>
    </row>
    <row r="807" spans="1:3" hidden="1" x14ac:dyDescent="0.55000000000000004">
      <c r="A807">
        <v>3016397039</v>
      </c>
      <c r="B807">
        <v>21</v>
      </c>
      <c r="C807" t="s">
        <v>2273</v>
      </c>
    </row>
    <row r="808" spans="1:3" hidden="1" x14ac:dyDescent="0.55000000000000004">
      <c r="A808">
        <v>3016430024</v>
      </c>
      <c r="B808">
        <v>21</v>
      </c>
      <c r="C808" t="s">
        <v>2274</v>
      </c>
    </row>
    <row r="809" spans="1:3" hidden="1" x14ac:dyDescent="0.55000000000000004">
      <c r="A809">
        <v>3016436465</v>
      </c>
      <c r="B809">
        <v>21</v>
      </c>
      <c r="C809" t="s">
        <v>2275</v>
      </c>
    </row>
    <row r="810" spans="1:3" hidden="1" x14ac:dyDescent="0.55000000000000004">
      <c r="A810">
        <v>3016445074</v>
      </c>
      <c r="B810">
        <v>21</v>
      </c>
      <c r="C810" t="s">
        <v>2276</v>
      </c>
    </row>
    <row r="811" spans="1:3" hidden="1" x14ac:dyDescent="0.55000000000000004">
      <c r="A811">
        <v>3016471948</v>
      </c>
      <c r="B811">
        <v>21</v>
      </c>
      <c r="C811" t="s">
        <v>2277</v>
      </c>
    </row>
    <row r="812" spans="1:3" hidden="1" x14ac:dyDescent="0.55000000000000004">
      <c r="A812">
        <v>3016775834</v>
      </c>
      <c r="B812">
        <v>21</v>
      </c>
      <c r="C812" t="s">
        <v>2278</v>
      </c>
    </row>
    <row r="813" spans="1:3" x14ac:dyDescent="0.55000000000000004">
      <c r="A813">
        <v>3040422187</v>
      </c>
      <c r="B813">
        <v>8</v>
      </c>
      <c r="C813" t="s">
        <v>2044</v>
      </c>
    </row>
    <row r="814" spans="1:3" x14ac:dyDescent="0.55000000000000004">
      <c r="A814">
        <v>3040539878</v>
      </c>
      <c r="B814">
        <v>11</v>
      </c>
      <c r="C814" t="s">
        <v>2044</v>
      </c>
    </row>
    <row r="815" spans="1:3" x14ac:dyDescent="0.55000000000000004">
      <c r="A815">
        <v>3040585538</v>
      </c>
      <c r="B815">
        <v>2</v>
      </c>
      <c r="C815" t="s">
        <v>2044</v>
      </c>
    </row>
    <row r="816" spans="1:3" x14ac:dyDescent="0.55000000000000004">
      <c r="A816">
        <v>3040600074</v>
      </c>
      <c r="B816">
        <v>6</v>
      </c>
      <c r="C816" t="s">
        <v>2044</v>
      </c>
    </row>
    <row r="817" spans="1:3" x14ac:dyDescent="0.55000000000000004">
      <c r="A817">
        <v>3040697776</v>
      </c>
      <c r="B817">
        <v>4</v>
      </c>
      <c r="C817" t="s">
        <v>2044</v>
      </c>
    </row>
    <row r="818" spans="1:3" x14ac:dyDescent="0.55000000000000004">
      <c r="A818">
        <v>3040731614</v>
      </c>
      <c r="B818">
        <v>1</v>
      </c>
      <c r="C818" t="s">
        <v>2044</v>
      </c>
    </row>
    <row r="819" spans="1:3" x14ac:dyDescent="0.55000000000000004">
      <c r="A819">
        <v>3040751188</v>
      </c>
      <c r="B819">
        <v>7</v>
      </c>
      <c r="C819" t="s">
        <v>2044</v>
      </c>
    </row>
    <row r="820" spans="1:3" x14ac:dyDescent="0.55000000000000004">
      <c r="A820">
        <v>3040799515</v>
      </c>
      <c r="B820">
        <v>14</v>
      </c>
      <c r="C820" t="s">
        <v>2044</v>
      </c>
    </row>
    <row r="821" spans="1:3" x14ac:dyDescent="0.55000000000000004">
      <c r="A821">
        <v>3040811967</v>
      </c>
      <c r="B821">
        <v>15</v>
      </c>
      <c r="C821" t="s">
        <v>2044</v>
      </c>
    </row>
    <row r="822" spans="1:3" x14ac:dyDescent="0.55000000000000004">
      <c r="A822">
        <v>3040830172</v>
      </c>
      <c r="B822">
        <v>16</v>
      </c>
      <c r="C822" t="s">
        <v>2044</v>
      </c>
    </row>
    <row r="823" spans="1:3" x14ac:dyDescent="0.55000000000000004">
      <c r="A823">
        <v>3040905898</v>
      </c>
      <c r="B823">
        <v>10</v>
      </c>
      <c r="C823" t="s">
        <v>2044</v>
      </c>
    </row>
    <row r="824" spans="1:3" x14ac:dyDescent="0.55000000000000004">
      <c r="A824">
        <v>3040943753</v>
      </c>
      <c r="B824">
        <v>12</v>
      </c>
      <c r="C824" t="s">
        <v>2044</v>
      </c>
    </row>
    <row r="825" spans="1:3" x14ac:dyDescent="0.55000000000000004">
      <c r="A825">
        <v>3041057880</v>
      </c>
      <c r="B825">
        <v>9</v>
      </c>
      <c r="C825" t="s">
        <v>2044</v>
      </c>
    </row>
    <row r="826" spans="1:3" x14ac:dyDescent="0.55000000000000004">
      <c r="A826">
        <v>3041064529</v>
      </c>
      <c r="B826">
        <v>5</v>
      </c>
      <c r="C826" t="s">
        <v>2044</v>
      </c>
    </row>
    <row r="827" spans="1:3" x14ac:dyDescent="0.55000000000000004">
      <c r="A827">
        <v>3041166279</v>
      </c>
      <c r="B827">
        <v>17</v>
      </c>
      <c r="C827" t="s">
        <v>2044</v>
      </c>
    </row>
    <row r="828" spans="1:3" x14ac:dyDescent="0.55000000000000004">
      <c r="A828">
        <v>3041233290</v>
      </c>
      <c r="B828">
        <v>13</v>
      </c>
      <c r="C828" t="s">
        <v>2044</v>
      </c>
    </row>
    <row r="829" spans="1:3" x14ac:dyDescent="0.55000000000000004">
      <c r="A829">
        <v>3041248758</v>
      </c>
      <c r="B829">
        <v>3</v>
      </c>
      <c r="C829" t="s">
        <v>2044</v>
      </c>
    </row>
    <row r="830" spans="1:3" hidden="1" x14ac:dyDescent="0.55000000000000004">
      <c r="A830">
        <v>3300357605</v>
      </c>
      <c r="B830">
        <v>24</v>
      </c>
      <c r="C830" t="s">
        <v>2018</v>
      </c>
    </row>
    <row r="831" spans="1:3" x14ac:dyDescent="0.55000000000000004">
      <c r="A831">
        <v>3300390962</v>
      </c>
      <c r="B831">
        <v>8</v>
      </c>
      <c r="C831" t="s">
        <v>2019</v>
      </c>
    </row>
    <row r="832" spans="1:3" x14ac:dyDescent="0.55000000000000004">
      <c r="A832">
        <v>3300426806</v>
      </c>
      <c r="B832">
        <v>8</v>
      </c>
      <c r="C832" t="s">
        <v>2279</v>
      </c>
    </row>
    <row r="833" spans="1:3" x14ac:dyDescent="0.55000000000000004">
      <c r="A833">
        <v>3300508653</v>
      </c>
      <c r="B833">
        <v>11</v>
      </c>
      <c r="C833" t="s">
        <v>2019</v>
      </c>
    </row>
    <row r="834" spans="1:3" x14ac:dyDescent="0.55000000000000004">
      <c r="A834">
        <v>3300544527</v>
      </c>
      <c r="B834">
        <v>11</v>
      </c>
      <c r="C834" t="s">
        <v>2280</v>
      </c>
    </row>
    <row r="835" spans="1:3" x14ac:dyDescent="0.55000000000000004">
      <c r="A835">
        <v>3300554313</v>
      </c>
      <c r="B835">
        <v>2</v>
      </c>
      <c r="C835" t="s">
        <v>2019</v>
      </c>
    </row>
    <row r="836" spans="1:3" x14ac:dyDescent="0.55000000000000004">
      <c r="A836">
        <v>3300568849</v>
      </c>
      <c r="B836">
        <v>6</v>
      </c>
      <c r="C836" t="s">
        <v>2019</v>
      </c>
    </row>
    <row r="837" spans="1:3" x14ac:dyDescent="0.55000000000000004">
      <c r="A837">
        <v>3300589842</v>
      </c>
      <c r="B837">
        <v>2</v>
      </c>
      <c r="C837" t="s">
        <v>2281</v>
      </c>
    </row>
    <row r="838" spans="1:3" x14ac:dyDescent="0.55000000000000004">
      <c r="A838">
        <v>3300604301</v>
      </c>
      <c r="B838">
        <v>6</v>
      </c>
      <c r="C838" t="s">
        <v>2282</v>
      </c>
    </row>
    <row r="839" spans="1:3" hidden="1" x14ac:dyDescent="0.55000000000000004">
      <c r="A839">
        <v>3300649083</v>
      </c>
      <c r="B839">
        <v>18</v>
      </c>
      <c r="C839" t="s">
        <v>2018</v>
      </c>
    </row>
    <row r="840" spans="1:3" x14ac:dyDescent="0.55000000000000004">
      <c r="A840">
        <v>3300666551</v>
      </c>
      <c r="B840">
        <v>4</v>
      </c>
      <c r="C840" t="s">
        <v>2019</v>
      </c>
    </row>
    <row r="841" spans="1:3" x14ac:dyDescent="0.55000000000000004">
      <c r="A841">
        <v>3300700389</v>
      </c>
      <c r="B841">
        <v>1</v>
      </c>
      <c r="C841" t="s">
        <v>2019</v>
      </c>
    </row>
    <row r="842" spans="1:3" x14ac:dyDescent="0.55000000000000004">
      <c r="A842">
        <v>3300701960</v>
      </c>
      <c r="B842">
        <v>4</v>
      </c>
      <c r="C842" t="s">
        <v>2283</v>
      </c>
    </row>
    <row r="843" spans="1:3" x14ac:dyDescent="0.55000000000000004">
      <c r="A843">
        <v>3300719963</v>
      </c>
      <c r="B843">
        <v>7</v>
      </c>
      <c r="C843" t="s">
        <v>2019</v>
      </c>
    </row>
    <row r="844" spans="1:3" x14ac:dyDescent="0.55000000000000004">
      <c r="A844">
        <v>3300736154</v>
      </c>
      <c r="B844">
        <v>1</v>
      </c>
      <c r="C844" t="s">
        <v>2284</v>
      </c>
    </row>
    <row r="845" spans="1:3" x14ac:dyDescent="0.55000000000000004">
      <c r="A845">
        <v>3300755818</v>
      </c>
      <c r="B845">
        <v>7</v>
      </c>
      <c r="C845" t="s">
        <v>2285</v>
      </c>
    </row>
    <row r="846" spans="1:3" x14ac:dyDescent="0.55000000000000004">
      <c r="A846">
        <v>3300768290</v>
      </c>
      <c r="B846">
        <v>14</v>
      </c>
      <c r="C846" t="s">
        <v>2019</v>
      </c>
    </row>
    <row r="847" spans="1:3" x14ac:dyDescent="0.55000000000000004">
      <c r="A847">
        <v>3300780742</v>
      </c>
      <c r="B847">
        <v>15</v>
      </c>
      <c r="C847" t="s">
        <v>2019</v>
      </c>
    </row>
    <row r="848" spans="1:3" hidden="1" x14ac:dyDescent="0.55000000000000004">
      <c r="A848">
        <v>3300795058</v>
      </c>
      <c r="B848">
        <v>20</v>
      </c>
      <c r="C848" t="s">
        <v>2018</v>
      </c>
    </row>
    <row r="849" spans="1:3" x14ac:dyDescent="0.55000000000000004">
      <c r="A849">
        <v>3300798948</v>
      </c>
      <c r="B849">
        <v>16</v>
      </c>
      <c r="C849" t="s">
        <v>2019</v>
      </c>
    </row>
    <row r="850" spans="1:3" x14ac:dyDescent="0.55000000000000004">
      <c r="A850">
        <v>3300803795</v>
      </c>
      <c r="B850">
        <v>14</v>
      </c>
      <c r="C850" t="s">
        <v>2286</v>
      </c>
    </row>
    <row r="851" spans="1:3" x14ac:dyDescent="0.55000000000000004">
      <c r="A851">
        <v>3300816605</v>
      </c>
      <c r="B851">
        <v>15</v>
      </c>
      <c r="C851" t="s">
        <v>2287</v>
      </c>
    </row>
    <row r="852" spans="1:3" x14ac:dyDescent="0.55000000000000004">
      <c r="A852">
        <v>3300834260</v>
      </c>
      <c r="B852">
        <v>16</v>
      </c>
      <c r="C852" t="s">
        <v>2288</v>
      </c>
    </row>
    <row r="853" spans="1:3" x14ac:dyDescent="0.55000000000000004">
      <c r="A853">
        <v>3300874673</v>
      </c>
      <c r="B853">
        <v>10</v>
      </c>
      <c r="C853" t="s">
        <v>2019</v>
      </c>
    </row>
    <row r="854" spans="1:3" x14ac:dyDescent="0.55000000000000004">
      <c r="A854">
        <v>3300910536</v>
      </c>
      <c r="B854">
        <v>10</v>
      </c>
      <c r="C854" t="s">
        <v>2289</v>
      </c>
    </row>
    <row r="855" spans="1:3" x14ac:dyDescent="0.55000000000000004">
      <c r="A855">
        <v>3300912528</v>
      </c>
      <c r="B855">
        <v>12</v>
      </c>
      <c r="C855" t="s">
        <v>2019</v>
      </c>
    </row>
    <row r="856" spans="1:3" x14ac:dyDescent="0.55000000000000004">
      <c r="A856">
        <v>3300947667</v>
      </c>
      <c r="B856">
        <v>12</v>
      </c>
      <c r="C856" t="s">
        <v>2290</v>
      </c>
    </row>
    <row r="857" spans="1:3" hidden="1" x14ac:dyDescent="0.55000000000000004">
      <c r="A857">
        <v>3300985635</v>
      </c>
      <c r="B857">
        <v>22</v>
      </c>
      <c r="C857" t="s">
        <v>2018</v>
      </c>
    </row>
    <row r="858" spans="1:3" x14ac:dyDescent="0.55000000000000004">
      <c r="A858">
        <v>3301026670</v>
      </c>
      <c r="B858">
        <v>9</v>
      </c>
      <c r="C858" t="s">
        <v>2019</v>
      </c>
    </row>
    <row r="859" spans="1:3" x14ac:dyDescent="0.55000000000000004">
      <c r="A859">
        <v>3301033304</v>
      </c>
      <c r="B859">
        <v>5</v>
      </c>
      <c r="C859" t="s">
        <v>2019</v>
      </c>
    </row>
    <row r="860" spans="1:3" hidden="1" x14ac:dyDescent="0.55000000000000004">
      <c r="A860">
        <v>3301041636</v>
      </c>
      <c r="B860">
        <v>19</v>
      </c>
      <c r="C860" t="s">
        <v>2018</v>
      </c>
    </row>
    <row r="861" spans="1:3" x14ac:dyDescent="0.55000000000000004">
      <c r="A861">
        <v>3301061292</v>
      </c>
      <c r="B861">
        <v>9</v>
      </c>
      <c r="C861" t="s">
        <v>2291</v>
      </c>
    </row>
    <row r="862" spans="1:3" x14ac:dyDescent="0.55000000000000004">
      <c r="A862">
        <v>3301069015</v>
      </c>
      <c r="B862">
        <v>5</v>
      </c>
      <c r="C862" t="s">
        <v>2292</v>
      </c>
    </row>
    <row r="863" spans="1:3" x14ac:dyDescent="0.55000000000000004">
      <c r="A863">
        <v>3301135055</v>
      </c>
      <c r="B863">
        <v>17</v>
      </c>
      <c r="C863" t="s">
        <v>2019</v>
      </c>
    </row>
    <row r="864" spans="1:3" x14ac:dyDescent="0.55000000000000004">
      <c r="A864">
        <v>3301170927</v>
      </c>
      <c r="B864">
        <v>17</v>
      </c>
      <c r="C864" t="s">
        <v>2293</v>
      </c>
    </row>
    <row r="865" spans="1:3" x14ac:dyDescent="0.55000000000000004">
      <c r="A865">
        <v>3301202065</v>
      </c>
      <c r="B865">
        <v>13</v>
      </c>
      <c r="C865" t="s">
        <v>2019</v>
      </c>
    </row>
    <row r="866" spans="1:3" x14ac:dyDescent="0.55000000000000004">
      <c r="A866">
        <v>3301217533</v>
      </c>
      <c r="B866">
        <v>3</v>
      </c>
      <c r="C866" t="s">
        <v>2019</v>
      </c>
    </row>
    <row r="867" spans="1:3" hidden="1" x14ac:dyDescent="0.55000000000000004">
      <c r="A867">
        <v>3301229248</v>
      </c>
      <c r="B867">
        <v>21</v>
      </c>
      <c r="C867" t="s">
        <v>2018</v>
      </c>
    </row>
    <row r="868" spans="1:3" x14ac:dyDescent="0.55000000000000004">
      <c r="A868">
        <v>3301237296</v>
      </c>
      <c r="B868">
        <v>13</v>
      </c>
      <c r="C868" t="s">
        <v>2294</v>
      </c>
    </row>
    <row r="869" spans="1:3" x14ac:dyDescent="0.55000000000000004">
      <c r="A869">
        <v>3301253407</v>
      </c>
      <c r="B869">
        <v>3</v>
      </c>
      <c r="C869" t="s">
        <v>2295</v>
      </c>
    </row>
    <row r="870" spans="1:3" hidden="1" x14ac:dyDescent="0.55000000000000004">
      <c r="A870">
        <v>3301267804</v>
      </c>
      <c r="B870">
        <v>23</v>
      </c>
      <c r="C870" t="s">
        <v>2018</v>
      </c>
    </row>
    <row r="871" spans="1:3" x14ac:dyDescent="0.55000000000000004">
      <c r="A871">
        <v>3315397496</v>
      </c>
      <c r="B871">
        <v>8</v>
      </c>
      <c r="C871" t="s">
        <v>2296</v>
      </c>
    </row>
    <row r="872" spans="1:3" x14ac:dyDescent="0.55000000000000004">
      <c r="A872">
        <v>3315510001</v>
      </c>
      <c r="B872">
        <v>11</v>
      </c>
      <c r="C872" t="s">
        <v>2296</v>
      </c>
    </row>
    <row r="873" spans="1:3" x14ac:dyDescent="0.55000000000000004">
      <c r="A873">
        <v>3315555616</v>
      </c>
      <c r="B873">
        <v>2</v>
      </c>
      <c r="C873" t="s">
        <v>2296</v>
      </c>
    </row>
    <row r="874" spans="1:3" x14ac:dyDescent="0.55000000000000004">
      <c r="A874">
        <v>3315570152</v>
      </c>
      <c r="B874">
        <v>6</v>
      </c>
      <c r="C874" t="s">
        <v>2296</v>
      </c>
    </row>
    <row r="875" spans="1:3" hidden="1" x14ac:dyDescent="0.55000000000000004">
      <c r="A875">
        <v>3315600740</v>
      </c>
      <c r="B875">
        <v>21</v>
      </c>
      <c r="C875" t="s">
        <v>2297</v>
      </c>
    </row>
    <row r="876" spans="1:3" x14ac:dyDescent="0.55000000000000004">
      <c r="A876">
        <v>3315667854</v>
      </c>
      <c r="B876">
        <v>4</v>
      </c>
      <c r="C876" t="s">
        <v>2296</v>
      </c>
    </row>
    <row r="877" spans="1:3" x14ac:dyDescent="0.55000000000000004">
      <c r="A877">
        <v>3315701737</v>
      </c>
      <c r="B877">
        <v>1</v>
      </c>
      <c r="C877" t="s">
        <v>2296</v>
      </c>
    </row>
    <row r="878" spans="1:3" x14ac:dyDescent="0.55000000000000004">
      <c r="A878">
        <v>3315726851</v>
      </c>
      <c r="B878">
        <v>7</v>
      </c>
      <c r="C878" t="s">
        <v>2296</v>
      </c>
    </row>
    <row r="879" spans="1:3" hidden="1" x14ac:dyDescent="0.55000000000000004">
      <c r="A879">
        <v>3315767174</v>
      </c>
      <c r="B879">
        <v>21</v>
      </c>
      <c r="C879" t="s">
        <v>2298</v>
      </c>
    </row>
    <row r="880" spans="1:3" x14ac:dyDescent="0.55000000000000004">
      <c r="A880">
        <v>3315769593</v>
      </c>
      <c r="B880">
        <v>14</v>
      </c>
      <c r="C880" t="s">
        <v>2296</v>
      </c>
    </row>
    <row r="881" spans="1:3" x14ac:dyDescent="0.55000000000000004">
      <c r="A881">
        <v>3315782045</v>
      </c>
      <c r="B881">
        <v>15</v>
      </c>
      <c r="C881" t="s">
        <v>2296</v>
      </c>
    </row>
    <row r="882" spans="1:3" hidden="1" x14ac:dyDescent="0.55000000000000004">
      <c r="A882">
        <v>3315792891</v>
      </c>
      <c r="B882">
        <v>21</v>
      </c>
      <c r="C882" t="s">
        <v>2299</v>
      </c>
    </row>
    <row r="883" spans="1:3" x14ac:dyDescent="0.55000000000000004">
      <c r="A883">
        <v>3315800250</v>
      </c>
      <c r="B883">
        <v>16</v>
      </c>
      <c r="C883" t="s">
        <v>2296</v>
      </c>
    </row>
    <row r="884" spans="1:3" hidden="1" x14ac:dyDescent="0.55000000000000004">
      <c r="A884">
        <v>3315803200</v>
      </c>
      <c r="B884">
        <v>21</v>
      </c>
      <c r="C884" t="s">
        <v>2300</v>
      </c>
    </row>
    <row r="885" spans="1:3" x14ac:dyDescent="0.55000000000000004">
      <c r="A885">
        <v>3315879292</v>
      </c>
      <c r="B885">
        <v>10</v>
      </c>
      <c r="C885" t="s">
        <v>2296</v>
      </c>
    </row>
    <row r="886" spans="1:3" x14ac:dyDescent="0.55000000000000004">
      <c r="A886">
        <v>3315916452</v>
      </c>
      <c r="B886">
        <v>12</v>
      </c>
      <c r="C886" t="s">
        <v>2296</v>
      </c>
    </row>
    <row r="887" spans="1:3" hidden="1" x14ac:dyDescent="0.55000000000000004">
      <c r="A887">
        <v>3316008982</v>
      </c>
      <c r="B887">
        <v>21</v>
      </c>
      <c r="C887" t="s">
        <v>2301</v>
      </c>
    </row>
    <row r="888" spans="1:3" hidden="1" x14ac:dyDescent="0.55000000000000004">
      <c r="A888">
        <v>3316022660</v>
      </c>
      <c r="B888">
        <v>21</v>
      </c>
      <c r="C888" t="s">
        <v>2302</v>
      </c>
    </row>
    <row r="889" spans="1:3" x14ac:dyDescent="0.55000000000000004">
      <c r="A889">
        <v>3316027973</v>
      </c>
      <c r="B889">
        <v>9</v>
      </c>
      <c r="C889" t="s">
        <v>2296</v>
      </c>
    </row>
    <row r="890" spans="1:3" hidden="1" x14ac:dyDescent="0.55000000000000004">
      <c r="A890">
        <v>3316033643</v>
      </c>
      <c r="B890">
        <v>21</v>
      </c>
      <c r="C890" t="s">
        <v>2303</v>
      </c>
    </row>
    <row r="891" spans="1:3" x14ac:dyDescent="0.55000000000000004">
      <c r="A891">
        <v>3316051090</v>
      </c>
      <c r="B891">
        <v>5</v>
      </c>
      <c r="C891" t="s">
        <v>2296</v>
      </c>
    </row>
    <row r="892" spans="1:3" hidden="1" x14ac:dyDescent="0.55000000000000004">
      <c r="A892">
        <v>3316080499</v>
      </c>
      <c r="B892">
        <v>21</v>
      </c>
      <c r="C892" t="s">
        <v>2304</v>
      </c>
    </row>
    <row r="893" spans="1:3" hidden="1" x14ac:dyDescent="0.55000000000000004">
      <c r="A893">
        <v>3316108819</v>
      </c>
      <c r="B893">
        <v>21</v>
      </c>
      <c r="C893" t="s">
        <v>2305</v>
      </c>
    </row>
    <row r="894" spans="1:3" hidden="1" x14ac:dyDescent="0.55000000000000004">
      <c r="A894">
        <v>3316118539</v>
      </c>
      <c r="B894">
        <v>21</v>
      </c>
      <c r="C894" t="s">
        <v>2306</v>
      </c>
    </row>
    <row r="895" spans="1:3" x14ac:dyDescent="0.55000000000000004">
      <c r="A895">
        <v>3316136357</v>
      </c>
      <c r="B895">
        <v>17</v>
      </c>
      <c r="C895" t="s">
        <v>2296</v>
      </c>
    </row>
    <row r="896" spans="1:3" hidden="1" x14ac:dyDescent="0.55000000000000004">
      <c r="A896">
        <v>3316136929</v>
      </c>
      <c r="B896">
        <v>21</v>
      </c>
      <c r="C896" t="s">
        <v>2307</v>
      </c>
    </row>
    <row r="897" spans="1:3" hidden="1" x14ac:dyDescent="0.55000000000000004">
      <c r="A897">
        <v>3316151095</v>
      </c>
      <c r="B897">
        <v>21</v>
      </c>
      <c r="C897" t="s">
        <v>2308</v>
      </c>
    </row>
    <row r="898" spans="1:3" hidden="1" x14ac:dyDescent="0.55000000000000004">
      <c r="A898">
        <v>3316186153</v>
      </c>
      <c r="B898">
        <v>21</v>
      </c>
      <c r="C898" t="s">
        <v>2309</v>
      </c>
    </row>
    <row r="899" spans="1:3" x14ac:dyDescent="0.55000000000000004">
      <c r="A899">
        <v>3316203368</v>
      </c>
      <c r="B899">
        <v>13</v>
      </c>
      <c r="C899" t="s">
        <v>2296</v>
      </c>
    </row>
    <row r="900" spans="1:3" x14ac:dyDescent="0.55000000000000004">
      <c r="A900">
        <v>3316218836</v>
      </c>
      <c r="B900">
        <v>3</v>
      </c>
      <c r="C900" t="s">
        <v>2296</v>
      </c>
    </row>
    <row r="901" spans="1:3" hidden="1" x14ac:dyDescent="0.55000000000000004">
      <c r="A901">
        <v>3316254331</v>
      </c>
      <c r="B901">
        <v>21</v>
      </c>
      <c r="C901" t="s">
        <v>2310</v>
      </c>
    </row>
    <row r="902" spans="1:3" hidden="1" x14ac:dyDescent="0.55000000000000004">
      <c r="A902">
        <v>3316581613</v>
      </c>
      <c r="B902">
        <v>21</v>
      </c>
      <c r="C902" t="s">
        <v>2311</v>
      </c>
    </row>
    <row r="903" spans="1:3" hidden="1" x14ac:dyDescent="0.55000000000000004">
      <c r="A903">
        <v>3317191323</v>
      </c>
      <c r="B903">
        <v>21</v>
      </c>
      <c r="C903" t="s">
        <v>2312</v>
      </c>
    </row>
    <row r="904" spans="1:3" hidden="1" x14ac:dyDescent="0.55000000000000004">
      <c r="A904">
        <v>3318117859</v>
      </c>
      <c r="B904">
        <v>21</v>
      </c>
      <c r="C904" t="s">
        <v>2313</v>
      </c>
    </row>
    <row r="905" spans="1:3" x14ac:dyDescent="0.55000000000000004">
      <c r="A905">
        <v>3340390956</v>
      </c>
      <c r="B905">
        <v>8</v>
      </c>
      <c r="C905" t="s">
        <v>2044</v>
      </c>
    </row>
    <row r="906" spans="1:3" x14ac:dyDescent="0.55000000000000004">
      <c r="A906">
        <v>3340508647</v>
      </c>
      <c r="B906">
        <v>11</v>
      </c>
      <c r="C906" t="s">
        <v>2044</v>
      </c>
    </row>
    <row r="907" spans="1:3" x14ac:dyDescent="0.55000000000000004">
      <c r="A907">
        <v>3340554307</v>
      </c>
      <c r="B907">
        <v>2</v>
      </c>
      <c r="C907" t="s">
        <v>2044</v>
      </c>
    </row>
    <row r="908" spans="1:3" x14ac:dyDescent="0.55000000000000004">
      <c r="A908">
        <v>3340568843</v>
      </c>
      <c r="B908">
        <v>6</v>
      </c>
      <c r="C908" t="s">
        <v>2044</v>
      </c>
    </row>
    <row r="909" spans="1:3" x14ac:dyDescent="0.55000000000000004">
      <c r="A909">
        <v>3340666545</v>
      </c>
      <c r="B909">
        <v>4</v>
      </c>
      <c r="C909" t="s">
        <v>2044</v>
      </c>
    </row>
    <row r="910" spans="1:3" x14ac:dyDescent="0.55000000000000004">
      <c r="A910">
        <v>3340700383</v>
      </c>
      <c r="B910">
        <v>1</v>
      </c>
      <c r="C910" t="s">
        <v>2044</v>
      </c>
    </row>
    <row r="911" spans="1:3" x14ac:dyDescent="0.55000000000000004">
      <c r="A911">
        <v>3340719957</v>
      </c>
      <c r="B911">
        <v>7</v>
      </c>
      <c r="C911" t="s">
        <v>2044</v>
      </c>
    </row>
    <row r="912" spans="1:3" x14ac:dyDescent="0.55000000000000004">
      <c r="A912">
        <v>3340768284</v>
      </c>
      <c r="B912">
        <v>14</v>
      </c>
      <c r="C912" t="s">
        <v>2044</v>
      </c>
    </row>
    <row r="913" spans="1:3" x14ac:dyDescent="0.55000000000000004">
      <c r="A913">
        <v>3340780736</v>
      </c>
      <c r="B913">
        <v>15</v>
      </c>
      <c r="C913" t="s">
        <v>2044</v>
      </c>
    </row>
    <row r="914" spans="1:3" x14ac:dyDescent="0.55000000000000004">
      <c r="A914">
        <v>3340802286</v>
      </c>
      <c r="B914">
        <v>16</v>
      </c>
      <c r="C914" t="s">
        <v>2044</v>
      </c>
    </row>
    <row r="915" spans="1:3" x14ac:dyDescent="0.55000000000000004">
      <c r="A915">
        <v>3340874667</v>
      </c>
      <c r="B915">
        <v>10</v>
      </c>
      <c r="C915" t="s">
        <v>2044</v>
      </c>
    </row>
    <row r="916" spans="1:3" x14ac:dyDescent="0.55000000000000004">
      <c r="A916">
        <v>3340912522</v>
      </c>
      <c r="B916">
        <v>12</v>
      </c>
      <c r="C916" t="s">
        <v>2044</v>
      </c>
    </row>
    <row r="917" spans="1:3" x14ac:dyDescent="0.55000000000000004">
      <c r="A917">
        <v>3341026664</v>
      </c>
      <c r="B917">
        <v>9</v>
      </c>
      <c r="C917" t="s">
        <v>2044</v>
      </c>
    </row>
    <row r="918" spans="1:3" x14ac:dyDescent="0.55000000000000004">
      <c r="A918">
        <v>3341033298</v>
      </c>
      <c r="B918">
        <v>5</v>
      </c>
      <c r="C918" t="s">
        <v>2044</v>
      </c>
    </row>
    <row r="919" spans="1:3" x14ac:dyDescent="0.55000000000000004">
      <c r="A919">
        <v>3341138404</v>
      </c>
      <c r="B919">
        <v>17</v>
      </c>
      <c r="C919" t="s">
        <v>2044</v>
      </c>
    </row>
    <row r="920" spans="1:3" x14ac:dyDescent="0.55000000000000004">
      <c r="A920">
        <v>3341202059</v>
      </c>
      <c r="B920">
        <v>13</v>
      </c>
      <c r="C920" t="s">
        <v>2044</v>
      </c>
    </row>
    <row r="921" spans="1:3" x14ac:dyDescent="0.55000000000000004">
      <c r="A921">
        <v>3341217527</v>
      </c>
      <c r="B921">
        <v>3</v>
      </c>
      <c r="C921" t="s">
        <v>2044</v>
      </c>
    </row>
    <row r="922" spans="1:3" hidden="1" x14ac:dyDescent="0.55000000000000004">
      <c r="A922">
        <v>3600357605</v>
      </c>
      <c r="B922">
        <v>24</v>
      </c>
      <c r="C922" t="s">
        <v>2018</v>
      </c>
    </row>
    <row r="923" spans="1:3" x14ac:dyDescent="0.55000000000000004">
      <c r="A923">
        <v>3600425607</v>
      </c>
      <c r="B923">
        <v>8</v>
      </c>
      <c r="C923" t="s">
        <v>2314</v>
      </c>
    </row>
    <row r="924" spans="1:3" x14ac:dyDescent="0.55000000000000004">
      <c r="A924">
        <v>3600426426</v>
      </c>
      <c r="B924">
        <v>8</v>
      </c>
      <c r="C924" t="s">
        <v>2019</v>
      </c>
    </row>
    <row r="925" spans="1:3" x14ac:dyDescent="0.55000000000000004">
      <c r="A925">
        <v>3600543298</v>
      </c>
      <c r="B925">
        <v>11</v>
      </c>
      <c r="C925" t="s">
        <v>2315</v>
      </c>
    </row>
    <row r="926" spans="1:3" x14ac:dyDescent="0.55000000000000004">
      <c r="A926">
        <v>3600544117</v>
      </c>
      <c r="B926">
        <v>11</v>
      </c>
      <c r="C926" t="s">
        <v>2019</v>
      </c>
    </row>
    <row r="927" spans="1:3" x14ac:dyDescent="0.55000000000000004">
      <c r="A927">
        <v>3600588960</v>
      </c>
      <c r="B927">
        <v>2</v>
      </c>
      <c r="C927" t="s">
        <v>2316</v>
      </c>
    </row>
    <row r="928" spans="1:3" x14ac:dyDescent="0.55000000000000004">
      <c r="A928">
        <v>3600589778</v>
      </c>
      <c r="B928">
        <v>2</v>
      </c>
      <c r="C928" t="s">
        <v>2019</v>
      </c>
    </row>
    <row r="929" spans="1:3" x14ac:dyDescent="0.55000000000000004">
      <c r="A929">
        <v>3600603496</v>
      </c>
      <c r="B929">
        <v>6</v>
      </c>
      <c r="C929" t="s">
        <v>2317</v>
      </c>
    </row>
    <row r="930" spans="1:3" x14ac:dyDescent="0.55000000000000004">
      <c r="A930">
        <v>3600604314</v>
      </c>
      <c r="B930">
        <v>6</v>
      </c>
      <c r="C930" t="s">
        <v>2019</v>
      </c>
    </row>
    <row r="931" spans="1:3" hidden="1" x14ac:dyDescent="0.55000000000000004">
      <c r="A931">
        <v>3600649083</v>
      </c>
      <c r="B931">
        <v>18</v>
      </c>
      <c r="C931" t="s">
        <v>2018</v>
      </c>
    </row>
    <row r="932" spans="1:3" x14ac:dyDescent="0.55000000000000004">
      <c r="A932">
        <v>3600701153</v>
      </c>
      <c r="B932">
        <v>4</v>
      </c>
      <c r="C932" t="s">
        <v>2318</v>
      </c>
    </row>
    <row r="933" spans="1:3" x14ac:dyDescent="0.55000000000000004">
      <c r="A933">
        <v>3600701972</v>
      </c>
      <c r="B933">
        <v>4</v>
      </c>
      <c r="C933" t="s">
        <v>2019</v>
      </c>
    </row>
    <row r="934" spans="1:3" x14ac:dyDescent="0.55000000000000004">
      <c r="A934">
        <v>3600735001</v>
      </c>
      <c r="B934">
        <v>1</v>
      </c>
      <c r="C934" t="s">
        <v>2319</v>
      </c>
    </row>
    <row r="935" spans="1:3" x14ac:dyDescent="0.55000000000000004">
      <c r="A935">
        <v>3600735819</v>
      </c>
      <c r="B935">
        <v>1</v>
      </c>
      <c r="C935" t="s">
        <v>2019</v>
      </c>
    </row>
    <row r="936" spans="1:3" x14ac:dyDescent="0.55000000000000004">
      <c r="A936">
        <v>3600754236</v>
      </c>
      <c r="B936">
        <v>7</v>
      </c>
      <c r="C936" t="s">
        <v>2320</v>
      </c>
    </row>
    <row r="937" spans="1:3" x14ac:dyDescent="0.55000000000000004">
      <c r="A937">
        <v>3600755055</v>
      </c>
      <c r="B937">
        <v>7</v>
      </c>
      <c r="C937" t="s">
        <v>2019</v>
      </c>
    </row>
    <row r="938" spans="1:3" hidden="1" x14ac:dyDescent="0.55000000000000004">
      <c r="A938">
        <v>3600795058</v>
      </c>
      <c r="B938">
        <v>20</v>
      </c>
      <c r="C938" t="s">
        <v>2018</v>
      </c>
    </row>
    <row r="939" spans="1:3" x14ac:dyDescent="0.55000000000000004">
      <c r="A939">
        <v>3600802539</v>
      </c>
      <c r="B939">
        <v>14</v>
      </c>
      <c r="C939" t="s">
        <v>2321</v>
      </c>
    </row>
    <row r="940" spans="1:3" x14ac:dyDescent="0.55000000000000004">
      <c r="A940">
        <v>3600803358</v>
      </c>
      <c r="B940">
        <v>14</v>
      </c>
      <c r="C940" t="s">
        <v>2019</v>
      </c>
    </row>
    <row r="941" spans="1:3" x14ac:dyDescent="0.55000000000000004">
      <c r="A941">
        <v>3600815398</v>
      </c>
      <c r="B941">
        <v>15</v>
      </c>
      <c r="C941" t="s">
        <v>2322</v>
      </c>
    </row>
    <row r="942" spans="1:3" x14ac:dyDescent="0.55000000000000004">
      <c r="A942">
        <v>3600816216</v>
      </c>
      <c r="B942">
        <v>15</v>
      </c>
      <c r="C942" t="s">
        <v>2019</v>
      </c>
    </row>
    <row r="943" spans="1:3" x14ac:dyDescent="0.55000000000000004">
      <c r="A943">
        <v>3600833609</v>
      </c>
      <c r="B943">
        <v>16</v>
      </c>
      <c r="C943" t="s">
        <v>2323</v>
      </c>
    </row>
    <row r="944" spans="1:3" x14ac:dyDescent="0.55000000000000004">
      <c r="A944">
        <v>3600834427</v>
      </c>
      <c r="B944">
        <v>16</v>
      </c>
      <c r="C944" t="s">
        <v>2019</v>
      </c>
    </row>
    <row r="945" spans="1:3" x14ac:dyDescent="0.55000000000000004">
      <c r="A945">
        <v>3600909346</v>
      </c>
      <c r="B945">
        <v>10</v>
      </c>
      <c r="C945" t="s">
        <v>2324</v>
      </c>
    </row>
    <row r="946" spans="1:3" x14ac:dyDescent="0.55000000000000004">
      <c r="A946">
        <v>3600910164</v>
      </c>
      <c r="B946">
        <v>10</v>
      </c>
      <c r="C946" t="s">
        <v>2019</v>
      </c>
    </row>
    <row r="947" spans="1:3" x14ac:dyDescent="0.55000000000000004">
      <c r="A947">
        <v>3600946672</v>
      </c>
      <c r="B947">
        <v>12</v>
      </c>
      <c r="C947" t="s">
        <v>2325</v>
      </c>
    </row>
    <row r="948" spans="1:3" x14ac:dyDescent="0.55000000000000004">
      <c r="A948">
        <v>3600947490</v>
      </c>
      <c r="B948">
        <v>12</v>
      </c>
      <c r="C948" t="s">
        <v>2019</v>
      </c>
    </row>
    <row r="949" spans="1:3" hidden="1" x14ac:dyDescent="0.55000000000000004">
      <c r="A949">
        <v>3600985635</v>
      </c>
      <c r="B949">
        <v>22</v>
      </c>
      <c r="C949" t="s">
        <v>2018</v>
      </c>
    </row>
    <row r="950" spans="1:3" hidden="1" x14ac:dyDescent="0.55000000000000004">
      <c r="A950">
        <v>3601041636</v>
      </c>
      <c r="B950">
        <v>19</v>
      </c>
      <c r="C950" t="s">
        <v>2018</v>
      </c>
    </row>
    <row r="951" spans="1:3" x14ac:dyDescent="0.55000000000000004">
      <c r="A951">
        <v>3601061235</v>
      </c>
      <c r="B951">
        <v>9</v>
      </c>
      <c r="C951" t="s">
        <v>2326</v>
      </c>
    </row>
    <row r="952" spans="1:3" x14ac:dyDescent="0.55000000000000004">
      <c r="A952">
        <v>3601062053</v>
      </c>
      <c r="B952">
        <v>9</v>
      </c>
      <c r="C952" t="s">
        <v>2019</v>
      </c>
    </row>
    <row r="953" spans="1:3" x14ac:dyDescent="0.55000000000000004">
      <c r="A953">
        <v>3601067977</v>
      </c>
      <c r="B953">
        <v>5</v>
      </c>
      <c r="C953" t="s">
        <v>2327</v>
      </c>
    </row>
    <row r="954" spans="1:3" x14ac:dyDescent="0.55000000000000004">
      <c r="A954">
        <v>3601068795</v>
      </c>
      <c r="B954">
        <v>5</v>
      </c>
      <c r="C954" t="s">
        <v>2019</v>
      </c>
    </row>
    <row r="955" spans="1:3" x14ac:dyDescent="0.55000000000000004">
      <c r="A955">
        <v>3601169713</v>
      </c>
      <c r="B955">
        <v>17</v>
      </c>
      <c r="C955" t="s">
        <v>2328</v>
      </c>
    </row>
    <row r="956" spans="1:3" x14ac:dyDescent="0.55000000000000004">
      <c r="A956">
        <v>3601170531</v>
      </c>
      <c r="B956">
        <v>17</v>
      </c>
      <c r="C956" t="s">
        <v>2019</v>
      </c>
    </row>
    <row r="957" spans="1:3" hidden="1" x14ac:dyDescent="0.55000000000000004">
      <c r="A957">
        <v>3601229248</v>
      </c>
      <c r="B957">
        <v>21</v>
      </c>
      <c r="C957" t="s">
        <v>2018</v>
      </c>
    </row>
    <row r="958" spans="1:3" x14ac:dyDescent="0.55000000000000004">
      <c r="A958">
        <v>3601236049</v>
      </c>
      <c r="B958">
        <v>13</v>
      </c>
      <c r="C958" t="s">
        <v>2329</v>
      </c>
    </row>
    <row r="959" spans="1:3" x14ac:dyDescent="0.55000000000000004">
      <c r="A959">
        <v>3601236867</v>
      </c>
      <c r="B959">
        <v>13</v>
      </c>
      <c r="C959" t="s">
        <v>2019</v>
      </c>
    </row>
    <row r="960" spans="1:3" x14ac:dyDescent="0.55000000000000004">
      <c r="A960">
        <v>3601251693</v>
      </c>
      <c r="B960">
        <v>3</v>
      </c>
      <c r="C960" t="s">
        <v>2330</v>
      </c>
    </row>
    <row r="961" spans="1:3" x14ac:dyDescent="0.55000000000000004">
      <c r="A961">
        <v>3601252511</v>
      </c>
      <c r="B961">
        <v>3</v>
      </c>
      <c r="C961" t="s">
        <v>2019</v>
      </c>
    </row>
    <row r="962" spans="1:3" hidden="1" x14ac:dyDescent="0.55000000000000004">
      <c r="A962">
        <v>3601267804</v>
      </c>
      <c r="B962">
        <v>23</v>
      </c>
      <c r="C962" t="s">
        <v>2018</v>
      </c>
    </row>
    <row r="963" spans="1:3" x14ac:dyDescent="0.55000000000000004">
      <c r="A963">
        <v>3615423496</v>
      </c>
      <c r="B963">
        <v>8</v>
      </c>
      <c r="C963" t="s">
        <v>2331</v>
      </c>
    </row>
    <row r="964" spans="1:3" x14ac:dyDescent="0.55000000000000004">
      <c r="A964">
        <v>3615541187</v>
      </c>
      <c r="B964">
        <v>11</v>
      </c>
      <c r="C964" t="s">
        <v>2331</v>
      </c>
    </row>
    <row r="965" spans="1:3" x14ac:dyDescent="0.55000000000000004">
      <c r="A965">
        <v>3615586847</v>
      </c>
      <c r="B965">
        <v>2</v>
      </c>
      <c r="C965" t="s">
        <v>2331</v>
      </c>
    </row>
    <row r="966" spans="1:3" x14ac:dyDescent="0.55000000000000004">
      <c r="A966">
        <v>3615601383</v>
      </c>
      <c r="B966">
        <v>6</v>
      </c>
      <c r="C966" t="s">
        <v>2331</v>
      </c>
    </row>
    <row r="967" spans="1:3" x14ac:dyDescent="0.55000000000000004">
      <c r="A967">
        <v>3615699085</v>
      </c>
      <c r="B967">
        <v>4</v>
      </c>
      <c r="C967" t="s">
        <v>2331</v>
      </c>
    </row>
    <row r="968" spans="1:3" x14ac:dyDescent="0.55000000000000004">
      <c r="A968">
        <v>3615732923</v>
      </c>
      <c r="B968">
        <v>1</v>
      </c>
      <c r="C968" t="s">
        <v>2331</v>
      </c>
    </row>
    <row r="969" spans="1:3" x14ac:dyDescent="0.55000000000000004">
      <c r="A969">
        <v>3615752497</v>
      </c>
      <c r="B969">
        <v>7</v>
      </c>
      <c r="C969" t="s">
        <v>2331</v>
      </c>
    </row>
    <row r="970" spans="1:3" x14ac:dyDescent="0.55000000000000004">
      <c r="A970">
        <v>3615800824</v>
      </c>
      <c r="B970">
        <v>14</v>
      </c>
      <c r="C970" t="s">
        <v>2331</v>
      </c>
    </row>
    <row r="971" spans="1:3" x14ac:dyDescent="0.55000000000000004">
      <c r="A971">
        <v>3615813276</v>
      </c>
      <c r="B971">
        <v>15</v>
      </c>
      <c r="C971" t="s">
        <v>2331</v>
      </c>
    </row>
    <row r="972" spans="1:3" hidden="1" x14ac:dyDescent="0.55000000000000004">
      <c r="A972">
        <v>3615823010</v>
      </c>
      <c r="B972">
        <v>21</v>
      </c>
      <c r="C972" t="s">
        <v>2332</v>
      </c>
    </row>
    <row r="973" spans="1:3" x14ac:dyDescent="0.55000000000000004">
      <c r="A973">
        <v>3615831527</v>
      </c>
      <c r="B973">
        <v>16</v>
      </c>
      <c r="C973" t="s">
        <v>2331</v>
      </c>
    </row>
    <row r="974" spans="1:3" x14ac:dyDescent="0.55000000000000004">
      <c r="A974">
        <v>3615945062</v>
      </c>
      <c r="B974">
        <v>12</v>
      </c>
      <c r="C974" t="s">
        <v>2331</v>
      </c>
    </row>
    <row r="975" spans="1:3" x14ac:dyDescent="0.55000000000000004">
      <c r="A975">
        <v>3615971719</v>
      </c>
      <c r="B975">
        <v>10</v>
      </c>
      <c r="C975" t="s">
        <v>2331</v>
      </c>
    </row>
    <row r="976" spans="1:3" hidden="1" x14ac:dyDescent="0.55000000000000004">
      <c r="A976">
        <v>3615977773</v>
      </c>
      <c r="B976">
        <v>21</v>
      </c>
      <c r="C976" t="s">
        <v>2333</v>
      </c>
    </row>
    <row r="977" spans="1:3" x14ac:dyDescent="0.55000000000000004">
      <c r="A977">
        <v>3616059204</v>
      </c>
      <c r="B977">
        <v>9</v>
      </c>
      <c r="C977" t="s">
        <v>2331</v>
      </c>
    </row>
    <row r="978" spans="1:3" x14ac:dyDescent="0.55000000000000004">
      <c r="A978">
        <v>3616065883</v>
      </c>
      <c r="B978">
        <v>5</v>
      </c>
      <c r="C978" t="s">
        <v>2331</v>
      </c>
    </row>
    <row r="979" spans="1:3" hidden="1" x14ac:dyDescent="0.55000000000000004">
      <c r="A979">
        <v>3616147661</v>
      </c>
      <c r="B979">
        <v>21</v>
      </c>
      <c r="C979" t="s">
        <v>2334</v>
      </c>
    </row>
    <row r="980" spans="1:3" x14ac:dyDescent="0.55000000000000004">
      <c r="A980">
        <v>3616167588</v>
      </c>
      <c r="B980">
        <v>17</v>
      </c>
      <c r="C980" t="s">
        <v>2331</v>
      </c>
    </row>
    <row r="981" spans="1:3" x14ac:dyDescent="0.55000000000000004">
      <c r="A981">
        <v>3616234599</v>
      </c>
      <c r="B981">
        <v>13</v>
      </c>
      <c r="C981" t="s">
        <v>2331</v>
      </c>
    </row>
    <row r="982" spans="1:3" x14ac:dyDescent="0.55000000000000004">
      <c r="A982">
        <v>3616250112</v>
      </c>
      <c r="B982">
        <v>3</v>
      </c>
      <c r="C982" t="s">
        <v>2331</v>
      </c>
    </row>
    <row r="983" spans="1:3" hidden="1" x14ac:dyDescent="0.55000000000000004">
      <c r="A983">
        <v>3616309284</v>
      </c>
      <c r="B983">
        <v>21</v>
      </c>
      <c r="C983" t="s">
        <v>2335</v>
      </c>
    </row>
    <row r="984" spans="1:3" hidden="1" x14ac:dyDescent="0.55000000000000004">
      <c r="A984">
        <v>3616329497</v>
      </c>
      <c r="B984">
        <v>21</v>
      </c>
      <c r="C984" t="s">
        <v>2336</v>
      </c>
    </row>
    <row r="985" spans="1:3" hidden="1" x14ac:dyDescent="0.55000000000000004">
      <c r="A985">
        <v>3616353637</v>
      </c>
      <c r="B985">
        <v>21</v>
      </c>
      <c r="C985" t="s">
        <v>2337</v>
      </c>
    </row>
    <row r="986" spans="1:3" hidden="1" x14ac:dyDescent="0.55000000000000004">
      <c r="A986">
        <v>3616387890</v>
      </c>
      <c r="B986">
        <v>21</v>
      </c>
      <c r="C986" t="s">
        <v>2338</v>
      </c>
    </row>
    <row r="987" spans="1:3" hidden="1" x14ac:dyDescent="0.55000000000000004">
      <c r="A987">
        <v>3616552703</v>
      </c>
      <c r="B987">
        <v>21</v>
      </c>
      <c r="C987" t="s">
        <v>2339</v>
      </c>
    </row>
    <row r="988" spans="1:3" hidden="1" x14ac:dyDescent="0.55000000000000004">
      <c r="A988">
        <v>3616586006</v>
      </c>
      <c r="B988">
        <v>21</v>
      </c>
      <c r="C988" t="s">
        <v>2340</v>
      </c>
    </row>
    <row r="989" spans="1:3" hidden="1" x14ac:dyDescent="0.55000000000000004">
      <c r="A989">
        <v>3616659183</v>
      </c>
      <c r="B989">
        <v>21</v>
      </c>
      <c r="C989" t="s">
        <v>2341</v>
      </c>
    </row>
    <row r="990" spans="1:3" hidden="1" x14ac:dyDescent="0.55000000000000004">
      <c r="A990">
        <v>3616686988</v>
      </c>
      <c r="B990">
        <v>21</v>
      </c>
      <c r="C990" t="s">
        <v>2342</v>
      </c>
    </row>
    <row r="991" spans="1:3" hidden="1" x14ac:dyDescent="0.55000000000000004">
      <c r="A991">
        <v>3616725284</v>
      </c>
      <c r="B991">
        <v>21</v>
      </c>
      <c r="C991" t="s">
        <v>2343</v>
      </c>
    </row>
    <row r="992" spans="1:3" hidden="1" x14ac:dyDescent="0.55000000000000004">
      <c r="A992">
        <v>3616764372</v>
      </c>
      <c r="B992">
        <v>21</v>
      </c>
      <c r="C992" t="s">
        <v>2344</v>
      </c>
    </row>
    <row r="993" spans="1:3" hidden="1" x14ac:dyDescent="0.55000000000000004">
      <c r="A993">
        <v>3616777897</v>
      </c>
      <c r="B993">
        <v>21</v>
      </c>
      <c r="C993" t="s">
        <v>2345</v>
      </c>
    </row>
    <row r="994" spans="1:3" hidden="1" x14ac:dyDescent="0.55000000000000004">
      <c r="A994">
        <v>3616789640</v>
      </c>
      <c r="B994">
        <v>21</v>
      </c>
      <c r="C994" t="s">
        <v>2346</v>
      </c>
    </row>
    <row r="995" spans="1:3" hidden="1" x14ac:dyDescent="0.55000000000000004">
      <c r="A995">
        <v>3616981714</v>
      </c>
      <c r="B995">
        <v>21</v>
      </c>
      <c r="C995" t="s">
        <v>2347</v>
      </c>
    </row>
    <row r="996" spans="1:3" hidden="1" x14ac:dyDescent="0.55000000000000004">
      <c r="A996">
        <v>3617032305</v>
      </c>
      <c r="B996">
        <v>21</v>
      </c>
      <c r="C996" t="s">
        <v>2348</v>
      </c>
    </row>
    <row r="997" spans="1:3" x14ac:dyDescent="0.55000000000000004">
      <c r="A997">
        <v>3640422187</v>
      </c>
      <c r="B997">
        <v>8</v>
      </c>
      <c r="C997" t="s">
        <v>2044</v>
      </c>
    </row>
    <row r="998" spans="1:3" x14ac:dyDescent="0.55000000000000004">
      <c r="A998">
        <v>3640539878</v>
      </c>
      <c r="B998">
        <v>11</v>
      </c>
      <c r="C998" t="s">
        <v>2044</v>
      </c>
    </row>
    <row r="999" spans="1:3" x14ac:dyDescent="0.55000000000000004">
      <c r="A999">
        <v>3640585538</v>
      </c>
      <c r="B999">
        <v>2</v>
      </c>
      <c r="C999" t="s">
        <v>2044</v>
      </c>
    </row>
    <row r="1000" spans="1:3" x14ac:dyDescent="0.55000000000000004">
      <c r="A1000">
        <v>3640600074</v>
      </c>
      <c r="B1000">
        <v>6</v>
      </c>
      <c r="C1000" t="s">
        <v>2044</v>
      </c>
    </row>
    <row r="1001" spans="1:3" x14ac:dyDescent="0.55000000000000004">
      <c r="A1001">
        <v>3640697776</v>
      </c>
      <c r="B1001">
        <v>4</v>
      </c>
      <c r="C1001" t="s">
        <v>2044</v>
      </c>
    </row>
    <row r="1002" spans="1:3" x14ac:dyDescent="0.55000000000000004">
      <c r="A1002">
        <v>3640731614</v>
      </c>
      <c r="B1002">
        <v>1</v>
      </c>
      <c r="C1002" t="s">
        <v>2044</v>
      </c>
    </row>
    <row r="1003" spans="1:3" x14ac:dyDescent="0.55000000000000004">
      <c r="A1003">
        <v>3640751188</v>
      </c>
      <c r="B1003">
        <v>7</v>
      </c>
      <c r="C1003" t="s">
        <v>2044</v>
      </c>
    </row>
    <row r="1004" spans="1:3" x14ac:dyDescent="0.55000000000000004">
      <c r="A1004">
        <v>3640799515</v>
      </c>
      <c r="B1004">
        <v>14</v>
      </c>
      <c r="C1004" t="s">
        <v>2044</v>
      </c>
    </row>
    <row r="1005" spans="1:3" x14ac:dyDescent="0.55000000000000004">
      <c r="A1005">
        <v>3640811967</v>
      </c>
      <c r="B1005">
        <v>15</v>
      </c>
      <c r="C1005" t="s">
        <v>2044</v>
      </c>
    </row>
    <row r="1006" spans="1:3" x14ac:dyDescent="0.55000000000000004">
      <c r="A1006">
        <v>3640830172</v>
      </c>
      <c r="B1006">
        <v>16</v>
      </c>
      <c r="C1006" t="s">
        <v>2044</v>
      </c>
    </row>
    <row r="1007" spans="1:3" x14ac:dyDescent="0.55000000000000004">
      <c r="A1007">
        <v>3640905898</v>
      </c>
      <c r="B1007">
        <v>10</v>
      </c>
      <c r="C1007" t="s">
        <v>2044</v>
      </c>
    </row>
    <row r="1008" spans="1:3" x14ac:dyDescent="0.55000000000000004">
      <c r="A1008">
        <v>3640943753</v>
      </c>
      <c r="B1008">
        <v>12</v>
      </c>
      <c r="C1008" t="s">
        <v>2044</v>
      </c>
    </row>
    <row r="1009" spans="1:3" x14ac:dyDescent="0.55000000000000004">
      <c r="A1009">
        <v>3641057895</v>
      </c>
      <c r="B1009">
        <v>9</v>
      </c>
      <c r="C1009" t="s">
        <v>2044</v>
      </c>
    </row>
    <row r="1010" spans="1:3" x14ac:dyDescent="0.55000000000000004">
      <c r="A1010">
        <v>3641064529</v>
      </c>
      <c r="B1010">
        <v>5</v>
      </c>
      <c r="C1010" t="s">
        <v>2044</v>
      </c>
    </row>
    <row r="1011" spans="1:3" x14ac:dyDescent="0.55000000000000004">
      <c r="A1011">
        <v>3641166279</v>
      </c>
      <c r="B1011">
        <v>17</v>
      </c>
      <c r="C1011" t="s">
        <v>2044</v>
      </c>
    </row>
    <row r="1012" spans="1:3" x14ac:dyDescent="0.55000000000000004">
      <c r="A1012">
        <v>3641233290</v>
      </c>
      <c r="B1012">
        <v>13</v>
      </c>
      <c r="C1012" t="s">
        <v>2044</v>
      </c>
    </row>
    <row r="1013" spans="1:3" x14ac:dyDescent="0.55000000000000004">
      <c r="A1013">
        <v>3641248758</v>
      </c>
      <c r="B1013">
        <v>3</v>
      </c>
      <c r="C1013" t="s">
        <v>2044</v>
      </c>
    </row>
    <row r="1014" spans="1:3" hidden="1" x14ac:dyDescent="0.55000000000000004">
      <c r="A1014">
        <v>3900357605</v>
      </c>
      <c r="B1014">
        <v>24</v>
      </c>
      <c r="C1014" t="s">
        <v>2018</v>
      </c>
    </row>
    <row r="1015" spans="1:3" x14ac:dyDescent="0.55000000000000004">
      <c r="A1015">
        <v>3900390962</v>
      </c>
      <c r="B1015">
        <v>8</v>
      </c>
      <c r="C1015" t="s">
        <v>2019</v>
      </c>
    </row>
    <row r="1016" spans="1:3" x14ac:dyDescent="0.55000000000000004">
      <c r="A1016">
        <v>3900426764</v>
      </c>
      <c r="B1016">
        <v>8</v>
      </c>
      <c r="C1016" t="s">
        <v>2349</v>
      </c>
    </row>
    <row r="1017" spans="1:3" x14ac:dyDescent="0.55000000000000004">
      <c r="A1017">
        <v>3900508653</v>
      </c>
      <c r="B1017">
        <v>11</v>
      </c>
      <c r="C1017" t="s">
        <v>2019</v>
      </c>
    </row>
    <row r="1018" spans="1:3" x14ac:dyDescent="0.55000000000000004">
      <c r="A1018">
        <v>3900544542</v>
      </c>
      <c r="B1018">
        <v>11</v>
      </c>
      <c r="C1018" t="s">
        <v>2350</v>
      </c>
    </row>
    <row r="1019" spans="1:3" x14ac:dyDescent="0.55000000000000004">
      <c r="A1019">
        <v>3900554313</v>
      </c>
      <c r="B1019">
        <v>2</v>
      </c>
      <c r="C1019" t="s">
        <v>2019</v>
      </c>
    </row>
    <row r="1020" spans="1:3" x14ac:dyDescent="0.55000000000000004">
      <c r="A1020">
        <v>3900568849</v>
      </c>
      <c r="B1020">
        <v>6</v>
      </c>
      <c r="C1020" t="s">
        <v>2019</v>
      </c>
    </row>
    <row r="1021" spans="1:3" x14ac:dyDescent="0.55000000000000004">
      <c r="A1021">
        <v>3900590205</v>
      </c>
      <c r="B1021">
        <v>2</v>
      </c>
      <c r="C1021" t="s">
        <v>2351</v>
      </c>
    </row>
    <row r="1022" spans="1:3" x14ac:dyDescent="0.55000000000000004">
      <c r="A1022">
        <v>3900604714</v>
      </c>
      <c r="B1022">
        <v>6</v>
      </c>
      <c r="C1022" t="s">
        <v>2352</v>
      </c>
    </row>
    <row r="1023" spans="1:3" hidden="1" x14ac:dyDescent="0.55000000000000004">
      <c r="A1023">
        <v>3900649083</v>
      </c>
      <c r="B1023">
        <v>18</v>
      </c>
      <c r="C1023" t="s">
        <v>2018</v>
      </c>
    </row>
    <row r="1024" spans="1:3" x14ac:dyDescent="0.55000000000000004">
      <c r="A1024">
        <v>3900666551</v>
      </c>
      <c r="B1024">
        <v>4</v>
      </c>
      <c r="C1024" t="s">
        <v>2019</v>
      </c>
    </row>
    <row r="1025" spans="1:3" x14ac:dyDescent="0.55000000000000004">
      <c r="A1025">
        <v>3900700389</v>
      </c>
      <c r="B1025">
        <v>1</v>
      </c>
      <c r="C1025" t="s">
        <v>2019</v>
      </c>
    </row>
    <row r="1026" spans="1:3" x14ac:dyDescent="0.55000000000000004">
      <c r="A1026">
        <v>3900702310</v>
      </c>
      <c r="B1026">
        <v>4</v>
      </c>
      <c r="C1026" t="s">
        <v>2353</v>
      </c>
    </row>
    <row r="1027" spans="1:3" x14ac:dyDescent="0.55000000000000004">
      <c r="A1027">
        <v>3900719963</v>
      </c>
      <c r="B1027">
        <v>7</v>
      </c>
      <c r="C1027" t="s">
        <v>2019</v>
      </c>
    </row>
    <row r="1028" spans="1:3" x14ac:dyDescent="0.55000000000000004">
      <c r="A1028">
        <v>3900736252</v>
      </c>
      <c r="B1028">
        <v>1</v>
      </c>
      <c r="C1028" t="s">
        <v>2354</v>
      </c>
    </row>
    <row r="1029" spans="1:3" x14ac:dyDescent="0.55000000000000004">
      <c r="A1029">
        <v>3900755816</v>
      </c>
      <c r="B1029">
        <v>7</v>
      </c>
      <c r="C1029" t="s">
        <v>2355</v>
      </c>
    </row>
    <row r="1030" spans="1:3" x14ac:dyDescent="0.55000000000000004">
      <c r="A1030">
        <v>3900768290</v>
      </c>
      <c r="B1030">
        <v>14</v>
      </c>
      <c r="C1030" t="s">
        <v>2019</v>
      </c>
    </row>
    <row r="1031" spans="1:3" x14ac:dyDescent="0.55000000000000004">
      <c r="A1031">
        <v>3900780742</v>
      </c>
      <c r="B1031">
        <v>15</v>
      </c>
      <c r="C1031" t="s">
        <v>2019</v>
      </c>
    </row>
    <row r="1032" spans="1:3" hidden="1" x14ac:dyDescent="0.55000000000000004">
      <c r="A1032">
        <v>3900795058</v>
      </c>
      <c r="B1032">
        <v>20</v>
      </c>
      <c r="C1032" t="s">
        <v>2018</v>
      </c>
    </row>
    <row r="1033" spans="1:3" x14ac:dyDescent="0.55000000000000004">
      <c r="A1033">
        <v>3900798948</v>
      </c>
      <c r="B1033">
        <v>16</v>
      </c>
      <c r="C1033" t="s">
        <v>2019</v>
      </c>
    </row>
    <row r="1034" spans="1:3" x14ac:dyDescent="0.55000000000000004">
      <c r="A1034">
        <v>3900804035</v>
      </c>
      <c r="B1034">
        <v>14</v>
      </c>
      <c r="C1034" t="s">
        <v>2356</v>
      </c>
    </row>
    <row r="1035" spans="1:3" x14ac:dyDescent="0.55000000000000004">
      <c r="A1035">
        <v>3900816105</v>
      </c>
      <c r="B1035">
        <v>15</v>
      </c>
      <c r="C1035" t="s">
        <v>2357</v>
      </c>
    </row>
    <row r="1036" spans="1:3" x14ac:dyDescent="0.55000000000000004">
      <c r="A1036">
        <v>3900834389</v>
      </c>
      <c r="B1036">
        <v>16</v>
      </c>
      <c r="C1036" t="s">
        <v>2358</v>
      </c>
    </row>
    <row r="1037" spans="1:3" x14ac:dyDescent="0.55000000000000004">
      <c r="A1037">
        <v>3900874673</v>
      </c>
      <c r="B1037">
        <v>10</v>
      </c>
      <c r="C1037" t="s">
        <v>2019</v>
      </c>
    </row>
    <row r="1038" spans="1:3" x14ac:dyDescent="0.55000000000000004">
      <c r="A1038">
        <v>3900910532</v>
      </c>
      <c r="B1038">
        <v>10</v>
      </c>
      <c r="C1038" t="s">
        <v>2359</v>
      </c>
    </row>
    <row r="1039" spans="1:3" x14ac:dyDescent="0.55000000000000004">
      <c r="A1039">
        <v>3900912528</v>
      </c>
      <c r="B1039">
        <v>12</v>
      </c>
      <c r="C1039" t="s">
        <v>2019</v>
      </c>
    </row>
    <row r="1040" spans="1:3" x14ac:dyDescent="0.55000000000000004">
      <c r="A1040">
        <v>3900947856</v>
      </c>
      <c r="B1040">
        <v>12</v>
      </c>
      <c r="C1040" t="s">
        <v>2360</v>
      </c>
    </row>
    <row r="1041" spans="1:3" hidden="1" x14ac:dyDescent="0.55000000000000004">
      <c r="A1041">
        <v>3900985635</v>
      </c>
      <c r="B1041">
        <v>22</v>
      </c>
      <c r="C1041" t="s">
        <v>2018</v>
      </c>
    </row>
    <row r="1042" spans="1:3" x14ac:dyDescent="0.55000000000000004">
      <c r="A1042">
        <v>3901026670</v>
      </c>
      <c r="B1042">
        <v>9</v>
      </c>
      <c r="C1042" t="s">
        <v>2019</v>
      </c>
    </row>
    <row r="1043" spans="1:3" x14ac:dyDescent="0.55000000000000004">
      <c r="A1043">
        <v>3901033304</v>
      </c>
      <c r="B1043">
        <v>5</v>
      </c>
      <c r="C1043" t="s">
        <v>2019</v>
      </c>
    </row>
    <row r="1044" spans="1:3" hidden="1" x14ac:dyDescent="0.55000000000000004">
      <c r="A1044">
        <v>3901041636</v>
      </c>
      <c r="B1044">
        <v>19</v>
      </c>
      <c r="C1044" t="s">
        <v>2018</v>
      </c>
    </row>
    <row r="1045" spans="1:3" x14ac:dyDescent="0.55000000000000004">
      <c r="A1045">
        <v>3901061904</v>
      </c>
      <c r="B1045">
        <v>9</v>
      </c>
      <c r="C1045" t="s">
        <v>2361</v>
      </c>
    </row>
    <row r="1046" spans="1:3" x14ac:dyDescent="0.55000000000000004">
      <c r="A1046">
        <v>3901069193</v>
      </c>
      <c r="B1046">
        <v>5</v>
      </c>
      <c r="C1046" t="s">
        <v>2362</v>
      </c>
    </row>
    <row r="1047" spans="1:3" x14ac:dyDescent="0.55000000000000004">
      <c r="A1047">
        <v>3901135055</v>
      </c>
      <c r="B1047">
        <v>17</v>
      </c>
      <c r="C1047" t="s">
        <v>2019</v>
      </c>
    </row>
    <row r="1048" spans="1:3" x14ac:dyDescent="0.55000000000000004">
      <c r="A1048">
        <v>3901170952</v>
      </c>
      <c r="B1048">
        <v>17</v>
      </c>
      <c r="C1048" t="s">
        <v>2363</v>
      </c>
    </row>
    <row r="1049" spans="1:3" x14ac:dyDescent="0.55000000000000004">
      <c r="A1049">
        <v>3901202065</v>
      </c>
      <c r="B1049">
        <v>13</v>
      </c>
      <c r="C1049" t="s">
        <v>2019</v>
      </c>
    </row>
    <row r="1050" spans="1:3" x14ac:dyDescent="0.55000000000000004">
      <c r="A1050">
        <v>3901217533</v>
      </c>
      <c r="B1050">
        <v>3</v>
      </c>
      <c r="C1050" t="s">
        <v>2019</v>
      </c>
    </row>
    <row r="1051" spans="1:3" hidden="1" x14ac:dyDescent="0.55000000000000004">
      <c r="A1051">
        <v>3901229248</v>
      </c>
      <c r="B1051">
        <v>21</v>
      </c>
      <c r="C1051" t="s">
        <v>2018</v>
      </c>
    </row>
    <row r="1052" spans="1:3" x14ac:dyDescent="0.55000000000000004">
      <c r="A1052">
        <v>3901237339</v>
      </c>
      <c r="B1052">
        <v>13</v>
      </c>
      <c r="C1052" t="s">
        <v>2364</v>
      </c>
    </row>
    <row r="1053" spans="1:3" x14ac:dyDescent="0.55000000000000004">
      <c r="A1053">
        <v>3901253308</v>
      </c>
      <c r="B1053">
        <v>3</v>
      </c>
      <c r="C1053" t="s">
        <v>2365</v>
      </c>
    </row>
    <row r="1054" spans="1:3" hidden="1" x14ac:dyDescent="0.55000000000000004">
      <c r="A1054">
        <v>3901267804</v>
      </c>
      <c r="B1054">
        <v>23</v>
      </c>
      <c r="C1054" t="s">
        <v>2018</v>
      </c>
    </row>
    <row r="1055" spans="1:3" x14ac:dyDescent="0.55000000000000004">
      <c r="A1055">
        <v>3915392265</v>
      </c>
      <c r="B1055">
        <v>8</v>
      </c>
      <c r="C1055" t="s">
        <v>2366</v>
      </c>
    </row>
    <row r="1056" spans="1:3" x14ac:dyDescent="0.55000000000000004">
      <c r="A1056">
        <v>3915518621</v>
      </c>
      <c r="B1056">
        <v>11</v>
      </c>
      <c r="C1056" t="s">
        <v>2366</v>
      </c>
    </row>
    <row r="1057" spans="1:3" x14ac:dyDescent="0.55000000000000004">
      <c r="A1057">
        <v>3915555616</v>
      </c>
      <c r="B1057">
        <v>2</v>
      </c>
      <c r="C1057" t="s">
        <v>2366</v>
      </c>
    </row>
    <row r="1058" spans="1:3" x14ac:dyDescent="0.55000000000000004">
      <c r="A1058">
        <v>3915570152</v>
      </c>
      <c r="B1058">
        <v>6</v>
      </c>
      <c r="C1058" t="s">
        <v>2366</v>
      </c>
    </row>
    <row r="1059" spans="1:3" x14ac:dyDescent="0.55000000000000004">
      <c r="A1059">
        <v>3915668491</v>
      </c>
      <c r="B1059">
        <v>4</v>
      </c>
      <c r="C1059" t="s">
        <v>2366</v>
      </c>
    </row>
    <row r="1060" spans="1:3" x14ac:dyDescent="0.55000000000000004">
      <c r="A1060">
        <v>3915701694</v>
      </c>
      <c r="B1060">
        <v>1</v>
      </c>
      <c r="C1060" t="s">
        <v>2366</v>
      </c>
    </row>
    <row r="1061" spans="1:3" x14ac:dyDescent="0.55000000000000004">
      <c r="A1061">
        <v>3915721266</v>
      </c>
      <c r="B1061">
        <v>7</v>
      </c>
      <c r="C1061" t="s">
        <v>2366</v>
      </c>
    </row>
    <row r="1062" spans="1:3" hidden="1" x14ac:dyDescent="0.55000000000000004">
      <c r="A1062">
        <v>3915748238</v>
      </c>
      <c r="B1062">
        <v>21</v>
      </c>
      <c r="C1062" t="s">
        <v>2367</v>
      </c>
    </row>
    <row r="1063" spans="1:3" x14ac:dyDescent="0.55000000000000004">
      <c r="A1063">
        <v>3915769593</v>
      </c>
      <c r="B1063">
        <v>14</v>
      </c>
      <c r="C1063" t="s">
        <v>2366</v>
      </c>
    </row>
    <row r="1064" spans="1:3" hidden="1" x14ac:dyDescent="0.55000000000000004">
      <c r="A1064">
        <v>3915780202</v>
      </c>
      <c r="B1064">
        <v>21</v>
      </c>
      <c r="C1064" t="s">
        <v>2368</v>
      </c>
    </row>
    <row r="1065" spans="1:3" x14ac:dyDescent="0.55000000000000004">
      <c r="A1065">
        <v>3915782045</v>
      </c>
      <c r="B1065">
        <v>15</v>
      </c>
      <c r="C1065" t="s">
        <v>2366</v>
      </c>
    </row>
    <row r="1066" spans="1:3" x14ac:dyDescent="0.55000000000000004">
      <c r="A1066">
        <v>3915800296</v>
      </c>
      <c r="B1066">
        <v>16</v>
      </c>
      <c r="C1066" t="s">
        <v>2366</v>
      </c>
    </row>
    <row r="1067" spans="1:3" hidden="1" x14ac:dyDescent="0.55000000000000004">
      <c r="A1067">
        <v>3915814594</v>
      </c>
      <c r="B1067">
        <v>21</v>
      </c>
      <c r="C1067" t="s">
        <v>2369</v>
      </c>
    </row>
    <row r="1068" spans="1:3" hidden="1" x14ac:dyDescent="0.55000000000000004">
      <c r="A1068">
        <v>3915849033</v>
      </c>
      <c r="B1068">
        <v>21</v>
      </c>
      <c r="C1068" t="s">
        <v>2370</v>
      </c>
    </row>
    <row r="1069" spans="1:3" hidden="1" x14ac:dyDescent="0.55000000000000004">
      <c r="A1069">
        <v>3915858960</v>
      </c>
      <c r="B1069">
        <v>21</v>
      </c>
      <c r="C1069" t="s">
        <v>2371</v>
      </c>
    </row>
    <row r="1070" spans="1:3" x14ac:dyDescent="0.55000000000000004">
      <c r="A1070">
        <v>3915875976</v>
      </c>
      <c r="B1070">
        <v>10</v>
      </c>
      <c r="C1070" t="s">
        <v>2366</v>
      </c>
    </row>
    <row r="1071" spans="1:3" hidden="1" x14ac:dyDescent="0.55000000000000004">
      <c r="A1071">
        <v>3915878179</v>
      </c>
      <c r="B1071">
        <v>21</v>
      </c>
      <c r="C1071" t="s">
        <v>2372</v>
      </c>
    </row>
    <row r="1072" spans="1:3" hidden="1" x14ac:dyDescent="0.55000000000000004">
      <c r="A1072">
        <v>3915898159</v>
      </c>
      <c r="B1072">
        <v>21</v>
      </c>
      <c r="C1072" t="s">
        <v>2373</v>
      </c>
    </row>
    <row r="1073" spans="1:3" x14ac:dyDescent="0.55000000000000004">
      <c r="A1073">
        <v>3915913831</v>
      </c>
      <c r="B1073">
        <v>12</v>
      </c>
      <c r="C1073" t="s">
        <v>2366</v>
      </c>
    </row>
    <row r="1074" spans="1:3" x14ac:dyDescent="0.55000000000000004">
      <c r="A1074">
        <v>3916030967</v>
      </c>
      <c r="B1074">
        <v>9</v>
      </c>
      <c r="C1074" t="s">
        <v>2366</v>
      </c>
    </row>
    <row r="1075" spans="1:3" x14ac:dyDescent="0.55000000000000004">
      <c r="A1075">
        <v>3916044031</v>
      </c>
      <c r="B1075">
        <v>5</v>
      </c>
      <c r="C1075" t="s">
        <v>2366</v>
      </c>
    </row>
    <row r="1076" spans="1:3" hidden="1" x14ac:dyDescent="0.55000000000000004">
      <c r="A1076">
        <v>3916056294</v>
      </c>
      <c r="B1076">
        <v>21</v>
      </c>
      <c r="C1076" t="s">
        <v>2374</v>
      </c>
    </row>
    <row r="1077" spans="1:3" x14ac:dyDescent="0.55000000000000004">
      <c r="A1077">
        <v>3916136357</v>
      </c>
      <c r="B1077">
        <v>17</v>
      </c>
      <c r="C1077" t="s">
        <v>2366</v>
      </c>
    </row>
    <row r="1078" spans="1:3" x14ac:dyDescent="0.55000000000000004">
      <c r="A1078">
        <v>3916203796</v>
      </c>
      <c r="B1078">
        <v>13</v>
      </c>
      <c r="C1078" t="s">
        <v>2366</v>
      </c>
    </row>
    <row r="1079" spans="1:3" x14ac:dyDescent="0.55000000000000004">
      <c r="A1079">
        <v>3916220246</v>
      </c>
      <c r="B1079">
        <v>3</v>
      </c>
      <c r="C1079" t="s">
        <v>2366</v>
      </c>
    </row>
    <row r="1080" spans="1:3" hidden="1" x14ac:dyDescent="0.55000000000000004">
      <c r="A1080">
        <v>3916248742</v>
      </c>
      <c r="B1080">
        <v>21</v>
      </c>
      <c r="C1080" t="s">
        <v>2375</v>
      </c>
    </row>
    <row r="1081" spans="1:3" hidden="1" x14ac:dyDescent="0.55000000000000004">
      <c r="A1081">
        <v>3916271402</v>
      </c>
      <c r="B1081">
        <v>21</v>
      </c>
      <c r="C1081" t="s">
        <v>2376</v>
      </c>
    </row>
    <row r="1082" spans="1:3" hidden="1" x14ac:dyDescent="0.55000000000000004">
      <c r="A1082">
        <v>3916314000</v>
      </c>
      <c r="B1082">
        <v>21</v>
      </c>
      <c r="C1082" t="s">
        <v>2377</v>
      </c>
    </row>
    <row r="1083" spans="1:3" hidden="1" x14ac:dyDescent="0.55000000000000004">
      <c r="A1083">
        <v>3916350516</v>
      </c>
      <c r="B1083">
        <v>21</v>
      </c>
      <c r="C1083" t="s">
        <v>2378</v>
      </c>
    </row>
    <row r="1084" spans="1:3" hidden="1" x14ac:dyDescent="0.55000000000000004">
      <c r="A1084">
        <v>3916436643</v>
      </c>
      <c r="B1084">
        <v>21</v>
      </c>
      <c r="C1084" t="s">
        <v>2379</v>
      </c>
    </row>
    <row r="1085" spans="1:3" hidden="1" x14ac:dyDescent="0.55000000000000004">
      <c r="A1085">
        <v>3916504173</v>
      </c>
      <c r="B1085">
        <v>21</v>
      </c>
      <c r="C1085" t="s">
        <v>2380</v>
      </c>
    </row>
    <row r="1086" spans="1:3" hidden="1" x14ac:dyDescent="0.55000000000000004">
      <c r="A1086">
        <v>3916669017</v>
      </c>
      <c r="B1086">
        <v>21</v>
      </c>
      <c r="C1086" t="s">
        <v>2381</v>
      </c>
    </row>
    <row r="1087" spans="1:3" hidden="1" x14ac:dyDescent="0.55000000000000004">
      <c r="A1087">
        <v>3916678778</v>
      </c>
      <c r="B1087">
        <v>21</v>
      </c>
      <c r="C1087" t="s">
        <v>2382</v>
      </c>
    </row>
    <row r="1088" spans="1:3" hidden="1" x14ac:dyDescent="0.55000000000000004">
      <c r="A1088">
        <v>3916809530</v>
      </c>
      <c r="B1088">
        <v>21</v>
      </c>
      <c r="C1088" t="s">
        <v>2383</v>
      </c>
    </row>
    <row r="1089" spans="1:3" x14ac:dyDescent="0.55000000000000004">
      <c r="A1089">
        <v>3940390956</v>
      </c>
      <c r="B1089">
        <v>8</v>
      </c>
      <c r="C1089" t="s">
        <v>2044</v>
      </c>
    </row>
    <row r="1090" spans="1:3" x14ac:dyDescent="0.55000000000000004">
      <c r="A1090">
        <v>3940508647</v>
      </c>
      <c r="B1090">
        <v>11</v>
      </c>
      <c r="C1090" t="s">
        <v>2044</v>
      </c>
    </row>
    <row r="1091" spans="1:3" x14ac:dyDescent="0.55000000000000004">
      <c r="A1091">
        <v>3940554307</v>
      </c>
      <c r="B1091">
        <v>2</v>
      </c>
      <c r="C1091" t="s">
        <v>2044</v>
      </c>
    </row>
    <row r="1092" spans="1:3" x14ac:dyDescent="0.55000000000000004">
      <c r="A1092">
        <v>3940568843</v>
      </c>
      <c r="B1092">
        <v>6</v>
      </c>
      <c r="C1092" t="s">
        <v>2044</v>
      </c>
    </row>
    <row r="1093" spans="1:3" x14ac:dyDescent="0.55000000000000004">
      <c r="A1093">
        <v>3940666545</v>
      </c>
      <c r="B1093">
        <v>4</v>
      </c>
      <c r="C1093" t="s">
        <v>2044</v>
      </c>
    </row>
    <row r="1094" spans="1:3" x14ac:dyDescent="0.55000000000000004">
      <c r="A1094">
        <v>3940700383</v>
      </c>
      <c r="B1094">
        <v>1</v>
      </c>
      <c r="C1094" t="s">
        <v>2044</v>
      </c>
    </row>
    <row r="1095" spans="1:3" x14ac:dyDescent="0.55000000000000004">
      <c r="A1095">
        <v>3940719957</v>
      </c>
      <c r="B1095">
        <v>7</v>
      </c>
      <c r="C1095" t="s">
        <v>2044</v>
      </c>
    </row>
    <row r="1096" spans="1:3" x14ac:dyDescent="0.55000000000000004">
      <c r="A1096">
        <v>3940768284</v>
      </c>
      <c r="B1096">
        <v>14</v>
      </c>
      <c r="C1096" t="s">
        <v>2044</v>
      </c>
    </row>
    <row r="1097" spans="1:3" x14ac:dyDescent="0.55000000000000004">
      <c r="A1097">
        <v>3940780736</v>
      </c>
      <c r="B1097">
        <v>15</v>
      </c>
      <c r="C1097" t="s">
        <v>2044</v>
      </c>
    </row>
    <row r="1098" spans="1:3" x14ac:dyDescent="0.55000000000000004">
      <c r="A1098">
        <v>3940802282</v>
      </c>
      <c r="B1098">
        <v>16</v>
      </c>
      <c r="C1098" t="s">
        <v>2044</v>
      </c>
    </row>
    <row r="1099" spans="1:3" x14ac:dyDescent="0.55000000000000004">
      <c r="A1099">
        <v>3940874667</v>
      </c>
      <c r="B1099">
        <v>10</v>
      </c>
      <c r="C1099" t="s">
        <v>2044</v>
      </c>
    </row>
    <row r="1100" spans="1:3" x14ac:dyDescent="0.55000000000000004">
      <c r="A1100">
        <v>3940912522</v>
      </c>
      <c r="B1100">
        <v>12</v>
      </c>
      <c r="C1100" t="s">
        <v>2044</v>
      </c>
    </row>
    <row r="1101" spans="1:3" x14ac:dyDescent="0.55000000000000004">
      <c r="A1101">
        <v>3941026664</v>
      </c>
      <c r="B1101">
        <v>9</v>
      </c>
      <c r="C1101" t="s">
        <v>2044</v>
      </c>
    </row>
    <row r="1102" spans="1:3" x14ac:dyDescent="0.55000000000000004">
      <c r="A1102">
        <v>3941033298</v>
      </c>
      <c r="B1102">
        <v>5</v>
      </c>
      <c r="C1102" t="s">
        <v>2044</v>
      </c>
    </row>
    <row r="1103" spans="1:3" x14ac:dyDescent="0.55000000000000004">
      <c r="A1103">
        <v>3941138404</v>
      </c>
      <c r="B1103">
        <v>17</v>
      </c>
      <c r="C1103" t="s">
        <v>2044</v>
      </c>
    </row>
    <row r="1104" spans="1:3" x14ac:dyDescent="0.55000000000000004">
      <c r="A1104">
        <v>3941202059</v>
      </c>
      <c r="B1104">
        <v>13</v>
      </c>
      <c r="C1104" t="s">
        <v>2044</v>
      </c>
    </row>
    <row r="1105" spans="1:3" x14ac:dyDescent="0.55000000000000004">
      <c r="A1105">
        <v>3941217527</v>
      </c>
      <c r="B1105">
        <v>3</v>
      </c>
      <c r="C1105" t="s">
        <v>2044</v>
      </c>
    </row>
    <row r="1106" spans="1:3" hidden="1" x14ac:dyDescent="0.55000000000000004">
      <c r="A1106">
        <v>4200357605</v>
      </c>
      <c r="B1106">
        <v>24</v>
      </c>
      <c r="C1106" t="s">
        <v>2018</v>
      </c>
    </row>
    <row r="1107" spans="1:3" x14ac:dyDescent="0.55000000000000004">
      <c r="A1107">
        <v>4200425525</v>
      </c>
      <c r="B1107">
        <v>8</v>
      </c>
      <c r="C1107" t="s">
        <v>2384</v>
      </c>
    </row>
    <row r="1108" spans="1:3" x14ac:dyDescent="0.55000000000000004">
      <c r="A1108">
        <v>4200426343</v>
      </c>
      <c r="B1108">
        <v>8</v>
      </c>
      <c r="C1108" t="s">
        <v>2019</v>
      </c>
    </row>
    <row r="1109" spans="1:3" x14ac:dyDescent="0.55000000000000004">
      <c r="A1109">
        <v>4200543306</v>
      </c>
      <c r="B1109">
        <v>11</v>
      </c>
      <c r="C1109" t="s">
        <v>2385</v>
      </c>
    </row>
    <row r="1110" spans="1:3" x14ac:dyDescent="0.55000000000000004">
      <c r="A1110">
        <v>4200544124</v>
      </c>
      <c r="B1110">
        <v>11</v>
      </c>
      <c r="C1110" t="s">
        <v>2019</v>
      </c>
    </row>
    <row r="1111" spans="1:3" x14ac:dyDescent="0.55000000000000004">
      <c r="A1111">
        <v>4200588682</v>
      </c>
      <c r="B1111">
        <v>2</v>
      </c>
      <c r="C1111" t="s">
        <v>2386</v>
      </c>
    </row>
    <row r="1112" spans="1:3" x14ac:dyDescent="0.55000000000000004">
      <c r="A1112">
        <v>4200589500</v>
      </c>
      <c r="B1112">
        <v>2</v>
      </c>
      <c r="C1112" t="s">
        <v>2019</v>
      </c>
    </row>
    <row r="1113" spans="1:3" x14ac:dyDescent="0.55000000000000004">
      <c r="A1113">
        <v>4200603496</v>
      </c>
      <c r="B1113">
        <v>6</v>
      </c>
      <c r="C1113" t="s">
        <v>2387</v>
      </c>
    </row>
    <row r="1114" spans="1:3" x14ac:dyDescent="0.55000000000000004">
      <c r="A1114">
        <v>4200604314</v>
      </c>
      <c r="B1114">
        <v>6</v>
      </c>
      <c r="C1114" t="s">
        <v>2019</v>
      </c>
    </row>
    <row r="1115" spans="1:3" hidden="1" x14ac:dyDescent="0.55000000000000004">
      <c r="A1115">
        <v>4200649083</v>
      </c>
      <c r="B1115">
        <v>18</v>
      </c>
      <c r="C1115" t="s">
        <v>2018</v>
      </c>
    </row>
    <row r="1116" spans="1:3" x14ac:dyDescent="0.55000000000000004">
      <c r="A1116">
        <v>4200701198</v>
      </c>
      <c r="B1116">
        <v>4</v>
      </c>
      <c r="C1116" t="s">
        <v>2388</v>
      </c>
    </row>
    <row r="1117" spans="1:3" x14ac:dyDescent="0.55000000000000004">
      <c r="A1117">
        <v>4200702017</v>
      </c>
      <c r="B1117">
        <v>4</v>
      </c>
      <c r="C1117" t="s">
        <v>2019</v>
      </c>
    </row>
    <row r="1118" spans="1:3" x14ac:dyDescent="0.55000000000000004">
      <c r="A1118">
        <v>4200735041</v>
      </c>
      <c r="B1118">
        <v>1</v>
      </c>
      <c r="C1118" t="s">
        <v>2389</v>
      </c>
    </row>
    <row r="1119" spans="1:3" x14ac:dyDescent="0.55000000000000004">
      <c r="A1119">
        <v>4200735859</v>
      </c>
      <c r="B1119">
        <v>1</v>
      </c>
      <c r="C1119" t="s">
        <v>2019</v>
      </c>
    </row>
    <row r="1120" spans="1:3" x14ac:dyDescent="0.55000000000000004">
      <c r="A1120">
        <v>4200754634</v>
      </c>
      <c r="B1120">
        <v>7</v>
      </c>
      <c r="C1120" t="s">
        <v>2390</v>
      </c>
    </row>
    <row r="1121" spans="1:3" x14ac:dyDescent="0.55000000000000004">
      <c r="A1121">
        <v>4200755452</v>
      </c>
      <c r="B1121">
        <v>7</v>
      </c>
      <c r="C1121" t="s">
        <v>2019</v>
      </c>
    </row>
    <row r="1122" spans="1:3" hidden="1" x14ac:dyDescent="0.55000000000000004">
      <c r="A1122">
        <v>4200795058</v>
      </c>
      <c r="B1122">
        <v>20</v>
      </c>
      <c r="C1122" t="s">
        <v>2018</v>
      </c>
    </row>
    <row r="1123" spans="1:3" x14ac:dyDescent="0.55000000000000004">
      <c r="A1123">
        <v>4200802369</v>
      </c>
      <c r="B1123">
        <v>14</v>
      </c>
      <c r="C1123" t="s">
        <v>2391</v>
      </c>
    </row>
    <row r="1124" spans="1:3" x14ac:dyDescent="0.55000000000000004">
      <c r="A1124">
        <v>4200803187</v>
      </c>
      <c r="B1124">
        <v>14</v>
      </c>
      <c r="C1124" t="s">
        <v>2019</v>
      </c>
    </row>
    <row r="1125" spans="1:3" x14ac:dyDescent="0.55000000000000004">
      <c r="A1125">
        <v>4200815317</v>
      </c>
      <c r="B1125">
        <v>15</v>
      </c>
      <c r="C1125" t="s">
        <v>2392</v>
      </c>
    </row>
    <row r="1126" spans="1:3" x14ac:dyDescent="0.55000000000000004">
      <c r="A1126">
        <v>4200816135</v>
      </c>
      <c r="B1126">
        <v>15</v>
      </c>
      <c r="C1126" t="s">
        <v>2019</v>
      </c>
    </row>
    <row r="1127" spans="1:3" x14ac:dyDescent="0.55000000000000004">
      <c r="A1127">
        <v>4200833593</v>
      </c>
      <c r="B1127">
        <v>16</v>
      </c>
      <c r="C1127" t="s">
        <v>2393</v>
      </c>
    </row>
    <row r="1128" spans="1:3" x14ac:dyDescent="0.55000000000000004">
      <c r="A1128">
        <v>4200834411</v>
      </c>
      <c r="B1128">
        <v>16</v>
      </c>
      <c r="C1128" t="s">
        <v>2019</v>
      </c>
    </row>
    <row r="1129" spans="1:3" x14ac:dyDescent="0.55000000000000004">
      <c r="A1129">
        <v>4200909225</v>
      </c>
      <c r="B1129">
        <v>10</v>
      </c>
      <c r="C1129" t="s">
        <v>2394</v>
      </c>
    </row>
    <row r="1130" spans="1:3" x14ac:dyDescent="0.55000000000000004">
      <c r="A1130">
        <v>4200910043</v>
      </c>
      <c r="B1130">
        <v>10</v>
      </c>
      <c r="C1130" t="s">
        <v>2019</v>
      </c>
    </row>
    <row r="1131" spans="1:3" x14ac:dyDescent="0.55000000000000004">
      <c r="A1131">
        <v>4200947081</v>
      </c>
      <c r="B1131">
        <v>12</v>
      </c>
      <c r="C1131" t="s">
        <v>2395</v>
      </c>
    </row>
    <row r="1132" spans="1:3" x14ac:dyDescent="0.55000000000000004">
      <c r="A1132">
        <v>4200947900</v>
      </c>
      <c r="B1132">
        <v>12</v>
      </c>
      <c r="C1132" t="s">
        <v>2019</v>
      </c>
    </row>
    <row r="1133" spans="1:3" hidden="1" x14ac:dyDescent="0.55000000000000004">
      <c r="A1133">
        <v>4200985635</v>
      </c>
      <c r="B1133">
        <v>22</v>
      </c>
      <c r="C1133" t="s">
        <v>2018</v>
      </c>
    </row>
    <row r="1134" spans="1:3" hidden="1" x14ac:dyDescent="0.55000000000000004">
      <c r="A1134">
        <v>4201041636</v>
      </c>
      <c r="B1134">
        <v>19</v>
      </c>
      <c r="C1134" t="s">
        <v>2018</v>
      </c>
    </row>
    <row r="1135" spans="1:3" x14ac:dyDescent="0.55000000000000004">
      <c r="A1135">
        <v>4201061072</v>
      </c>
      <c r="B1135">
        <v>9</v>
      </c>
      <c r="C1135" t="s">
        <v>2396</v>
      </c>
    </row>
    <row r="1136" spans="1:3" x14ac:dyDescent="0.55000000000000004">
      <c r="A1136">
        <v>4201061890</v>
      </c>
      <c r="B1136">
        <v>9</v>
      </c>
      <c r="C1136" t="s">
        <v>2019</v>
      </c>
    </row>
    <row r="1137" spans="1:3" x14ac:dyDescent="0.55000000000000004">
      <c r="A1137">
        <v>4201067973</v>
      </c>
      <c r="B1137">
        <v>5</v>
      </c>
      <c r="C1137" t="s">
        <v>2397</v>
      </c>
    </row>
    <row r="1138" spans="1:3" x14ac:dyDescent="0.55000000000000004">
      <c r="A1138">
        <v>4201068791</v>
      </c>
      <c r="B1138">
        <v>5</v>
      </c>
      <c r="C1138" t="s">
        <v>2019</v>
      </c>
    </row>
    <row r="1139" spans="1:3" x14ac:dyDescent="0.55000000000000004">
      <c r="A1139">
        <v>4201169702</v>
      </c>
      <c r="B1139">
        <v>17</v>
      </c>
      <c r="C1139" t="s">
        <v>2398</v>
      </c>
    </row>
    <row r="1140" spans="1:3" x14ac:dyDescent="0.55000000000000004">
      <c r="A1140">
        <v>4201170520</v>
      </c>
      <c r="B1140">
        <v>17</v>
      </c>
      <c r="C1140" t="s">
        <v>2019</v>
      </c>
    </row>
    <row r="1141" spans="1:3" hidden="1" x14ac:dyDescent="0.55000000000000004">
      <c r="A1141">
        <v>4201229248</v>
      </c>
      <c r="B1141">
        <v>21</v>
      </c>
      <c r="C1141" t="s">
        <v>2018</v>
      </c>
    </row>
    <row r="1142" spans="1:3" x14ac:dyDescent="0.55000000000000004">
      <c r="A1142">
        <v>4201236056</v>
      </c>
      <c r="B1142">
        <v>13</v>
      </c>
      <c r="C1142" t="s">
        <v>2399</v>
      </c>
    </row>
    <row r="1143" spans="1:3" x14ac:dyDescent="0.55000000000000004">
      <c r="A1143">
        <v>4201236875</v>
      </c>
      <c r="B1143">
        <v>13</v>
      </c>
      <c r="C1143" t="s">
        <v>2019</v>
      </c>
    </row>
    <row r="1144" spans="1:3" x14ac:dyDescent="0.55000000000000004">
      <c r="A1144">
        <v>4201251595</v>
      </c>
      <c r="B1144">
        <v>3</v>
      </c>
      <c r="C1144" t="s">
        <v>2400</v>
      </c>
    </row>
    <row r="1145" spans="1:3" x14ac:dyDescent="0.55000000000000004">
      <c r="A1145">
        <v>4201252414</v>
      </c>
      <c r="B1145">
        <v>3</v>
      </c>
      <c r="C1145" t="s">
        <v>2019</v>
      </c>
    </row>
    <row r="1146" spans="1:3" hidden="1" x14ac:dyDescent="0.55000000000000004">
      <c r="A1146">
        <v>4201267804</v>
      </c>
      <c r="B1146">
        <v>23</v>
      </c>
      <c r="C1146" t="s">
        <v>2018</v>
      </c>
    </row>
    <row r="1147" spans="1:3" x14ac:dyDescent="0.55000000000000004">
      <c r="A1147">
        <v>4215423587</v>
      </c>
      <c r="B1147">
        <v>8</v>
      </c>
      <c r="C1147" t="s">
        <v>2401</v>
      </c>
    </row>
    <row r="1148" spans="1:3" x14ac:dyDescent="0.55000000000000004">
      <c r="A1148">
        <v>4215541187</v>
      </c>
      <c r="B1148">
        <v>11</v>
      </c>
      <c r="C1148" t="s">
        <v>2401</v>
      </c>
    </row>
    <row r="1149" spans="1:3" x14ac:dyDescent="0.55000000000000004">
      <c r="A1149">
        <v>4215586847</v>
      </c>
      <c r="B1149">
        <v>2</v>
      </c>
      <c r="C1149" t="s">
        <v>2401</v>
      </c>
    </row>
    <row r="1150" spans="1:3" x14ac:dyDescent="0.55000000000000004">
      <c r="A1150">
        <v>4215601383</v>
      </c>
      <c r="B1150">
        <v>6</v>
      </c>
      <c r="C1150" t="s">
        <v>2401</v>
      </c>
    </row>
    <row r="1151" spans="1:3" x14ac:dyDescent="0.55000000000000004">
      <c r="A1151">
        <v>4215699085</v>
      </c>
      <c r="B1151">
        <v>4</v>
      </c>
      <c r="C1151" t="s">
        <v>2401</v>
      </c>
    </row>
    <row r="1152" spans="1:3" x14ac:dyDescent="0.55000000000000004">
      <c r="A1152">
        <v>4215732923</v>
      </c>
      <c r="B1152">
        <v>1</v>
      </c>
      <c r="C1152" t="s">
        <v>2401</v>
      </c>
    </row>
    <row r="1153" spans="1:3" x14ac:dyDescent="0.55000000000000004">
      <c r="A1153">
        <v>4215752497</v>
      </c>
      <c r="B1153">
        <v>7</v>
      </c>
      <c r="C1153" t="s">
        <v>2401</v>
      </c>
    </row>
    <row r="1154" spans="1:3" x14ac:dyDescent="0.55000000000000004">
      <c r="A1154">
        <v>4215800824</v>
      </c>
      <c r="B1154">
        <v>14</v>
      </c>
      <c r="C1154" t="s">
        <v>2401</v>
      </c>
    </row>
    <row r="1155" spans="1:3" x14ac:dyDescent="0.55000000000000004">
      <c r="A1155">
        <v>4215813276</v>
      </c>
      <c r="B1155">
        <v>15</v>
      </c>
      <c r="C1155" t="s">
        <v>2401</v>
      </c>
    </row>
    <row r="1156" spans="1:3" hidden="1" x14ac:dyDescent="0.55000000000000004">
      <c r="A1156">
        <v>4215820228</v>
      </c>
      <c r="B1156">
        <v>21</v>
      </c>
      <c r="C1156" t="s">
        <v>2402</v>
      </c>
    </row>
    <row r="1157" spans="1:3" x14ac:dyDescent="0.55000000000000004">
      <c r="A1157">
        <v>4215831572</v>
      </c>
      <c r="B1157">
        <v>16</v>
      </c>
      <c r="C1157" t="s">
        <v>2401</v>
      </c>
    </row>
    <row r="1158" spans="1:3" hidden="1" x14ac:dyDescent="0.55000000000000004">
      <c r="A1158">
        <v>4215845833</v>
      </c>
      <c r="B1158">
        <v>21</v>
      </c>
      <c r="C1158" t="s">
        <v>2403</v>
      </c>
    </row>
    <row r="1159" spans="1:3" hidden="1" x14ac:dyDescent="0.55000000000000004">
      <c r="A1159">
        <v>4215876894</v>
      </c>
      <c r="B1159">
        <v>21</v>
      </c>
      <c r="C1159" t="s">
        <v>2404</v>
      </c>
    </row>
    <row r="1160" spans="1:3" x14ac:dyDescent="0.55000000000000004">
      <c r="A1160">
        <v>4215907207</v>
      </c>
      <c r="B1160">
        <v>10</v>
      </c>
      <c r="C1160" t="s">
        <v>2401</v>
      </c>
    </row>
    <row r="1161" spans="1:3" hidden="1" x14ac:dyDescent="0.55000000000000004">
      <c r="A1161">
        <v>4215935474</v>
      </c>
      <c r="B1161">
        <v>21</v>
      </c>
      <c r="C1161" t="s">
        <v>2405</v>
      </c>
    </row>
    <row r="1162" spans="1:3" x14ac:dyDescent="0.55000000000000004">
      <c r="A1162">
        <v>4215945062</v>
      </c>
      <c r="B1162">
        <v>12</v>
      </c>
      <c r="C1162" t="s">
        <v>2401</v>
      </c>
    </row>
    <row r="1163" spans="1:3" hidden="1" x14ac:dyDescent="0.55000000000000004">
      <c r="A1163">
        <v>4215946434</v>
      </c>
      <c r="B1163">
        <v>21</v>
      </c>
      <c r="C1163" t="s">
        <v>2406</v>
      </c>
    </row>
    <row r="1164" spans="1:3" hidden="1" x14ac:dyDescent="0.55000000000000004">
      <c r="A1164">
        <v>4215959950</v>
      </c>
      <c r="B1164">
        <v>21</v>
      </c>
      <c r="C1164" t="s">
        <v>2407</v>
      </c>
    </row>
    <row r="1165" spans="1:3" hidden="1" x14ac:dyDescent="0.55000000000000004">
      <c r="A1165">
        <v>4215984393</v>
      </c>
      <c r="B1165">
        <v>21</v>
      </c>
      <c r="C1165" t="s">
        <v>2408</v>
      </c>
    </row>
    <row r="1166" spans="1:3" hidden="1" x14ac:dyDescent="0.55000000000000004">
      <c r="A1166">
        <v>4216018343</v>
      </c>
      <c r="B1166">
        <v>21</v>
      </c>
      <c r="C1166" t="s">
        <v>2409</v>
      </c>
    </row>
    <row r="1167" spans="1:3" x14ac:dyDescent="0.55000000000000004">
      <c r="A1167">
        <v>4216059204</v>
      </c>
      <c r="B1167">
        <v>9</v>
      </c>
      <c r="C1167" t="s">
        <v>2401</v>
      </c>
    </row>
    <row r="1168" spans="1:3" x14ac:dyDescent="0.55000000000000004">
      <c r="A1168">
        <v>4216065838</v>
      </c>
      <c r="B1168">
        <v>5</v>
      </c>
      <c r="C1168" t="s">
        <v>2401</v>
      </c>
    </row>
    <row r="1169" spans="1:3" hidden="1" x14ac:dyDescent="0.55000000000000004">
      <c r="A1169">
        <v>4216100913</v>
      </c>
      <c r="B1169">
        <v>21</v>
      </c>
      <c r="C1169" t="s">
        <v>2410</v>
      </c>
    </row>
    <row r="1170" spans="1:3" x14ac:dyDescent="0.55000000000000004">
      <c r="A1170">
        <v>4216167588</v>
      </c>
      <c r="B1170">
        <v>17</v>
      </c>
      <c r="C1170" t="s">
        <v>2401</v>
      </c>
    </row>
    <row r="1171" spans="1:3" hidden="1" x14ac:dyDescent="0.55000000000000004">
      <c r="A1171">
        <v>4216214379</v>
      </c>
      <c r="B1171">
        <v>21</v>
      </c>
      <c r="C1171" t="s">
        <v>2411</v>
      </c>
    </row>
    <row r="1172" spans="1:3" x14ac:dyDescent="0.55000000000000004">
      <c r="A1172">
        <v>4216234599</v>
      </c>
      <c r="B1172">
        <v>13</v>
      </c>
      <c r="C1172" t="s">
        <v>2401</v>
      </c>
    </row>
    <row r="1173" spans="1:3" x14ac:dyDescent="0.55000000000000004">
      <c r="A1173">
        <v>4216250067</v>
      </c>
      <c r="B1173">
        <v>3</v>
      </c>
      <c r="C1173" t="s">
        <v>2401</v>
      </c>
    </row>
    <row r="1174" spans="1:3" hidden="1" x14ac:dyDescent="0.55000000000000004">
      <c r="A1174">
        <v>4216376985</v>
      </c>
      <c r="B1174">
        <v>21</v>
      </c>
      <c r="C1174" t="s">
        <v>2412</v>
      </c>
    </row>
    <row r="1175" spans="1:3" hidden="1" x14ac:dyDescent="0.55000000000000004">
      <c r="A1175">
        <v>4216600196</v>
      </c>
      <c r="B1175">
        <v>21</v>
      </c>
      <c r="C1175" t="s">
        <v>2413</v>
      </c>
    </row>
    <row r="1176" spans="1:3" hidden="1" x14ac:dyDescent="0.55000000000000004">
      <c r="A1176">
        <v>4216785554</v>
      </c>
      <c r="B1176">
        <v>21</v>
      </c>
      <c r="C1176" t="s">
        <v>2414</v>
      </c>
    </row>
    <row r="1177" spans="1:3" hidden="1" x14ac:dyDescent="0.55000000000000004">
      <c r="A1177">
        <v>4216880247</v>
      </c>
      <c r="B1177">
        <v>21</v>
      </c>
      <c r="C1177" t="s">
        <v>2415</v>
      </c>
    </row>
    <row r="1178" spans="1:3" hidden="1" x14ac:dyDescent="0.55000000000000004">
      <c r="A1178">
        <v>4216896444</v>
      </c>
      <c r="B1178">
        <v>21</v>
      </c>
      <c r="C1178" t="s">
        <v>2416</v>
      </c>
    </row>
    <row r="1179" spans="1:3" hidden="1" x14ac:dyDescent="0.55000000000000004">
      <c r="A1179">
        <v>4217147727</v>
      </c>
      <c r="B1179">
        <v>21</v>
      </c>
      <c r="C1179" t="s">
        <v>2417</v>
      </c>
    </row>
    <row r="1180" spans="1:3" hidden="1" x14ac:dyDescent="0.55000000000000004">
      <c r="A1180">
        <v>4217255349</v>
      </c>
      <c r="B1180">
        <v>21</v>
      </c>
      <c r="C1180" t="s">
        <v>2418</v>
      </c>
    </row>
    <row r="1181" spans="1:3" x14ac:dyDescent="0.55000000000000004">
      <c r="A1181">
        <v>4240422187</v>
      </c>
      <c r="B1181">
        <v>8</v>
      </c>
      <c r="C1181" t="s">
        <v>2044</v>
      </c>
    </row>
    <row r="1182" spans="1:3" x14ac:dyDescent="0.55000000000000004">
      <c r="A1182">
        <v>4240539878</v>
      </c>
      <c r="B1182">
        <v>11</v>
      </c>
      <c r="C1182" t="s">
        <v>2044</v>
      </c>
    </row>
    <row r="1183" spans="1:3" x14ac:dyDescent="0.55000000000000004">
      <c r="A1183">
        <v>4240585538</v>
      </c>
      <c r="B1183">
        <v>2</v>
      </c>
      <c r="C1183" t="s">
        <v>2044</v>
      </c>
    </row>
    <row r="1184" spans="1:3" x14ac:dyDescent="0.55000000000000004">
      <c r="A1184">
        <v>4240600074</v>
      </c>
      <c r="B1184">
        <v>6</v>
      </c>
      <c r="C1184" t="s">
        <v>2044</v>
      </c>
    </row>
    <row r="1185" spans="1:3" x14ac:dyDescent="0.55000000000000004">
      <c r="A1185">
        <v>4240697776</v>
      </c>
      <c r="B1185">
        <v>4</v>
      </c>
      <c r="C1185" t="s">
        <v>2044</v>
      </c>
    </row>
    <row r="1186" spans="1:3" x14ac:dyDescent="0.55000000000000004">
      <c r="A1186">
        <v>4240731614</v>
      </c>
      <c r="B1186">
        <v>1</v>
      </c>
      <c r="C1186" t="s">
        <v>2044</v>
      </c>
    </row>
    <row r="1187" spans="1:3" x14ac:dyDescent="0.55000000000000004">
      <c r="A1187">
        <v>4240751188</v>
      </c>
      <c r="B1187">
        <v>7</v>
      </c>
      <c r="C1187" t="s">
        <v>2044</v>
      </c>
    </row>
    <row r="1188" spans="1:3" x14ac:dyDescent="0.55000000000000004">
      <c r="A1188">
        <v>4240799515</v>
      </c>
      <c r="B1188">
        <v>14</v>
      </c>
      <c r="C1188" t="s">
        <v>2044</v>
      </c>
    </row>
    <row r="1189" spans="1:3" x14ac:dyDescent="0.55000000000000004">
      <c r="A1189">
        <v>4240811967</v>
      </c>
      <c r="B1189">
        <v>15</v>
      </c>
      <c r="C1189" t="s">
        <v>2044</v>
      </c>
    </row>
    <row r="1190" spans="1:3" x14ac:dyDescent="0.55000000000000004">
      <c r="A1190">
        <v>4240830172</v>
      </c>
      <c r="B1190">
        <v>16</v>
      </c>
      <c r="C1190" t="s">
        <v>2044</v>
      </c>
    </row>
    <row r="1191" spans="1:3" x14ac:dyDescent="0.55000000000000004">
      <c r="A1191">
        <v>4240905898</v>
      </c>
      <c r="B1191">
        <v>10</v>
      </c>
      <c r="C1191" t="s">
        <v>2044</v>
      </c>
    </row>
    <row r="1192" spans="1:3" x14ac:dyDescent="0.55000000000000004">
      <c r="A1192">
        <v>4240943753</v>
      </c>
      <c r="B1192">
        <v>12</v>
      </c>
      <c r="C1192" t="s">
        <v>2044</v>
      </c>
    </row>
    <row r="1193" spans="1:3" x14ac:dyDescent="0.55000000000000004">
      <c r="A1193">
        <v>4241057895</v>
      </c>
      <c r="B1193">
        <v>9</v>
      </c>
      <c r="C1193" t="s">
        <v>2044</v>
      </c>
    </row>
    <row r="1194" spans="1:3" x14ac:dyDescent="0.55000000000000004">
      <c r="A1194">
        <v>4241064529</v>
      </c>
      <c r="B1194">
        <v>5</v>
      </c>
      <c r="C1194" t="s">
        <v>2044</v>
      </c>
    </row>
    <row r="1195" spans="1:3" x14ac:dyDescent="0.55000000000000004">
      <c r="A1195">
        <v>4241166279</v>
      </c>
      <c r="B1195">
        <v>17</v>
      </c>
      <c r="C1195" t="s">
        <v>2044</v>
      </c>
    </row>
    <row r="1196" spans="1:3" x14ac:dyDescent="0.55000000000000004">
      <c r="A1196">
        <v>4241233290</v>
      </c>
      <c r="B1196">
        <v>13</v>
      </c>
      <c r="C1196" t="s">
        <v>2044</v>
      </c>
    </row>
    <row r="1197" spans="1:3" x14ac:dyDescent="0.55000000000000004">
      <c r="A1197">
        <v>4241248758</v>
      </c>
      <c r="B1197">
        <v>3</v>
      </c>
      <c r="C1197" t="s">
        <v>2044</v>
      </c>
    </row>
    <row r="1198" spans="1:3" hidden="1" x14ac:dyDescent="0.55000000000000004">
      <c r="A1198">
        <v>4500357605</v>
      </c>
      <c r="B1198">
        <v>24</v>
      </c>
      <c r="C1198" t="s">
        <v>2018</v>
      </c>
    </row>
    <row r="1199" spans="1:3" x14ac:dyDescent="0.55000000000000004">
      <c r="A1199">
        <v>4500390962</v>
      </c>
      <c r="B1199">
        <v>8</v>
      </c>
      <c r="C1199" t="s">
        <v>2019</v>
      </c>
    </row>
    <row r="1200" spans="1:3" x14ac:dyDescent="0.55000000000000004">
      <c r="A1200">
        <v>4500426629</v>
      </c>
      <c r="B1200">
        <v>8</v>
      </c>
      <c r="C1200" t="s">
        <v>2419</v>
      </c>
    </row>
    <row r="1201" spans="1:3" x14ac:dyDescent="0.55000000000000004">
      <c r="A1201">
        <v>4500508653</v>
      </c>
      <c r="B1201">
        <v>11</v>
      </c>
      <c r="C1201" t="s">
        <v>2019</v>
      </c>
    </row>
    <row r="1202" spans="1:3" x14ac:dyDescent="0.55000000000000004">
      <c r="A1202">
        <v>4500544446</v>
      </c>
      <c r="B1202">
        <v>11</v>
      </c>
      <c r="C1202" t="s">
        <v>2420</v>
      </c>
    </row>
    <row r="1203" spans="1:3" x14ac:dyDescent="0.55000000000000004">
      <c r="A1203">
        <v>4500554313</v>
      </c>
      <c r="B1203">
        <v>2</v>
      </c>
      <c r="C1203" t="s">
        <v>2019</v>
      </c>
    </row>
    <row r="1204" spans="1:3" x14ac:dyDescent="0.55000000000000004">
      <c r="A1204">
        <v>4500568849</v>
      </c>
      <c r="B1204">
        <v>6</v>
      </c>
      <c r="C1204" t="s">
        <v>2019</v>
      </c>
    </row>
    <row r="1205" spans="1:3" x14ac:dyDescent="0.55000000000000004">
      <c r="A1205">
        <v>4500590213</v>
      </c>
      <c r="B1205">
        <v>2</v>
      </c>
      <c r="C1205" t="s">
        <v>2421</v>
      </c>
    </row>
    <row r="1206" spans="1:3" x14ac:dyDescent="0.55000000000000004">
      <c r="A1206">
        <v>4500604601</v>
      </c>
      <c r="B1206">
        <v>6</v>
      </c>
      <c r="C1206" t="s">
        <v>2422</v>
      </c>
    </row>
    <row r="1207" spans="1:3" hidden="1" x14ac:dyDescent="0.55000000000000004">
      <c r="A1207">
        <v>4500649083</v>
      </c>
      <c r="B1207">
        <v>18</v>
      </c>
      <c r="C1207" t="s">
        <v>2018</v>
      </c>
    </row>
    <row r="1208" spans="1:3" x14ac:dyDescent="0.55000000000000004">
      <c r="A1208">
        <v>4500666551</v>
      </c>
      <c r="B1208">
        <v>4</v>
      </c>
      <c r="C1208" t="s">
        <v>2019</v>
      </c>
    </row>
    <row r="1209" spans="1:3" x14ac:dyDescent="0.55000000000000004">
      <c r="A1209">
        <v>4500700389</v>
      </c>
      <c r="B1209">
        <v>1</v>
      </c>
      <c r="C1209" t="s">
        <v>2019</v>
      </c>
    </row>
    <row r="1210" spans="1:3" x14ac:dyDescent="0.55000000000000004">
      <c r="A1210">
        <v>4500702071</v>
      </c>
      <c r="B1210">
        <v>4</v>
      </c>
      <c r="C1210" t="s">
        <v>2423</v>
      </c>
    </row>
    <row r="1211" spans="1:3" x14ac:dyDescent="0.55000000000000004">
      <c r="A1211">
        <v>4500719963</v>
      </c>
      <c r="B1211">
        <v>7</v>
      </c>
      <c r="C1211" t="s">
        <v>2019</v>
      </c>
    </row>
    <row r="1212" spans="1:3" x14ac:dyDescent="0.55000000000000004">
      <c r="A1212">
        <v>4500736234</v>
      </c>
      <c r="B1212">
        <v>1</v>
      </c>
      <c r="C1212" t="s">
        <v>2424</v>
      </c>
    </row>
    <row r="1213" spans="1:3" x14ac:dyDescent="0.55000000000000004">
      <c r="A1213">
        <v>4500755741</v>
      </c>
      <c r="B1213">
        <v>7</v>
      </c>
      <c r="C1213" t="s">
        <v>2425</v>
      </c>
    </row>
    <row r="1214" spans="1:3" x14ac:dyDescent="0.55000000000000004">
      <c r="A1214">
        <v>4500768290</v>
      </c>
      <c r="B1214">
        <v>14</v>
      </c>
      <c r="C1214" t="s">
        <v>2019</v>
      </c>
    </row>
    <row r="1215" spans="1:3" x14ac:dyDescent="0.55000000000000004">
      <c r="A1215">
        <v>4500780742</v>
      </c>
      <c r="B1215">
        <v>15</v>
      </c>
      <c r="C1215" t="s">
        <v>2019</v>
      </c>
    </row>
    <row r="1216" spans="1:3" hidden="1" x14ac:dyDescent="0.55000000000000004">
      <c r="A1216">
        <v>4500795058</v>
      </c>
      <c r="B1216">
        <v>20</v>
      </c>
      <c r="C1216" t="s">
        <v>2018</v>
      </c>
    </row>
    <row r="1217" spans="1:3" x14ac:dyDescent="0.55000000000000004">
      <c r="A1217">
        <v>4500798948</v>
      </c>
      <c r="B1217">
        <v>16</v>
      </c>
      <c r="C1217" t="s">
        <v>2019</v>
      </c>
    </row>
    <row r="1218" spans="1:3" x14ac:dyDescent="0.55000000000000004">
      <c r="A1218">
        <v>4500803887</v>
      </c>
      <c r="B1218">
        <v>14</v>
      </c>
      <c r="C1218" t="s">
        <v>2426</v>
      </c>
    </row>
    <row r="1219" spans="1:3" x14ac:dyDescent="0.55000000000000004">
      <c r="A1219">
        <v>4500816488</v>
      </c>
      <c r="B1219">
        <v>15</v>
      </c>
      <c r="C1219" t="s">
        <v>2427</v>
      </c>
    </row>
    <row r="1220" spans="1:3" x14ac:dyDescent="0.55000000000000004">
      <c r="A1220">
        <v>4500834722</v>
      </c>
      <c r="B1220">
        <v>16</v>
      </c>
      <c r="C1220" t="s">
        <v>2428</v>
      </c>
    </row>
    <row r="1221" spans="1:3" x14ac:dyDescent="0.55000000000000004">
      <c r="A1221">
        <v>4500874673</v>
      </c>
      <c r="B1221">
        <v>10</v>
      </c>
      <c r="C1221" t="s">
        <v>2019</v>
      </c>
    </row>
    <row r="1222" spans="1:3" x14ac:dyDescent="0.55000000000000004">
      <c r="A1222">
        <v>4500910434</v>
      </c>
      <c r="B1222">
        <v>10</v>
      </c>
      <c r="C1222" t="s">
        <v>2429</v>
      </c>
    </row>
    <row r="1223" spans="1:3" x14ac:dyDescent="0.55000000000000004">
      <c r="A1223">
        <v>4500912528</v>
      </c>
      <c r="B1223">
        <v>12</v>
      </c>
      <c r="C1223" t="s">
        <v>2019</v>
      </c>
    </row>
    <row r="1224" spans="1:3" x14ac:dyDescent="0.55000000000000004">
      <c r="A1224">
        <v>4500948322</v>
      </c>
      <c r="B1224">
        <v>12</v>
      </c>
      <c r="C1224" t="s">
        <v>2430</v>
      </c>
    </row>
    <row r="1225" spans="1:3" hidden="1" x14ac:dyDescent="0.55000000000000004">
      <c r="A1225">
        <v>4500985635</v>
      </c>
      <c r="B1225">
        <v>22</v>
      </c>
      <c r="C1225" t="s">
        <v>2018</v>
      </c>
    </row>
    <row r="1226" spans="1:3" x14ac:dyDescent="0.55000000000000004">
      <c r="A1226">
        <v>4501026670</v>
      </c>
      <c r="B1226">
        <v>9</v>
      </c>
      <c r="C1226" t="s">
        <v>2019</v>
      </c>
    </row>
    <row r="1227" spans="1:3" x14ac:dyDescent="0.55000000000000004">
      <c r="A1227">
        <v>4501033304</v>
      </c>
      <c r="B1227">
        <v>5</v>
      </c>
      <c r="C1227" t="s">
        <v>2019</v>
      </c>
    </row>
    <row r="1228" spans="1:3" hidden="1" x14ac:dyDescent="0.55000000000000004">
      <c r="A1228">
        <v>4501041636</v>
      </c>
      <c r="B1228">
        <v>19</v>
      </c>
      <c r="C1228" t="s">
        <v>2018</v>
      </c>
    </row>
    <row r="1229" spans="1:3" x14ac:dyDescent="0.55000000000000004">
      <c r="A1229">
        <v>4501061909</v>
      </c>
      <c r="B1229">
        <v>9</v>
      </c>
      <c r="C1229" t="s">
        <v>2431</v>
      </c>
    </row>
    <row r="1230" spans="1:3" x14ac:dyDescent="0.55000000000000004">
      <c r="A1230">
        <v>4501069085</v>
      </c>
      <c r="B1230">
        <v>5</v>
      </c>
      <c r="C1230" t="s">
        <v>2432</v>
      </c>
    </row>
    <row r="1231" spans="1:3" x14ac:dyDescent="0.55000000000000004">
      <c r="A1231">
        <v>4501135055</v>
      </c>
      <c r="B1231">
        <v>17</v>
      </c>
      <c r="C1231" t="s">
        <v>2019</v>
      </c>
    </row>
    <row r="1232" spans="1:3" x14ac:dyDescent="0.55000000000000004">
      <c r="A1232">
        <v>4501170849</v>
      </c>
      <c r="B1232">
        <v>17</v>
      </c>
      <c r="C1232" t="s">
        <v>2433</v>
      </c>
    </row>
    <row r="1233" spans="1:3" x14ac:dyDescent="0.55000000000000004">
      <c r="A1233">
        <v>4501202065</v>
      </c>
      <c r="B1233">
        <v>13</v>
      </c>
      <c r="C1233" t="s">
        <v>2019</v>
      </c>
    </row>
    <row r="1234" spans="1:3" x14ac:dyDescent="0.55000000000000004">
      <c r="A1234">
        <v>4501217533</v>
      </c>
      <c r="B1234">
        <v>3</v>
      </c>
      <c r="C1234" t="s">
        <v>2019</v>
      </c>
    </row>
    <row r="1235" spans="1:3" hidden="1" x14ac:dyDescent="0.55000000000000004">
      <c r="A1235">
        <v>4501229248</v>
      </c>
      <c r="B1235">
        <v>21</v>
      </c>
      <c r="C1235" t="s">
        <v>2018</v>
      </c>
    </row>
    <row r="1236" spans="1:3" x14ac:dyDescent="0.55000000000000004">
      <c r="A1236">
        <v>4501237765</v>
      </c>
      <c r="B1236">
        <v>13</v>
      </c>
      <c r="C1236" t="s">
        <v>2434</v>
      </c>
    </row>
    <row r="1237" spans="1:3" x14ac:dyDescent="0.55000000000000004">
      <c r="A1237">
        <v>4501253268</v>
      </c>
      <c r="B1237">
        <v>3</v>
      </c>
      <c r="C1237" t="s">
        <v>2435</v>
      </c>
    </row>
    <row r="1238" spans="1:3" hidden="1" x14ac:dyDescent="0.55000000000000004">
      <c r="A1238">
        <v>4501267804</v>
      </c>
      <c r="B1238">
        <v>23</v>
      </c>
      <c r="C1238" t="s">
        <v>2018</v>
      </c>
    </row>
    <row r="1239" spans="1:3" x14ac:dyDescent="0.55000000000000004">
      <c r="A1239">
        <v>4515392310</v>
      </c>
      <c r="B1239">
        <v>8</v>
      </c>
      <c r="C1239" t="s">
        <v>2436</v>
      </c>
    </row>
    <row r="1240" spans="1:3" x14ac:dyDescent="0.55000000000000004">
      <c r="A1240">
        <v>4515518649</v>
      </c>
      <c r="B1240">
        <v>11</v>
      </c>
      <c r="C1240" t="s">
        <v>2436</v>
      </c>
    </row>
    <row r="1241" spans="1:3" x14ac:dyDescent="0.55000000000000004">
      <c r="A1241">
        <v>4515568541</v>
      </c>
      <c r="B1241">
        <v>2</v>
      </c>
      <c r="C1241" t="s">
        <v>2436</v>
      </c>
    </row>
    <row r="1242" spans="1:3" x14ac:dyDescent="0.55000000000000004">
      <c r="A1242">
        <v>4515570197</v>
      </c>
      <c r="B1242">
        <v>6</v>
      </c>
      <c r="C1242" t="s">
        <v>2436</v>
      </c>
    </row>
    <row r="1243" spans="1:3" hidden="1" x14ac:dyDescent="0.55000000000000004">
      <c r="A1243">
        <v>4515591639</v>
      </c>
      <c r="B1243">
        <v>21</v>
      </c>
      <c r="C1243" t="s">
        <v>2437</v>
      </c>
    </row>
    <row r="1244" spans="1:3" hidden="1" x14ac:dyDescent="0.55000000000000004">
      <c r="A1244">
        <v>4515664279</v>
      </c>
      <c r="B1244">
        <v>21</v>
      </c>
      <c r="C1244" t="s">
        <v>2438</v>
      </c>
    </row>
    <row r="1245" spans="1:3" x14ac:dyDescent="0.55000000000000004">
      <c r="A1245">
        <v>4515667854</v>
      </c>
      <c r="B1245">
        <v>4</v>
      </c>
      <c r="C1245" t="s">
        <v>2436</v>
      </c>
    </row>
    <row r="1246" spans="1:3" x14ac:dyDescent="0.55000000000000004">
      <c r="A1246">
        <v>4515701692</v>
      </c>
      <c r="B1246">
        <v>1</v>
      </c>
      <c r="C1246" t="s">
        <v>2436</v>
      </c>
    </row>
    <row r="1247" spans="1:3" x14ac:dyDescent="0.55000000000000004">
      <c r="A1247">
        <v>4515721266</v>
      </c>
      <c r="B1247">
        <v>7</v>
      </c>
      <c r="C1247" t="s">
        <v>2436</v>
      </c>
    </row>
    <row r="1248" spans="1:3" hidden="1" x14ac:dyDescent="0.55000000000000004">
      <c r="A1248">
        <v>4515732447</v>
      </c>
      <c r="B1248">
        <v>21</v>
      </c>
      <c r="C1248" t="s">
        <v>2439</v>
      </c>
    </row>
    <row r="1249" spans="1:3" hidden="1" x14ac:dyDescent="0.55000000000000004">
      <c r="A1249">
        <v>4515756466</v>
      </c>
      <c r="B1249">
        <v>21</v>
      </c>
      <c r="C1249" t="s">
        <v>2440</v>
      </c>
    </row>
    <row r="1250" spans="1:3" x14ac:dyDescent="0.55000000000000004">
      <c r="A1250">
        <v>4515769593</v>
      </c>
      <c r="B1250">
        <v>14</v>
      </c>
      <c r="C1250" t="s">
        <v>2436</v>
      </c>
    </row>
    <row r="1251" spans="1:3" x14ac:dyDescent="0.55000000000000004">
      <c r="A1251">
        <v>4515782045</v>
      </c>
      <c r="B1251">
        <v>15</v>
      </c>
      <c r="C1251" t="s">
        <v>2436</v>
      </c>
    </row>
    <row r="1252" spans="1:3" x14ac:dyDescent="0.55000000000000004">
      <c r="A1252">
        <v>4515800250</v>
      </c>
      <c r="B1252">
        <v>16</v>
      </c>
      <c r="C1252" t="s">
        <v>2436</v>
      </c>
    </row>
    <row r="1253" spans="1:3" hidden="1" x14ac:dyDescent="0.55000000000000004">
      <c r="A1253">
        <v>4515808543</v>
      </c>
      <c r="B1253">
        <v>21</v>
      </c>
      <c r="C1253" t="s">
        <v>2441</v>
      </c>
    </row>
    <row r="1254" spans="1:3" x14ac:dyDescent="0.55000000000000004">
      <c r="A1254">
        <v>4515875976</v>
      </c>
      <c r="B1254">
        <v>10</v>
      </c>
      <c r="C1254" t="s">
        <v>2436</v>
      </c>
    </row>
    <row r="1255" spans="1:3" hidden="1" x14ac:dyDescent="0.55000000000000004">
      <c r="A1255">
        <v>4515880927</v>
      </c>
      <c r="B1255">
        <v>21</v>
      </c>
      <c r="C1255" t="s">
        <v>2442</v>
      </c>
    </row>
    <row r="1256" spans="1:3" hidden="1" x14ac:dyDescent="0.55000000000000004">
      <c r="A1256">
        <v>4515898050</v>
      </c>
      <c r="B1256">
        <v>21</v>
      </c>
      <c r="C1256" t="s">
        <v>2443</v>
      </c>
    </row>
    <row r="1257" spans="1:3" hidden="1" x14ac:dyDescent="0.55000000000000004">
      <c r="A1257">
        <v>4515911514</v>
      </c>
      <c r="B1257">
        <v>21</v>
      </c>
      <c r="C1257" t="s">
        <v>2444</v>
      </c>
    </row>
    <row r="1258" spans="1:3" x14ac:dyDescent="0.55000000000000004">
      <c r="A1258">
        <v>4515913831</v>
      </c>
      <c r="B1258">
        <v>12</v>
      </c>
      <c r="C1258" t="s">
        <v>2436</v>
      </c>
    </row>
    <row r="1259" spans="1:3" x14ac:dyDescent="0.55000000000000004">
      <c r="A1259">
        <v>4516027973</v>
      </c>
      <c r="B1259">
        <v>9</v>
      </c>
      <c r="C1259" t="s">
        <v>2436</v>
      </c>
    </row>
    <row r="1260" spans="1:3" x14ac:dyDescent="0.55000000000000004">
      <c r="A1260">
        <v>4516034607</v>
      </c>
      <c r="B1260">
        <v>5</v>
      </c>
      <c r="C1260" t="s">
        <v>2436</v>
      </c>
    </row>
    <row r="1261" spans="1:3" x14ac:dyDescent="0.55000000000000004">
      <c r="A1261">
        <v>4516136357</v>
      </c>
      <c r="B1261">
        <v>17</v>
      </c>
      <c r="C1261" t="s">
        <v>2436</v>
      </c>
    </row>
    <row r="1262" spans="1:3" x14ac:dyDescent="0.55000000000000004">
      <c r="A1262">
        <v>4516203368</v>
      </c>
      <c r="B1262">
        <v>13</v>
      </c>
      <c r="C1262" t="s">
        <v>2436</v>
      </c>
    </row>
    <row r="1263" spans="1:3" x14ac:dyDescent="0.55000000000000004">
      <c r="A1263">
        <v>4516218836</v>
      </c>
      <c r="B1263">
        <v>3</v>
      </c>
      <c r="C1263" t="s">
        <v>2436</v>
      </c>
    </row>
    <row r="1264" spans="1:3" hidden="1" x14ac:dyDescent="0.55000000000000004">
      <c r="A1264">
        <v>4516367264</v>
      </c>
      <c r="B1264">
        <v>21</v>
      </c>
      <c r="C1264" t="s">
        <v>2445</v>
      </c>
    </row>
    <row r="1265" spans="1:3" hidden="1" x14ac:dyDescent="0.55000000000000004">
      <c r="A1265">
        <v>4516472952</v>
      </c>
      <c r="B1265">
        <v>21</v>
      </c>
      <c r="C1265" t="s">
        <v>2446</v>
      </c>
    </row>
    <row r="1266" spans="1:3" hidden="1" x14ac:dyDescent="0.55000000000000004">
      <c r="A1266">
        <v>4516487165</v>
      </c>
      <c r="B1266">
        <v>21</v>
      </c>
      <c r="C1266" t="s">
        <v>2447</v>
      </c>
    </row>
    <row r="1267" spans="1:3" hidden="1" x14ac:dyDescent="0.55000000000000004">
      <c r="A1267">
        <v>4516521798</v>
      </c>
      <c r="B1267">
        <v>21</v>
      </c>
      <c r="C1267" t="s">
        <v>2448</v>
      </c>
    </row>
    <row r="1268" spans="1:3" hidden="1" x14ac:dyDescent="0.55000000000000004">
      <c r="A1268">
        <v>4516531298</v>
      </c>
      <c r="B1268">
        <v>21</v>
      </c>
      <c r="C1268" t="s">
        <v>2449</v>
      </c>
    </row>
    <row r="1269" spans="1:3" hidden="1" x14ac:dyDescent="0.55000000000000004">
      <c r="A1269">
        <v>4516561381</v>
      </c>
      <c r="B1269">
        <v>21</v>
      </c>
      <c r="C1269" t="s">
        <v>2450</v>
      </c>
    </row>
    <row r="1270" spans="1:3" hidden="1" x14ac:dyDescent="0.55000000000000004">
      <c r="A1270">
        <v>4516664739</v>
      </c>
      <c r="B1270">
        <v>21</v>
      </c>
      <c r="C1270" t="s">
        <v>2451</v>
      </c>
    </row>
    <row r="1271" spans="1:3" hidden="1" x14ac:dyDescent="0.55000000000000004">
      <c r="A1271">
        <v>4516726217</v>
      </c>
      <c r="B1271">
        <v>21</v>
      </c>
      <c r="C1271" t="s">
        <v>2452</v>
      </c>
    </row>
    <row r="1272" spans="1:3" hidden="1" x14ac:dyDescent="0.55000000000000004">
      <c r="A1272">
        <v>4516738682</v>
      </c>
      <c r="B1272">
        <v>21</v>
      </c>
      <c r="C1272" t="s">
        <v>2453</v>
      </c>
    </row>
    <row r="1273" spans="1:3" x14ac:dyDescent="0.55000000000000004">
      <c r="A1273">
        <v>4540390956</v>
      </c>
      <c r="B1273">
        <v>8</v>
      </c>
      <c r="C1273" t="s">
        <v>2044</v>
      </c>
    </row>
    <row r="1274" spans="1:3" x14ac:dyDescent="0.55000000000000004">
      <c r="A1274">
        <v>4540508647</v>
      </c>
      <c r="B1274">
        <v>11</v>
      </c>
      <c r="C1274" t="s">
        <v>2044</v>
      </c>
    </row>
    <row r="1275" spans="1:3" x14ac:dyDescent="0.55000000000000004">
      <c r="A1275">
        <v>4540555413</v>
      </c>
      <c r="B1275">
        <v>2</v>
      </c>
      <c r="C1275" t="s">
        <v>2044</v>
      </c>
    </row>
    <row r="1276" spans="1:3" x14ac:dyDescent="0.55000000000000004">
      <c r="A1276">
        <v>4540568890</v>
      </c>
      <c r="B1276">
        <v>6</v>
      </c>
      <c r="C1276" t="s">
        <v>2044</v>
      </c>
    </row>
    <row r="1277" spans="1:3" x14ac:dyDescent="0.55000000000000004">
      <c r="A1277">
        <v>4540666545</v>
      </c>
      <c r="B1277">
        <v>4</v>
      </c>
      <c r="C1277" t="s">
        <v>2044</v>
      </c>
    </row>
    <row r="1278" spans="1:3" x14ac:dyDescent="0.55000000000000004">
      <c r="A1278">
        <v>4540700383</v>
      </c>
      <c r="B1278">
        <v>1</v>
      </c>
      <c r="C1278" t="s">
        <v>2044</v>
      </c>
    </row>
    <row r="1279" spans="1:3" x14ac:dyDescent="0.55000000000000004">
      <c r="A1279">
        <v>4540719957</v>
      </c>
      <c r="B1279">
        <v>7</v>
      </c>
      <c r="C1279" t="s">
        <v>2044</v>
      </c>
    </row>
    <row r="1280" spans="1:3" x14ac:dyDescent="0.55000000000000004">
      <c r="A1280">
        <v>4540768284</v>
      </c>
      <c r="B1280">
        <v>14</v>
      </c>
      <c r="C1280" t="s">
        <v>2044</v>
      </c>
    </row>
    <row r="1281" spans="1:3" x14ac:dyDescent="0.55000000000000004">
      <c r="A1281">
        <v>4540780736</v>
      </c>
      <c r="B1281">
        <v>15</v>
      </c>
      <c r="C1281" t="s">
        <v>2044</v>
      </c>
    </row>
    <row r="1282" spans="1:3" x14ac:dyDescent="0.55000000000000004">
      <c r="A1282">
        <v>4540802331</v>
      </c>
      <c r="B1282">
        <v>16</v>
      </c>
      <c r="C1282" t="s">
        <v>2044</v>
      </c>
    </row>
    <row r="1283" spans="1:3" x14ac:dyDescent="0.55000000000000004">
      <c r="A1283">
        <v>4540874667</v>
      </c>
      <c r="B1283">
        <v>10</v>
      </c>
      <c r="C1283" t="s">
        <v>2044</v>
      </c>
    </row>
    <row r="1284" spans="1:3" x14ac:dyDescent="0.55000000000000004">
      <c r="A1284">
        <v>4540912522</v>
      </c>
      <c r="B1284">
        <v>12</v>
      </c>
      <c r="C1284" t="s">
        <v>2044</v>
      </c>
    </row>
    <row r="1285" spans="1:3" x14ac:dyDescent="0.55000000000000004">
      <c r="A1285">
        <v>4541026664</v>
      </c>
      <c r="B1285">
        <v>9</v>
      </c>
      <c r="C1285" t="s">
        <v>2044</v>
      </c>
    </row>
    <row r="1286" spans="1:3" x14ac:dyDescent="0.55000000000000004">
      <c r="A1286">
        <v>4541033298</v>
      </c>
      <c r="B1286">
        <v>5</v>
      </c>
      <c r="C1286" t="s">
        <v>2044</v>
      </c>
    </row>
    <row r="1287" spans="1:3" x14ac:dyDescent="0.55000000000000004">
      <c r="A1287">
        <v>4541138435</v>
      </c>
      <c r="B1287">
        <v>17</v>
      </c>
      <c r="C1287" t="s">
        <v>2044</v>
      </c>
    </row>
    <row r="1288" spans="1:3" x14ac:dyDescent="0.55000000000000004">
      <c r="A1288">
        <v>4541202059</v>
      </c>
      <c r="B1288">
        <v>13</v>
      </c>
      <c r="C1288" t="s">
        <v>2044</v>
      </c>
    </row>
    <row r="1289" spans="1:3" x14ac:dyDescent="0.55000000000000004">
      <c r="A1289">
        <v>4541217527</v>
      </c>
      <c r="B1289">
        <v>3</v>
      </c>
      <c r="C1289" t="s">
        <v>2044</v>
      </c>
    </row>
    <row r="1290" spans="1:3" hidden="1" x14ac:dyDescent="0.55000000000000004">
      <c r="A1290">
        <v>4800357605</v>
      </c>
      <c r="B1290">
        <v>24</v>
      </c>
      <c r="C1290" t="s">
        <v>2018</v>
      </c>
    </row>
    <row r="1291" spans="1:3" x14ac:dyDescent="0.55000000000000004">
      <c r="A1291">
        <v>4800425504</v>
      </c>
      <c r="B1291">
        <v>8</v>
      </c>
      <c r="C1291" t="s">
        <v>2454</v>
      </c>
    </row>
    <row r="1292" spans="1:3" x14ac:dyDescent="0.55000000000000004">
      <c r="A1292">
        <v>4800426323</v>
      </c>
      <c r="B1292">
        <v>8</v>
      </c>
      <c r="C1292" t="s">
        <v>2019</v>
      </c>
    </row>
    <row r="1293" spans="1:3" x14ac:dyDescent="0.55000000000000004">
      <c r="A1293">
        <v>4800543227</v>
      </c>
      <c r="B1293">
        <v>11</v>
      </c>
      <c r="C1293" t="s">
        <v>2455</v>
      </c>
    </row>
    <row r="1294" spans="1:3" x14ac:dyDescent="0.55000000000000004">
      <c r="A1294">
        <v>4800544045</v>
      </c>
      <c r="B1294">
        <v>11</v>
      </c>
      <c r="C1294" t="s">
        <v>2019</v>
      </c>
    </row>
    <row r="1295" spans="1:3" x14ac:dyDescent="0.55000000000000004">
      <c r="A1295">
        <v>4800588892</v>
      </c>
      <c r="B1295">
        <v>2</v>
      </c>
      <c r="C1295" t="s">
        <v>2456</v>
      </c>
    </row>
    <row r="1296" spans="1:3" x14ac:dyDescent="0.55000000000000004">
      <c r="A1296">
        <v>4800589710</v>
      </c>
      <c r="B1296">
        <v>2</v>
      </c>
      <c r="C1296" t="s">
        <v>2019</v>
      </c>
    </row>
    <row r="1297" spans="1:3" x14ac:dyDescent="0.55000000000000004">
      <c r="A1297">
        <v>4800603428</v>
      </c>
      <c r="B1297">
        <v>6</v>
      </c>
      <c r="C1297" t="s">
        <v>2457</v>
      </c>
    </row>
    <row r="1298" spans="1:3" x14ac:dyDescent="0.55000000000000004">
      <c r="A1298">
        <v>4800604246</v>
      </c>
      <c r="B1298">
        <v>6</v>
      </c>
      <c r="C1298" t="s">
        <v>2019</v>
      </c>
    </row>
    <row r="1299" spans="1:3" hidden="1" x14ac:dyDescent="0.55000000000000004">
      <c r="A1299">
        <v>4800649083</v>
      </c>
      <c r="B1299">
        <v>18</v>
      </c>
      <c r="C1299" t="s">
        <v>2018</v>
      </c>
    </row>
    <row r="1300" spans="1:3" x14ac:dyDescent="0.55000000000000004">
      <c r="A1300">
        <v>4800701214</v>
      </c>
      <c r="B1300">
        <v>4</v>
      </c>
      <c r="C1300" t="s">
        <v>2458</v>
      </c>
    </row>
    <row r="1301" spans="1:3" x14ac:dyDescent="0.55000000000000004">
      <c r="A1301">
        <v>4800702032</v>
      </c>
      <c r="B1301">
        <v>4</v>
      </c>
      <c r="C1301" t="s">
        <v>2019</v>
      </c>
    </row>
    <row r="1302" spans="1:3" x14ac:dyDescent="0.55000000000000004">
      <c r="A1302">
        <v>4800734667</v>
      </c>
      <c r="B1302">
        <v>1</v>
      </c>
      <c r="C1302" t="s">
        <v>2459</v>
      </c>
    </row>
    <row r="1303" spans="1:3" x14ac:dyDescent="0.55000000000000004">
      <c r="A1303">
        <v>4800735488</v>
      </c>
      <c r="B1303">
        <v>1</v>
      </c>
      <c r="C1303" t="s">
        <v>2019</v>
      </c>
    </row>
    <row r="1304" spans="1:3" x14ac:dyDescent="0.55000000000000004">
      <c r="A1304">
        <v>4800754542</v>
      </c>
      <c r="B1304">
        <v>7</v>
      </c>
      <c r="C1304" t="s">
        <v>2460</v>
      </c>
    </row>
    <row r="1305" spans="1:3" x14ac:dyDescent="0.55000000000000004">
      <c r="A1305">
        <v>4800755360</v>
      </c>
      <c r="B1305">
        <v>7</v>
      </c>
      <c r="C1305" t="s">
        <v>2019</v>
      </c>
    </row>
    <row r="1306" spans="1:3" hidden="1" x14ac:dyDescent="0.55000000000000004">
      <c r="A1306">
        <v>4800795058</v>
      </c>
      <c r="B1306">
        <v>20</v>
      </c>
      <c r="C1306" t="s">
        <v>2018</v>
      </c>
    </row>
    <row r="1307" spans="1:3" x14ac:dyDescent="0.55000000000000004">
      <c r="A1307">
        <v>4800802720</v>
      </c>
      <c r="B1307">
        <v>14</v>
      </c>
      <c r="C1307" t="s">
        <v>2461</v>
      </c>
    </row>
    <row r="1308" spans="1:3" x14ac:dyDescent="0.55000000000000004">
      <c r="A1308">
        <v>4800803541</v>
      </c>
      <c r="B1308">
        <v>14</v>
      </c>
      <c r="C1308" t="s">
        <v>2019</v>
      </c>
    </row>
    <row r="1309" spans="1:3" x14ac:dyDescent="0.55000000000000004">
      <c r="A1309">
        <v>4800815287</v>
      </c>
      <c r="B1309">
        <v>15</v>
      </c>
      <c r="C1309" t="s">
        <v>2462</v>
      </c>
    </row>
    <row r="1310" spans="1:3" x14ac:dyDescent="0.55000000000000004">
      <c r="A1310">
        <v>4800816106</v>
      </c>
      <c r="B1310">
        <v>15</v>
      </c>
      <c r="C1310" t="s">
        <v>2019</v>
      </c>
    </row>
    <row r="1311" spans="1:3" x14ac:dyDescent="0.55000000000000004">
      <c r="A1311">
        <v>4800833502</v>
      </c>
      <c r="B1311">
        <v>16</v>
      </c>
      <c r="C1311" t="s">
        <v>2463</v>
      </c>
    </row>
    <row r="1312" spans="1:3" x14ac:dyDescent="0.55000000000000004">
      <c r="A1312">
        <v>4800834320</v>
      </c>
      <c r="B1312">
        <v>16</v>
      </c>
      <c r="C1312" t="s">
        <v>2019</v>
      </c>
    </row>
    <row r="1313" spans="1:3" x14ac:dyDescent="0.55000000000000004">
      <c r="A1313">
        <v>4800909251</v>
      </c>
      <c r="B1313">
        <v>10</v>
      </c>
      <c r="C1313" t="s">
        <v>2464</v>
      </c>
    </row>
    <row r="1314" spans="1:3" x14ac:dyDescent="0.55000000000000004">
      <c r="A1314">
        <v>4800910070</v>
      </c>
      <c r="B1314">
        <v>10</v>
      </c>
      <c r="C1314" t="s">
        <v>2019</v>
      </c>
    </row>
    <row r="1315" spans="1:3" x14ac:dyDescent="0.55000000000000004">
      <c r="A1315">
        <v>4800947150</v>
      </c>
      <c r="B1315">
        <v>12</v>
      </c>
      <c r="C1315" t="s">
        <v>2465</v>
      </c>
    </row>
    <row r="1316" spans="1:3" x14ac:dyDescent="0.55000000000000004">
      <c r="A1316">
        <v>4800947968</v>
      </c>
      <c r="B1316">
        <v>12</v>
      </c>
      <c r="C1316" t="s">
        <v>2019</v>
      </c>
    </row>
    <row r="1317" spans="1:3" hidden="1" x14ac:dyDescent="0.55000000000000004">
      <c r="A1317">
        <v>4800985635</v>
      </c>
      <c r="B1317">
        <v>22</v>
      </c>
      <c r="C1317" t="s">
        <v>2018</v>
      </c>
    </row>
    <row r="1318" spans="1:3" hidden="1" x14ac:dyDescent="0.55000000000000004">
      <c r="A1318">
        <v>4801041636</v>
      </c>
      <c r="B1318">
        <v>19</v>
      </c>
      <c r="C1318" t="s">
        <v>2018</v>
      </c>
    </row>
    <row r="1319" spans="1:3" x14ac:dyDescent="0.55000000000000004">
      <c r="A1319">
        <v>4801061131</v>
      </c>
      <c r="B1319">
        <v>9</v>
      </c>
      <c r="C1319" t="s">
        <v>2466</v>
      </c>
    </row>
    <row r="1320" spans="1:3" x14ac:dyDescent="0.55000000000000004">
      <c r="A1320">
        <v>4801061951</v>
      </c>
      <c r="B1320">
        <v>9</v>
      </c>
      <c r="C1320" t="s">
        <v>2019</v>
      </c>
    </row>
    <row r="1321" spans="1:3" x14ac:dyDescent="0.55000000000000004">
      <c r="A1321">
        <v>4801067869</v>
      </c>
      <c r="B1321">
        <v>5</v>
      </c>
      <c r="C1321" t="s">
        <v>2467</v>
      </c>
    </row>
    <row r="1322" spans="1:3" x14ac:dyDescent="0.55000000000000004">
      <c r="A1322">
        <v>4801068687</v>
      </c>
      <c r="B1322">
        <v>5</v>
      </c>
      <c r="C1322" t="s">
        <v>2019</v>
      </c>
    </row>
    <row r="1323" spans="1:3" x14ac:dyDescent="0.55000000000000004">
      <c r="A1323">
        <v>4801169634</v>
      </c>
      <c r="B1323">
        <v>17</v>
      </c>
      <c r="C1323" t="s">
        <v>2468</v>
      </c>
    </row>
    <row r="1324" spans="1:3" x14ac:dyDescent="0.55000000000000004">
      <c r="A1324">
        <v>4801170452</v>
      </c>
      <c r="B1324">
        <v>17</v>
      </c>
      <c r="C1324" t="s">
        <v>2019</v>
      </c>
    </row>
    <row r="1325" spans="1:3" hidden="1" x14ac:dyDescent="0.55000000000000004">
      <c r="A1325">
        <v>4801229248</v>
      </c>
      <c r="B1325">
        <v>21</v>
      </c>
      <c r="C1325" t="s">
        <v>2018</v>
      </c>
    </row>
    <row r="1326" spans="1:3" x14ac:dyDescent="0.55000000000000004">
      <c r="A1326">
        <v>4801236173</v>
      </c>
      <c r="B1326">
        <v>13</v>
      </c>
      <c r="C1326" t="s">
        <v>2469</v>
      </c>
    </row>
    <row r="1327" spans="1:3" x14ac:dyDescent="0.55000000000000004">
      <c r="A1327">
        <v>4801236992</v>
      </c>
      <c r="B1327">
        <v>13</v>
      </c>
      <c r="C1327" t="s">
        <v>2019</v>
      </c>
    </row>
    <row r="1328" spans="1:3" x14ac:dyDescent="0.55000000000000004">
      <c r="A1328">
        <v>4801251617</v>
      </c>
      <c r="B1328">
        <v>3</v>
      </c>
      <c r="C1328" t="s">
        <v>2470</v>
      </c>
    </row>
    <row r="1329" spans="1:3" x14ac:dyDescent="0.55000000000000004">
      <c r="A1329">
        <v>4801252436</v>
      </c>
      <c r="B1329">
        <v>3</v>
      </c>
      <c r="C1329" t="s">
        <v>2019</v>
      </c>
    </row>
    <row r="1330" spans="1:3" hidden="1" x14ac:dyDescent="0.55000000000000004">
      <c r="A1330">
        <v>4801267804</v>
      </c>
      <c r="B1330">
        <v>23</v>
      </c>
      <c r="C1330" t="s">
        <v>2018</v>
      </c>
    </row>
    <row r="1331" spans="1:3" x14ac:dyDescent="0.55000000000000004">
      <c r="A1331">
        <v>4815423541</v>
      </c>
      <c r="B1331">
        <v>8</v>
      </c>
      <c r="C1331" t="s">
        <v>2471</v>
      </c>
    </row>
    <row r="1332" spans="1:3" x14ac:dyDescent="0.55000000000000004">
      <c r="A1332">
        <v>4815541232</v>
      </c>
      <c r="B1332">
        <v>11</v>
      </c>
      <c r="C1332" t="s">
        <v>2471</v>
      </c>
    </row>
    <row r="1333" spans="1:3" x14ac:dyDescent="0.55000000000000004">
      <c r="A1333">
        <v>4815586847</v>
      </c>
      <c r="B1333">
        <v>2</v>
      </c>
      <c r="C1333" t="s">
        <v>2471</v>
      </c>
    </row>
    <row r="1334" spans="1:3" x14ac:dyDescent="0.55000000000000004">
      <c r="A1334">
        <v>4815601383</v>
      </c>
      <c r="B1334">
        <v>6</v>
      </c>
      <c r="C1334" t="s">
        <v>2471</v>
      </c>
    </row>
    <row r="1335" spans="1:3" x14ac:dyDescent="0.55000000000000004">
      <c r="A1335">
        <v>4815699085</v>
      </c>
      <c r="B1335">
        <v>4</v>
      </c>
      <c r="C1335" t="s">
        <v>2471</v>
      </c>
    </row>
    <row r="1336" spans="1:3" x14ac:dyDescent="0.55000000000000004">
      <c r="A1336">
        <v>4815732969</v>
      </c>
      <c r="B1336">
        <v>1</v>
      </c>
      <c r="C1336" t="s">
        <v>2471</v>
      </c>
    </row>
    <row r="1337" spans="1:3" hidden="1" x14ac:dyDescent="0.55000000000000004">
      <c r="A1337">
        <v>4815733367</v>
      </c>
      <c r="B1337">
        <v>21</v>
      </c>
      <c r="C1337" t="s">
        <v>2472</v>
      </c>
    </row>
    <row r="1338" spans="1:3" x14ac:dyDescent="0.55000000000000004">
      <c r="A1338">
        <v>4815752542</v>
      </c>
      <c r="B1338">
        <v>7</v>
      </c>
      <c r="C1338" t="s">
        <v>2471</v>
      </c>
    </row>
    <row r="1339" spans="1:3" x14ac:dyDescent="0.55000000000000004">
      <c r="A1339">
        <v>4815800869</v>
      </c>
      <c r="B1339">
        <v>14</v>
      </c>
      <c r="C1339" t="s">
        <v>2471</v>
      </c>
    </row>
    <row r="1340" spans="1:3" x14ac:dyDescent="0.55000000000000004">
      <c r="A1340">
        <v>4815813276</v>
      </c>
      <c r="B1340">
        <v>15</v>
      </c>
      <c r="C1340" t="s">
        <v>2471</v>
      </c>
    </row>
    <row r="1341" spans="1:3" x14ac:dyDescent="0.55000000000000004">
      <c r="A1341">
        <v>4815841429</v>
      </c>
      <c r="B1341">
        <v>16</v>
      </c>
      <c r="C1341" t="s">
        <v>2471</v>
      </c>
    </row>
    <row r="1342" spans="1:3" x14ac:dyDescent="0.55000000000000004">
      <c r="A1342">
        <v>4815907207</v>
      </c>
      <c r="B1342">
        <v>10</v>
      </c>
      <c r="C1342" t="s">
        <v>2471</v>
      </c>
    </row>
    <row r="1343" spans="1:3" hidden="1" x14ac:dyDescent="0.55000000000000004">
      <c r="A1343">
        <v>4815927914</v>
      </c>
      <c r="B1343">
        <v>21</v>
      </c>
      <c r="C1343" t="s">
        <v>2473</v>
      </c>
    </row>
    <row r="1344" spans="1:3" x14ac:dyDescent="0.55000000000000004">
      <c r="A1344">
        <v>4815945153</v>
      </c>
      <c r="B1344">
        <v>12</v>
      </c>
      <c r="C1344" t="s">
        <v>2471</v>
      </c>
    </row>
    <row r="1345" spans="1:3" hidden="1" x14ac:dyDescent="0.55000000000000004">
      <c r="A1345">
        <v>4815953403</v>
      </c>
      <c r="B1345">
        <v>21</v>
      </c>
      <c r="C1345" t="s">
        <v>2474</v>
      </c>
    </row>
    <row r="1346" spans="1:3" x14ac:dyDescent="0.55000000000000004">
      <c r="A1346">
        <v>4816059204</v>
      </c>
      <c r="B1346">
        <v>9</v>
      </c>
      <c r="C1346" t="s">
        <v>2471</v>
      </c>
    </row>
    <row r="1347" spans="1:3" x14ac:dyDescent="0.55000000000000004">
      <c r="A1347">
        <v>4816065838</v>
      </c>
      <c r="B1347">
        <v>5</v>
      </c>
      <c r="C1347" t="s">
        <v>2471</v>
      </c>
    </row>
    <row r="1348" spans="1:3" hidden="1" x14ac:dyDescent="0.55000000000000004">
      <c r="A1348">
        <v>4816102656</v>
      </c>
      <c r="B1348">
        <v>21</v>
      </c>
      <c r="C1348" t="s">
        <v>2475</v>
      </c>
    </row>
    <row r="1349" spans="1:3" hidden="1" x14ac:dyDescent="0.55000000000000004">
      <c r="A1349">
        <v>4816113845</v>
      </c>
      <c r="B1349">
        <v>21</v>
      </c>
      <c r="C1349" t="s">
        <v>2476</v>
      </c>
    </row>
    <row r="1350" spans="1:3" x14ac:dyDescent="0.55000000000000004">
      <c r="A1350">
        <v>4816167588</v>
      </c>
      <c r="B1350">
        <v>17</v>
      </c>
      <c r="C1350" t="s">
        <v>2471</v>
      </c>
    </row>
    <row r="1351" spans="1:3" x14ac:dyDescent="0.55000000000000004">
      <c r="A1351">
        <v>4816234690</v>
      </c>
      <c r="B1351">
        <v>13</v>
      </c>
      <c r="C1351" t="s">
        <v>2471</v>
      </c>
    </row>
    <row r="1352" spans="1:3" x14ac:dyDescent="0.55000000000000004">
      <c r="A1352">
        <v>4816250112</v>
      </c>
      <c r="B1352">
        <v>3</v>
      </c>
      <c r="C1352" t="s">
        <v>2471</v>
      </c>
    </row>
    <row r="1353" spans="1:3" hidden="1" x14ac:dyDescent="0.55000000000000004">
      <c r="A1353">
        <v>4816389340</v>
      </c>
      <c r="B1353">
        <v>21</v>
      </c>
      <c r="C1353" t="s">
        <v>2477</v>
      </c>
    </row>
    <row r="1354" spans="1:3" hidden="1" x14ac:dyDescent="0.55000000000000004">
      <c r="A1354">
        <v>4816488812</v>
      </c>
      <c r="B1354">
        <v>21</v>
      </c>
      <c r="C1354" t="s">
        <v>2478</v>
      </c>
    </row>
    <row r="1355" spans="1:3" hidden="1" x14ac:dyDescent="0.55000000000000004">
      <c r="A1355">
        <v>4816563085</v>
      </c>
      <c r="B1355">
        <v>21</v>
      </c>
      <c r="C1355" t="s">
        <v>2479</v>
      </c>
    </row>
    <row r="1356" spans="1:3" hidden="1" x14ac:dyDescent="0.55000000000000004">
      <c r="A1356">
        <v>4816572140</v>
      </c>
      <c r="B1356">
        <v>21</v>
      </c>
      <c r="C1356" t="s">
        <v>2480</v>
      </c>
    </row>
    <row r="1357" spans="1:3" hidden="1" x14ac:dyDescent="0.55000000000000004">
      <c r="A1357">
        <v>4816888341</v>
      </c>
      <c r="B1357">
        <v>21</v>
      </c>
      <c r="C1357" t="s">
        <v>2481</v>
      </c>
    </row>
    <row r="1358" spans="1:3" hidden="1" x14ac:dyDescent="0.55000000000000004">
      <c r="A1358">
        <v>4817169075</v>
      </c>
      <c r="B1358">
        <v>21</v>
      </c>
      <c r="C1358" t="s">
        <v>2482</v>
      </c>
    </row>
    <row r="1359" spans="1:3" hidden="1" x14ac:dyDescent="0.55000000000000004">
      <c r="A1359">
        <v>4817880692</v>
      </c>
      <c r="B1359">
        <v>21</v>
      </c>
      <c r="C1359" t="s">
        <v>2483</v>
      </c>
    </row>
    <row r="1360" spans="1:3" hidden="1" x14ac:dyDescent="0.55000000000000004">
      <c r="A1360">
        <v>4818132372</v>
      </c>
      <c r="B1360">
        <v>21</v>
      </c>
      <c r="C1360" t="s">
        <v>2484</v>
      </c>
    </row>
    <row r="1361" spans="1:3" hidden="1" x14ac:dyDescent="0.55000000000000004">
      <c r="A1361">
        <v>4818995758</v>
      </c>
      <c r="B1361">
        <v>21</v>
      </c>
      <c r="C1361" t="s">
        <v>2485</v>
      </c>
    </row>
    <row r="1362" spans="1:3" hidden="1" x14ac:dyDescent="0.55000000000000004">
      <c r="A1362">
        <v>4822361765</v>
      </c>
      <c r="B1362">
        <v>21</v>
      </c>
      <c r="C1362" t="s">
        <v>2486</v>
      </c>
    </row>
    <row r="1363" spans="1:3" hidden="1" x14ac:dyDescent="0.55000000000000004">
      <c r="A1363">
        <v>4823715190</v>
      </c>
      <c r="B1363">
        <v>21</v>
      </c>
      <c r="C1363" t="s">
        <v>2487</v>
      </c>
    </row>
    <row r="1364" spans="1:3" x14ac:dyDescent="0.55000000000000004">
      <c r="A1364">
        <v>4840422187</v>
      </c>
      <c r="B1364">
        <v>8</v>
      </c>
      <c r="C1364" t="s">
        <v>2044</v>
      </c>
    </row>
    <row r="1365" spans="1:3" x14ac:dyDescent="0.55000000000000004">
      <c r="A1365">
        <v>4840539878</v>
      </c>
      <c r="B1365">
        <v>11</v>
      </c>
      <c r="C1365" t="s">
        <v>2044</v>
      </c>
    </row>
    <row r="1366" spans="1:3" x14ac:dyDescent="0.55000000000000004">
      <c r="A1366">
        <v>4840585538</v>
      </c>
      <c r="B1366">
        <v>2</v>
      </c>
      <c r="C1366" t="s">
        <v>2044</v>
      </c>
    </row>
    <row r="1367" spans="1:3" x14ac:dyDescent="0.55000000000000004">
      <c r="A1367">
        <v>4840600074</v>
      </c>
      <c r="B1367">
        <v>6</v>
      </c>
      <c r="C1367" t="s">
        <v>2044</v>
      </c>
    </row>
    <row r="1368" spans="1:3" x14ac:dyDescent="0.55000000000000004">
      <c r="A1368">
        <v>4840697776</v>
      </c>
      <c r="B1368">
        <v>4</v>
      </c>
      <c r="C1368" t="s">
        <v>2044</v>
      </c>
    </row>
    <row r="1369" spans="1:3" x14ac:dyDescent="0.55000000000000004">
      <c r="A1369">
        <v>4840731614</v>
      </c>
      <c r="B1369">
        <v>1</v>
      </c>
      <c r="C1369" t="s">
        <v>2044</v>
      </c>
    </row>
    <row r="1370" spans="1:3" x14ac:dyDescent="0.55000000000000004">
      <c r="A1370">
        <v>4840751188</v>
      </c>
      <c r="B1370">
        <v>7</v>
      </c>
      <c r="C1370" t="s">
        <v>2044</v>
      </c>
    </row>
    <row r="1371" spans="1:3" x14ac:dyDescent="0.55000000000000004">
      <c r="A1371">
        <v>4840799515</v>
      </c>
      <c r="B1371">
        <v>14</v>
      </c>
      <c r="C1371" t="s">
        <v>2044</v>
      </c>
    </row>
    <row r="1372" spans="1:3" x14ac:dyDescent="0.55000000000000004">
      <c r="A1372">
        <v>4840811967</v>
      </c>
      <c r="B1372">
        <v>15</v>
      </c>
      <c r="C1372" t="s">
        <v>2044</v>
      </c>
    </row>
    <row r="1373" spans="1:3" x14ac:dyDescent="0.55000000000000004">
      <c r="A1373">
        <v>4840830172</v>
      </c>
      <c r="B1373">
        <v>16</v>
      </c>
      <c r="C1373" t="s">
        <v>2044</v>
      </c>
    </row>
    <row r="1374" spans="1:3" x14ac:dyDescent="0.55000000000000004">
      <c r="A1374">
        <v>4840905898</v>
      </c>
      <c r="B1374">
        <v>10</v>
      </c>
      <c r="C1374" t="s">
        <v>2044</v>
      </c>
    </row>
    <row r="1375" spans="1:3" x14ac:dyDescent="0.55000000000000004">
      <c r="A1375">
        <v>4840943753</v>
      </c>
      <c r="B1375">
        <v>12</v>
      </c>
      <c r="C1375" t="s">
        <v>2044</v>
      </c>
    </row>
    <row r="1376" spans="1:3" x14ac:dyDescent="0.55000000000000004">
      <c r="A1376">
        <v>4841057895</v>
      </c>
      <c r="B1376">
        <v>9</v>
      </c>
      <c r="C1376" t="s">
        <v>2044</v>
      </c>
    </row>
    <row r="1377" spans="1:3" x14ac:dyDescent="0.55000000000000004">
      <c r="A1377">
        <v>4841064529</v>
      </c>
      <c r="B1377">
        <v>5</v>
      </c>
      <c r="C1377" t="s">
        <v>2044</v>
      </c>
    </row>
    <row r="1378" spans="1:3" x14ac:dyDescent="0.55000000000000004">
      <c r="A1378">
        <v>4841166279</v>
      </c>
      <c r="B1378">
        <v>17</v>
      </c>
      <c r="C1378" t="s">
        <v>2044</v>
      </c>
    </row>
    <row r="1379" spans="1:3" x14ac:dyDescent="0.55000000000000004">
      <c r="A1379">
        <v>4841233290</v>
      </c>
      <c r="B1379">
        <v>13</v>
      </c>
      <c r="C1379" t="s">
        <v>2044</v>
      </c>
    </row>
    <row r="1380" spans="1:3" x14ac:dyDescent="0.55000000000000004">
      <c r="A1380">
        <v>4841248758</v>
      </c>
      <c r="B1380">
        <v>3</v>
      </c>
      <c r="C1380" t="s">
        <v>2044</v>
      </c>
    </row>
    <row r="1381" spans="1:3" hidden="1" x14ac:dyDescent="0.55000000000000004">
      <c r="A1381">
        <v>5100357605</v>
      </c>
      <c r="B1381">
        <v>24</v>
      </c>
      <c r="C1381" t="s">
        <v>2018</v>
      </c>
    </row>
    <row r="1382" spans="1:3" x14ac:dyDescent="0.55000000000000004">
      <c r="A1382">
        <v>5100390962</v>
      </c>
      <c r="B1382">
        <v>8</v>
      </c>
      <c r="C1382" t="s">
        <v>2019</v>
      </c>
    </row>
    <row r="1383" spans="1:3" x14ac:dyDescent="0.55000000000000004">
      <c r="A1383">
        <v>5100426674</v>
      </c>
      <c r="B1383">
        <v>8</v>
      </c>
      <c r="C1383" t="s">
        <v>2488</v>
      </c>
    </row>
    <row r="1384" spans="1:3" x14ac:dyDescent="0.55000000000000004">
      <c r="A1384">
        <v>5100508653</v>
      </c>
      <c r="B1384">
        <v>11</v>
      </c>
      <c r="C1384" t="s">
        <v>2019</v>
      </c>
    </row>
    <row r="1385" spans="1:3" x14ac:dyDescent="0.55000000000000004">
      <c r="A1385">
        <v>5100544437</v>
      </c>
      <c r="B1385">
        <v>11</v>
      </c>
      <c r="C1385" t="s">
        <v>2489</v>
      </c>
    </row>
    <row r="1386" spans="1:3" x14ac:dyDescent="0.55000000000000004">
      <c r="A1386">
        <v>5100554313</v>
      </c>
      <c r="B1386">
        <v>2</v>
      </c>
      <c r="C1386" t="s">
        <v>2019</v>
      </c>
    </row>
    <row r="1387" spans="1:3" x14ac:dyDescent="0.55000000000000004">
      <c r="A1387">
        <v>5100568849</v>
      </c>
      <c r="B1387">
        <v>6</v>
      </c>
      <c r="C1387" t="s">
        <v>2019</v>
      </c>
    </row>
    <row r="1388" spans="1:3" x14ac:dyDescent="0.55000000000000004">
      <c r="A1388">
        <v>5100590020</v>
      </c>
      <c r="B1388">
        <v>2</v>
      </c>
      <c r="C1388" t="s">
        <v>2490</v>
      </c>
    </row>
    <row r="1389" spans="1:3" x14ac:dyDescent="0.55000000000000004">
      <c r="A1389">
        <v>5100604653</v>
      </c>
      <c r="B1389">
        <v>6</v>
      </c>
      <c r="C1389" t="s">
        <v>2491</v>
      </c>
    </row>
    <row r="1390" spans="1:3" hidden="1" x14ac:dyDescent="0.55000000000000004">
      <c r="A1390">
        <v>5100649083</v>
      </c>
      <c r="B1390">
        <v>18</v>
      </c>
      <c r="C1390" t="s">
        <v>2018</v>
      </c>
    </row>
    <row r="1391" spans="1:3" x14ac:dyDescent="0.55000000000000004">
      <c r="A1391">
        <v>5100666551</v>
      </c>
      <c r="B1391">
        <v>4</v>
      </c>
      <c r="C1391" t="s">
        <v>2019</v>
      </c>
    </row>
    <row r="1392" spans="1:3" x14ac:dyDescent="0.55000000000000004">
      <c r="A1392">
        <v>5100700389</v>
      </c>
      <c r="B1392">
        <v>1</v>
      </c>
      <c r="C1392" t="s">
        <v>2019</v>
      </c>
    </row>
    <row r="1393" spans="1:3" x14ac:dyDescent="0.55000000000000004">
      <c r="A1393">
        <v>5100701911</v>
      </c>
      <c r="B1393">
        <v>4</v>
      </c>
      <c r="C1393" t="s">
        <v>2492</v>
      </c>
    </row>
    <row r="1394" spans="1:3" x14ac:dyDescent="0.55000000000000004">
      <c r="A1394">
        <v>5100736174</v>
      </c>
      <c r="B1394">
        <v>1</v>
      </c>
      <c r="C1394" t="s">
        <v>2493</v>
      </c>
    </row>
    <row r="1395" spans="1:3" x14ac:dyDescent="0.55000000000000004">
      <c r="A1395">
        <v>5100768495</v>
      </c>
      <c r="B1395">
        <v>14</v>
      </c>
      <c r="C1395" t="s">
        <v>2019</v>
      </c>
    </row>
    <row r="1396" spans="1:3" x14ac:dyDescent="0.55000000000000004">
      <c r="A1396">
        <v>5100780742</v>
      </c>
      <c r="B1396">
        <v>15</v>
      </c>
      <c r="C1396" t="s">
        <v>2019</v>
      </c>
    </row>
    <row r="1397" spans="1:3" hidden="1" x14ac:dyDescent="0.55000000000000004">
      <c r="A1397">
        <v>5100795058</v>
      </c>
      <c r="B1397">
        <v>20</v>
      </c>
      <c r="C1397" t="s">
        <v>2018</v>
      </c>
    </row>
    <row r="1398" spans="1:3" x14ac:dyDescent="0.55000000000000004">
      <c r="A1398">
        <v>5100798948</v>
      </c>
      <c r="B1398">
        <v>16</v>
      </c>
      <c r="C1398" t="s">
        <v>2019</v>
      </c>
    </row>
    <row r="1399" spans="1:3" x14ac:dyDescent="0.55000000000000004">
      <c r="A1399">
        <v>5100804145</v>
      </c>
      <c r="B1399">
        <v>14</v>
      </c>
      <c r="C1399" t="s">
        <v>2494</v>
      </c>
    </row>
    <row r="1400" spans="1:3" x14ac:dyDescent="0.55000000000000004">
      <c r="A1400">
        <v>5100816481</v>
      </c>
      <c r="B1400">
        <v>15</v>
      </c>
      <c r="C1400" t="s">
        <v>2495</v>
      </c>
    </row>
    <row r="1401" spans="1:3" x14ac:dyDescent="0.55000000000000004">
      <c r="A1401">
        <v>5100834750</v>
      </c>
      <c r="B1401">
        <v>16</v>
      </c>
      <c r="C1401" t="s">
        <v>2496</v>
      </c>
    </row>
    <row r="1402" spans="1:3" x14ac:dyDescent="0.55000000000000004">
      <c r="A1402">
        <v>5100874673</v>
      </c>
      <c r="B1402">
        <v>10</v>
      </c>
      <c r="C1402" t="s">
        <v>2019</v>
      </c>
    </row>
    <row r="1403" spans="1:3" x14ac:dyDescent="0.55000000000000004">
      <c r="A1403">
        <v>5100910477</v>
      </c>
      <c r="B1403">
        <v>10</v>
      </c>
      <c r="C1403" t="s">
        <v>2497</v>
      </c>
    </row>
    <row r="1404" spans="1:3" x14ac:dyDescent="0.55000000000000004">
      <c r="A1404">
        <v>5100912528</v>
      </c>
      <c r="B1404">
        <v>12</v>
      </c>
      <c r="C1404" t="s">
        <v>2019</v>
      </c>
    </row>
    <row r="1405" spans="1:3" x14ac:dyDescent="0.55000000000000004">
      <c r="A1405">
        <v>5100948416</v>
      </c>
      <c r="B1405">
        <v>12</v>
      </c>
      <c r="C1405" t="s">
        <v>2498</v>
      </c>
    </row>
    <row r="1406" spans="1:3" hidden="1" x14ac:dyDescent="0.55000000000000004">
      <c r="A1406">
        <v>5100985635</v>
      </c>
      <c r="B1406">
        <v>22</v>
      </c>
      <c r="C1406" t="s">
        <v>2018</v>
      </c>
    </row>
    <row r="1407" spans="1:3" x14ac:dyDescent="0.55000000000000004">
      <c r="A1407">
        <v>5101026814</v>
      </c>
      <c r="B1407">
        <v>9</v>
      </c>
      <c r="C1407" t="s">
        <v>2019</v>
      </c>
    </row>
    <row r="1408" spans="1:3" x14ac:dyDescent="0.55000000000000004">
      <c r="A1408">
        <v>5101033619</v>
      </c>
      <c r="B1408">
        <v>5</v>
      </c>
      <c r="C1408" t="s">
        <v>2019</v>
      </c>
    </row>
    <row r="1409" spans="1:3" hidden="1" x14ac:dyDescent="0.55000000000000004">
      <c r="A1409">
        <v>5101041636</v>
      </c>
      <c r="B1409">
        <v>19</v>
      </c>
      <c r="C1409" t="s">
        <v>2018</v>
      </c>
    </row>
    <row r="1410" spans="1:3" x14ac:dyDescent="0.55000000000000004">
      <c r="A1410">
        <v>5101062466</v>
      </c>
      <c r="B1410">
        <v>9</v>
      </c>
      <c r="C1410" t="s">
        <v>2499</v>
      </c>
    </row>
    <row r="1411" spans="1:3" x14ac:dyDescent="0.55000000000000004">
      <c r="A1411">
        <v>5101069280</v>
      </c>
      <c r="B1411">
        <v>5</v>
      </c>
      <c r="C1411" t="s">
        <v>2500</v>
      </c>
    </row>
    <row r="1412" spans="1:3" x14ac:dyDescent="0.55000000000000004">
      <c r="A1412">
        <v>5101135055</v>
      </c>
      <c r="B1412">
        <v>17</v>
      </c>
      <c r="C1412" t="s">
        <v>2019</v>
      </c>
    </row>
    <row r="1413" spans="1:3" x14ac:dyDescent="0.55000000000000004">
      <c r="A1413">
        <v>5101170761</v>
      </c>
      <c r="B1413">
        <v>17</v>
      </c>
      <c r="C1413" t="s">
        <v>2501</v>
      </c>
    </row>
    <row r="1414" spans="1:3" x14ac:dyDescent="0.55000000000000004">
      <c r="A1414">
        <v>5101202065</v>
      </c>
      <c r="B1414">
        <v>13</v>
      </c>
      <c r="C1414" t="s">
        <v>2019</v>
      </c>
    </row>
    <row r="1415" spans="1:3" x14ac:dyDescent="0.55000000000000004">
      <c r="A1415">
        <v>5101217533</v>
      </c>
      <c r="B1415">
        <v>3</v>
      </c>
      <c r="C1415" t="s">
        <v>2019</v>
      </c>
    </row>
    <row r="1416" spans="1:3" hidden="1" x14ac:dyDescent="0.55000000000000004">
      <c r="A1416">
        <v>5101229248</v>
      </c>
      <c r="B1416">
        <v>21</v>
      </c>
      <c r="C1416" t="s">
        <v>2018</v>
      </c>
    </row>
    <row r="1417" spans="1:3" x14ac:dyDescent="0.55000000000000004">
      <c r="A1417">
        <v>5101237913</v>
      </c>
      <c r="B1417">
        <v>13</v>
      </c>
      <c r="C1417" t="s">
        <v>2502</v>
      </c>
    </row>
    <row r="1418" spans="1:3" x14ac:dyDescent="0.55000000000000004">
      <c r="A1418">
        <v>5101253354</v>
      </c>
      <c r="B1418">
        <v>3</v>
      </c>
      <c r="C1418" t="s">
        <v>2503</v>
      </c>
    </row>
    <row r="1419" spans="1:3" hidden="1" x14ac:dyDescent="0.55000000000000004">
      <c r="A1419">
        <v>5101267804</v>
      </c>
      <c r="B1419">
        <v>23</v>
      </c>
      <c r="C1419" t="s">
        <v>2018</v>
      </c>
    </row>
    <row r="1420" spans="1:3" x14ac:dyDescent="0.55000000000000004">
      <c r="A1420">
        <v>5102720336</v>
      </c>
      <c r="B1420">
        <v>7</v>
      </c>
      <c r="C1420" t="s">
        <v>2019</v>
      </c>
    </row>
    <row r="1421" spans="1:3" x14ac:dyDescent="0.55000000000000004">
      <c r="A1421">
        <v>5102756131</v>
      </c>
      <c r="B1421">
        <v>7</v>
      </c>
      <c r="C1421" t="s">
        <v>2504</v>
      </c>
    </row>
    <row r="1422" spans="1:3" x14ac:dyDescent="0.55000000000000004">
      <c r="A1422">
        <v>5115399248</v>
      </c>
      <c r="B1422">
        <v>8</v>
      </c>
      <c r="C1422" t="s">
        <v>2505</v>
      </c>
    </row>
    <row r="1423" spans="1:3" x14ac:dyDescent="0.55000000000000004">
      <c r="A1423">
        <v>5115510001</v>
      </c>
      <c r="B1423">
        <v>11</v>
      </c>
      <c r="C1423" t="s">
        <v>2505</v>
      </c>
    </row>
    <row r="1424" spans="1:3" x14ac:dyDescent="0.55000000000000004">
      <c r="A1424">
        <v>5115562462</v>
      </c>
      <c r="B1424">
        <v>2</v>
      </c>
      <c r="C1424" t="s">
        <v>2505</v>
      </c>
    </row>
    <row r="1425" spans="1:3" x14ac:dyDescent="0.55000000000000004">
      <c r="A1425">
        <v>5115572904</v>
      </c>
      <c r="B1425">
        <v>6</v>
      </c>
      <c r="C1425" t="s">
        <v>2505</v>
      </c>
    </row>
    <row r="1426" spans="1:3" x14ac:dyDescent="0.55000000000000004">
      <c r="A1426">
        <v>5115667899</v>
      </c>
      <c r="B1426">
        <v>4</v>
      </c>
      <c r="C1426" t="s">
        <v>2505</v>
      </c>
    </row>
    <row r="1427" spans="1:3" hidden="1" x14ac:dyDescent="0.55000000000000004">
      <c r="A1427">
        <v>5115698487</v>
      </c>
      <c r="B1427">
        <v>21</v>
      </c>
      <c r="C1427" t="s">
        <v>2506</v>
      </c>
    </row>
    <row r="1428" spans="1:3" x14ac:dyDescent="0.55000000000000004">
      <c r="A1428">
        <v>5115701692</v>
      </c>
      <c r="B1428">
        <v>1</v>
      </c>
      <c r="C1428" t="s">
        <v>2505</v>
      </c>
    </row>
    <row r="1429" spans="1:3" hidden="1" x14ac:dyDescent="0.55000000000000004">
      <c r="A1429">
        <v>5115737013</v>
      </c>
      <c r="B1429">
        <v>21</v>
      </c>
      <c r="C1429" t="s">
        <v>2507</v>
      </c>
    </row>
    <row r="1430" spans="1:3" x14ac:dyDescent="0.55000000000000004">
      <c r="A1430">
        <v>5115769638</v>
      </c>
      <c r="B1430">
        <v>14</v>
      </c>
      <c r="C1430" t="s">
        <v>2505</v>
      </c>
    </row>
    <row r="1431" spans="1:3" x14ac:dyDescent="0.55000000000000004">
      <c r="A1431">
        <v>5115800347</v>
      </c>
      <c r="B1431">
        <v>16</v>
      </c>
      <c r="C1431" t="s">
        <v>2505</v>
      </c>
    </row>
    <row r="1432" spans="1:3" x14ac:dyDescent="0.55000000000000004">
      <c r="A1432">
        <v>5115877755</v>
      </c>
      <c r="B1432">
        <v>10</v>
      </c>
      <c r="C1432" t="s">
        <v>2505</v>
      </c>
    </row>
    <row r="1433" spans="1:3" x14ac:dyDescent="0.55000000000000004">
      <c r="A1433">
        <v>5115892148</v>
      </c>
      <c r="B1433">
        <v>15</v>
      </c>
      <c r="C1433" t="s">
        <v>2505</v>
      </c>
    </row>
    <row r="1434" spans="1:3" x14ac:dyDescent="0.55000000000000004">
      <c r="A1434">
        <v>5115913831</v>
      </c>
      <c r="B1434">
        <v>12</v>
      </c>
      <c r="C1434" t="s">
        <v>2505</v>
      </c>
    </row>
    <row r="1435" spans="1:3" hidden="1" x14ac:dyDescent="0.55000000000000004">
      <c r="A1435">
        <v>5115969225</v>
      </c>
      <c r="B1435">
        <v>21</v>
      </c>
      <c r="C1435" t="s">
        <v>2508</v>
      </c>
    </row>
    <row r="1436" spans="1:3" x14ac:dyDescent="0.55000000000000004">
      <c r="A1436">
        <v>5116034607</v>
      </c>
      <c r="B1436">
        <v>5</v>
      </c>
      <c r="C1436" t="s">
        <v>2505</v>
      </c>
    </row>
    <row r="1437" spans="1:3" x14ac:dyDescent="0.55000000000000004">
      <c r="A1437">
        <v>5116040536</v>
      </c>
      <c r="B1437">
        <v>9</v>
      </c>
      <c r="C1437" t="s">
        <v>2505</v>
      </c>
    </row>
    <row r="1438" spans="1:3" hidden="1" x14ac:dyDescent="0.55000000000000004">
      <c r="A1438">
        <v>5116049478</v>
      </c>
      <c r="B1438">
        <v>21</v>
      </c>
      <c r="C1438" t="s">
        <v>2509</v>
      </c>
    </row>
    <row r="1439" spans="1:3" hidden="1" x14ac:dyDescent="0.55000000000000004">
      <c r="A1439">
        <v>5116060431</v>
      </c>
      <c r="B1439">
        <v>21</v>
      </c>
      <c r="C1439" t="s">
        <v>2510</v>
      </c>
    </row>
    <row r="1440" spans="1:3" hidden="1" x14ac:dyDescent="0.55000000000000004">
      <c r="A1440">
        <v>5116090381</v>
      </c>
      <c r="B1440">
        <v>21</v>
      </c>
      <c r="C1440" t="s">
        <v>2511</v>
      </c>
    </row>
    <row r="1441" spans="1:3" x14ac:dyDescent="0.55000000000000004">
      <c r="A1441">
        <v>5116136357</v>
      </c>
      <c r="B1441">
        <v>17</v>
      </c>
      <c r="C1441" t="s">
        <v>2505</v>
      </c>
    </row>
    <row r="1442" spans="1:3" hidden="1" x14ac:dyDescent="0.55000000000000004">
      <c r="A1442">
        <v>5116146434</v>
      </c>
      <c r="B1442">
        <v>21</v>
      </c>
      <c r="C1442" t="s">
        <v>2512</v>
      </c>
    </row>
    <row r="1443" spans="1:3" x14ac:dyDescent="0.55000000000000004">
      <c r="A1443">
        <v>5116203368</v>
      </c>
      <c r="B1443">
        <v>13</v>
      </c>
      <c r="C1443" t="s">
        <v>2505</v>
      </c>
    </row>
    <row r="1444" spans="1:3" x14ac:dyDescent="0.55000000000000004">
      <c r="A1444">
        <v>5116218836</v>
      </c>
      <c r="B1444">
        <v>3</v>
      </c>
      <c r="C1444" t="s">
        <v>2505</v>
      </c>
    </row>
    <row r="1445" spans="1:3" hidden="1" x14ac:dyDescent="0.55000000000000004">
      <c r="A1445">
        <v>5116411138</v>
      </c>
      <c r="B1445">
        <v>21</v>
      </c>
      <c r="C1445" t="s">
        <v>2513</v>
      </c>
    </row>
    <row r="1446" spans="1:3" hidden="1" x14ac:dyDescent="0.55000000000000004">
      <c r="A1446">
        <v>5116427772</v>
      </c>
      <c r="B1446">
        <v>21</v>
      </c>
      <c r="C1446" t="s">
        <v>2514</v>
      </c>
    </row>
    <row r="1447" spans="1:3" hidden="1" x14ac:dyDescent="0.55000000000000004">
      <c r="A1447">
        <v>5116499408</v>
      </c>
      <c r="B1447">
        <v>21</v>
      </c>
      <c r="C1447" t="s">
        <v>2515</v>
      </c>
    </row>
    <row r="1448" spans="1:3" hidden="1" x14ac:dyDescent="0.55000000000000004">
      <c r="A1448">
        <v>5116512860</v>
      </c>
      <c r="B1448">
        <v>21</v>
      </c>
      <c r="C1448" t="s">
        <v>2516</v>
      </c>
    </row>
    <row r="1449" spans="1:3" hidden="1" x14ac:dyDescent="0.55000000000000004">
      <c r="A1449">
        <v>5116524572</v>
      </c>
      <c r="B1449">
        <v>21</v>
      </c>
      <c r="C1449" t="s">
        <v>2517</v>
      </c>
    </row>
    <row r="1450" spans="1:3" hidden="1" x14ac:dyDescent="0.55000000000000004">
      <c r="A1450">
        <v>5116678374</v>
      </c>
      <c r="B1450">
        <v>21</v>
      </c>
      <c r="C1450" t="s">
        <v>2518</v>
      </c>
    </row>
    <row r="1451" spans="1:3" hidden="1" x14ac:dyDescent="0.55000000000000004">
      <c r="A1451">
        <v>5116701479</v>
      </c>
      <c r="B1451">
        <v>21</v>
      </c>
      <c r="C1451" t="s">
        <v>2519</v>
      </c>
    </row>
    <row r="1452" spans="1:3" hidden="1" x14ac:dyDescent="0.55000000000000004">
      <c r="A1452">
        <v>5117190679</v>
      </c>
      <c r="B1452">
        <v>21</v>
      </c>
      <c r="C1452" t="s">
        <v>2520</v>
      </c>
    </row>
    <row r="1453" spans="1:3" hidden="1" x14ac:dyDescent="0.55000000000000004">
      <c r="A1453">
        <v>5117224616</v>
      </c>
      <c r="B1453">
        <v>21</v>
      </c>
      <c r="C1453" t="s">
        <v>2521</v>
      </c>
    </row>
    <row r="1454" spans="1:3" x14ac:dyDescent="0.55000000000000004">
      <c r="A1454">
        <v>5117721266</v>
      </c>
      <c r="B1454">
        <v>7</v>
      </c>
      <c r="C1454" t="s">
        <v>2505</v>
      </c>
    </row>
    <row r="1455" spans="1:3" hidden="1" x14ac:dyDescent="0.55000000000000004">
      <c r="A1455">
        <v>5117829255</v>
      </c>
      <c r="B1455">
        <v>21</v>
      </c>
      <c r="C1455" t="s">
        <v>2522</v>
      </c>
    </row>
    <row r="1456" spans="1:3" x14ac:dyDescent="0.55000000000000004">
      <c r="A1456">
        <v>5140390956</v>
      </c>
      <c r="B1456">
        <v>8</v>
      </c>
      <c r="C1456" t="s">
        <v>2044</v>
      </c>
    </row>
    <row r="1457" spans="1:3" x14ac:dyDescent="0.55000000000000004">
      <c r="A1457">
        <v>5140508647</v>
      </c>
      <c r="B1457">
        <v>11</v>
      </c>
      <c r="C1457" t="s">
        <v>2044</v>
      </c>
    </row>
    <row r="1458" spans="1:3" x14ac:dyDescent="0.55000000000000004">
      <c r="A1458">
        <v>5140554307</v>
      </c>
      <c r="B1458">
        <v>2</v>
      </c>
      <c r="C1458" t="s">
        <v>2044</v>
      </c>
    </row>
    <row r="1459" spans="1:3" x14ac:dyDescent="0.55000000000000004">
      <c r="A1459">
        <v>5140568843</v>
      </c>
      <c r="B1459">
        <v>6</v>
      </c>
      <c r="C1459" t="s">
        <v>2044</v>
      </c>
    </row>
    <row r="1460" spans="1:3" x14ac:dyDescent="0.55000000000000004">
      <c r="A1460">
        <v>5140666545</v>
      </c>
      <c r="B1460">
        <v>4</v>
      </c>
      <c r="C1460" t="s">
        <v>2044</v>
      </c>
    </row>
    <row r="1461" spans="1:3" x14ac:dyDescent="0.55000000000000004">
      <c r="A1461">
        <v>5140700383</v>
      </c>
      <c r="B1461">
        <v>1</v>
      </c>
      <c r="C1461" t="s">
        <v>2044</v>
      </c>
    </row>
    <row r="1462" spans="1:3" x14ac:dyDescent="0.55000000000000004">
      <c r="A1462">
        <v>5140768284</v>
      </c>
      <c r="B1462">
        <v>14</v>
      </c>
      <c r="C1462" t="s">
        <v>2044</v>
      </c>
    </row>
    <row r="1463" spans="1:3" x14ac:dyDescent="0.55000000000000004">
      <c r="A1463">
        <v>5140780736</v>
      </c>
      <c r="B1463">
        <v>15</v>
      </c>
      <c r="C1463" t="s">
        <v>2044</v>
      </c>
    </row>
    <row r="1464" spans="1:3" x14ac:dyDescent="0.55000000000000004">
      <c r="A1464">
        <v>5140802328</v>
      </c>
      <c r="B1464">
        <v>16</v>
      </c>
      <c r="C1464" t="s">
        <v>2044</v>
      </c>
    </row>
    <row r="1465" spans="1:3" x14ac:dyDescent="0.55000000000000004">
      <c r="A1465">
        <v>5140874667</v>
      </c>
      <c r="B1465">
        <v>10</v>
      </c>
      <c r="C1465" t="s">
        <v>2044</v>
      </c>
    </row>
    <row r="1466" spans="1:3" x14ac:dyDescent="0.55000000000000004">
      <c r="A1466">
        <v>5140912522</v>
      </c>
      <c r="B1466">
        <v>12</v>
      </c>
      <c r="C1466" t="s">
        <v>2044</v>
      </c>
    </row>
    <row r="1467" spans="1:3" x14ac:dyDescent="0.55000000000000004">
      <c r="A1467">
        <v>5141026664</v>
      </c>
      <c r="B1467">
        <v>9</v>
      </c>
      <c r="C1467" t="s">
        <v>2044</v>
      </c>
    </row>
    <row r="1468" spans="1:3" x14ac:dyDescent="0.55000000000000004">
      <c r="A1468">
        <v>5141033298</v>
      </c>
      <c r="B1468">
        <v>5</v>
      </c>
      <c r="C1468" t="s">
        <v>2044</v>
      </c>
    </row>
    <row r="1469" spans="1:3" x14ac:dyDescent="0.55000000000000004">
      <c r="A1469">
        <v>5141138480</v>
      </c>
      <c r="B1469">
        <v>17</v>
      </c>
      <c r="C1469" t="s">
        <v>2044</v>
      </c>
    </row>
    <row r="1470" spans="1:3" x14ac:dyDescent="0.55000000000000004">
      <c r="A1470">
        <v>5141202059</v>
      </c>
      <c r="B1470">
        <v>13</v>
      </c>
      <c r="C1470" t="s">
        <v>2044</v>
      </c>
    </row>
    <row r="1471" spans="1:3" x14ac:dyDescent="0.55000000000000004">
      <c r="A1471">
        <v>5141217527</v>
      </c>
      <c r="B1471">
        <v>3</v>
      </c>
      <c r="C1471" t="s">
        <v>2044</v>
      </c>
    </row>
    <row r="1472" spans="1:3" x14ac:dyDescent="0.55000000000000004">
      <c r="A1472">
        <v>5142719957</v>
      </c>
      <c r="B1472">
        <v>7</v>
      </c>
      <c r="C1472" t="s">
        <v>2044</v>
      </c>
    </row>
    <row r="1473" spans="1:3" hidden="1" x14ac:dyDescent="0.55000000000000004">
      <c r="A1473">
        <v>5400357605</v>
      </c>
      <c r="B1473">
        <v>24</v>
      </c>
      <c r="C1473" t="s">
        <v>2018</v>
      </c>
    </row>
    <row r="1474" spans="1:3" x14ac:dyDescent="0.55000000000000004">
      <c r="A1474">
        <v>5400425704</v>
      </c>
      <c r="B1474">
        <v>8</v>
      </c>
      <c r="C1474" t="s">
        <v>2523</v>
      </c>
    </row>
    <row r="1475" spans="1:3" x14ac:dyDescent="0.55000000000000004">
      <c r="A1475">
        <v>5400426522</v>
      </c>
      <c r="B1475">
        <v>8</v>
      </c>
      <c r="C1475" t="s">
        <v>2019</v>
      </c>
    </row>
    <row r="1476" spans="1:3" x14ac:dyDescent="0.55000000000000004">
      <c r="A1476">
        <v>5400588865</v>
      </c>
      <c r="B1476">
        <v>2</v>
      </c>
      <c r="C1476" t="s">
        <v>2524</v>
      </c>
    </row>
    <row r="1477" spans="1:3" x14ac:dyDescent="0.55000000000000004">
      <c r="A1477">
        <v>5400589683</v>
      </c>
      <c r="B1477">
        <v>2</v>
      </c>
      <c r="C1477" t="s">
        <v>2019</v>
      </c>
    </row>
    <row r="1478" spans="1:3" x14ac:dyDescent="0.55000000000000004">
      <c r="A1478">
        <v>5400603575</v>
      </c>
      <c r="B1478">
        <v>6</v>
      </c>
      <c r="C1478" t="s">
        <v>2525</v>
      </c>
    </row>
    <row r="1479" spans="1:3" x14ac:dyDescent="0.55000000000000004">
      <c r="A1479">
        <v>5400604393</v>
      </c>
      <c r="B1479">
        <v>6</v>
      </c>
      <c r="C1479" t="s">
        <v>2019</v>
      </c>
    </row>
    <row r="1480" spans="1:3" hidden="1" x14ac:dyDescent="0.55000000000000004">
      <c r="A1480">
        <v>5400649083</v>
      </c>
      <c r="B1480">
        <v>18</v>
      </c>
      <c r="C1480" t="s">
        <v>2018</v>
      </c>
    </row>
    <row r="1481" spans="1:3" x14ac:dyDescent="0.55000000000000004">
      <c r="A1481">
        <v>5400701126</v>
      </c>
      <c r="B1481">
        <v>4</v>
      </c>
      <c r="C1481" t="s">
        <v>2526</v>
      </c>
    </row>
    <row r="1482" spans="1:3" x14ac:dyDescent="0.55000000000000004">
      <c r="A1482">
        <v>5400701944</v>
      </c>
      <c r="B1482">
        <v>4</v>
      </c>
      <c r="C1482" t="s">
        <v>2019</v>
      </c>
    </row>
    <row r="1483" spans="1:3" x14ac:dyDescent="0.55000000000000004">
      <c r="A1483">
        <v>5400734985</v>
      </c>
      <c r="B1483">
        <v>1</v>
      </c>
      <c r="C1483" t="s">
        <v>2527</v>
      </c>
    </row>
    <row r="1484" spans="1:3" x14ac:dyDescent="0.55000000000000004">
      <c r="A1484">
        <v>5400735803</v>
      </c>
      <c r="B1484">
        <v>1</v>
      </c>
      <c r="C1484" t="s">
        <v>2019</v>
      </c>
    </row>
    <row r="1485" spans="1:3" hidden="1" x14ac:dyDescent="0.55000000000000004">
      <c r="A1485">
        <v>5400795058</v>
      </c>
      <c r="B1485">
        <v>20</v>
      </c>
      <c r="C1485" t="s">
        <v>2018</v>
      </c>
    </row>
    <row r="1486" spans="1:3" x14ac:dyDescent="0.55000000000000004">
      <c r="A1486">
        <v>5400803726</v>
      </c>
      <c r="B1486">
        <v>14</v>
      </c>
      <c r="C1486" t="s">
        <v>2528</v>
      </c>
    </row>
    <row r="1487" spans="1:3" x14ac:dyDescent="0.55000000000000004">
      <c r="A1487">
        <v>5400804544</v>
      </c>
      <c r="B1487">
        <v>14</v>
      </c>
      <c r="C1487" t="s">
        <v>2019</v>
      </c>
    </row>
    <row r="1488" spans="1:3" x14ac:dyDescent="0.55000000000000004">
      <c r="A1488">
        <v>5400815340</v>
      </c>
      <c r="B1488">
        <v>15</v>
      </c>
      <c r="C1488" t="s">
        <v>2529</v>
      </c>
    </row>
    <row r="1489" spans="1:3" x14ac:dyDescent="0.55000000000000004">
      <c r="A1489">
        <v>5400816159</v>
      </c>
      <c r="B1489">
        <v>15</v>
      </c>
      <c r="C1489" t="s">
        <v>2019</v>
      </c>
    </row>
    <row r="1490" spans="1:3" x14ac:dyDescent="0.55000000000000004">
      <c r="A1490">
        <v>5400833519</v>
      </c>
      <c r="B1490">
        <v>16</v>
      </c>
      <c r="C1490" t="s">
        <v>2530</v>
      </c>
    </row>
    <row r="1491" spans="1:3" x14ac:dyDescent="0.55000000000000004">
      <c r="A1491">
        <v>5400834337</v>
      </c>
      <c r="B1491">
        <v>16</v>
      </c>
      <c r="C1491" t="s">
        <v>2019</v>
      </c>
    </row>
    <row r="1492" spans="1:3" hidden="1" x14ac:dyDescent="0.55000000000000004">
      <c r="A1492">
        <v>5400985635</v>
      </c>
      <c r="B1492">
        <v>22</v>
      </c>
      <c r="C1492" t="s">
        <v>2018</v>
      </c>
    </row>
    <row r="1493" spans="1:3" hidden="1" x14ac:dyDescent="0.55000000000000004">
      <c r="A1493">
        <v>5401041636</v>
      </c>
      <c r="B1493">
        <v>19</v>
      </c>
      <c r="C1493" t="s">
        <v>2018</v>
      </c>
    </row>
    <row r="1494" spans="1:3" x14ac:dyDescent="0.55000000000000004">
      <c r="A1494">
        <v>5401061944</v>
      </c>
      <c r="B1494">
        <v>9</v>
      </c>
      <c r="C1494" t="s">
        <v>2531</v>
      </c>
    </row>
    <row r="1495" spans="1:3" x14ac:dyDescent="0.55000000000000004">
      <c r="A1495">
        <v>5401062762</v>
      </c>
      <c r="B1495">
        <v>9</v>
      </c>
      <c r="C1495" t="s">
        <v>2019</v>
      </c>
    </row>
    <row r="1496" spans="1:3" x14ac:dyDescent="0.55000000000000004">
      <c r="A1496">
        <v>5401068685</v>
      </c>
      <c r="B1496">
        <v>5</v>
      </c>
      <c r="C1496" t="s">
        <v>2532</v>
      </c>
    </row>
    <row r="1497" spans="1:3" x14ac:dyDescent="0.55000000000000004">
      <c r="A1497">
        <v>5401069504</v>
      </c>
      <c r="B1497">
        <v>5</v>
      </c>
      <c r="C1497" t="s">
        <v>2019</v>
      </c>
    </row>
    <row r="1498" spans="1:3" x14ac:dyDescent="0.55000000000000004">
      <c r="A1498">
        <v>5401169582</v>
      </c>
      <c r="B1498">
        <v>17</v>
      </c>
      <c r="C1498" t="s">
        <v>2533</v>
      </c>
    </row>
    <row r="1499" spans="1:3" x14ac:dyDescent="0.55000000000000004">
      <c r="A1499">
        <v>5401170401</v>
      </c>
      <c r="B1499">
        <v>17</v>
      </c>
      <c r="C1499" t="s">
        <v>2019</v>
      </c>
    </row>
    <row r="1500" spans="1:3" hidden="1" x14ac:dyDescent="0.55000000000000004">
      <c r="A1500">
        <v>5401229248</v>
      </c>
      <c r="B1500">
        <v>21</v>
      </c>
      <c r="C1500" t="s">
        <v>2018</v>
      </c>
    </row>
    <row r="1501" spans="1:3" x14ac:dyDescent="0.55000000000000004">
      <c r="A1501">
        <v>5401236618</v>
      </c>
      <c r="B1501">
        <v>13</v>
      </c>
      <c r="C1501" t="s">
        <v>2534</v>
      </c>
    </row>
    <row r="1502" spans="1:3" x14ac:dyDescent="0.55000000000000004">
      <c r="A1502">
        <v>5401237437</v>
      </c>
      <c r="B1502">
        <v>13</v>
      </c>
      <c r="C1502" t="s">
        <v>2019</v>
      </c>
    </row>
    <row r="1503" spans="1:3" hidden="1" x14ac:dyDescent="0.55000000000000004">
      <c r="A1503">
        <v>5401267804</v>
      </c>
      <c r="B1503">
        <v>23</v>
      </c>
      <c r="C1503" t="s">
        <v>2018</v>
      </c>
    </row>
    <row r="1504" spans="1:3" x14ac:dyDescent="0.55000000000000004">
      <c r="A1504">
        <v>5402543231</v>
      </c>
      <c r="B1504">
        <v>11</v>
      </c>
      <c r="C1504" t="s">
        <v>2535</v>
      </c>
    </row>
    <row r="1505" spans="1:3" x14ac:dyDescent="0.55000000000000004">
      <c r="A1505">
        <v>5402544049</v>
      </c>
      <c r="B1505">
        <v>11</v>
      </c>
      <c r="C1505" t="s">
        <v>2019</v>
      </c>
    </row>
    <row r="1506" spans="1:3" x14ac:dyDescent="0.55000000000000004">
      <c r="A1506">
        <v>5402755393</v>
      </c>
      <c r="B1506">
        <v>7</v>
      </c>
      <c r="C1506" t="s">
        <v>2536</v>
      </c>
    </row>
    <row r="1507" spans="1:3" x14ac:dyDescent="0.55000000000000004">
      <c r="A1507">
        <v>5402756211</v>
      </c>
      <c r="B1507">
        <v>7</v>
      </c>
      <c r="C1507" t="s">
        <v>2019</v>
      </c>
    </row>
    <row r="1508" spans="1:3" x14ac:dyDescent="0.55000000000000004">
      <c r="A1508">
        <v>5402909252</v>
      </c>
      <c r="B1508">
        <v>10</v>
      </c>
      <c r="C1508" t="s">
        <v>2537</v>
      </c>
    </row>
    <row r="1509" spans="1:3" x14ac:dyDescent="0.55000000000000004">
      <c r="A1509">
        <v>5402910070</v>
      </c>
      <c r="B1509">
        <v>10</v>
      </c>
      <c r="C1509" t="s">
        <v>2019</v>
      </c>
    </row>
    <row r="1510" spans="1:3" x14ac:dyDescent="0.55000000000000004">
      <c r="A1510">
        <v>5402947155</v>
      </c>
      <c r="B1510">
        <v>12</v>
      </c>
      <c r="C1510" t="s">
        <v>2538</v>
      </c>
    </row>
    <row r="1511" spans="1:3" x14ac:dyDescent="0.55000000000000004">
      <c r="A1511">
        <v>5402947974</v>
      </c>
      <c r="B1511">
        <v>12</v>
      </c>
      <c r="C1511" t="s">
        <v>2019</v>
      </c>
    </row>
    <row r="1512" spans="1:3" x14ac:dyDescent="0.55000000000000004">
      <c r="A1512">
        <v>5403252269</v>
      </c>
      <c r="B1512">
        <v>3</v>
      </c>
      <c r="C1512" t="s">
        <v>2539</v>
      </c>
    </row>
    <row r="1513" spans="1:3" x14ac:dyDescent="0.55000000000000004">
      <c r="A1513">
        <v>5403253089</v>
      </c>
      <c r="B1513">
        <v>3</v>
      </c>
      <c r="C1513" t="s">
        <v>2019</v>
      </c>
    </row>
    <row r="1514" spans="1:3" x14ac:dyDescent="0.55000000000000004">
      <c r="A1514">
        <v>5415423496</v>
      </c>
      <c r="B1514">
        <v>8</v>
      </c>
      <c r="C1514" t="s">
        <v>2540</v>
      </c>
    </row>
    <row r="1515" spans="1:3" x14ac:dyDescent="0.55000000000000004">
      <c r="A1515">
        <v>5415586847</v>
      </c>
      <c r="B1515">
        <v>2</v>
      </c>
      <c r="C1515" t="s">
        <v>2540</v>
      </c>
    </row>
    <row r="1516" spans="1:3" x14ac:dyDescent="0.55000000000000004">
      <c r="A1516">
        <v>5415601383</v>
      </c>
      <c r="B1516">
        <v>6</v>
      </c>
      <c r="C1516" t="s">
        <v>2540</v>
      </c>
    </row>
    <row r="1517" spans="1:3" hidden="1" x14ac:dyDescent="0.55000000000000004">
      <c r="A1517">
        <v>5415661597</v>
      </c>
      <c r="B1517">
        <v>21</v>
      </c>
      <c r="C1517" t="s">
        <v>2541</v>
      </c>
    </row>
    <row r="1518" spans="1:3" x14ac:dyDescent="0.55000000000000004">
      <c r="A1518">
        <v>5415699085</v>
      </c>
      <c r="B1518">
        <v>4</v>
      </c>
      <c r="C1518" t="s">
        <v>2540</v>
      </c>
    </row>
    <row r="1519" spans="1:3" x14ac:dyDescent="0.55000000000000004">
      <c r="A1519">
        <v>5415732968</v>
      </c>
      <c r="B1519">
        <v>1</v>
      </c>
      <c r="C1519" t="s">
        <v>2540</v>
      </c>
    </row>
    <row r="1520" spans="1:3" hidden="1" x14ac:dyDescent="0.55000000000000004">
      <c r="A1520">
        <v>5415745831</v>
      </c>
      <c r="B1520">
        <v>21</v>
      </c>
      <c r="C1520" t="s">
        <v>2542</v>
      </c>
    </row>
    <row r="1521" spans="1:3" x14ac:dyDescent="0.55000000000000004">
      <c r="A1521">
        <v>5415800824</v>
      </c>
      <c r="B1521">
        <v>14</v>
      </c>
      <c r="C1521" t="s">
        <v>2540</v>
      </c>
    </row>
    <row r="1522" spans="1:3" x14ac:dyDescent="0.55000000000000004">
      <c r="A1522">
        <v>5415813276</v>
      </c>
      <c r="B1522">
        <v>15</v>
      </c>
      <c r="C1522" t="s">
        <v>2540</v>
      </c>
    </row>
    <row r="1523" spans="1:3" hidden="1" x14ac:dyDescent="0.55000000000000004">
      <c r="A1523">
        <v>5415820533</v>
      </c>
      <c r="B1523">
        <v>21</v>
      </c>
      <c r="C1523" t="s">
        <v>2543</v>
      </c>
    </row>
    <row r="1524" spans="1:3" x14ac:dyDescent="0.55000000000000004">
      <c r="A1524">
        <v>5415831481</v>
      </c>
      <c r="B1524">
        <v>16</v>
      </c>
      <c r="C1524" t="s">
        <v>2540</v>
      </c>
    </row>
    <row r="1525" spans="1:3" hidden="1" x14ac:dyDescent="0.55000000000000004">
      <c r="A1525">
        <v>5415899548</v>
      </c>
      <c r="B1525">
        <v>21</v>
      </c>
      <c r="C1525" t="s">
        <v>2544</v>
      </c>
    </row>
    <row r="1526" spans="1:3" hidden="1" x14ac:dyDescent="0.55000000000000004">
      <c r="A1526">
        <v>5415936343</v>
      </c>
      <c r="B1526">
        <v>21</v>
      </c>
      <c r="C1526" t="s">
        <v>2545</v>
      </c>
    </row>
    <row r="1527" spans="1:3" x14ac:dyDescent="0.55000000000000004">
      <c r="A1527">
        <v>5416059204</v>
      </c>
      <c r="B1527">
        <v>9</v>
      </c>
      <c r="C1527" t="s">
        <v>2540</v>
      </c>
    </row>
    <row r="1528" spans="1:3" x14ac:dyDescent="0.55000000000000004">
      <c r="A1528">
        <v>5416065838</v>
      </c>
      <c r="B1528">
        <v>5</v>
      </c>
      <c r="C1528" t="s">
        <v>2540</v>
      </c>
    </row>
    <row r="1529" spans="1:3" x14ac:dyDescent="0.55000000000000004">
      <c r="A1529">
        <v>5416167588</v>
      </c>
      <c r="B1529">
        <v>17</v>
      </c>
      <c r="C1529" t="s">
        <v>2540</v>
      </c>
    </row>
    <row r="1530" spans="1:3" x14ac:dyDescent="0.55000000000000004">
      <c r="A1530">
        <v>5416234599</v>
      </c>
      <c r="B1530">
        <v>13</v>
      </c>
      <c r="C1530" t="s">
        <v>2540</v>
      </c>
    </row>
    <row r="1531" spans="1:3" hidden="1" x14ac:dyDescent="0.55000000000000004">
      <c r="A1531">
        <v>5416235696</v>
      </c>
      <c r="B1531">
        <v>21</v>
      </c>
      <c r="C1531" t="s">
        <v>2546</v>
      </c>
    </row>
    <row r="1532" spans="1:3" hidden="1" x14ac:dyDescent="0.55000000000000004">
      <c r="A1532">
        <v>5416487254</v>
      </c>
      <c r="B1532">
        <v>21</v>
      </c>
      <c r="C1532" t="s">
        <v>2547</v>
      </c>
    </row>
    <row r="1533" spans="1:3" hidden="1" x14ac:dyDescent="0.55000000000000004">
      <c r="A1533">
        <v>5416585512</v>
      </c>
      <c r="B1533">
        <v>21</v>
      </c>
      <c r="C1533" t="s">
        <v>2548</v>
      </c>
    </row>
    <row r="1534" spans="1:3" hidden="1" x14ac:dyDescent="0.55000000000000004">
      <c r="A1534">
        <v>5417264224</v>
      </c>
      <c r="B1534">
        <v>21</v>
      </c>
      <c r="C1534" t="s">
        <v>2549</v>
      </c>
    </row>
    <row r="1535" spans="1:3" x14ac:dyDescent="0.55000000000000004">
      <c r="A1535">
        <v>5417541232</v>
      </c>
      <c r="B1535">
        <v>11</v>
      </c>
      <c r="C1535" t="s">
        <v>2540</v>
      </c>
    </row>
    <row r="1536" spans="1:3" x14ac:dyDescent="0.55000000000000004">
      <c r="A1536">
        <v>5417752497</v>
      </c>
      <c r="B1536">
        <v>7</v>
      </c>
      <c r="C1536" t="s">
        <v>2540</v>
      </c>
    </row>
    <row r="1537" spans="1:3" x14ac:dyDescent="0.55000000000000004">
      <c r="A1537">
        <v>5417924368</v>
      </c>
      <c r="B1537">
        <v>10</v>
      </c>
      <c r="C1537" t="s">
        <v>2540</v>
      </c>
    </row>
    <row r="1538" spans="1:3" x14ac:dyDescent="0.55000000000000004">
      <c r="A1538">
        <v>5417945107</v>
      </c>
      <c r="B1538">
        <v>12</v>
      </c>
      <c r="C1538" t="s">
        <v>2540</v>
      </c>
    </row>
    <row r="1539" spans="1:3" hidden="1" x14ac:dyDescent="0.55000000000000004">
      <c r="A1539">
        <v>5418045697</v>
      </c>
      <c r="B1539">
        <v>21</v>
      </c>
      <c r="C1539" t="s">
        <v>2550</v>
      </c>
    </row>
    <row r="1540" spans="1:3" hidden="1" x14ac:dyDescent="0.55000000000000004">
      <c r="A1540">
        <v>5418102772</v>
      </c>
      <c r="B1540">
        <v>21</v>
      </c>
      <c r="C1540" t="s">
        <v>2551</v>
      </c>
    </row>
    <row r="1541" spans="1:3" hidden="1" x14ac:dyDescent="0.55000000000000004">
      <c r="A1541">
        <v>5418112054</v>
      </c>
      <c r="B1541">
        <v>21</v>
      </c>
      <c r="C1541" t="s">
        <v>2552</v>
      </c>
    </row>
    <row r="1542" spans="1:3" hidden="1" x14ac:dyDescent="0.55000000000000004">
      <c r="A1542">
        <v>5418155844</v>
      </c>
      <c r="B1542">
        <v>21</v>
      </c>
      <c r="C1542" t="s">
        <v>2553</v>
      </c>
    </row>
    <row r="1543" spans="1:3" x14ac:dyDescent="0.55000000000000004">
      <c r="A1543">
        <v>5418250158</v>
      </c>
      <c r="B1543">
        <v>3</v>
      </c>
      <c r="C1543" t="s">
        <v>2540</v>
      </c>
    </row>
    <row r="1544" spans="1:3" hidden="1" x14ac:dyDescent="0.55000000000000004">
      <c r="A1544">
        <v>5418282333</v>
      </c>
      <c r="B1544">
        <v>21</v>
      </c>
      <c r="C1544" t="s">
        <v>2554</v>
      </c>
    </row>
    <row r="1545" spans="1:3" hidden="1" x14ac:dyDescent="0.55000000000000004">
      <c r="A1545">
        <v>5418290669</v>
      </c>
      <c r="B1545">
        <v>21</v>
      </c>
      <c r="C1545" t="s">
        <v>2555</v>
      </c>
    </row>
    <row r="1546" spans="1:3" hidden="1" x14ac:dyDescent="0.55000000000000004">
      <c r="A1546">
        <v>5419717794</v>
      </c>
      <c r="B1546">
        <v>21</v>
      </c>
      <c r="C1546" t="s">
        <v>2556</v>
      </c>
    </row>
    <row r="1547" spans="1:3" hidden="1" x14ac:dyDescent="0.55000000000000004">
      <c r="A1547">
        <v>5421583194</v>
      </c>
      <c r="B1547">
        <v>21</v>
      </c>
      <c r="C1547" t="s">
        <v>2557</v>
      </c>
    </row>
    <row r="1548" spans="1:3" x14ac:dyDescent="0.55000000000000004">
      <c r="A1548">
        <v>5440422187</v>
      </c>
      <c r="B1548">
        <v>8</v>
      </c>
      <c r="C1548" t="s">
        <v>2044</v>
      </c>
    </row>
    <row r="1549" spans="1:3" x14ac:dyDescent="0.55000000000000004">
      <c r="A1549">
        <v>5440585538</v>
      </c>
      <c r="B1549">
        <v>2</v>
      </c>
      <c r="C1549" t="s">
        <v>2044</v>
      </c>
    </row>
    <row r="1550" spans="1:3" x14ac:dyDescent="0.55000000000000004">
      <c r="A1550">
        <v>5440600074</v>
      </c>
      <c r="B1550">
        <v>6</v>
      </c>
      <c r="C1550" t="s">
        <v>2044</v>
      </c>
    </row>
    <row r="1551" spans="1:3" x14ac:dyDescent="0.55000000000000004">
      <c r="A1551">
        <v>5440731614</v>
      </c>
      <c r="B1551">
        <v>1</v>
      </c>
      <c r="C1551" t="s">
        <v>2044</v>
      </c>
    </row>
    <row r="1552" spans="1:3" x14ac:dyDescent="0.55000000000000004">
      <c r="A1552">
        <v>5440799515</v>
      </c>
      <c r="B1552">
        <v>14</v>
      </c>
      <c r="C1552" t="s">
        <v>2044</v>
      </c>
    </row>
    <row r="1553" spans="1:3" x14ac:dyDescent="0.55000000000000004">
      <c r="A1553">
        <v>5440811967</v>
      </c>
      <c r="B1553">
        <v>15</v>
      </c>
      <c r="C1553" t="s">
        <v>2044</v>
      </c>
    </row>
    <row r="1554" spans="1:3" x14ac:dyDescent="0.55000000000000004">
      <c r="A1554">
        <v>5440830172</v>
      </c>
      <c r="B1554">
        <v>16</v>
      </c>
      <c r="C1554" t="s">
        <v>2044</v>
      </c>
    </row>
    <row r="1555" spans="1:3" x14ac:dyDescent="0.55000000000000004">
      <c r="A1555">
        <v>5441057895</v>
      </c>
      <c r="B1555">
        <v>9</v>
      </c>
      <c r="C1555" t="s">
        <v>2044</v>
      </c>
    </row>
    <row r="1556" spans="1:3" x14ac:dyDescent="0.55000000000000004">
      <c r="A1556">
        <v>5441064529</v>
      </c>
      <c r="B1556">
        <v>5</v>
      </c>
      <c r="C1556" t="s">
        <v>2044</v>
      </c>
    </row>
    <row r="1557" spans="1:3" x14ac:dyDescent="0.55000000000000004">
      <c r="A1557">
        <v>5441166279</v>
      </c>
      <c r="B1557">
        <v>17</v>
      </c>
      <c r="C1557" t="s">
        <v>2044</v>
      </c>
    </row>
    <row r="1558" spans="1:3" x14ac:dyDescent="0.55000000000000004">
      <c r="A1558">
        <v>5441233290</v>
      </c>
      <c r="B1558">
        <v>13</v>
      </c>
      <c r="C1558" t="s">
        <v>2044</v>
      </c>
    </row>
    <row r="1559" spans="1:3" x14ac:dyDescent="0.55000000000000004">
      <c r="A1559">
        <v>5442539878</v>
      </c>
      <c r="B1559">
        <v>11</v>
      </c>
      <c r="C1559" t="s">
        <v>2044</v>
      </c>
    </row>
    <row r="1560" spans="1:3" x14ac:dyDescent="0.55000000000000004">
      <c r="A1560">
        <v>5442697776</v>
      </c>
      <c r="B1560">
        <v>4</v>
      </c>
      <c r="C1560" t="s">
        <v>2044</v>
      </c>
    </row>
    <row r="1561" spans="1:3" x14ac:dyDescent="0.55000000000000004">
      <c r="A1561">
        <v>5442751188</v>
      </c>
      <c r="B1561">
        <v>7</v>
      </c>
      <c r="C1561" t="s">
        <v>2044</v>
      </c>
    </row>
    <row r="1562" spans="1:3" x14ac:dyDescent="0.55000000000000004">
      <c r="A1562">
        <v>5442905898</v>
      </c>
      <c r="B1562">
        <v>10</v>
      </c>
      <c r="C1562" t="s">
        <v>2044</v>
      </c>
    </row>
    <row r="1563" spans="1:3" x14ac:dyDescent="0.55000000000000004">
      <c r="A1563">
        <v>5442943753</v>
      </c>
      <c r="B1563">
        <v>12</v>
      </c>
      <c r="C1563" t="s">
        <v>2044</v>
      </c>
    </row>
    <row r="1564" spans="1:3" x14ac:dyDescent="0.55000000000000004">
      <c r="A1564">
        <v>5443248758</v>
      </c>
      <c r="B1564">
        <v>3</v>
      </c>
      <c r="C1564" t="s">
        <v>2044</v>
      </c>
    </row>
    <row r="1565" spans="1:3" hidden="1" x14ac:dyDescent="0.55000000000000004">
      <c r="A1565">
        <v>5700357605</v>
      </c>
      <c r="B1565">
        <v>24</v>
      </c>
      <c r="C1565" t="s">
        <v>2018</v>
      </c>
    </row>
    <row r="1566" spans="1:3" x14ac:dyDescent="0.55000000000000004">
      <c r="A1566">
        <v>5700391700</v>
      </c>
      <c r="B1566">
        <v>8</v>
      </c>
      <c r="C1566" t="s">
        <v>2019</v>
      </c>
    </row>
    <row r="1567" spans="1:3" x14ac:dyDescent="0.55000000000000004">
      <c r="A1567">
        <v>5700427234</v>
      </c>
      <c r="B1567">
        <v>8</v>
      </c>
      <c r="C1567" t="s">
        <v>2558</v>
      </c>
    </row>
    <row r="1568" spans="1:3" x14ac:dyDescent="0.55000000000000004">
      <c r="A1568">
        <v>5700554458</v>
      </c>
      <c r="B1568">
        <v>2</v>
      </c>
      <c r="C1568" t="s">
        <v>2019</v>
      </c>
    </row>
    <row r="1569" spans="1:3" x14ac:dyDescent="0.55000000000000004">
      <c r="A1569">
        <v>5700569650</v>
      </c>
      <c r="B1569">
        <v>6</v>
      </c>
      <c r="C1569" t="s">
        <v>2019</v>
      </c>
    </row>
    <row r="1570" spans="1:3" x14ac:dyDescent="0.55000000000000004">
      <c r="A1570">
        <v>5700589657</v>
      </c>
      <c r="B1570">
        <v>2</v>
      </c>
      <c r="C1570" t="s">
        <v>2559</v>
      </c>
    </row>
    <row r="1571" spans="1:3" x14ac:dyDescent="0.55000000000000004">
      <c r="A1571">
        <v>5700604946</v>
      </c>
      <c r="B1571">
        <v>6</v>
      </c>
      <c r="C1571" t="s">
        <v>2560</v>
      </c>
    </row>
    <row r="1572" spans="1:3" hidden="1" x14ac:dyDescent="0.55000000000000004">
      <c r="A1572">
        <v>5700649083</v>
      </c>
      <c r="B1572">
        <v>18</v>
      </c>
      <c r="C1572" t="s">
        <v>2018</v>
      </c>
    </row>
    <row r="1573" spans="1:3" x14ac:dyDescent="0.55000000000000004">
      <c r="A1573">
        <v>5700701026</v>
      </c>
      <c r="B1573">
        <v>1</v>
      </c>
      <c r="C1573" t="s">
        <v>2019</v>
      </c>
    </row>
    <row r="1574" spans="1:3" x14ac:dyDescent="0.55000000000000004">
      <c r="A1574">
        <v>5700736561</v>
      </c>
      <c r="B1574">
        <v>1</v>
      </c>
      <c r="C1574" t="s">
        <v>2561</v>
      </c>
    </row>
    <row r="1575" spans="1:3" x14ac:dyDescent="0.55000000000000004">
      <c r="A1575">
        <v>5700769747</v>
      </c>
      <c r="B1575">
        <v>14</v>
      </c>
      <c r="C1575" t="s">
        <v>2019</v>
      </c>
    </row>
    <row r="1576" spans="1:3" x14ac:dyDescent="0.55000000000000004">
      <c r="A1576">
        <v>5700780784</v>
      </c>
      <c r="B1576">
        <v>15</v>
      </c>
      <c r="C1576" t="s">
        <v>2019</v>
      </c>
    </row>
    <row r="1577" spans="1:3" hidden="1" x14ac:dyDescent="0.55000000000000004">
      <c r="A1577">
        <v>5700795058</v>
      </c>
      <c r="B1577">
        <v>20</v>
      </c>
      <c r="C1577" t="s">
        <v>2018</v>
      </c>
    </row>
    <row r="1578" spans="1:3" x14ac:dyDescent="0.55000000000000004">
      <c r="A1578">
        <v>5700798948</v>
      </c>
      <c r="B1578">
        <v>16</v>
      </c>
      <c r="C1578" t="s">
        <v>2019</v>
      </c>
    </row>
    <row r="1579" spans="1:3" x14ac:dyDescent="0.55000000000000004">
      <c r="A1579">
        <v>5700805270</v>
      </c>
      <c r="B1579">
        <v>14</v>
      </c>
      <c r="C1579" t="s">
        <v>2562</v>
      </c>
    </row>
    <row r="1580" spans="1:3" x14ac:dyDescent="0.55000000000000004">
      <c r="A1580">
        <v>5700816664</v>
      </c>
      <c r="B1580">
        <v>15</v>
      </c>
      <c r="C1580" t="s">
        <v>2563</v>
      </c>
    </row>
    <row r="1581" spans="1:3" x14ac:dyDescent="0.55000000000000004">
      <c r="A1581">
        <v>5700834314</v>
      </c>
      <c r="B1581">
        <v>16</v>
      </c>
      <c r="C1581" t="s">
        <v>2564</v>
      </c>
    </row>
    <row r="1582" spans="1:3" hidden="1" x14ac:dyDescent="0.55000000000000004">
      <c r="A1582">
        <v>5700985635</v>
      </c>
      <c r="B1582">
        <v>22</v>
      </c>
      <c r="C1582" t="s">
        <v>2018</v>
      </c>
    </row>
    <row r="1583" spans="1:3" x14ac:dyDescent="0.55000000000000004">
      <c r="A1583">
        <v>5701027847</v>
      </c>
      <c r="B1583">
        <v>9</v>
      </c>
      <c r="C1583" t="s">
        <v>2019</v>
      </c>
    </row>
    <row r="1584" spans="1:3" x14ac:dyDescent="0.55000000000000004">
      <c r="A1584">
        <v>5701034798</v>
      </c>
      <c r="B1584">
        <v>5</v>
      </c>
      <c r="C1584" t="s">
        <v>2019</v>
      </c>
    </row>
    <row r="1585" spans="1:3" hidden="1" x14ac:dyDescent="0.55000000000000004">
      <c r="A1585">
        <v>5701041636</v>
      </c>
      <c r="B1585">
        <v>19</v>
      </c>
      <c r="C1585" t="s">
        <v>2018</v>
      </c>
    </row>
    <row r="1586" spans="1:3" x14ac:dyDescent="0.55000000000000004">
      <c r="A1586">
        <v>5701063697</v>
      </c>
      <c r="B1586">
        <v>9</v>
      </c>
      <c r="C1586" t="s">
        <v>2565</v>
      </c>
    </row>
    <row r="1587" spans="1:3" x14ac:dyDescent="0.55000000000000004">
      <c r="A1587">
        <v>5701070605</v>
      </c>
      <c r="B1587">
        <v>5</v>
      </c>
      <c r="C1587" t="s">
        <v>2566</v>
      </c>
    </row>
    <row r="1588" spans="1:3" x14ac:dyDescent="0.55000000000000004">
      <c r="A1588">
        <v>5701135055</v>
      </c>
      <c r="B1588">
        <v>17</v>
      </c>
      <c r="C1588" t="s">
        <v>2019</v>
      </c>
    </row>
    <row r="1589" spans="1:3" x14ac:dyDescent="0.55000000000000004">
      <c r="A1589">
        <v>5701170739</v>
      </c>
      <c r="B1589">
        <v>17</v>
      </c>
      <c r="C1589" t="s">
        <v>2567</v>
      </c>
    </row>
    <row r="1590" spans="1:3" x14ac:dyDescent="0.55000000000000004">
      <c r="A1590">
        <v>5701202065</v>
      </c>
      <c r="B1590">
        <v>13</v>
      </c>
      <c r="C1590" t="s">
        <v>2019</v>
      </c>
    </row>
    <row r="1591" spans="1:3" hidden="1" x14ac:dyDescent="0.55000000000000004">
      <c r="A1591">
        <v>5701229248</v>
      </c>
      <c r="B1591">
        <v>21</v>
      </c>
      <c r="C1591" t="s">
        <v>2018</v>
      </c>
    </row>
    <row r="1592" spans="1:3" x14ac:dyDescent="0.55000000000000004">
      <c r="A1592">
        <v>5701237496</v>
      </c>
      <c r="B1592">
        <v>13</v>
      </c>
      <c r="C1592" t="s">
        <v>2568</v>
      </c>
    </row>
    <row r="1593" spans="1:3" hidden="1" x14ac:dyDescent="0.55000000000000004">
      <c r="A1593">
        <v>5701267804</v>
      </c>
      <c r="B1593">
        <v>23</v>
      </c>
      <c r="C1593" t="s">
        <v>2018</v>
      </c>
    </row>
    <row r="1594" spans="1:3" x14ac:dyDescent="0.55000000000000004">
      <c r="A1594">
        <v>5702509336</v>
      </c>
      <c r="B1594">
        <v>11</v>
      </c>
      <c r="C1594" t="s">
        <v>2019</v>
      </c>
    </row>
    <row r="1595" spans="1:3" x14ac:dyDescent="0.55000000000000004">
      <c r="A1595">
        <v>5702544750</v>
      </c>
      <c r="B1595">
        <v>11</v>
      </c>
      <c r="C1595" t="s">
        <v>2569</v>
      </c>
    </row>
    <row r="1596" spans="1:3" x14ac:dyDescent="0.55000000000000004">
      <c r="A1596">
        <v>5702721568</v>
      </c>
      <c r="B1596">
        <v>7</v>
      </c>
      <c r="C1596" t="s">
        <v>2019</v>
      </c>
    </row>
    <row r="1597" spans="1:3" x14ac:dyDescent="0.55000000000000004">
      <c r="A1597">
        <v>5702756963</v>
      </c>
      <c r="B1597">
        <v>7</v>
      </c>
      <c r="C1597" t="s">
        <v>2570</v>
      </c>
    </row>
    <row r="1598" spans="1:3" x14ac:dyDescent="0.55000000000000004">
      <c r="A1598">
        <v>5702875374</v>
      </c>
      <c r="B1598">
        <v>10</v>
      </c>
      <c r="C1598" t="s">
        <v>2019</v>
      </c>
    </row>
    <row r="1599" spans="1:3" x14ac:dyDescent="0.55000000000000004">
      <c r="A1599">
        <v>5702910826</v>
      </c>
      <c r="B1599">
        <v>10</v>
      </c>
      <c r="C1599" t="s">
        <v>2571</v>
      </c>
    </row>
    <row r="1600" spans="1:3" x14ac:dyDescent="0.55000000000000004">
      <c r="A1600">
        <v>5702913221</v>
      </c>
      <c r="B1600">
        <v>12</v>
      </c>
      <c r="C1600" t="s">
        <v>2019</v>
      </c>
    </row>
    <row r="1601" spans="1:3" x14ac:dyDescent="0.55000000000000004">
      <c r="A1601">
        <v>5702949070</v>
      </c>
      <c r="B1601">
        <v>12</v>
      </c>
      <c r="C1601" t="s">
        <v>2572</v>
      </c>
    </row>
    <row r="1602" spans="1:3" x14ac:dyDescent="0.55000000000000004">
      <c r="A1602">
        <v>5703218275</v>
      </c>
      <c r="B1602">
        <v>3</v>
      </c>
      <c r="C1602" t="s">
        <v>2019</v>
      </c>
    </row>
    <row r="1603" spans="1:3" x14ac:dyDescent="0.55000000000000004">
      <c r="A1603">
        <v>5703253787</v>
      </c>
      <c r="B1603">
        <v>3</v>
      </c>
      <c r="C1603" t="s">
        <v>2573</v>
      </c>
    </row>
    <row r="1604" spans="1:3" x14ac:dyDescent="0.55000000000000004">
      <c r="A1604">
        <v>5704666907</v>
      </c>
      <c r="B1604">
        <v>4</v>
      </c>
      <c r="C1604" t="s">
        <v>2019</v>
      </c>
    </row>
    <row r="1605" spans="1:3" x14ac:dyDescent="0.55000000000000004">
      <c r="A1605">
        <v>5704702696</v>
      </c>
      <c r="B1605">
        <v>4</v>
      </c>
      <c r="C1605" t="s">
        <v>2574</v>
      </c>
    </row>
    <row r="1606" spans="1:3" x14ac:dyDescent="0.55000000000000004">
      <c r="A1606">
        <v>5715512878</v>
      </c>
      <c r="B1606">
        <v>8</v>
      </c>
      <c r="C1606" t="s">
        <v>2575</v>
      </c>
    </row>
    <row r="1607" spans="1:3" x14ac:dyDescent="0.55000000000000004">
      <c r="A1607">
        <v>5715555616</v>
      </c>
      <c r="B1607">
        <v>2</v>
      </c>
      <c r="C1607" t="s">
        <v>2575</v>
      </c>
    </row>
    <row r="1608" spans="1:3" x14ac:dyDescent="0.55000000000000004">
      <c r="A1608">
        <v>5715570197</v>
      </c>
      <c r="B1608">
        <v>6</v>
      </c>
      <c r="C1608" t="s">
        <v>2575</v>
      </c>
    </row>
    <row r="1609" spans="1:3" hidden="1" x14ac:dyDescent="0.55000000000000004">
      <c r="A1609">
        <v>5715615515</v>
      </c>
      <c r="B1609">
        <v>21</v>
      </c>
      <c r="C1609" t="s">
        <v>2576</v>
      </c>
    </row>
    <row r="1610" spans="1:3" x14ac:dyDescent="0.55000000000000004">
      <c r="A1610">
        <v>5715701692</v>
      </c>
      <c r="B1610">
        <v>1</v>
      </c>
      <c r="C1610" t="s">
        <v>2575</v>
      </c>
    </row>
    <row r="1611" spans="1:3" x14ac:dyDescent="0.55000000000000004">
      <c r="A1611">
        <v>5715772303</v>
      </c>
      <c r="B1611">
        <v>14</v>
      </c>
      <c r="C1611" t="s">
        <v>2575</v>
      </c>
    </row>
    <row r="1612" spans="1:3" x14ac:dyDescent="0.55000000000000004">
      <c r="A1612">
        <v>5715782045</v>
      </c>
      <c r="B1612">
        <v>15</v>
      </c>
      <c r="C1612" t="s">
        <v>2575</v>
      </c>
    </row>
    <row r="1613" spans="1:3" x14ac:dyDescent="0.55000000000000004">
      <c r="A1613">
        <v>5715800296</v>
      </c>
      <c r="B1613">
        <v>16</v>
      </c>
      <c r="C1613" t="s">
        <v>2575</v>
      </c>
    </row>
    <row r="1614" spans="1:3" x14ac:dyDescent="0.55000000000000004">
      <c r="A1614">
        <v>5716027973</v>
      </c>
      <c r="B1614">
        <v>9</v>
      </c>
      <c r="C1614" t="s">
        <v>2575</v>
      </c>
    </row>
    <row r="1615" spans="1:3" hidden="1" x14ac:dyDescent="0.55000000000000004">
      <c r="A1615">
        <v>5716062425</v>
      </c>
      <c r="B1615">
        <v>21</v>
      </c>
      <c r="C1615" t="s">
        <v>2577</v>
      </c>
    </row>
    <row r="1616" spans="1:3" x14ac:dyDescent="0.55000000000000004">
      <c r="A1616">
        <v>5716063426</v>
      </c>
      <c r="B1616">
        <v>5</v>
      </c>
      <c r="C1616" t="s">
        <v>2575</v>
      </c>
    </row>
    <row r="1617" spans="1:3" hidden="1" x14ac:dyDescent="0.55000000000000004">
      <c r="A1617">
        <v>5716107622</v>
      </c>
      <c r="B1617">
        <v>21</v>
      </c>
      <c r="C1617" t="s">
        <v>2578</v>
      </c>
    </row>
    <row r="1618" spans="1:3" x14ac:dyDescent="0.55000000000000004">
      <c r="A1618">
        <v>5716136357</v>
      </c>
      <c r="B1618">
        <v>17</v>
      </c>
      <c r="C1618" t="s">
        <v>2575</v>
      </c>
    </row>
    <row r="1619" spans="1:3" x14ac:dyDescent="0.55000000000000004">
      <c r="A1619">
        <v>5716203459</v>
      </c>
      <c r="B1619">
        <v>13</v>
      </c>
      <c r="C1619" t="s">
        <v>2575</v>
      </c>
    </row>
    <row r="1620" spans="1:3" hidden="1" x14ac:dyDescent="0.55000000000000004">
      <c r="A1620">
        <v>5716261655</v>
      </c>
      <c r="B1620">
        <v>21</v>
      </c>
      <c r="C1620" t="s">
        <v>2579</v>
      </c>
    </row>
    <row r="1621" spans="1:3" hidden="1" x14ac:dyDescent="0.55000000000000004">
      <c r="A1621">
        <v>5716285550</v>
      </c>
      <c r="B1621">
        <v>21</v>
      </c>
      <c r="C1621" t="s">
        <v>2580</v>
      </c>
    </row>
    <row r="1622" spans="1:3" x14ac:dyDescent="0.55000000000000004">
      <c r="A1622">
        <v>5717510001</v>
      </c>
      <c r="B1622">
        <v>11</v>
      </c>
      <c r="C1622" t="s">
        <v>2575</v>
      </c>
    </row>
    <row r="1623" spans="1:3" x14ac:dyDescent="0.55000000000000004">
      <c r="A1623">
        <v>5717721266</v>
      </c>
      <c r="B1623">
        <v>7</v>
      </c>
      <c r="C1623" t="s">
        <v>2575</v>
      </c>
    </row>
    <row r="1624" spans="1:3" x14ac:dyDescent="0.55000000000000004">
      <c r="A1624">
        <v>5717875976</v>
      </c>
      <c r="B1624">
        <v>10</v>
      </c>
      <c r="C1624" t="s">
        <v>2575</v>
      </c>
    </row>
    <row r="1625" spans="1:3" x14ac:dyDescent="0.55000000000000004">
      <c r="A1625">
        <v>5717913876</v>
      </c>
      <c r="B1625">
        <v>12</v>
      </c>
      <c r="C1625" t="s">
        <v>2575</v>
      </c>
    </row>
    <row r="1626" spans="1:3" x14ac:dyDescent="0.55000000000000004">
      <c r="A1626">
        <v>5718222730</v>
      </c>
      <c r="B1626">
        <v>3</v>
      </c>
      <c r="C1626" t="s">
        <v>2575</v>
      </c>
    </row>
    <row r="1627" spans="1:3" hidden="1" x14ac:dyDescent="0.55000000000000004">
      <c r="A1627">
        <v>5718367127</v>
      </c>
      <c r="B1627">
        <v>21</v>
      </c>
      <c r="C1627" t="s">
        <v>2581</v>
      </c>
    </row>
    <row r="1628" spans="1:3" hidden="1" x14ac:dyDescent="0.55000000000000004">
      <c r="A1628">
        <v>5718381475</v>
      </c>
      <c r="B1628">
        <v>21</v>
      </c>
      <c r="C1628" t="s">
        <v>2582</v>
      </c>
    </row>
    <row r="1629" spans="1:3" hidden="1" x14ac:dyDescent="0.55000000000000004">
      <c r="A1629">
        <v>5718427000</v>
      </c>
      <c r="B1629">
        <v>21</v>
      </c>
      <c r="C1629" t="s">
        <v>2583</v>
      </c>
    </row>
    <row r="1630" spans="1:3" hidden="1" x14ac:dyDescent="0.55000000000000004">
      <c r="A1630">
        <v>5718440851</v>
      </c>
      <c r="B1630">
        <v>21</v>
      </c>
      <c r="C1630" t="s">
        <v>2584</v>
      </c>
    </row>
    <row r="1631" spans="1:3" hidden="1" x14ac:dyDescent="0.55000000000000004">
      <c r="A1631">
        <v>5718668221</v>
      </c>
      <c r="B1631">
        <v>21</v>
      </c>
      <c r="C1631" t="s">
        <v>2585</v>
      </c>
    </row>
    <row r="1632" spans="1:3" hidden="1" x14ac:dyDescent="0.55000000000000004">
      <c r="A1632">
        <v>5718679167</v>
      </c>
      <c r="B1632">
        <v>21</v>
      </c>
      <c r="C1632" t="s">
        <v>2586</v>
      </c>
    </row>
    <row r="1633" spans="1:3" hidden="1" x14ac:dyDescent="0.55000000000000004">
      <c r="A1633">
        <v>5718689329</v>
      </c>
      <c r="B1633">
        <v>21</v>
      </c>
      <c r="C1633" t="s">
        <v>2587</v>
      </c>
    </row>
    <row r="1634" spans="1:3" hidden="1" x14ac:dyDescent="0.55000000000000004">
      <c r="A1634">
        <v>5719513765</v>
      </c>
      <c r="B1634">
        <v>21</v>
      </c>
      <c r="C1634" t="s">
        <v>2588</v>
      </c>
    </row>
    <row r="1635" spans="1:3" x14ac:dyDescent="0.55000000000000004">
      <c r="A1635">
        <v>5719667899</v>
      </c>
      <c r="B1635">
        <v>4</v>
      </c>
      <c r="C1635" t="s">
        <v>2575</v>
      </c>
    </row>
    <row r="1636" spans="1:3" hidden="1" x14ac:dyDescent="0.55000000000000004">
      <c r="A1636">
        <v>5720158625</v>
      </c>
      <c r="B1636">
        <v>21</v>
      </c>
      <c r="C1636" t="s">
        <v>2589</v>
      </c>
    </row>
    <row r="1637" spans="1:3" hidden="1" x14ac:dyDescent="0.55000000000000004">
      <c r="A1637">
        <v>5720169292</v>
      </c>
      <c r="B1637">
        <v>21</v>
      </c>
      <c r="C1637" t="s">
        <v>2590</v>
      </c>
    </row>
    <row r="1638" spans="1:3" x14ac:dyDescent="0.55000000000000004">
      <c r="A1638">
        <v>5740391002</v>
      </c>
      <c r="B1638">
        <v>8</v>
      </c>
      <c r="C1638" t="s">
        <v>2044</v>
      </c>
    </row>
    <row r="1639" spans="1:3" x14ac:dyDescent="0.55000000000000004">
      <c r="A1639">
        <v>5740554307</v>
      </c>
      <c r="B1639">
        <v>2</v>
      </c>
      <c r="C1639" t="s">
        <v>2044</v>
      </c>
    </row>
    <row r="1640" spans="1:3" x14ac:dyDescent="0.55000000000000004">
      <c r="A1640">
        <v>5740568843</v>
      </c>
      <c r="B1640">
        <v>6</v>
      </c>
      <c r="C1640" t="s">
        <v>2044</v>
      </c>
    </row>
    <row r="1641" spans="1:3" x14ac:dyDescent="0.55000000000000004">
      <c r="A1641">
        <v>5740700383</v>
      </c>
      <c r="B1641">
        <v>1</v>
      </c>
      <c r="C1641" t="s">
        <v>2044</v>
      </c>
    </row>
    <row r="1642" spans="1:3" x14ac:dyDescent="0.55000000000000004">
      <c r="A1642">
        <v>5740768284</v>
      </c>
      <c r="B1642">
        <v>14</v>
      </c>
      <c r="C1642" t="s">
        <v>2044</v>
      </c>
    </row>
    <row r="1643" spans="1:3" x14ac:dyDescent="0.55000000000000004">
      <c r="A1643">
        <v>5740780736</v>
      </c>
      <c r="B1643">
        <v>15</v>
      </c>
      <c r="C1643" t="s">
        <v>2044</v>
      </c>
    </row>
    <row r="1644" spans="1:3" x14ac:dyDescent="0.55000000000000004">
      <c r="A1644">
        <v>5740802267</v>
      </c>
      <c r="B1644">
        <v>16</v>
      </c>
      <c r="C1644" t="s">
        <v>2044</v>
      </c>
    </row>
    <row r="1645" spans="1:3" x14ac:dyDescent="0.55000000000000004">
      <c r="A1645">
        <v>5741026664</v>
      </c>
      <c r="B1645">
        <v>9</v>
      </c>
      <c r="C1645" t="s">
        <v>2044</v>
      </c>
    </row>
    <row r="1646" spans="1:3" x14ac:dyDescent="0.55000000000000004">
      <c r="A1646">
        <v>5741033298</v>
      </c>
      <c r="B1646">
        <v>5</v>
      </c>
      <c r="C1646" t="s">
        <v>2044</v>
      </c>
    </row>
    <row r="1647" spans="1:3" x14ac:dyDescent="0.55000000000000004">
      <c r="A1647">
        <v>5741138419</v>
      </c>
      <c r="B1647">
        <v>17</v>
      </c>
      <c r="C1647" t="s">
        <v>2044</v>
      </c>
    </row>
    <row r="1648" spans="1:3" x14ac:dyDescent="0.55000000000000004">
      <c r="A1648">
        <v>5741202059</v>
      </c>
      <c r="B1648">
        <v>13</v>
      </c>
      <c r="C1648" t="s">
        <v>2044</v>
      </c>
    </row>
    <row r="1649" spans="1:3" x14ac:dyDescent="0.55000000000000004">
      <c r="A1649">
        <v>5742508647</v>
      </c>
      <c r="B1649">
        <v>11</v>
      </c>
      <c r="C1649" t="s">
        <v>2044</v>
      </c>
    </row>
    <row r="1650" spans="1:3" x14ac:dyDescent="0.55000000000000004">
      <c r="A1650">
        <v>5742719957</v>
      </c>
      <c r="B1650">
        <v>7</v>
      </c>
      <c r="C1650" t="s">
        <v>2044</v>
      </c>
    </row>
    <row r="1651" spans="1:3" x14ac:dyDescent="0.55000000000000004">
      <c r="A1651">
        <v>5742874667</v>
      </c>
      <c r="B1651">
        <v>10</v>
      </c>
      <c r="C1651" t="s">
        <v>2044</v>
      </c>
    </row>
    <row r="1652" spans="1:3" x14ac:dyDescent="0.55000000000000004">
      <c r="A1652">
        <v>5742912522</v>
      </c>
      <c r="B1652">
        <v>12</v>
      </c>
      <c r="C1652" t="s">
        <v>2044</v>
      </c>
    </row>
    <row r="1653" spans="1:3" x14ac:dyDescent="0.55000000000000004">
      <c r="A1653">
        <v>5743217527</v>
      </c>
      <c r="B1653">
        <v>3</v>
      </c>
      <c r="C1653" t="s">
        <v>2044</v>
      </c>
    </row>
    <row r="1654" spans="1:3" x14ac:dyDescent="0.55000000000000004">
      <c r="A1654">
        <v>5744666545</v>
      </c>
      <c r="B1654">
        <v>4</v>
      </c>
      <c r="C1654" t="s">
        <v>2044</v>
      </c>
    </row>
    <row r="1655" spans="1:3" hidden="1" x14ac:dyDescent="0.55000000000000004">
      <c r="A1655">
        <v>6000357605</v>
      </c>
      <c r="B1655">
        <v>24</v>
      </c>
      <c r="C1655" t="s">
        <v>2018</v>
      </c>
    </row>
    <row r="1656" spans="1:3" x14ac:dyDescent="0.55000000000000004">
      <c r="A1656">
        <v>6000426804</v>
      </c>
      <c r="B1656">
        <v>8</v>
      </c>
      <c r="C1656" t="s">
        <v>2591</v>
      </c>
    </row>
    <row r="1657" spans="1:3" x14ac:dyDescent="0.55000000000000004">
      <c r="A1657">
        <v>6000427623</v>
      </c>
      <c r="B1657">
        <v>8</v>
      </c>
      <c r="C1657" t="s">
        <v>2019</v>
      </c>
    </row>
    <row r="1658" spans="1:3" x14ac:dyDescent="0.55000000000000004">
      <c r="A1658">
        <v>6000589547</v>
      </c>
      <c r="B1658">
        <v>2</v>
      </c>
      <c r="C1658" t="s">
        <v>2592</v>
      </c>
    </row>
    <row r="1659" spans="1:3" x14ac:dyDescent="0.55000000000000004">
      <c r="A1659">
        <v>6000590366</v>
      </c>
      <c r="B1659">
        <v>2</v>
      </c>
      <c r="C1659" t="s">
        <v>2019</v>
      </c>
    </row>
    <row r="1660" spans="1:3" x14ac:dyDescent="0.55000000000000004">
      <c r="A1660">
        <v>6000604709</v>
      </c>
      <c r="B1660">
        <v>6</v>
      </c>
      <c r="C1660" t="s">
        <v>2593</v>
      </c>
    </row>
    <row r="1661" spans="1:3" x14ac:dyDescent="0.55000000000000004">
      <c r="A1661">
        <v>6000605527</v>
      </c>
      <c r="B1661">
        <v>6</v>
      </c>
      <c r="C1661" t="s">
        <v>2019</v>
      </c>
    </row>
    <row r="1662" spans="1:3" hidden="1" x14ac:dyDescent="0.55000000000000004">
      <c r="A1662">
        <v>6000649083</v>
      </c>
      <c r="B1662">
        <v>18</v>
      </c>
      <c r="C1662" t="s">
        <v>2018</v>
      </c>
    </row>
    <row r="1663" spans="1:3" x14ac:dyDescent="0.55000000000000004">
      <c r="A1663">
        <v>6000736161</v>
      </c>
      <c r="B1663">
        <v>1</v>
      </c>
      <c r="C1663" t="s">
        <v>2594</v>
      </c>
    </row>
    <row r="1664" spans="1:3" x14ac:dyDescent="0.55000000000000004">
      <c r="A1664">
        <v>6000736979</v>
      </c>
      <c r="B1664">
        <v>1</v>
      </c>
      <c r="C1664" t="s">
        <v>2019</v>
      </c>
    </row>
    <row r="1665" spans="1:3" hidden="1" x14ac:dyDescent="0.55000000000000004">
      <c r="A1665">
        <v>6000795058</v>
      </c>
      <c r="B1665">
        <v>20</v>
      </c>
      <c r="C1665" t="s">
        <v>2018</v>
      </c>
    </row>
    <row r="1666" spans="1:3" x14ac:dyDescent="0.55000000000000004">
      <c r="A1666">
        <v>6000804944</v>
      </c>
      <c r="B1666">
        <v>14</v>
      </c>
      <c r="C1666" t="s">
        <v>2595</v>
      </c>
    </row>
    <row r="1667" spans="1:3" x14ac:dyDescent="0.55000000000000004">
      <c r="A1667">
        <v>6000805763</v>
      </c>
      <c r="B1667">
        <v>14</v>
      </c>
      <c r="C1667" t="s">
        <v>2019</v>
      </c>
    </row>
    <row r="1668" spans="1:3" x14ac:dyDescent="0.55000000000000004">
      <c r="A1668">
        <v>6000815957</v>
      </c>
      <c r="B1668">
        <v>15</v>
      </c>
      <c r="C1668" t="s">
        <v>2596</v>
      </c>
    </row>
    <row r="1669" spans="1:3" x14ac:dyDescent="0.55000000000000004">
      <c r="A1669">
        <v>6000816775</v>
      </c>
      <c r="B1669">
        <v>15</v>
      </c>
      <c r="C1669" t="s">
        <v>2019</v>
      </c>
    </row>
    <row r="1670" spans="1:3" x14ac:dyDescent="0.55000000000000004">
      <c r="A1670">
        <v>6000833488</v>
      </c>
      <c r="B1670">
        <v>16</v>
      </c>
      <c r="C1670" t="s">
        <v>2597</v>
      </c>
    </row>
    <row r="1671" spans="1:3" x14ac:dyDescent="0.55000000000000004">
      <c r="A1671">
        <v>6000834307</v>
      </c>
      <c r="B1671">
        <v>16</v>
      </c>
      <c r="C1671" t="s">
        <v>2019</v>
      </c>
    </row>
    <row r="1672" spans="1:3" hidden="1" x14ac:dyDescent="0.55000000000000004">
      <c r="A1672">
        <v>6000985635</v>
      </c>
      <c r="B1672">
        <v>22</v>
      </c>
      <c r="C1672" t="s">
        <v>2018</v>
      </c>
    </row>
    <row r="1673" spans="1:3" hidden="1" x14ac:dyDescent="0.55000000000000004">
      <c r="A1673">
        <v>6001041636</v>
      </c>
      <c r="B1673">
        <v>19</v>
      </c>
      <c r="C1673" t="s">
        <v>2018</v>
      </c>
    </row>
    <row r="1674" spans="1:3" x14ac:dyDescent="0.55000000000000004">
      <c r="A1674">
        <v>6001063113</v>
      </c>
      <c r="B1674">
        <v>9</v>
      </c>
      <c r="C1674" t="s">
        <v>2598</v>
      </c>
    </row>
    <row r="1675" spans="1:3" x14ac:dyDescent="0.55000000000000004">
      <c r="A1675">
        <v>6001063931</v>
      </c>
      <c r="B1675">
        <v>9</v>
      </c>
      <c r="C1675" t="s">
        <v>2019</v>
      </c>
    </row>
    <row r="1676" spans="1:3" x14ac:dyDescent="0.55000000000000004">
      <c r="A1676">
        <v>6001070183</v>
      </c>
      <c r="B1676">
        <v>5</v>
      </c>
      <c r="C1676" t="s">
        <v>2599</v>
      </c>
    </row>
    <row r="1677" spans="1:3" x14ac:dyDescent="0.55000000000000004">
      <c r="A1677">
        <v>6001071001</v>
      </c>
      <c r="B1677">
        <v>5</v>
      </c>
      <c r="C1677" t="s">
        <v>2019</v>
      </c>
    </row>
    <row r="1678" spans="1:3" x14ac:dyDescent="0.55000000000000004">
      <c r="A1678">
        <v>6001169682</v>
      </c>
      <c r="B1678">
        <v>17</v>
      </c>
      <c r="C1678" t="s">
        <v>2600</v>
      </c>
    </row>
    <row r="1679" spans="1:3" x14ac:dyDescent="0.55000000000000004">
      <c r="A1679">
        <v>6001170500</v>
      </c>
      <c r="B1679">
        <v>17</v>
      </c>
      <c r="C1679" t="s">
        <v>2019</v>
      </c>
    </row>
    <row r="1680" spans="1:3" hidden="1" x14ac:dyDescent="0.55000000000000004">
      <c r="A1680">
        <v>6001229248</v>
      </c>
      <c r="B1680">
        <v>21</v>
      </c>
      <c r="C1680" t="s">
        <v>2018</v>
      </c>
    </row>
    <row r="1681" spans="1:3" hidden="1" x14ac:dyDescent="0.55000000000000004">
      <c r="A1681">
        <v>6001267804</v>
      </c>
      <c r="B1681">
        <v>23</v>
      </c>
      <c r="C1681" t="s">
        <v>2018</v>
      </c>
    </row>
    <row r="1682" spans="1:3" x14ac:dyDescent="0.55000000000000004">
      <c r="A1682">
        <v>6002544425</v>
      </c>
      <c r="B1682">
        <v>11</v>
      </c>
      <c r="C1682" t="s">
        <v>2601</v>
      </c>
    </row>
    <row r="1683" spans="1:3" x14ac:dyDescent="0.55000000000000004">
      <c r="A1683">
        <v>6002545244</v>
      </c>
      <c r="B1683">
        <v>11</v>
      </c>
      <c r="C1683" t="s">
        <v>2019</v>
      </c>
    </row>
    <row r="1684" spans="1:3" x14ac:dyDescent="0.55000000000000004">
      <c r="A1684">
        <v>6002756660</v>
      </c>
      <c r="B1684">
        <v>7</v>
      </c>
      <c r="C1684" t="s">
        <v>2602</v>
      </c>
    </row>
    <row r="1685" spans="1:3" x14ac:dyDescent="0.55000000000000004">
      <c r="A1685">
        <v>6002757478</v>
      </c>
      <c r="B1685">
        <v>7</v>
      </c>
      <c r="C1685" t="s">
        <v>2019</v>
      </c>
    </row>
    <row r="1686" spans="1:3" x14ac:dyDescent="0.55000000000000004">
      <c r="A1686">
        <v>6002910506</v>
      </c>
      <c r="B1686">
        <v>10</v>
      </c>
      <c r="C1686" t="s">
        <v>2603</v>
      </c>
    </row>
    <row r="1687" spans="1:3" x14ac:dyDescent="0.55000000000000004">
      <c r="A1687">
        <v>6002911324</v>
      </c>
      <c r="B1687">
        <v>10</v>
      </c>
      <c r="C1687" t="s">
        <v>2019</v>
      </c>
    </row>
    <row r="1688" spans="1:3" x14ac:dyDescent="0.55000000000000004">
      <c r="A1688">
        <v>6002948291</v>
      </c>
      <c r="B1688">
        <v>12</v>
      </c>
      <c r="C1688" t="s">
        <v>2604</v>
      </c>
    </row>
    <row r="1689" spans="1:3" x14ac:dyDescent="0.55000000000000004">
      <c r="A1689">
        <v>6002949109</v>
      </c>
      <c r="B1689">
        <v>12</v>
      </c>
      <c r="C1689" t="s">
        <v>2019</v>
      </c>
    </row>
    <row r="1690" spans="1:3" x14ac:dyDescent="0.55000000000000004">
      <c r="A1690">
        <v>6003236993</v>
      </c>
      <c r="B1690">
        <v>13</v>
      </c>
      <c r="C1690" t="s">
        <v>2605</v>
      </c>
    </row>
    <row r="1691" spans="1:3" x14ac:dyDescent="0.55000000000000004">
      <c r="A1691">
        <v>6003237811</v>
      </c>
      <c r="B1691">
        <v>13</v>
      </c>
      <c r="C1691" t="s">
        <v>2019</v>
      </c>
    </row>
    <row r="1692" spans="1:3" x14ac:dyDescent="0.55000000000000004">
      <c r="A1692">
        <v>6003253400</v>
      </c>
      <c r="B1692">
        <v>3</v>
      </c>
      <c r="C1692" t="s">
        <v>2606</v>
      </c>
    </row>
    <row r="1693" spans="1:3" x14ac:dyDescent="0.55000000000000004">
      <c r="A1693">
        <v>6003254218</v>
      </c>
      <c r="B1693">
        <v>3</v>
      </c>
      <c r="C1693" t="s">
        <v>2019</v>
      </c>
    </row>
    <row r="1694" spans="1:3" x14ac:dyDescent="0.55000000000000004">
      <c r="A1694">
        <v>6004701791</v>
      </c>
      <c r="B1694">
        <v>4</v>
      </c>
      <c r="C1694" t="s">
        <v>2607</v>
      </c>
    </row>
    <row r="1695" spans="1:3" x14ac:dyDescent="0.55000000000000004">
      <c r="A1695">
        <v>6004702610</v>
      </c>
      <c r="B1695">
        <v>4</v>
      </c>
      <c r="C1695" t="s">
        <v>2019</v>
      </c>
    </row>
    <row r="1696" spans="1:3" x14ac:dyDescent="0.55000000000000004">
      <c r="A1696">
        <v>6015423542</v>
      </c>
      <c r="B1696">
        <v>8</v>
      </c>
      <c r="C1696" t="s">
        <v>2608</v>
      </c>
    </row>
    <row r="1697" spans="1:3" x14ac:dyDescent="0.55000000000000004">
      <c r="A1697">
        <v>6015586892</v>
      </c>
      <c r="B1697">
        <v>2</v>
      </c>
      <c r="C1697" t="s">
        <v>2608</v>
      </c>
    </row>
    <row r="1698" spans="1:3" x14ac:dyDescent="0.55000000000000004">
      <c r="A1698">
        <v>6015601383</v>
      </c>
      <c r="B1698">
        <v>6</v>
      </c>
      <c r="C1698" t="s">
        <v>2608</v>
      </c>
    </row>
    <row r="1699" spans="1:3" x14ac:dyDescent="0.55000000000000004">
      <c r="A1699">
        <v>6015732923</v>
      </c>
      <c r="B1699">
        <v>1</v>
      </c>
      <c r="C1699" t="s">
        <v>2608</v>
      </c>
    </row>
    <row r="1700" spans="1:3" hidden="1" x14ac:dyDescent="0.55000000000000004">
      <c r="A1700">
        <v>6015781863</v>
      </c>
      <c r="B1700">
        <v>21</v>
      </c>
      <c r="C1700" t="s">
        <v>2609</v>
      </c>
    </row>
    <row r="1701" spans="1:3" x14ac:dyDescent="0.55000000000000004">
      <c r="A1701">
        <v>6015803602</v>
      </c>
      <c r="B1701">
        <v>14</v>
      </c>
      <c r="C1701" t="s">
        <v>2608</v>
      </c>
    </row>
    <row r="1702" spans="1:3" x14ac:dyDescent="0.55000000000000004">
      <c r="A1702">
        <v>6015813276</v>
      </c>
      <c r="B1702">
        <v>15</v>
      </c>
      <c r="C1702" t="s">
        <v>2608</v>
      </c>
    </row>
    <row r="1703" spans="1:3" x14ac:dyDescent="0.55000000000000004">
      <c r="A1703">
        <v>6015831526</v>
      </c>
      <c r="B1703">
        <v>16</v>
      </c>
      <c r="C1703" t="s">
        <v>2608</v>
      </c>
    </row>
    <row r="1704" spans="1:3" hidden="1" x14ac:dyDescent="0.55000000000000004">
      <c r="A1704">
        <v>6016046791</v>
      </c>
      <c r="B1704">
        <v>21</v>
      </c>
      <c r="C1704" t="s">
        <v>2610</v>
      </c>
    </row>
    <row r="1705" spans="1:3" x14ac:dyDescent="0.55000000000000004">
      <c r="A1705">
        <v>6016059204</v>
      </c>
      <c r="B1705">
        <v>9</v>
      </c>
      <c r="C1705" t="s">
        <v>2608</v>
      </c>
    </row>
    <row r="1706" spans="1:3" x14ac:dyDescent="0.55000000000000004">
      <c r="A1706">
        <v>6016065883</v>
      </c>
      <c r="B1706">
        <v>5</v>
      </c>
      <c r="C1706" t="s">
        <v>2608</v>
      </c>
    </row>
    <row r="1707" spans="1:3" x14ac:dyDescent="0.55000000000000004">
      <c r="A1707">
        <v>6016167634</v>
      </c>
      <c r="B1707">
        <v>17</v>
      </c>
      <c r="C1707" t="s">
        <v>2608</v>
      </c>
    </row>
    <row r="1708" spans="1:3" hidden="1" x14ac:dyDescent="0.55000000000000004">
      <c r="A1708">
        <v>6016195164</v>
      </c>
      <c r="B1708">
        <v>21</v>
      </c>
      <c r="C1708" t="s">
        <v>2611</v>
      </c>
    </row>
    <row r="1709" spans="1:3" hidden="1" x14ac:dyDescent="0.55000000000000004">
      <c r="A1709">
        <v>6016267537</v>
      </c>
      <c r="B1709">
        <v>21</v>
      </c>
      <c r="C1709" t="s">
        <v>2612</v>
      </c>
    </row>
    <row r="1710" spans="1:3" hidden="1" x14ac:dyDescent="0.55000000000000004">
      <c r="A1710">
        <v>6016443794</v>
      </c>
      <c r="B1710">
        <v>21</v>
      </c>
      <c r="C1710" t="s">
        <v>2613</v>
      </c>
    </row>
    <row r="1711" spans="1:3" hidden="1" x14ac:dyDescent="0.55000000000000004">
      <c r="A1711">
        <v>6016820224</v>
      </c>
      <c r="B1711">
        <v>21</v>
      </c>
      <c r="C1711" t="s">
        <v>2614</v>
      </c>
    </row>
    <row r="1712" spans="1:3" hidden="1" x14ac:dyDescent="0.55000000000000004">
      <c r="A1712">
        <v>6016936145</v>
      </c>
      <c r="B1712">
        <v>21</v>
      </c>
      <c r="C1712" t="s">
        <v>2615</v>
      </c>
    </row>
    <row r="1713" spans="1:3" hidden="1" x14ac:dyDescent="0.55000000000000004">
      <c r="A1713">
        <v>6017373790</v>
      </c>
      <c r="B1713">
        <v>21</v>
      </c>
      <c r="C1713" t="s">
        <v>2616</v>
      </c>
    </row>
    <row r="1714" spans="1:3" hidden="1" x14ac:dyDescent="0.55000000000000004">
      <c r="A1714">
        <v>6017435433</v>
      </c>
      <c r="B1714">
        <v>21</v>
      </c>
      <c r="C1714" t="s">
        <v>2617</v>
      </c>
    </row>
    <row r="1715" spans="1:3" x14ac:dyDescent="0.55000000000000004">
      <c r="A1715">
        <v>6017543924</v>
      </c>
      <c r="B1715">
        <v>11</v>
      </c>
      <c r="C1715" t="s">
        <v>2608</v>
      </c>
    </row>
    <row r="1716" spans="1:3" x14ac:dyDescent="0.55000000000000004">
      <c r="A1716">
        <v>6017752497</v>
      </c>
      <c r="B1716">
        <v>7</v>
      </c>
      <c r="C1716" t="s">
        <v>2608</v>
      </c>
    </row>
    <row r="1717" spans="1:3" x14ac:dyDescent="0.55000000000000004">
      <c r="A1717">
        <v>6017907207</v>
      </c>
      <c r="B1717">
        <v>10</v>
      </c>
      <c r="C1717" t="s">
        <v>2608</v>
      </c>
    </row>
    <row r="1718" spans="1:3" x14ac:dyDescent="0.55000000000000004">
      <c r="A1718">
        <v>6017945062</v>
      </c>
      <c r="B1718">
        <v>12</v>
      </c>
      <c r="C1718" t="s">
        <v>2608</v>
      </c>
    </row>
    <row r="1719" spans="1:3" hidden="1" x14ac:dyDescent="0.55000000000000004">
      <c r="A1719">
        <v>6017978012</v>
      </c>
      <c r="B1719">
        <v>21</v>
      </c>
      <c r="C1719" t="s">
        <v>2618</v>
      </c>
    </row>
    <row r="1720" spans="1:3" hidden="1" x14ac:dyDescent="0.55000000000000004">
      <c r="A1720">
        <v>6018063240</v>
      </c>
      <c r="B1720">
        <v>21</v>
      </c>
      <c r="C1720" t="s">
        <v>2619</v>
      </c>
    </row>
    <row r="1721" spans="1:3" hidden="1" x14ac:dyDescent="0.55000000000000004">
      <c r="A1721">
        <v>6018210910</v>
      </c>
      <c r="B1721">
        <v>21</v>
      </c>
      <c r="C1721" t="s">
        <v>2620</v>
      </c>
    </row>
    <row r="1722" spans="1:3" x14ac:dyDescent="0.55000000000000004">
      <c r="A1722">
        <v>6018234644</v>
      </c>
      <c r="B1722">
        <v>13</v>
      </c>
      <c r="C1722" t="s">
        <v>2608</v>
      </c>
    </row>
    <row r="1723" spans="1:3" x14ac:dyDescent="0.55000000000000004">
      <c r="A1723">
        <v>6018250112</v>
      </c>
      <c r="B1723">
        <v>3</v>
      </c>
      <c r="C1723" t="s">
        <v>2608</v>
      </c>
    </row>
    <row r="1724" spans="1:3" hidden="1" x14ac:dyDescent="0.55000000000000004">
      <c r="A1724">
        <v>6018303053</v>
      </c>
      <c r="B1724">
        <v>21</v>
      </c>
      <c r="C1724" t="s">
        <v>2621</v>
      </c>
    </row>
    <row r="1725" spans="1:3" hidden="1" x14ac:dyDescent="0.55000000000000004">
      <c r="A1725">
        <v>6018415924</v>
      </c>
      <c r="B1725">
        <v>21</v>
      </c>
      <c r="C1725" t="s">
        <v>2622</v>
      </c>
    </row>
    <row r="1726" spans="1:3" hidden="1" x14ac:dyDescent="0.55000000000000004">
      <c r="A1726">
        <v>6019284557</v>
      </c>
      <c r="B1726">
        <v>21</v>
      </c>
      <c r="C1726" t="s">
        <v>2623</v>
      </c>
    </row>
    <row r="1727" spans="1:3" x14ac:dyDescent="0.55000000000000004">
      <c r="A1727">
        <v>6019699176</v>
      </c>
      <c r="B1727">
        <v>4</v>
      </c>
      <c r="C1727" t="s">
        <v>2608</v>
      </c>
    </row>
    <row r="1728" spans="1:3" x14ac:dyDescent="0.55000000000000004">
      <c r="A1728">
        <v>6040422187</v>
      </c>
      <c r="B1728">
        <v>8</v>
      </c>
      <c r="C1728" t="s">
        <v>2044</v>
      </c>
    </row>
    <row r="1729" spans="1:3" x14ac:dyDescent="0.55000000000000004">
      <c r="A1729">
        <v>6040585538</v>
      </c>
      <c r="B1729">
        <v>2</v>
      </c>
      <c r="C1729" t="s">
        <v>2044</v>
      </c>
    </row>
    <row r="1730" spans="1:3" x14ac:dyDescent="0.55000000000000004">
      <c r="A1730">
        <v>6040600074</v>
      </c>
      <c r="B1730">
        <v>6</v>
      </c>
      <c r="C1730" t="s">
        <v>2044</v>
      </c>
    </row>
    <row r="1731" spans="1:3" x14ac:dyDescent="0.55000000000000004">
      <c r="A1731">
        <v>6040731614</v>
      </c>
      <c r="B1731">
        <v>1</v>
      </c>
      <c r="C1731" t="s">
        <v>2044</v>
      </c>
    </row>
    <row r="1732" spans="1:3" x14ac:dyDescent="0.55000000000000004">
      <c r="A1732">
        <v>6040799515</v>
      </c>
      <c r="B1732">
        <v>14</v>
      </c>
      <c r="C1732" t="s">
        <v>2044</v>
      </c>
    </row>
    <row r="1733" spans="1:3" x14ac:dyDescent="0.55000000000000004">
      <c r="A1733">
        <v>6040811967</v>
      </c>
      <c r="B1733">
        <v>15</v>
      </c>
      <c r="C1733" t="s">
        <v>2044</v>
      </c>
    </row>
    <row r="1734" spans="1:3" x14ac:dyDescent="0.55000000000000004">
      <c r="A1734">
        <v>6040830172</v>
      </c>
      <c r="B1734">
        <v>16</v>
      </c>
      <c r="C1734" t="s">
        <v>2044</v>
      </c>
    </row>
    <row r="1735" spans="1:3" x14ac:dyDescent="0.55000000000000004">
      <c r="A1735">
        <v>6041057895</v>
      </c>
      <c r="B1735">
        <v>9</v>
      </c>
      <c r="C1735" t="s">
        <v>2044</v>
      </c>
    </row>
    <row r="1736" spans="1:3" x14ac:dyDescent="0.55000000000000004">
      <c r="A1736">
        <v>6041072341</v>
      </c>
      <c r="B1736">
        <v>5</v>
      </c>
      <c r="C1736" t="s">
        <v>2044</v>
      </c>
    </row>
    <row r="1737" spans="1:3" x14ac:dyDescent="0.55000000000000004">
      <c r="A1737">
        <v>6041166279</v>
      </c>
      <c r="B1737">
        <v>17</v>
      </c>
      <c r="C1737" t="s">
        <v>2044</v>
      </c>
    </row>
    <row r="1738" spans="1:3" x14ac:dyDescent="0.55000000000000004">
      <c r="A1738">
        <v>6042539878</v>
      </c>
      <c r="B1738">
        <v>11</v>
      </c>
      <c r="C1738" t="s">
        <v>2044</v>
      </c>
    </row>
    <row r="1739" spans="1:3" x14ac:dyDescent="0.55000000000000004">
      <c r="A1739">
        <v>6042751188</v>
      </c>
      <c r="B1739">
        <v>7</v>
      </c>
      <c r="C1739" t="s">
        <v>2044</v>
      </c>
    </row>
    <row r="1740" spans="1:3" x14ac:dyDescent="0.55000000000000004">
      <c r="A1740">
        <v>6042905898</v>
      </c>
      <c r="B1740">
        <v>10</v>
      </c>
      <c r="C1740" t="s">
        <v>2044</v>
      </c>
    </row>
    <row r="1741" spans="1:3" x14ac:dyDescent="0.55000000000000004">
      <c r="A1741">
        <v>6042943753</v>
      </c>
      <c r="B1741">
        <v>12</v>
      </c>
      <c r="C1741" t="s">
        <v>2044</v>
      </c>
    </row>
    <row r="1742" spans="1:3" x14ac:dyDescent="0.55000000000000004">
      <c r="A1742">
        <v>6043233290</v>
      </c>
      <c r="B1742">
        <v>13</v>
      </c>
      <c r="C1742" t="s">
        <v>2044</v>
      </c>
    </row>
    <row r="1743" spans="1:3" x14ac:dyDescent="0.55000000000000004">
      <c r="A1743">
        <v>6043248758</v>
      </c>
      <c r="B1743">
        <v>3</v>
      </c>
      <c r="C1743" t="s">
        <v>2044</v>
      </c>
    </row>
    <row r="1744" spans="1:3" x14ac:dyDescent="0.55000000000000004">
      <c r="A1744">
        <v>6044697776</v>
      </c>
      <c r="B1744">
        <v>4</v>
      </c>
      <c r="C1744" t="s">
        <v>2044</v>
      </c>
    </row>
    <row r="1745" spans="1:3" hidden="1" x14ac:dyDescent="0.55000000000000004">
      <c r="A1745">
        <v>6300357605</v>
      </c>
      <c r="B1745">
        <v>24</v>
      </c>
      <c r="C1745" t="s">
        <v>2018</v>
      </c>
    </row>
    <row r="1746" spans="1:3" x14ac:dyDescent="0.55000000000000004">
      <c r="A1746">
        <v>6300392863</v>
      </c>
      <c r="B1746">
        <v>8</v>
      </c>
      <c r="C1746" t="s">
        <v>2019</v>
      </c>
    </row>
    <row r="1747" spans="1:3" x14ac:dyDescent="0.55000000000000004">
      <c r="A1747">
        <v>6300428689</v>
      </c>
      <c r="B1747">
        <v>8</v>
      </c>
      <c r="C1747" t="s">
        <v>2624</v>
      </c>
    </row>
    <row r="1748" spans="1:3" x14ac:dyDescent="0.55000000000000004">
      <c r="A1748">
        <v>6300555586</v>
      </c>
      <c r="B1748">
        <v>2</v>
      </c>
      <c r="C1748" t="s">
        <v>2019</v>
      </c>
    </row>
    <row r="1749" spans="1:3" x14ac:dyDescent="0.55000000000000004">
      <c r="A1749">
        <v>6300570873</v>
      </c>
      <c r="B1749">
        <v>6</v>
      </c>
      <c r="C1749" t="s">
        <v>2019</v>
      </c>
    </row>
    <row r="1750" spans="1:3" x14ac:dyDescent="0.55000000000000004">
      <c r="A1750">
        <v>6300591261</v>
      </c>
      <c r="B1750">
        <v>2</v>
      </c>
      <c r="C1750" t="s">
        <v>2625</v>
      </c>
    </row>
    <row r="1751" spans="1:3" x14ac:dyDescent="0.55000000000000004">
      <c r="A1751">
        <v>6300606657</v>
      </c>
      <c r="B1751">
        <v>6</v>
      </c>
      <c r="C1751" t="s">
        <v>2626</v>
      </c>
    </row>
    <row r="1752" spans="1:3" hidden="1" x14ac:dyDescent="0.55000000000000004">
      <c r="A1752">
        <v>6300649083</v>
      </c>
      <c r="B1752">
        <v>18</v>
      </c>
      <c r="C1752" t="s">
        <v>2018</v>
      </c>
    </row>
    <row r="1753" spans="1:3" x14ac:dyDescent="0.55000000000000004">
      <c r="A1753">
        <v>6300702322</v>
      </c>
      <c r="B1753">
        <v>1</v>
      </c>
      <c r="C1753" t="s">
        <v>2019</v>
      </c>
    </row>
    <row r="1754" spans="1:3" x14ac:dyDescent="0.55000000000000004">
      <c r="A1754">
        <v>6300737618</v>
      </c>
      <c r="B1754">
        <v>1</v>
      </c>
      <c r="C1754" t="s">
        <v>2627</v>
      </c>
    </row>
    <row r="1755" spans="1:3" x14ac:dyDescent="0.55000000000000004">
      <c r="A1755">
        <v>6300770999</v>
      </c>
      <c r="B1755">
        <v>14</v>
      </c>
      <c r="C1755" t="s">
        <v>2019</v>
      </c>
    </row>
    <row r="1756" spans="1:3" x14ac:dyDescent="0.55000000000000004">
      <c r="A1756">
        <v>6300782004</v>
      </c>
      <c r="B1756">
        <v>15</v>
      </c>
      <c r="C1756" t="s">
        <v>2019</v>
      </c>
    </row>
    <row r="1757" spans="1:3" hidden="1" x14ac:dyDescent="0.55000000000000004">
      <c r="A1757">
        <v>6300795058</v>
      </c>
      <c r="B1757">
        <v>20</v>
      </c>
      <c r="C1757" t="s">
        <v>2018</v>
      </c>
    </row>
    <row r="1758" spans="1:3" x14ac:dyDescent="0.55000000000000004">
      <c r="A1758">
        <v>6300798948</v>
      </c>
      <c r="B1758">
        <v>16</v>
      </c>
      <c r="C1758" t="s">
        <v>2019</v>
      </c>
    </row>
    <row r="1759" spans="1:3" x14ac:dyDescent="0.55000000000000004">
      <c r="A1759">
        <v>6300806876</v>
      </c>
      <c r="B1759">
        <v>14</v>
      </c>
      <c r="C1759" t="s">
        <v>2628</v>
      </c>
    </row>
    <row r="1760" spans="1:3" x14ac:dyDescent="0.55000000000000004">
      <c r="A1760">
        <v>6300817859</v>
      </c>
      <c r="B1760">
        <v>15</v>
      </c>
      <c r="C1760" t="s">
        <v>2629</v>
      </c>
    </row>
    <row r="1761" spans="1:3" x14ac:dyDescent="0.55000000000000004">
      <c r="A1761">
        <v>6300834696</v>
      </c>
      <c r="B1761">
        <v>16</v>
      </c>
      <c r="C1761" t="s">
        <v>2630</v>
      </c>
    </row>
    <row r="1762" spans="1:3" hidden="1" x14ac:dyDescent="0.55000000000000004">
      <c r="A1762">
        <v>6300985635</v>
      </c>
      <c r="B1762">
        <v>22</v>
      </c>
      <c r="C1762" t="s">
        <v>2018</v>
      </c>
    </row>
    <row r="1763" spans="1:3" x14ac:dyDescent="0.55000000000000004">
      <c r="A1763">
        <v>6301029060</v>
      </c>
      <c r="B1763">
        <v>9</v>
      </c>
      <c r="C1763" t="s">
        <v>2019</v>
      </c>
    </row>
    <row r="1764" spans="1:3" x14ac:dyDescent="0.55000000000000004">
      <c r="A1764">
        <v>6301036106</v>
      </c>
      <c r="B1764">
        <v>5</v>
      </c>
      <c r="C1764" t="s">
        <v>2019</v>
      </c>
    </row>
    <row r="1765" spans="1:3" hidden="1" x14ac:dyDescent="0.55000000000000004">
      <c r="A1765">
        <v>6301041636</v>
      </c>
      <c r="B1765">
        <v>19</v>
      </c>
      <c r="C1765" t="s">
        <v>2018</v>
      </c>
    </row>
    <row r="1766" spans="1:3" x14ac:dyDescent="0.55000000000000004">
      <c r="A1766">
        <v>6301064746</v>
      </c>
      <c r="B1766">
        <v>9</v>
      </c>
      <c r="C1766" t="s">
        <v>2631</v>
      </c>
    </row>
    <row r="1767" spans="1:3" x14ac:dyDescent="0.55000000000000004">
      <c r="A1767">
        <v>6301072073</v>
      </c>
      <c r="B1767">
        <v>5</v>
      </c>
      <c r="C1767" t="s">
        <v>2632</v>
      </c>
    </row>
    <row r="1768" spans="1:3" x14ac:dyDescent="0.55000000000000004">
      <c r="A1768">
        <v>6301135055</v>
      </c>
      <c r="B1768">
        <v>17</v>
      </c>
      <c r="C1768" t="s">
        <v>2019</v>
      </c>
    </row>
    <row r="1769" spans="1:3" x14ac:dyDescent="0.55000000000000004">
      <c r="A1769">
        <v>6301170840</v>
      </c>
      <c r="B1769">
        <v>17</v>
      </c>
      <c r="C1769" t="s">
        <v>2633</v>
      </c>
    </row>
    <row r="1770" spans="1:3" hidden="1" x14ac:dyDescent="0.55000000000000004">
      <c r="A1770">
        <v>6301229248</v>
      </c>
      <c r="B1770">
        <v>21</v>
      </c>
      <c r="C1770" t="s">
        <v>2018</v>
      </c>
    </row>
    <row r="1771" spans="1:3" hidden="1" x14ac:dyDescent="0.55000000000000004">
      <c r="A1771">
        <v>6301267804</v>
      </c>
      <c r="B1771">
        <v>23</v>
      </c>
      <c r="C1771" t="s">
        <v>2018</v>
      </c>
    </row>
    <row r="1772" spans="1:3" x14ac:dyDescent="0.55000000000000004">
      <c r="A1772">
        <v>6302510582</v>
      </c>
      <c r="B1772">
        <v>11</v>
      </c>
      <c r="C1772" t="s">
        <v>2019</v>
      </c>
    </row>
    <row r="1773" spans="1:3" x14ac:dyDescent="0.55000000000000004">
      <c r="A1773">
        <v>6302546361</v>
      </c>
      <c r="B1773">
        <v>11</v>
      </c>
      <c r="C1773" t="s">
        <v>2634</v>
      </c>
    </row>
    <row r="1774" spans="1:3" x14ac:dyDescent="0.55000000000000004">
      <c r="A1774">
        <v>6302722787</v>
      </c>
      <c r="B1774">
        <v>7</v>
      </c>
      <c r="C1774" t="s">
        <v>2019</v>
      </c>
    </row>
    <row r="1775" spans="1:3" x14ac:dyDescent="0.55000000000000004">
      <c r="A1775">
        <v>6302758723</v>
      </c>
      <c r="B1775">
        <v>7</v>
      </c>
      <c r="C1775" t="s">
        <v>2635</v>
      </c>
    </row>
    <row r="1776" spans="1:3" x14ac:dyDescent="0.55000000000000004">
      <c r="A1776">
        <v>6302876608</v>
      </c>
      <c r="B1776">
        <v>10</v>
      </c>
      <c r="C1776" t="s">
        <v>2019</v>
      </c>
    </row>
    <row r="1777" spans="1:3" x14ac:dyDescent="0.55000000000000004">
      <c r="A1777">
        <v>6302912416</v>
      </c>
      <c r="B1777">
        <v>10</v>
      </c>
      <c r="C1777" t="s">
        <v>2636</v>
      </c>
    </row>
    <row r="1778" spans="1:3" x14ac:dyDescent="0.55000000000000004">
      <c r="A1778">
        <v>6302914560</v>
      </c>
      <c r="B1778">
        <v>12</v>
      </c>
      <c r="C1778" t="s">
        <v>2019</v>
      </c>
    </row>
    <row r="1779" spans="1:3" x14ac:dyDescent="0.55000000000000004">
      <c r="A1779">
        <v>6302950259</v>
      </c>
      <c r="B1779">
        <v>12</v>
      </c>
      <c r="C1779" t="s">
        <v>2637</v>
      </c>
    </row>
    <row r="1780" spans="1:3" x14ac:dyDescent="0.55000000000000004">
      <c r="A1780">
        <v>6303202922</v>
      </c>
      <c r="B1780">
        <v>13</v>
      </c>
      <c r="C1780" t="s">
        <v>2019</v>
      </c>
    </row>
    <row r="1781" spans="1:3" x14ac:dyDescent="0.55000000000000004">
      <c r="A1781">
        <v>6303219625</v>
      </c>
      <c r="B1781">
        <v>3</v>
      </c>
      <c r="C1781" t="s">
        <v>2019</v>
      </c>
    </row>
    <row r="1782" spans="1:3" x14ac:dyDescent="0.55000000000000004">
      <c r="A1782">
        <v>6303238641</v>
      </c>
      <c r="B1782">
        <v>13</v>
      </c>
      <c r="C1782" t="s">
        <v>2638</v>
      </c>
    </row>
    <row r="1783" spans="1:3" x14ac:dyDescent="0.55000000000000004">
      <c r="A1783">
        <v>6303255592</v>
      </c>
      <c r="B1783">
        <v>3</v>
      </c>
      <c r="C1783" t="s">
        <v>2639</v>
      </c>
    </row>
    <row r="1784" spans="1:3" x14ac:dyDescent="0.55000000000000004">
      <c r="A1784">
        <v>6304667799</v>
      </c>
      <c r="B1784">
        <v>4</v>
      </c>
      <c r="C1784" t="s">
        <v>2019</v>
      </c>
    </row>
    <row r="1785" spans="1:3" x14ac:dyDescent="0.55000000000000004">
      <c r="A1785">
        <v>6304703555</v>
      </c>
      <c r="B1785">
        <v>4</v>
      </c>
      <c r="C1785" t="s">
        <v>2640</v>
      </c>
    </row>
    <row r="1786" spans="1:3" x14ac:dyDescent="0.55000000000000004">
      <c r="A1786">
        <v>6315392310</v>
      </c>
      <c r="B1786">
        <v>8</v>
      </c>
      <c r="C1786" t="s">
        <v>2641</v>
      </c>
    </row>
    <row r="1787" spans="1:3" x14ac:dyDescent="0.55000000000000004">
      <c r="A1787">
        <v>6315571324</v>
      </c>
      <c r="B1787">
        <v>2</v>
      </c>
      <c r="C1787" t="s">
        <v>2641</v>
      </c>
    </row>
    <row r="1788" spans="1:3" x14ac:dyDescent="0.55000000000000004">
      <c r="A1788">
        <v>6315572866</v>
      </c>
      <c r="B1788">
        <v>6</v>
      </c>
      <c r="C1788" t="s">
        <v>2641</v>
      </c>
    </row>
    <row r="1789" spans="1:3" x14ac:dyDescent="0.55000000000000004">
      <c r="A1789">
        <v>6315701692</v>
      </c>
      <c r="B1789">
        <v>1</v>
      </c>
      <c r="C1789" t="s">
        <v>2641</v>
      </c>
    </row>
    <row r="1790" spans="1:3" x14ac:dyDescent="0.55000000000000004">
      <c r="A1790">
        <v>6315769638</v>
      </c>
      <c r="B1790">
        <v>14</v>
      </c>
      <c r="C1790" t="s">
        <v>2641</v>
      </c>
    </row>
    <row r="1791" spans="1:3" x14ac:dyDescent="0.55000000000000004">
      <c r="A1791">
        <v>6315782045</v>
      </c>
      <c r="B1791">
        <v>15</v>
      </c>
      <c r="C1791" t="s">
        <v>2641</v>
      </c>
    </row>
    <row r="1792" spans="1:3" x14ac:dyDescent="0.55000000000000004">
      <c r="A1792">
        <v>6315800250</v>
      </c>
      <c r="B1792">
        <v>16</v>
      </c>
      <c r="C1792" t="s">
        <v>2641</v>
      </c>
    </row>
    <row r="1793" spans="1:3" hidden="1" x14ac:dyDescent="0.55000000000000004">
      <c r="A1793">
        <v>6315830900</v>
      </c>
      <c r="B1793">
        <v>21</v>
      </c>
      <c r="C1793" t="s">
        <v>2642</v>
      </c>
    </row>
    <row r="1794" spans="1:3" hidden="1" x14ac:dyDescent="0.55000000000000004">
      <c r="A1794">
        <v>6315844338</v>
      </c>
      <c r="B1794">
        <v>21</v>
      </c>
      <c r="C1794" t="s">
        <v>2643</v>
      </c>
    </row>
    <row r="1795" spans="1:3" hidden="1" x14ac:dyDescent="0.55000000000000004">
      <c r="A1795">
        <v>6315925195</v>
      </c>
      <c r="B1795">
        <v>21</v>
      </c>
      <c r="C1795" t="s">
        <v>2644</v>
      </c>
    </row>
    <row r="1796" spans="1:3" x14ac:dyDescent="0.55000000000000004">
      <c r="A1796">
        <v>6316035433</v>
      </c>
      <c r="B1796">
        <v>5</v>
      </c>
      <c r="C1796" t="s">
        <v>2641</v>
      </c>
    </row>
    <row r="1797" spans="1:3" x14ac:dyDescent="0.55000000000000004">
      <c r="A1797">
        <v>6316038150</v>
      </c>
      <c r="B1797">
        <v>9</v>
      </c>
      <c r="C1797" t="s">
        <v>2641</v>
      </c>
    </row>
    <row r="1798" spans="1:3" x14ac:dyDescent="0.55000000000000004">
      <c r="A1798">
        <v>6316138720</v>
      </c>
      <c r="B1798">
        <v>17</v>
      </c>
      <c r="C1798" t="s">
        <v>2641</v>
      </c>
    </row>
    <row r="1799" spans="1:3" hidden="1" x14ac:dyDescent="0.55000000000000004">
      <c r="A1799">
        <v>6316257859</v>
      </c>
      <c r="B1799">
        <v>21</v>
      </c>
      <c r="C1799" t="s">
        <v>2645</v>
      </c>
    </row>
    <row r="1800" spans="1:3" hidden="1" x14ac:dyDescent="0.55000000000000004">
      <c r="A1800">
        <v>6316451683</v>
      </c>
      <c r="B1800">
        <v>21</v>
      </c>
      <c r="C1800" t="s">
        <v>2646</v>
      </c>
    </row>
    <row r="1801" spans="1:3" hidden="1" x14ac:dyDescent="0.55000000000000004">
      <c r="A1801">
        <v>6316843014</v>
      </c>
      <c r="B1801">
        <v>21</v>
      </c>
      <c r="C1801" t="s">
        <v>2647</v>
      </c>
    </row>
    <row r="1802" spans="1:3" hidden="1" x14ac:dyDescent="0.55000000000000004">
      <c r="A1802">
        <v>6317211270</v>
      </c>
      <c r="B1802">
        <v>21</v>
      </c>
      <c r="C1802" t="s">
        <v>2648</v>
      </c>
    </row>
    <row r="1803" spans="1:3" hidden="1" x14ac:dyDescent="0.55000000000000004">
      <c r="A1803">
        <v>6317347902</v>
      </c>
      <c r="B1803">
        <v>21</v>
      </c>
      <c r="C1803" t="s">
        <v>2649</v>
      </c>
    </row>
    <row r="1804" spans="1:3" hidden="1" x14ac:dyDescent="0.55000000000000004">
      <c r="A1804">
        <v>6317448695</v>
      </c>
      <c r="B1804">
        <v>21</v>
      </c>
      <c r="C1804" t="s">
        <v>2650</v>
      </c>
    </row>
    <row r="1805" spans="1:3" x14ac:dyDescent="0.55000000000000004">
      <c r="A1805">
        <v>6317509956</v>
      </c>
      <c r="B1805">
        <v>11</v>
      </c>
      <c r="C1805" t="s">
        <v>2641</v>
      </c>
    </row>
    <row r="1806" spans="1:3" hidden="1" x14ac:dyDescent="0.55000000000000004">
      <c r="A1806">
        <v>6317604017</v>
      </c>
      <c r="B1806">
        <v>21</v>
      </c>
      <c r="C1806" t="s">
        <v>2651</v>
      </c>
    </row>
    <row r="1807" spans="1:3" x14ac:dyDescent="0.55000000000000004">
      <c r="A1807">
        <v>6317721312</v>
      </c>
      <c r="B1807">
        <v>7</v>
      </c>
      <c r="C1807" t="s">
        <v>2641</v>
      </c>
    </row>
    <row r="1808" spans="1:3" x14ac:dyDescent="0.55000000000000004">
      <c r="A1808">
        <v>6317875976</v>
      </c>
      <c r="B1808">
        <v>10</v>
      </c>
      <c r="C1808" t="s">
        <v>2641</v>
      </c>
    </row>
    <row r="1809" spans="1:3" x14ac:dyDescent="0.55000000000000004">
      <c r="A1809">
        <v>6317913831</v>
      </c>
      <c r="B1809">
        <v>12</v>
      </c>
      <c r="C1809" t="s">
        <v>2641</v>
      </c>
    </row>
    <row r="1810" spans="1:3" hidden="1" x14ac:dyDescent="0.55000000000000004">
      <c r="A1810">
        <v>6317914574</v>
      </c>
      <c r="B1810">
        <v>21</v>
      </c>
      <c r="C1810" t="s">
        <v>2652</v>
      </c>
    </row>
    <row r="1811" spans="1:3" hidden="1" x14ac:dyDescent="0.55000000000000004">
      <c r="A1811">
        <v>6318063067</v>
      </c>
      <c r="B1811">
        <v>21</v>
      </c>
      <c r="C1811" t="s">
        <v>2653</v>
      </c>
    </row>
    <row r="1812" spans="1:3" x14ac:dyDescent="0.55000000000000004">
      <c r="A1812">
        <v>6318203368</v>
      </c>
      <c r="B1812">
        <v>13</v>
      </c>
      <c r="C1812" t="s">
        <v>2641</v>
      </c>
    </row>
    <row r="1813" spans="1:3" x14ac:dyDescent="0.55000000000000004">
      <c r="A1813">
        <v>6318224194</v>
      </c>
      <c r="B1813">
        <v>3</v>
      </c>
      <c r="C1813" t="s">
        <v>2641</v>
      </c>
    </row>
    <row r="1814" spans="1:3" hidden="1" x14ac:dyDescent="0.55000000000000004">
      <c r="A1814">
        <v>6318350691</v>
      </c>
      <c r="B1814">
        <v>21</v>
      </c>
      <c r="C1814" t="s">
        <v>2654</v>
      </c>
    </row>
    <row r="1815" spans="1:3" hidden="1" x14ac:dyDescent="0.55000000000000004">
      <c r="A1815">
        <v>6318429360</v>
      </c>
      <c r="B1815">
        <v>21</v>
      </c>
      <c r="C1815" t="s">
        <v>2655</v>
      </c>
    </row>
    <row r="1816" spans="1:3" hidden="1" x14ac:dyDescent="0.55000000000000004">
      <c r="A1816">
        <v>6318528623</v>
      </c>
      <c r="B1816">
        <v>21</v>
      </c>
      <c r="C1816" t="s">
        <v>2656</v>
      </c>
    </row>
    <row r="1817" spans="1:3" x14ac:dyDescent="0.55000000000000004">
      <c r="A1817">
        <v>6319667854</v>
      </c>
      <c r="B1817">
        <v>4</v>
      </c>
      <c r="C1817" t="s">
        <v>2641</v>
      </c>
    </row>
    <row r="1818" spans="1:3" x14ac:dyDescent="0.55000000000000004">
      <c r="A1818">
        <v>6340390956</v>
      </c>
      <c r="B1818">
        <v>8</v>
      </c>
      <c r="C1818" t="s">
        <v>2044</v>
      </c>
    </row>
    <row r="1819" spans="1:3" x14ac:dyDescent="0.55000000000000004">
      <c r="A1819">
        <v>6340554307</v>
      </c>
      <c r="B1819">
        <v>2</v>
      </c>
      <c r="C1819" t="s">
        <v>2044</v>
      </c>
    </row>
    <row r="1820" spans="1:3" x14ac:dyDescent="0.55000000000000004">
      <c r="A1820">
        <v>6340568843</v>
      </c>
      <c r="B1820">
        <v>6</v>
      </c>
      <c r="C1820" t="s">
        <v>2044</v>
      </c>
    </row>
    <row r="1821" spans="1:3" x14ac:dyDescent="0.55000000000000004">
      <c r="A1821">
        <v>6340700383</v>
      </c>
      <c r="B1821">
        <v>1</v>
      </c>
      <c r="C1821" t="s">
        <v>2044</v>
      </c>
    </row>
    <row r="1822" spans="1:3" x14ac:dyDescent="0.55000000000000004">
      <c r="A1822">
        <v>6340768284</v>
      </c>
      <c r="B1822">
        <v>14</v>
      </c>
      <c r="C1822" t="s">
        <v>2044</v>
      </c>
    </row>
    <row r="1823" spans="1:3" x14ac:dyDescent="0.55000000000000004">
      <c r="A1823">
        <v>6340780736</v>
      </c>
      <c r="B1823">
        <v>15</v>
      </c>
      <c r="C1823" t="s">
        <v>2044</v>
      </c>
    </row>
    <row r="1824" spans="1:3" x14ac:dyDescent="0.55000000000000004">
      <c r="A1824">
        <v>6340802328</v>
      </c>
      <c r="B1824">
        <v>16</v>
      </c>
      <c r="C1824" t="s">
        <v>2044</v>
      </c>
    </row>
    <row r="1825" spans="1:3" x14ac:dyDescent="0.55000000000000004">
      <c r="A1825">
        <v>6341026664</v>
      </c>
      <c r="B1825">
        <v>9</v>
      </c>
      <c r="C1825" t="s">
        <v>2044</v>
      </c>
    </row>
    <row r="1826" spans="1:3" x14ac:dyDescent="0.55000000000000004">
      <c r="A1826">
        <v>6341033298</v>
      </c>
      <c r="B1826">
        <v>5</v>
      </c>
      <c r="C1826" t="s">
        <v>2044</v>
      </c>
    </row>
    <row r="1827" spans="1:3" x14ac:dyDescent="0.55000000000000004">
      <c r="A1827">
        <v>6341138586</v>
      </c>
      <c r="B1827">
        <v>17</v>
      </c>
      <c r="C1827" t="s">
        <v>2044</v>
      </c>
    </row>
    <row r="1828" spans="1:3" x14ac:dyDescent="0.55000000000000004">
      <c r="A1828">
        <v>6342508647</v>
      </c>
      <c r="B1828">
        <v>11</v>
      </c>
      <c r="C1828" t="s">
        <v>2044</v>
      </c>
    </row>
    <row r="1829" spans="1:3" x14ac:dyDescent="0.55000000000000004">
      <c r="A1829">
        <v>6342719957</v>
      </c>
      <c r="B1829">
        <v>7</v>
      </c>
      <c r="C1829" t="s">
        <v>2044</v>
      </c>
    </row>
    <row r="1830" spans="1:3" x14ac:dyDescent="0.55000000000000004">
      <c r="A1830">
        <v>6342874667</v>
      </c>
      <c r="B1830">
        <v>10</v>
      </c>
      <c r="C1830" t="s">
        <v>2044</v>
      </c>
    </row>
    <row r="1831" spans="1:3" x14ac:dyDescent="0.55000000000000004">
      <c r="A1831">
        <v>6342912522</v>
      </c>
      <c r="B1831">
        <v>12</v>
      </c>
      <c r="C1831" t="s">
        <v>2044</v>
      </c>
    </row>
    <row r="1832" spans="1:3" x14ac:dyDescent="0.55000000000000004">
      <c r="A1832">
        <v>6343202059</v>
      </c>
      <c r="B1832">
        <v>13</v>
      </c>
      <c r="C1832" t="s">
        <v>2044</v>
      </c>
    </row>
    <row r="1833" spans="1:3" x14ac:dyDescent="0.55000000000000004">
      <c r="A1833">
        <v>6343217527</v>
      </c>
      <c r="B1833">
        <v>3</v>
      </c>
      <c r="C1833" t="s">
        <v>2044</v>
      </c>
    </row>
    <row r="1834" spans="1:3" x14ac:dyDescent="0.55000000000000004">
      <c r="A1834">
        <v>6344666545</v>
      </c>
      <c r="B1834">
        <v>4</v>
      </c>
      <c r="C1834" t="s">
        <v>2044</v>
      </c>
    </row>
    <row r="1835" spans="1:3" hidden="1" x14ac:dyDescent="0.55000000000000004">
      <c r="A1835">
        <v>6600357605</v>
      </c>
      <c r="B1835">
        <v>24</v>
      </c>
      <c r="C1835" t="s">
        <v>2018</v>
      </c>
    </row>
    <row r="1836" spans="1:3" x14ac:dyDescent="0.55000000000000004">
      <c r="A1836">
        <v>6600428522</v>
      </c>
      <c r="B1836">
        <v>8</v>
      </c>
      <c r="C1836" t="s">
        <v>2657</v>
      </c>
    </row>
    <row r="1837" spans="1:3" x14ac:dyDescent="0.55000000000000004">
      <c r="A1837">
        <v>6600429346</v>
      </c>
      <c r="B1837">
        <v>8</v>
      </c>
      <c r="C1837" t="s">
        <v>2019</v>
      </c>
    </row>
    <row r="1838" spans="1:3" x14ac:dyDescent="0.55000000000000004">
      <c r="A1838">
        <v>6600590775</v>
      </c>
      <c r="B1838">
        <v>2</v>
      </c>
      <c r="C1838" t="s">
        <v>2658</v>
      </c>
    </row>
    <row r="1839" spans="1:3" x14ac:dyDescent="0.55000000000000004">
      <c r="A1839">
        <v>6600591593</v>
      </c>
      <c r="B1839">
        <v>2</v>
      </c>
      <c r="C1839" t="s">
        <v>2019</v>
      </c>
    </row>
    <row r="1840" spans="1:3" x14ac:dyDescent="0.55000000000000004">
      <c r="A1840">
        <v>6600606507</v>
      </c>
      <c r="B1840">
        <v>6</v>
      </c>
      <c r="C1840" t="s">
        <v>2659</v>
      </c>
    </row>
    <row r="1841" spans="1:3" x14ac:dyDescent="0.55000000000000004">
      <c r="A1841">
        <v>6600607395</v>
      </c>
      <c r="B1841">
        <v>6</v>
      </c>
      <c r="C1841" t="s">
        <v>2019</v>
      </c>
    </row>
    <row r="1842" spans="1:3" hidden="1" x14ac:dyDescent="0.55000000000000004">
      <c r="A1842">
        <v>6600649083</v>
      </c>
      <c r="B1842">
        <v>18</v>
      </c>
      <c r="C1842" t="s">
        <v>2018</v>
      </c>
    </row>
    <row r="1843" spans="1:3" x14ac:dyDescent="0.55000000000000004">
      <c r="A1843">
        <v>6600737758</v>
      </c>
      <c r="B1843">
        <v>1</v>
      </c>
      <c r="C1843" t="s">
        <v>2660</v>
      </c>
    </row>
    <row r="1844" spans="1:3" x14ac:dyDescent="0.55000000000000004">
      <c r="A1844">
        <v>6600738577</v>
      </c>
      <c r="B1844">
        <v>1</v>
      </c>
      <c r="C1844" t="s">
        <v>2019</v>
      </c>
    </row>
    <row r="1845" spans="1:3" hidden="1" x14ac:dyDescent="0.55000000000000004">
      <c r="A1845">
        <v>6600795058</v>
      </c>
      <c r="B1845">
        <v>20</v>
      </c>
      <c r="C1845" t="s">
        <v>2018</v>
      </c>
    </row>
    <row r="1846" spans="1:3" x14ac:dyDescent="0.55000000000000004">
      <c r="A1846">
        <v>6600806503</v>
      </c>
      <c r="B1846">
        <v>14</v>
      </c>
      <c r="C1846" t="s">
        <v>2661</v>
      </c>
    </row>
    <row r="1847" spans="1:3" x14ac:dyDescent="0.55000000000000004">
      <c r="A1847">
        <v>6600807321</v>
      </c>
      <c r="B1847">
        <v>14</v>
      </c>
      <c r="C1847" t="s">
        <v>2019</v>
      </c>
    </row>
    <row r="1848" spans="1:3" x14ac:dyDescent="0.55000000000000004">
      <c r="A1848">
        <v>6600817199</v>
      </c>
      <c r="B1848">
        <v>15</v>
      </c>
      <c r="C1848" t="s">
        <v>2662</v>
      </c>
    </row>
    <row r="1849" spans="1:3" x14ac:dyDescent="0.55000000000000004">
      <c r="A1849">
        <v>6600818018</v>
      </c>
      <c r="B1849">
        <v>15</v>
      </c>
      <c r="C1849" t="s">
        <v>2019</v>
      </c>
    </row>
    <row r="1850" spans="1:3" x14ac:dyDescent="0.55000000000000004">
      <c r="A1850">
        <v>6600833925</v>
      </c>
      <c r="B1850">
        <v>16</v>
      </c>
      <c r="C1850" t="s">
        <v>2663</v>
      </c>
    </row>
    <row r="1851" spans="1:3" x14ac:dyDescent="0.55000000000000004">
      <c r="A1851">
        <v>6600834743</v>
      </c>
      <c r="B1851">
        <v>16</v>
      </c>
      <c r="C1851" t="s">
        <v>2019</v>
      </c>
    </row>
    <row r="1852" spans="1:3" hidden="1" x14ac:dyDescent="0.55000000000000004">
      <c r="A1852">
        <v>6600985635</v>
      </c>
      <c r="B1852">
        <v>22</v>
      </c>
      <c r="C1852" t="s">
        <v>2018</v>
      </c>
    </row>
    <row r="1853" spans="1:3" hidden="1" x14ac:dyDescent="0.55000000000000004">
      <c r="A1853">
        <v>6601041636</v>
      </c>
      <c r="B1853">
        <v>19</v>
      </c>
      <c r="C1853" t="s">
        <v>2018</v>
      </c>
    </row>
    <row r="1854" spans="1:3" x14ac:dyDescent="0.55000000000000004">
      <c r="A1854">
        <v>6601064531</v>
      </c>
      <c r="B1854">
        <v>9</v>
      </c>
      <c r="C1854" t="s">
        <v>2664</v>
      </c>
    </row>
    <row r="1855" spans="1:3" x14ac:dyDescent="0.55000000000000004">
      <c r="A1855">
        <v>6601065420</v>
      </c>
      <c r="B1855">
        <v>9</v>
      </c>
      <c r="C1855" t="s">
        <v>2019</v>
      </c>
    </row>
    <row r="1856" spans="1:3" x14ac:dyDescent="0.55000000000000004">
      <c r="A1856">
        <v>6601071330</v>
      </c>
      <c r="B1856">
        <v>5</v>
      </c>
      <c r="C1856" t="s">
        <v>2665</v>
      </c>
    </row>
    <row r="1857" spans="1:3" x14ac:dyDescent="0.55000000000000004">
      <c r="A1857">
        <v>6601072149</v>
      </c>
      <c r="B1857">
        <v>5</v>
      </c>
      <c r="C1857" t="s">
        <v>2019</v>
      </c>
    </row>
    <row r="1858" spans="1:3" x14ac:dyDescent="0.55000000000000004">
      <c r="A1858">
        <v>6601169726</v>
      </c>
      <c r="B1858">
        <v>17</v>
      </c>
      <c r="C1858" t="s">
        <v>2666</v>
      </c>
    </row>
    <row r="1859" spans="1:3" x14ac:dyDescent="0.55000000000000004">
      <c r="A1859">
        <v>6601170544</v>
      </c>
      <c r="B1859">
        <v>17</v>
      </c>
      <c r="C1859" t="s">
        <v>2019</v>
      </c>
    </row>
    <row r="1860" spans="1:3" hidden="1" x14ac:dyDescent="0.55000000000000004">
      <c r="A1860">
        <v>6601229248</v>
      </c>
      <c r="B1860">
        <v>21</v>
      </c>
      <c r="C1860" t="s">
        <v>2018</v>
      </c>
    </row>
    <row r="1861" spans="1:3" hidden="1" x14ac:dyDescent="0.55000000000000004">
      <c r="A1861">
        <v>6601267804</v>
      </c>
      <c r="B1861">
        <v>23</v>
      </c>
      <c r="C1861" t="s">
        <v>2018</v>
      </c>
    </row>
    <row r="1862" spans="1:3" x14ac:dyDescent="0.55000000000000004">
      <c r="A1862">
        <v>6602545896</v>
      </c>
      <c r="B1862">
        <v>11</v>
      </c>
      <c r="C1862" t="s">
        <v>2667</v>
      </c>
    </row>
    <row r="1863" spans="1:3" x14ac:dyDescent="0.55000000000000004">
      <c r="A1863">
        <v>6602546715</v>
      </c>
      <c r="B1863">
        <v>11</v>
      </c>
      <c r="C1863" t="s">
        <v>2019</v>
      </c>
    </row>
    <row r="1864" spans="1:3" x14ac:dyDescent="0.55000000000000004">
      <c r="A1864">
        <v>6602758305</v>
      </c>
      <c r="B1864">
        <v>7</v>
      </c>
      <c r="C1864" t="s">
        <v>2668</v>
      </c>
    </row>
    <row r="1865" spans="1:3" x14ac:dyDescent="0.55000000000000004">
      <c r="A1865">
        <v>6602759124</v>
      </c>
      <c r="B1865">
        <v>7</v>
      </c>
      <c r="C1865" t="s">
        <v>2019</v>
      </c>
    </row>
    <row r="1866" spans="1:3" x14ac:dyDescent="0.55000000000000004">
      <c r="A1866">
        <v>6602912200</v>
      </c>
      <c r="B1866">
        <v>10</v>
      </c>
      <c r="C1866" t="s">
        <v>2669</v>
      </c>
    </row>
    <row r="1867" spans="1:3" x14ac:dyDescent="0.55000000000000004">
      <c r="A1867">
        <v>6602913019</v>
      </c>
      <c r="B1867">
        <v>10</v>
      </c>
      <c r="C1867" t="s">
        <v>2019</v>
      </c>
    </row>
    <row r="1868" spans="1:3" x14ac:dyDescent="0.55000000000000004">
      <c r="A1868">
        <v>6602949890</v>
      </c>
      <c r="B1868">
        <v>12</v>
      </c>
      <c r="C1868" t="s">
        <v>2670</v>
      </c>
    </row>
    <row r="1869" spans="1:3" x14ac:dyDescent="0.55000000000000004">
      <c r="A1869">
        <v>6602950711</v>
      </c>
      <c r="B1869">
        <v>12</v>
      </c>
      <c r="C1869" t="s">
        <v>2019</v>
      </c>
    </row>
    <row r="1870" spans="1:3" x14ac:dyDescent="0.55000000000000004">
      <c r="A1870">
        <v>6603237861</v>
      </c>
      <c r="B1870">
        <v>13</v>
      </c>
      <c r="C1870" t="s">
        <v>2671</v>
      </c>
    </row>
    <row r="1871" spans="1:3" x14ac:dyDescent="0.55000000000000004">
      <c r="A1871">
        <v>6603238680</v>
      </c>
      <c r="B1871">
        <v>13</v>
      </c>
      <c r="C1871" t="s">
        <v>2019</v>
      </c>
    </row>
    <row r="1872" spans="1:3" x14ac:dyDescent="0.55000000000000004">
      <c r="A1872">
        <v>6603255078</v>
      </c>
      <c r="B1872">
        <v>3</v>
      </c>
      <c r="C1872" t="s">
        <v>2672</v>
      </c>
    </row>
    <row r="1873" spans="1:3" x14ac:dyDescent="0.55000000000000004">
      <c r="A1873">
        <v>6603255896</v>
      </c>
      <c r="B1873">
        <v>3</v>
      </c>
      <c r="C1873" t="s">
        <v>2019</v>
      </c>
    </row>
    <row r="1874" spans="1:3" x14ac:dyDescent="0.55000000000000004">
      <c r="A1874">
        <v>6604702984</v>
      </c>
      <c r="B1874">
        <v>4</v>
      </c>
      <c r="C1874" t="s">
        <v>2673</v>
      </c>
    </row>
    <row r="1875" spans="1:3" x14ac:dyDescent="0.55000000000000004">
      <c r="A1875">
        <v>6604703802</v>
      </c>
      <c r="B1875">
        <v>4</v>
      </c>
      <c r="C1875" t="s">
        <v>2019</v>
      </c>
    </row>
    <row r="1876" spans="1:3" x14ac:dyDescent="0.55000000000000004">
      <c r="A1876">
        <v>6615431308</v>
      </c>
      <c r="B1876">
        <v>8</v>
      </c>
      <c r="C1876" t="s">
        <v>2674</v>
      </c>
    </row>
    <row r="1877" spans="1:3" x14ac:dyDescent="0.55000000000000004">
      <c r="A1877">
        <v>6615586893</v>
      </c>
      <c r="B1877">
        <v>2</v>
      </c>
      <c r="C1877" t="s">
        <v>2674</v>
      </c>
    </row>
    <row r="1878" spans="1:3" x14ac:dyDescent="0.55000000000000004">
      <c r="A1878">
        <v>6615609195</v>
      </c>
      <c r="B1878">
        <v>6</v>
      </c>
      <c r="C1878" t="s">
        <v>2674</v>
      </c>
    </row>
    <row r="1879" spans="1:3" hidden="1" x14ac:dyDescent="0.55000000000000004">
      <c r="A1879">
        <v>6615728483</v>
      </c>
      <c r="B1879">
        <v>21</v>
      </c>
      <c r="C1879" t="s">
        <v>2675</v>
      </c>
    </row>
    <row r="1880" spans="1:3" x14ac:dyDescent="0.55000000000000004">
      <c r="A1880">
        <v>6615744388</v>
      </c>
      <c r="B1880">
        <v>1</v>
      </c>
      <c r="C1880" t="s">
        <v>2674</v>
      </c>
    </row>
    <row r="1881" spans="1:3" hidden="1" x14ac:dyDescent="0.55000000000000004">
      <c r="A1881">
        <v>6615786212</v>
      </c>
      <c r="B1881">
        <v>21</v>
      </c>
      <c r="C1881" t="s">
        <v>2676</v>
      </c>
    </row>
    <row r="1882" spans="1:3" x14ac:dyDescent="0.55000000000000004">
      <c r="A1882">
        <v>6615808636</v>
      </c>
      <c r="B1882">
        <v>14</v>
      </c>
      <c r="C1882" t="s">
        <v>2674</v>
      </c>
    </row>
    <row r="1883" spans="1:3" x14ac:dyDescent="0.55000000000000004">
      <c r="A1883">
        <v>6615813276</v>
      </c>
      <c r="B1883">
        <v>15</v>
      </c>
      <c r="C1883" t="s">
        <v>2674</v>
      </c>
    </row>
    <row r="1884" spans="1:3" x14ac:dyDescent="0.55000000000000004">
      <c r="A1884">
        <v>6615831481</v>
      </c>
      <c r="B1884">
        <v>16</v>
      </c>
      <c r="C1884" t="s">
        <v>2674</v>
      </c>
    </row>
    <row r="1885" spans="1:3" hidden="1" x14ac:dyDescent="0.55000000000000004">
      <c r="A1885">
        <v>6615858462</v>
      </c>
      <c r="B1885">
        <v>21</v>
      </c>
      <c r="C1885" t="s">
        <v>2677</v>
      </c>
    </row>
    <row r="1886" spans="1:3" x14ac:dyDescent="0.55000000000000004">
      <c r="A1886">
        <v>6616067016</v>
      </c>
      <c r="B1886">
        <v>9</v>
      </c>
      <c r="C1886" t="s">
        <v>2674</v>
      </c>
    </row>
    <row r="1887" spans="1:3" x14ac:dyDescent="0.55000000000000004">
      <c r="A1887">
        <v>6616073650</v>
      </c>
      <c r="B1887">
        <v>5</v>
      </c>
      <c r="C1887" t="s">
        <v>2674</v>
      </c>
    </row>
    <row r="1888" spans="1:3" x14ac:dyDescent="0.55000000000000004">
      <c r="A1888">
        <v>6616167588</v>
      </c>
      <c r="B1888">
        <v>17</v>
      </c>
      <c r="C1888" t="s">
        <v>2674</v>
      </c>
    </row>
    <row r="1889" spans="1:3" hidden="1" x14ac:dyDescent="0.55000000000000004">
      <c r="A1889">
        <v>6616374327</v>
      </c>
      <c r="B1889">
        <v>21</v>
      </c>
      <c r="C1889" t="s">
        <v>2678</v>
      </c>
    </row>
    <row r="1890" spans="1:3" hidden="1" x14ac:dyDescent="0.55000000000000004">
      <c r="A1890">
        <v>6616401523</v>
      </c>
      <c r="B1890">
        <v>21</v>
      </c>
      <c r="C1890" t="s">
        <v>2679</v>
      </c>
    </row>
    <row r="1891" spans="1:3" hidden="1" x14ac:dyDescent="0.55000000000000004">
      <c r="A1891">
        <v>6616435377</v>
      </c>
      <c r="B1891">
        <v>21</v>
      </c>
      <c r="C1891" t="s">
        <v>2680</v>
      </c>
    </row>
    <row r="1892" spans="1:3" hidden="1" x14ac:dyDescent="0.55000000000000004">
      <c r="A1892">
        <v>6616894639</v>
      </c>
      <c r="B1892">
        <v>21</v>
      </c>
      <c r="C1892" t="s">
        <v>2681</v>
      </c>
    </row>
    <row r="1893" spans="1:3" hidden="1" x14ac:dyDescent="0.55000000000000004">
      <c r="A1893">
        <v>6616943797</v>
      </c>
      <c r="B1893">
        <v>21</v>
      </c>
      <c r="C1893" t="s">
        <v>2682</v>
      </c>
    </row>
    <row r="1894" spans="1:3" hidden="1" x14ac:dyDescent="0.55000000000000004">
      <c r="A1894">
        <v>6617027546</v>
      </c>
      <c r="B1894">
        <v>21</v>
      </c>
      <c r="C1894" t="s">
        <v>2683</v>
      </c>
    </row>
    <row r="1895" spans="1:3" hidden="1" x14ac:dyDescent="0.55000000000000004">
      <c r="A1895">
        <v>6617039412</v>
      </c>
      <c r="B1895">
        <v>21</v>
      </c>
      <c r="C1895" t="s">
        <v>2684</v>
      </c>
    </row>
    <row r="1896" spans="1:3" x14ac:dyDescent="0.55000000000000004">
      <c r="A1896">
        <v>6617548999</v>
      </c>
      <c r="B1896">
        <v>11</v>
      </c>
      <c r="C1896" t="s">
        <v>2674</v>
      </c>
    </row>
    <row r="1897" spans="1:3" x14ac:dyDescent="0.55000000000000004">
      <c r="A1897">
        <v>6617760309</v>
      </c>
      <c r="B1897">
        <v>7</v>
      </c>
      <c r="C1897" t="s">
        <v>2674</v>
      </c>
    </row>
    <row r="1898" spans="1:3" hidden="1" x14ac:dyDescent="0.55000000000000004">
      <c r="A1898">
        <v>6617815223</v>
      </c>
      <c r="B1898">
        <v>21</v>
      </c>
      <c r="C1898" t="s">
        <v>2685</v>
      </c>
    </row>
    <row r="1899" spans="1:3" hidden="1" x14ac:dyDescent="0.55000000000000004">
      <c r="A1899">
        <v>6617867172</v>
      </c>
      <c r="B1899">
        <v>21</v>
      </c>
      <c r="C1899" t="s">
        <v>2686</v>
      </c>
    </row>
    <row r="1900" spans="1:3" x14ac:dyDescent="0.55000000000000004">
      <c r="A1900">
        <v>6617915019</v>
      </c>
      <c r="B1900">
        <v>10</v>
      </c>
      <c r="C1900" t="s">
        <v>2674</v>
      </c>
    </row>
    <row r="1901" spans="1:3" x14ac:dyDescent="0.55000000000000004">
      <c r="A1901">
        <v>6617952874</v>
      </c>
      <c r="B1901">
        <v>12</v>
      </c>
      <c r="C1901" t="s">
        <v>2674</v>
      </c>
    </row>
    <row r="1902" spans="1:3" hidden="1" x14ac:dyDescent="0.55000000000000004">
      <c r="A1902">
        <v>6618064241</v>
      </c>
      <c r="B1902">
        <v>21</v>
      </c>
      <c r="C1902" t="s">
        <v>2687</v>
      </c>
    </row>
    <row r="1903" spans="1:3" x14ac:dyDescent="0.55000000000000004">
      <c r="A1903">
        <v>6618234599</v>
      </c>
      <c r="B1903">
        <v>13</v>
      </c>
      <c r="C1903" t="s">
        <v>2674</v>
      </c>
    </row>
    <row r="1904" spans="1:3" x14ac:dyDescent="0.55000000000000004">
      <c r="A1904">
        <v>6618257879</v>
      </c>
      <c r="B1904">
        <v>3</v>
      </c>
      <c r="C1904" t="s">
        <v>2674</v>
      </c>
    </row>
    <row r="1905" spans="1:3" hidden="1" x14ac:dyDescent="0.55000000000000004">
      <c r="A1905">
        <v>6618331218</v>
      </c>
      <c r="B1905">
        <v>21</v>
      </c>
      <c r="C1905" t="s">
        <v>2688</v>
      </c>
    </row>
    <row r="1906" spans="1:3" hidden="1" x14ac:dyDescent="0.55000000000000004">
      <c r="A1906">
        <v>6618350868</v>
      </c>
      <c r="B1906">
        <v>21</v>
      </c>
      <c r="C1906" t="s">
        <v>2689</v>
      </c>
    </row>
    <row r="1907" spans="1:3" hidden="1" x14ac:dyDescent="0.55000000000000004">
      <c r="A1907">
        <v>6618374446</v>
      </c>
      <c r="B1907">
        <v>21</v>
      </c>
      <c r="C1907" t="s">
        <v>2690</v>
      </c>
    </row>
    <row r="1908" spans="1:3" x14ac:dyDescent="0.55000000000000004">
      <c r="A1908">
        <v>6619699085</v>
      </c>
      <c r="B1908">
        <v>4</v>
      </c>
      <c r="C1908" t="s">
        <v>2674</v>
      </c>
    </row>
    <row r="1909" spans="1:3" hidden="1" x14ac:dyDescent="0.55000000000000004">
      <c r="A1909">
        <v>6622018122</v>
      </c>
      <c r="B1909">
        <v>21</v>
      </c>
      <c r="C1909" t="s">
        <v>2691</v>
      </c>
    </row>
    <row r="1910" spans="1:3" x14ac:dyDescent="0.55000000000000004">
      <c r="A1910">
        <v>6640429999</v>
      </c>
      <c r="B1910">
        <v>8</v>
      </c>
      <c r="C1910" t="s">
        <v>2044</v>
      </c>
    </row>
    <row r="1911" spans="1:3" x14ac:dyDescent="0.55000000000000004">
      <c r="A1911">
        <v>6640585538</v>
      </c>
      <c r="B1911">
        <v>2</v>
      </c>
      <c r="C1911" t="s">
        <v>2044</v>
      </c>
    </row>
    <row r="1912" spans="1:3" x14ac:dyDescent="0.55000000000000004">
      <c r="A1912">
        <v>6640607886</v>
      </c>
      <c r="B1912">
        <v>6</v>
      </c>
      <c r="C1912" t="s">
        <v>2044</v>
      </c>
    </row>
    <row r="1913" spans="1:3" x14ac:dyDescent="0.55000000000000004">
      <c r="A1913">
        <v>6640739426</v>
      </c>
      <c r="B1913">
        <v>1</v>
      </c>
      <c r="C1913" t="s">
        <v>2044</v>
      </c>
    </row>
    <row r="1914" spans="1:3" x14ac:dyDescent="0.55000000000000004">
      <c r="A1914">
        <v>6640807327</v>
      </c>
      <c r="B1914">
        <v>14</v>
      </c>
      <c r="C1914" t="s">
        <v>2044</v>
      </c>
    </row>
    <row r="1915" spans="1:3" x14ac:dyDescent="0.55000000000000004">
      <c r="A1915">
        <v>6640811967</v>
      </c>
      <c r="B1915">
        <v>15</v>
      </c>
      <c r="C1915" t="s">
        <v>2044</v>
      </c>
    </row>
    <row r="1916" spans="1:3" x14ac:dyDescent="0.55000000000000004">
      <c r="A1916">
        <v>6640830172</v>
      </c>
      <c r="B1916">
        <v>16</v>
      </c>
      <c r="C1916" t="s">
        <v>2044</v>
      </c>
    </row>
    <row r="1917" spans="1:3" x14ac:dyDescent="0.55000000000000004">
      <c r="A1917">
        <v>6641065707</v>
      </c>
      <c r="B1917">
        <v>9</v>
      </c>
      <c r="C1917" t="s">
        <v>2044</v>
      </c>
    </row>
    <row r="1918" spans="1:3" x14ac:dyDescent="0.55000000000000004">
      <c r="A1918">
        <v>6641072341</v>
      </c>
      <c r="B1918">
        <v>5</v>
      </c>
      <c r="C1918" t="s">
        <v>2044</v>
      </c>
    </row>
    <row r="1919" spans="1:3" x14ac:dyDescent="0.55000000000000004">
      <c r="A1919">
        <v>6641166279</v>
      </c>
      <c r="B1919">
        <v>17</v>
      </c>
      <c r="C1919" t="s">
        <v>2044</v>
      </c>
    </row>
    <row r="1920" spans="1:3" x14ac:dyDescent="0.55000000000000004">
      <c r="A1920">
        <v>6642547690</v>
      </c>
      <c r="B1920">
        <v>11</v>
      </c>
      <c r="C1920" t="s">
        <v>2044</v>
      </c>
    </row>
    <row r="1921" spans="1:3" x14ac:dyDescent="0.55000000000000004">
      <c r="A1921">
        <v>6642759000</v>
      </c>
      <c r="B1921">
        <v>7</v>
      </c>
      <c r="C1921" t="s">
        <v>2044</v>
      </c>
    </row>
    <row r="1922" spans="1:3" x14ac:dyDescent="0.55000000000000004">
      <c r="A1922">
        <v>6642913710</v>
      </c>
      <c r="B1922">
        <v>10</v>
      </c>
      <c r="C1922" t="s">
        <v>2044</v>
      </c>
    </row>
    <row r="1923" spans="1:3" x14ac:dyDescent="0.55000000000000004">
      <c r="A1923">
        <v>6642951565</v>
      </c>
      <c r="B1923">
        <v>12</v>
      </c>
      <c r="C1923" t="s">
        <v>2044</v>
      </c>
    </row>
    <row r="1924" spans="1:3" x14ac:dyDescent="0.55000000000000004">
      <c r="A1924">
        <v>6643233290</v>
      </c>
      <c r="B1924">
        <v>13</v>
      </c>
      <c r="C1924" t="s">
        <v>2044</v>
      </c>
    </row>
    <row r="1925" spans="1:3" x14ac:dyDescent="0.55000000000000004">
      <c r="A1925">
        <v>6643256570</v>
      </c>
      <c r="B1925">
        <v>3</v>
      </c>
      <c r="C1925" t="s">
        <v>2044</v>
      </c>
    </row>
    <row r="1926" spans="1:3" x14ac:dyDescent="0.55000000000000004">
      <c r="A1926">
        <v>6644697776</v>
      </c>
      <c r="B1926">
        <v>4</v>
      </c>
      <c r="C1926" t="s">
        <v>2044</v>
      </c>
    </row>
    <row r="1927" spans="1:3" hidden="1" x14ac:dyDescent="0.55000000000000004">
      <c r="A1927">
        <v>6900357605</v>
      </c>
      <c r="B1927">
        <v>24</v>
      </c>
      <c r="C1927" t="s">
        <v>2018</v>
      </c>
    </row>
    <row r="1928" spans="1:3" x14ac:dyDescent="0.55000000000000004">
      <c r="A1928">
        <v>6900394044</v>
      </c>
      <c r="B1928">
        <v>8</v>
      </c>
      <c r="C1928" t="s">
        <v>2019</v>
      </c>
    </row>
    <row r="1929" spans="1:3" x14ac:dyDescent="0.55000000000000004">
      <c r="A1929">
        <v>6900430316</v>
      </c>
      <c r="B1929">
        <v>8</v>
      </c>
      <c r="C1929" t="s">
        <v>2692</v>
      </c>
    </row>
    <row r="1930" spans="1:3" x14ac:dyDescent="0.55000000000000004">
      <c r="A1930">
        <v>6900556803</v>
      </c>
      <c r="B1930">
        <v>2</v>
      </c>
      <c r="C1930" t="s">
        <v>2019</v>
      </c>
    </row>
    <row r="1931" spans="1:3" x14ac:dyDescent="0.55000000000000004">
      <c r="A1931">
        <v>6900572100</v>
      </c>
      <c r="B1931">
        <v>6</v>
      </c>
      <c r="C1931" t="s">
        <v>2019</v>
      </c>
    </row>
    <row r="1932" spans="1:3" x14ac:dyDescent="0.55000000000000004">
      <c r="A1932">
        <v>6900591726</v>
      </c>
      <c r="B1932">
        <v>2</v>
      </c>
      <c r="C1932" t="s">
        <v>2693</v>
      </c>
    </row>
    <row r="1933" spans="1:3" x14ac:dyDescent="0.55000000000000004">
      <c r="A1933">
        <v>6900608413</v>
      </c>
      <c r="B1933">
        <v>6</v>
      </c>
      <c r="C1933" t="s">
        <v>2694</v>
      </c>
    </row>
    <row r="1934" spans="1:3" hidden="1" x14ac:dyDescent="0.55000000000000004">
      <c r="A1934">
        <v>6900649083</v>
      </c>
      <c r="B1934">
        <v>18</v>
      </c>
      <c r="C1934" t="s">
        <v>2018</v>
      </c>
    </row>
    <row r="1935" spans="1:3" x14ac:dyDescent="0.55000000000000004">
      <c r="A1935">
        <v>6900703558</v>
      </c>
      <c r="B1935">
        <v>1</v>
      </c>
      <c r="C1935" t="s">
        <v>2019</v>
      </c>
    </row>
    <row r="1936" spans="1:3" x14ac:dyDescent="0.55000000000000004">
      <c r="A1936">
        <v>6900739835</v>
      </c>
      <c r="B1936">
        <v>1</v>
      </c>
      <c r="C1936" t="s">
        <v>2695</v>
      </c>
    </row>
    <row r="1937" spans="1:3" x14ac:dyDescent="0.55000000000000004">
      <c r="A1937">
        <v>6900772154</v>
      </c>
      <c r="B1937">
        <v>14</v>
      </c>
      <c r="C1937" t="s">
        <v>2019</v>
      </c>
    </row>
    <row r="1938" spans="1:3" x14ac:dyDescent="0.55000000000000004">
      <c r="A1938">
        <v>6900783110</v>
      </c>
      <c r="B1938">
        <v>15</v>
      </c>
      <c r="C1938" t="s">
        <v>2019</v>
      </c>
    </row>
    <row r="1939" spans="1:3" hidden="1" x14ac:dyDescent="0.55000000000000004">
      <c r="A1939">
        <v>6900795058</v>
      </c>
      <c r="B1939">
        <v>20</v>
      </c>
      <c r="C1939" t="s">
        <v>2018</v>
      </c>
    </row>
    <row r="1940" spans="1:3" x14ac:dyDescent="0.55000000000000004">
      <c r="A1940">
        <v>6900798948</v>
      </c>
      <c r="B1940">
        <v>16</v>
      </c>
      <c r="C1940" t="s">
        <v>2019</v>
      </c>
    </row>
    <row r="1941" spans="1:3" x14ac:dyDescent="0.55000000000000004">
      <c r="A1941">
        <v>6900807873</v>
      </c>
      <c r="B1941">
        <v>14</v>
      </c>
      <c r="C1941" t="s">
        <v>2696</v>
      </c>
    </row>
    <row r="1942" spans="1:3" x14ac:dyDescent="0.55000000000000004">
      <c r="A1942">
        <v>6900819208</v>
      </c>
      <c r="B1942">
        <v>15</v>
      </c>
      <c r="C1942" t="s">
        <v>2697</v>
      </c>
    </row>
    <row r="1943" spans="1:3" x14ac:dyDescent="0.55000000000000004">
      <c r="A1943">
        <v>6900834542</v>
      </c>
      <c r="B1943">
        <v>16</v>
      </c>
      <c r="C1943" t="s">
        <v>2698</v>
      </c>
    </row>
    <row r="1944" spans="1:3" hidden="1" x14ac:dyDescent="0.55000000000000004">
      <c r="A1944">
        <v>6900985635</v>
      </c>
      <c r="B1944">
        <v>22</v>
      </c>
      <c r="C1944" t="s">
        <v>2018</v>
      </c>
    </row>
    <row r="1945" spans="1:3" x14ac:dyDescent="0.55000000000000004">
      <c r="A1945">
        <v>6901030248</v>
      </c>
      <c r="B1945">
        <v>9</v>
      </c>
      <c r="C1945" t="s">
        <v>2019</v>
      </c>
    </row>
    <row r="1946" spans="1:3" x14ac:dyDescent="0.55000000000000004">
      <c r="A1946">
        <v>6901037309</v>
      </c>
      <c r="B1946">
        <v>5</v>
      </c>
      <c r="C1946" t="s">
        <v>2019</v>
      </c>
    </row>
    <row r="1947" spans="1:3" hidden="1" x14ac:dyDescent="0.55000000000000004">
      <c r="A1947">
        <v>6901041636</v>
      </c>
      <c r="B1947">
        <v>19</v>
      </c>
      <c r="C1947" t="s">
        <v>2018</v>
      </c>
    </row>
    <row r="1948" spans="1:3" x14ac:dyDescent="0.55000000000000004">
      <c r="A1948">
        <v>6901066107</v>
      </c>
      <c r="B1948">
        <v>9</v>
      </c>
      <c r="C1948" t="s">
        <v>2699</v>
      </c>
    </row>
    <row r="1949" spans="1:3" x14ac:dyDescent="0.55000000000000004">
      <c r="A1949">
        <v>6901073520</v>
      </c>
      <c r="B1949">
        <v>5</v>
      </c>
      <c r="C1949" t="s">
        <v>2700</v>
      </c>
    </row>
    <row r="1950" spans="1:3" x14ac:dyDescent="0.55000000000000004">
      <c r="A1950">
        <v>6901135055</v>
      </c>
      <c r="B1950">
        <v>17</v>
      </c>
      <c r="C1950" t="s">
        <v>2019</v>
      </c>
    </row>
    <row r="1951" spans="1:3" x14ac:dyDescent="0.55000000000000004">
      <c r="A1951">
        <v>6901170766</v>
      </c>
      <c r="B1951">
        <v>17</v>
      </c>
      <c r="C1951" t="s">
        <v>2701</v>
      </c>
    </row>
    <row r="1952" spans="1:3" hidden="1" x14ac:dyDescent="0.55000000000000004">
      <c r="A1952">
        <v>6901229248</v>
      </c>
      <c r="B1952">
        <v>21</v>
      </c>
      <c r="C1952" t="s">
        <v>2018</v>
      </c>
    </row>
    <row r="1953" spans="1:3" hidden="1" x14ac:dyDescent="0.55000000000000004">
      <c r="A1953">
        <v>6901267804</v>
      </c>
      <c r="B1953">
        <v>23</v>
      </c>
      <c r="C1953" t="s">
        <v>2018</v>
      </c>
    </row>
    <row r="1954" spans="1:3" x14ac:dyDescent="0.55000000000000004">
      <c r="A1954">
        <v>6902511801</v>
      </c>
      <c r="B1954">
        <v>11</v>
      </c>
      <c r="C1954" t="s">
        <v>2019</v>
      </c>
    </row>
    <row r="1955" spans="1:3" x14ac:dyDescent="0.55000000000000004">
      <c r="A1955">
        <v>6902547839</v>
      </c>
      <c r="B1955">
        <v>11</v>
      </c>
      <c r="C1955" t="s">
        <v>2702</v>
      </c>
    </row>
    <row r="1956" spans="1:3" x14ac:dyDescent="0.55000000000000004">
      <c r="A1956">
        <v>6902723975</v>
      </c>
      <c r="B1956">
        <v>7</v>
      </c>
      <c r="C1956" t="s">
        <v>2019</v>
      </c>
    </row>
    <row r="1957" spans="1:3" x14ac:dyDescent="0.55000000000000004">
      <c r="A1957">
        <v>6902760318</v>
      </c>
      <c r="B1957">
        <v>7</v>
      </c>
      <c r="C1957" t="s">
        <v>2703</v>
      </c>
    </row>
    <row r="1958" spans="1:3" x14ac:dyDescent="0.55000000000000004">
      <c r="A1958">
        <v>6902877797</v>
      </c>
      <c r="B1958">
        <v>10</v>
      </c>
      <c r="C1958" t="s">
        <v>2019</v>
      </c>
    </row>
    <row r="1959" spans="1:3" x14ac:dyDescent="0.55000000000000004">
      <c r="A1959">
        <v>6902913817</v>
      </c>
      <c r="B1959">
        <v>10</v>
      </c>
      <c r="C1959" t="s">
        <v>2704</v>
      </c>
    </row>
    <row r="1960" spans="1:3" x14ac:dyDescent="0.55000000000000004">
      <c r="A1960">
        <v>6902915592</v>
      </c>
      <c r="B1960">
        <v>12</v>
      </c>
      <c r="C1960" t="s">
        <v>2019</v>
      </c>
    </row>
    <row r="1961" spans="1:3" x14ac:dyDescent="0.55000000000000004">
      <c r="A1961">
        <v>6902951384</v>
      </c>
      <c r="B1961">
        <v>12</v>
      </c>
      <c r="C1961" t="s">
        <v>2705</v>
      </c>
    </row>
    <row r="1962" spans="1:3" x14ac:dyDescent="0.55000000000000004">
      <c r="A1962">
        <v>6903204015</v>
      </c>
      <c r="B1962">
        <v>13</v>
      </c>
      <c r="C1962" t="s">
        <v>2019</v>
      </c>
    </row>
    <row r="1963" spans="1:3" x14ac:dyDescent="0.55000000000000004">
      <c r="A1963">
        <v>6903220725</v>
      </c>
      <c r="B1963">
        <v>3</v>
      </c>
      <c r="C1963" t="s">
        <v>2019</v>
      </c>
    </row>
    <row r="1964" spans="1:3" x14ac:dyDescent="0.55000000000000004">
      <c r="A1964">
        <v>6903240055</v>
      </c>
      <c r="B1964">
        <v>13</v>
      </c>
      <c r="C1964" t="s">
        <v>2706</v>
      </c>
    </row>
    <row r="1965" spans="1:3" x14ac:dyDescent="0.55000000000000004">
      <c r="A1965">
        <v>6903256570</v>
      </c>
      <c r="B1965">
        <v>3</v>
      </c>
      <c r="C1965" t="s">
        <v>2707</v>
      </c>
    </row>
    <row r="1966" spans="1:3" x14ac:dyDescent="0.55000000000000004">
      <c r="A1966">
        <v>6904668988</v>
      </c>
      <c r="B1966">
        <v>4</v>
      </c>
      <c r="C1966" t="s">
        <v>2019</v>
      </c>
    </row>
    <row r="1967" spans="1:3" x14ac:dyDescent="0.55000000000000004">
      <c r="A1967">
        <v>6904704787</v>
      </c>
      <c r="B1967">
        <v>4</v>
      </c>
      <c r="C1967" t="s">
        <v>2708</v>
      </c>
    </row>
    <row r="1968" spans="1:3" x14ac:dyDescent="0.55000000000000004">
      <c r="A1968">
        <v>6915393937</v>
      </c>
      <c r="B1968">
        <v>8</v>
      </c>
      <c r="C1968" t="s">
        <v>2709</v>
      </c>
    </row>
    <row r="1969" spans="1:3" hidden="1" x14ac:dyDescent="0.55000000000000004">
      <c r="A1969">
        <v>6915549495</v>
      </c>
      <c r="B1969">
        <v>21</v>
      </c>
      <c r="C1969" t="s">
        <v>2710</v>
      </c>
    </row>
    <row r="1970" spans="1:3" x14ac:dyDescent="0.55000000000000004">
      <c r="A1970">
        <v>6915555661</v>
      </c>
      <c r="B1970">
        <v>2</v>
      </c>
      <c r="C1970" t="s">
        <v>2709</v>
      </c>
    </row>
    <row r="1971" spans="1:3" x14ac:dyDescent="0.55000000000000004">
      <c r="A1971">
        <v>6915570198</v>
      </c>
      <c r="B1971">
        <v>6</v>
      </c>
      <c r="C1971" t="s">
        <v>2709</v>
      </c>
    </row>
    <row r="1972" spans="1:3" hidden="1" x14ac:dyDescent="0.55000000000000004">
      <c r="A1972">
        <v>6915699535</v>
      </c>
      <c r="B1972">
        <v>21</v>
      </c>
      <c r="C1972" t="s">
        <v>2711</v>
      </c>
    </row>
    <row r="1973" spans="1:3" x14ac:dyDescent="0.55000000000000004">
      <c r="A1973">
        <v>6915707689</v>
      </c>
      <c r="B1973">
        <v>1</v>
      </c>
      <c r="C1973" t="s">
        <v>2709</v>
      </c>
    </row>
    <row r="1974" spans="1:3" x14ac:dyDescent="0.55000000000000004">
      <c r="A1974">
        <v>6915769593</v>
      </c>
      <c r="B1974">
        <v>14</v>
      </c>
      <c r="C1974" t="s">
        <v>2709</v>
      </c>
    </row>
    <row r="1975" spans="1:3" x14ac:dyDescent="0.55000000000000004">
      <c r="A1975">
        <v>6915782045</v>
      </c>
      <c r="B1975">
        <v>15</v>
      </c>
      <c r="C1975" t="s">
        <v>2709</v>
      </c>
    </row>
    <row r="1976" spans="1:3" x14ac:dyDescent="0.55000000000000004">
      <c r="A1976">
        <v>6915803025</v>
      </c>
      <c r="B1976">
        <v>16</v>
      </c>
      <c r="C1976" t="s">
        <v>2709</v>
      </c>
    </row>
    <row r="1977" spans="1:3" hidden="1" x14ac:dyDescent="0.55000000000000004">
      <c r="A1977">
        <v>6915835381</v>
      </c>
      <c r="B1977">
        <v>21</v>
      </c>
      <c r="C1977" t="s">
        <v>2712</v>
      </c>
    </row>
    <row r="1978" spans="1:3" x14ac:dyDescent="0.55000000000000004">
      <c r="A1978">
        <v>6916033219</v>
      </c>
      <c r="B1978">
        <v>9</v>
      </c>
      <c r="C1978" t="s">
        <v>2709</v>
      </c>
    </row>
    <row r="1979" spans="1:3" x14ac:dyDescent="0.55000000000000004">
      <c r="A1979">
        <v>6916041133</v>
      </c>
      <c r="B1979">
        <v>5</v>
      </c>
      <c r="C1979" t="s">
        <v>2709</v>
      </c>
    </row>
    <row r="1980" spans="1:3" x14ac:dyDescent="0.55000000000000004">
      <c r="A1980">
        <v>6916141704</v>
      </c>
      <c r="B1980">
        <v>17</v>
      </c>
      <c r="C1980" t="s">
        <v>2709</v>
      </c>
    </row>
    <row r="1981" spans="1:3" hidden="1" x14ac:dyDescent="0.55000000000000004">
      <c r="A1981">
        <v>6916194710</v>
      </c>
      <c r="B1981">
        <v>21</v>
      </c>
      <c r="C1981" t="s">
        <v>2713</v>
      </c>
    </row>
    <row r="1982" spans="1:3" hidden="1" x14ac:dyDescent="0.55000000000000004">
      <c r="A1982">
        <v>6916214307</v>
      </c>
      <c r="B1982">
        <v>21</v>
      </c>
      <c r="C1982" t="s">
        <v>2714</v>
      </c>
    </row>
    <row r="1983" spans="1:3" hidden="1" x14ac:dyDescent="0.55000000000000004">
      <c r="A1983">
        <v>6916373349</v>
      </c>
      <c r="B1983">
        <v>21</v>
      </c>
      <c r="C1983" t="s">
        <v>2715</v>
      </c>
    </row>
    <row r="1984" spans="1:3" hidden="1" x14ac:dyDescent="0.55000000000000004">
      <c r="A1984">
        <v>6916723558</v>
      </c>
      <c r="B1984">
        <v>21</v>
      </c>
      <c r="C1984" t="s">
        <v>2716</v>
      </c>
    </row>
    <row r="1985" spans="1:3" hidden="1" x14ac:dyDescent="0.55000000000000004">
      <c r="A1985">
        <v>6916978960</v>
      </c>
      <c r="B1985">
        <v>21</v>
      </c>
      <c r="C1985" t="s">
        <v>2717</v>
      </c>
    </row>
    <row r="1986" spans="1:3" x14ac:dyDescent="0.55000000000000004">
      <c r="A1986">
        <v>6917509956</v>
      </c>
      <c r="B1986">
        <v>11</v>
      </c>
      <c r="C1986" t="s">
        <v>2709</v>
      </c>
    </row>
    <row r="1987" spans="1:3" hidden="1" x14ac:dyDescent="0.55000000000000004">
      <c r="A1987">
        <v>6917589778</v>
      </c>
      <c r="B1987">
        <v>21</v>
      </c>
      <c r="C1987" t="s">
        <v>2718</v>
      </c>
    </row>
    <row r="1988" spans="1:3" hidden="1" x14ac:dyDescent="0.55000000000000004">
      <c r="A1988">
        <v>6917636893</v>
      </c>
      <c r="B1988">
        <v>21</v>
      </c>
      <c r="C1988" t="s">
        <v>2719</v>
      </c>
    </row>
    <row r="1989" spans="1:3" hidden="1" x14ac:dyDescent="0.55000000000000004">
      <c r="A1989">
        <v>6917661237</v>
      </c>
      <c r="B1989">
        <v>21</v>
      </c>
      <c r="C1989" t="s">
        <v>2720</v>
      </c>
    </row>
    <row r="1990" spans="1:3" x14ac:dyDescent="0.55000000000000004">
      <c r="A1990">
        <v>6917721266</v>
      </c>
      <c r="B1990">
        <v>7</v>
      </c>
      <c r="C1990" t="s">
        <v>2709</v>
      </c>
    </row>
    <row r="1991" spans="1:3" x14ac:dyDescent="0.55000000000000004">
      <c r="A1991">
        <v>6917876021</v>
      </c>
      <c r="B1991">
        <v>10</v>
      </c>
      <c r="C1991" t="s">
        <v>2709</v>
      </c>
    </row>
    <row r="1992" spans="1:3" x14ac:dyDescent="0.55000000000000004">
      <c r="A1992">
        <v>6917913831</v>
      </c>
      <c r="B1992">
        <v>12</v>
      </c>
      <c r="C1992" t="s">
        <v>2709</v>
      </c>
    </row>
    <row r="1993" spans="1:3" x14ac:dyDescent="0.55000000000000004">
      <c r="A1993">
        <v>6918203413</v>
      </c>
      <c r="B1993">
        <v>13</v>
      </c>
      <c r="C1993" t="s">
        <v>2709</v>
      </c>
    </row>
    <row r="1994" spans="1:3" hidden="1" x14ac:dyDescent="0.55000000000000004">
      <c r="A1994">
        <v>6918213126</v>
      </c>
      <c r="B1994">
        <v>21</v>
      </c>
      <c r="C1994" t="s">
        <v>2721</v>
      </c>
    </row>
    <row r="1995" spans="1:3" x14ac:dyDescent="0.55000000000000004">
      <c r="A1995">
        <v>6918218836</v>
      </c>
      <c r="B1995">
        <v>3</v>
      </c>
      <c r="C1995" t="s">
        <v>2709</v>
      </c>
    </row>
    <row r="1996" spans="1:3" hidden="1" x14ac:dyDescent="0.55000000000000004">
      <c r="A1996">
        <v>6918333248</v>
      </c>
      <c r="B1996">
        <v>21</v>
      </c>
      <c r="C1996" t="s">
        <v>2722</v>
      </c>
    </row>
    <row r="1997" spans="1:3" hidden="1" x14ac:dyDescent="0.55000000000000004">
      <c r="A1997">
        <v>6918456168</v>
      </c>
      <c r="B1997">
        <v>21</v>
      </c>
      <c r="C1997" t="s">
        <v>2723</v>
      </c>
    </row>
    <row r="1998" spans="1:3" hidden="1" x14ac:dyDescent="0.55000000000000004">
      <c r="A1998">
        <v>6918712976</v>
      </c>
      <c r="B1998">
        <v>21</v>
      </c>
      <c r="C1998" t="s">
        <v>2724</v>
      </c>
    </row>
    <row r="1999" spans="1:3" hidden="1" x14ac:dyDescent="0.55000000000000004">
      <c r="A1999">
        <v>6919400428</v>
      </c>
      <c r="B1999">
        <v>21</v>
      </c>
      <c r="C1999" t="s">
        <v>2725</v>
      </c>
    </row>
    <row r="2000" spans="1:3" x14ac:dyDescent="0.55000000000000004">
      <c r="A2000">
        <v>6919670405</v>
      </c>
      <c r="B2000">
        <v>4</v>
      </c>
      <c r="C2000" t="s">
        <v>2709</v>
      </c>
    </row>
    <row r="2001" spans="1:3" x14ac:dyDescent="0.55000000000000004">
      <c r="A2001">
        <v>6940390956</v>
      </c>
      <c r="B2001">
        <v>8</v>
      </c>
      <c r="C2001" t="s">
        <v>2044</v>
      </c>
    </row>
    <row r="2002" spans="1:3" x14ac:dyDescent="0.55000000000000004">
      <c r="A2002">
        <v>6940554307</v>
      </c>
      <c r="B2002">
        <v>2</v>
      </c>
      <c r="C2002" t="s">
        <v>2044</v>
      </c>
    </row>
    <row r="2003" spans="1:3" x14ac:dyDescent="0.55000000000000004">
      <c r="A2003">
        <v>6940568843</v>
      </c>
      <c r="B2003">
        <v>6</v>
      </c>
      <c r="C2003" t="s">
        <v>2044</v>
      </c>
    </row>
    <row r="2004" spans="1:3" x14ac:dyDescent="0.55000000000000004">
      <c r="A2004">
        <v>6940700383</v>
      </c>
      <c r="B2004">
        <v>1</v>
      </c>
      <c r="C2004" t="s">
        <v>2044</v>
      </c>
    </row>
    <row r="2005" spans="1:3" x14ac:dyDescent="0.55000000000000004">
      <c r="A2005">
        <v>6940768284</v>
      </c>
      <c r="B2005">
        <v>14</v>
      </c>
      <c r="C2005" t="s">
        <v>2044</v>
      </c>
    </row>
    <row r="2006" spans="1:3" x14ac:dyDescent="0.55000000000000004">
      <c r="A2006">
        <v>6940780736</v>
      </c>
      <c r="B2006">
        <v>15</v>
      </c>
      <c r="C2006" t="s">
        <v>2044</v>
      </c>
    </row>
    <row r="2007" spans="1:3" x14ac:dyDescent="0.55000000000000004">
      <c r="A2007">
        <v>6940802286</v>
      </c>
      <c r="B2007">
        <v>16</v>
      </c>
      <c r="C2007" t="s">
        <v>2044</v>
      </c>
    </row>
    <row r="2008" spans="1:3" x14ac:dyDescent="0.55000000000000004">
      <c r="A2008">
        <v>6941026664</v>
      </c>
      <c r="B2008">
        <v>9</v>
      </c>
      <c r="C2008" t="s">
        <v>2044</v>
      </c>
    </row>
    <row r="2009" spans="1:3" x14ac:dyDescent="0.55000000000000004">
      <c r="A2009">
        <v>6941033298</v>
      </c>
      <c r="B2009">
        <v>5</v>
      </c>
      <c r="C2009" t="s">
        <v>2044</v>
      </c>
    </row>
    <row r="2010" spans="1:3" x14ac:dyDescent="0.55000000000000004">
      <c r="A2010">
        <v>6941138469</v>
      </c>
      <c r="B2010">
        <v>17</v>
      </c>
      <c r="C2010" t="s">
        <v>2044</v>
      </c>
    </row>
    <row r="2011" spans="1:3" x14ac:dyDescent="0.55000000000000004">
      <c r="A2011">
        <v>6942508647</v>
      </c>
      <c r="B2011">
        <v>11</v>
      </c>
      <c r="C2011" t="s">
        <v>2044</v>
      </c>
    </row>
    <row r="2012" spans="1:3" x14ac:dyDescent="0.55000000000000004">
      <c r="A2012">
        <v>6942719957</v>
      </c>
      <c r="B2012">
        <v>7</v>
      </c>
      <c r="C2012" t="s">
        <v>2044</v>
      </c>
    </row>
    <row r="2013" spans="1:3" x14ac:dyDescent="0.55000000000000004">
      <c r="A2013">
        <v>6942874667</v>
      </c>
      <c r="B2013">
        <v>10</v>
      </c>
      <c r="C2013" t="s">
        <v>2044</v>
      </c>
    </row>
    <row r="2014" spans="1:3" x14ac:dyDescent="0.55000000000000004">
      <c r="A2014">
        <v>6942912522</v>
      </c>
      <c r="B2014">
        <v>12</v>
      </c>
      <c r="C2014" t="s">
        <v>2044</v>
      </c>
    </row>
    <row r="2015" spans="1:3" x14ac:dyDescent="0.55000000000000004">
      <c r="A2015">
        <v>6943202059</v>
      </c>
      <c r="B2015">
        <v>13</v>
      </c>
      <c r="C2015" t="s">
        <v>2044</v>
      </c>
    </row>
    <row r="2016" spans="1:3" x14ac:dyDescent="0.55000000000000004">
      <c r="A2016">
        <v>6943217527</v>
      </c>
      <c r="B2016">
        <v>3</v>
      </c>
      <c r="C2016" t="s">
        <v>2044</v>
      </c>
    </row>
    <row r="2017" spans="1:3" x14ac:dyDescent="0.55000000000000004">
      <c r="A2017">
        <v>6944666545</v>
      </c>
      <c r="B2017">
        <v>4</v>
      </c>
      <c r="C2017" t="s">
        <v>2044</v>
      </c>
    </row>
  </sheetData>
  <autoFilter ref="A1:C2017" xr:uid="{7A083791-756F-408F-B761-4A29B87AEC21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97B6-8036-41F6-8B7B-D59971F1D838}">
  <dimension ref="A1:M292"/>
  <sheetViews>
    <sheetView workbookViewId="0">
      <selection activeCell="H10" sqref="H10"/>
    </sheetView>
  </sheetViews>
  <sheetFormatPr baseColWidth="10" defaultRowHeight="14.4" x14ac:dyDescent="0.55000000000000004"/>
  <cols>
    <col min="1" max="1" width="10.68359375" bestFit="1" customWidth="1"/>
    <col min="2" max="2" width="8.26171875" bestFit="1" customWidth="1"/>
    <col min="3" max="3" width="7.578125" bestFit="1" customWidth="1"/>
    <col min="4" max="4" width="7.26171875" bestFit="1" customWidth="1"/>
    <col min="6" max="6" width="15.9453125" bestFit="1" customWidth="1"/>
    <col min="7" max="7" width="13.15625" bestFit="1" customWidth="1"/>
    <col min="11" max="11" width="27.89453125" bestFit="1" customWidth="1"/>
  </cols>
  <sheetData>
    <row r="1" spans="1:13" x14ac:dyDescent="0.55000000000000004">
      <c r="A1" t="s">
        <v>2017</v>
      </c>
      <c r="B1" t="s">
        <v>2728</v>
      </c>
      <c r="C1" t="s">
        <v>2729</v>
      </c>
      <c r="D1" t="s">
        <v>2726</v>
      </c>
    </row>
    <row r="2" spans="1:13" x14ac:dyDescent="0.55000000000000004">
      <c r="A2">
        <v>315790438</v>
      </c>
      <c r="B2">
        <v>18</v>
      </c>
      <c r="C2" t="s">
        <v>2730</v>
      </c>
      <c r="D2">
        <v>7</v>
      </c>
      <c r="F2" s="2" t="s">
        <v>2752</v>
      </c>
      <c r="G2" t="s">
        <v>2754</v>
      </c>
      <c r="K2" s="4" t="s">
        <v>2884</v>
      </c>
      <c r="L2" s="18">
        <f>(15+25)/5/60</f>
        <v>0.13333333333333333</v>
      </c>
    </row>
    <row r="3" spans="1:13" x14ac:dyDescent="0.55000000000000004">
      <c r="A3">
        <v>315897016</v>
      </c>
      <c r="B3">
        <v>18</v>
      </c>
      <c r="C3" t="s">
        <v>2730</v>
      </c>
      <c r="D3">
        <v>14</v>
      </c>
      <c r="F3" s="3">
        <v>18</v>
      </c>
      <c r="G3" s="1">
        <v>7</v>
      </c>
      <c r="K3" s="4" t="s">
        <v>2885</v>
      </c>
      <c r="L3" s="4">
        <f>L2*120</f>
        <v>16</v>
      </c>
      <c r="M3" s="4"/>
    </row>
    <row r="4" spans="1:13" x14ac:dyDescent="0.55000000000000004">
      <c r="A4">
        <v>316087157</v>
      </c>
      <c r="B4">
        <v>18</v>
      </c>
      <c r="C4" t="s">
        <v>2730</v>
      </c>
      <c r="D4">
        <v>5</v>
      </c>
      <c r="F4" s="3">
        <v>19</v>
      </c>
      <c r="G4" s="1">
        <v>8</v>
      </c>
    </row>
    <row r="5" spans="1:13" x14ac:dyDescent="0.55000000000000004">
      <c r="A5">
        <v>316657525</v>
      </c>
      <c r="B5">
        <v>18</v>
      </c>
      <c r="C5" t="s">
        <v>2730</v>
      </c>
      <c r="D5">
        <v>15</v>
      </c>
      <c r="F5" s="3">
        <v>20</v>
      </c>
      <c r="G5" s="1">
        <v>3</v>
      </c>
    </row>
    <row r="6" spans="1:13" x14ac:dyDescent="0.55000000000000004">
      <c r="A6">
        <v>317252513</v>
      </c>
      <c r="B6">
        <v>18</v>
      </c>
      <c r="C6" t="s">
        <v>2730</v>
      </c>
      <c r="D6">
        <v>6</v>
      </c>
      <c r="F6" s="3">
        <v>21</v>
      </c>
      <c r="G6" s="1">
        <v>241</v>
      </c>
    </row>
    <row r="7" spans="1:13" x14ac:dyDescent="0.55000000000000004">
      <c r="A7">
        <v>319003011</v>
      </c>
      <c r="B7">
        <v>18</v>
      </c>
      <c r="C7" t="s">
        <v>2730</v>
      </c>
      <c r="D7">
        <v>3</v>
      </c>
      <c r="F7" s="3">
        <v>22</v>
      </c>
      <c r="G7" s="1">
        <v>15</v>
      </c>
    </row>
    <row r="8" spans="1:13" x14ac:dyDescent="0.55000000000000004">
      <c r="A8">
        <v>615890011</v>
      </c>
      <c r="B8">
        <v>19</v>
      </c>
      <c r="C8" t="s">
        <v>2731</v>
      </c>
      <c r="D8">
        <v>7</v>
      </c>
      <c r="F8" s="3">
        <v>23</v>
      </c>
      <c r="G8" s="1">
        <v>1</v>
      </c>
    </row>
    <row r="9" spans="1:13" x14ac:dyDescent="0.55000000000000004">
      <c r="A9">
        <v>615920666</v>
      </c>
      <c r="B9">
        <v>18</v>
      </c>
      <c r="C9" t="s">
        <v>2731</v>
      </c>
      <c r="D9">
        <v>14</v>
      </c>
      <c r="F9" s="3">
        <v>24</v>
      </c>
      <c r="G9" s="1">
        <v>16</v>
      </c>
    </row>
    <row r="10" spans="1:13" x14ac:dyDescent="0.55000000000000004">
      <c r="A10">
        <v>616130755</v>
      </c>
      <c r="B10">
        <v>19</v>
      </c>
      <c r="C10" t="s">
        <v>2731</v>
      </c>
      <c r="D10">
        <v>5</v>
      </c>
      <c r="F10" s="3" t="s">
        <v>2753</v>
      </c>
      <c r="G10" s="1">
        <v>291</v>
      </c>
      <c r="H10" s="5">
        <f>291/(23*17)</f>
        <v>0.74424552429667523</v>
      </c>
    </row>
    <row r="11" spans="1:13" x14ac:dyDescent="0.55000000000000004">
      <c r="A11">
        <v>1216295758</v>
      </c>
      <c r="B11">
        <v>19</v>
      </c>
      <c r="C11" t="s">
        <v>2732</v>
      </c>
      <c r="D11">
        <v>9</v>
      </c>
    </row>
    <row r="12" spans="1:13" x14ac:dyDescent="0.55000000000000004">
      <c r="A12">
        <v>1217980062</v>
      </c>
      <c r="B12">
        <v>19</v>
      </c>
      <c r="C12" t="s">
        <v>2732</v>
      </c>
      <c r="D12">
        <v>7</v>
      </c>
    </row>
    <row r="13" spans="1:13" x14ac:dyDescent="0.55000000000000004">
      <c r="A13">
        <v>1218000329</v>
      </c>
      <c r="B13">
        <v>19</v>
      </c>
      <c r="C13" t="s">
        <v>2732</v>
      </c>
      <c r="D13">
        <v>8</v>
      </c>
    </row>
    <row r="14" spans="1:13" x14ac:dyDescent="0.55000000000000004">
      <c r="A14">
        <v>1218472290</v>
      </c>
      <c r="B14">
        <v>19</v>
      </c>
      <c r="C14" t="s">
        <v>2732</v>
      </c>
      <c r="D14">
        <v>17</v>
      </c>
    </row>
    <row r="15" spans="1:13" x14ac:dyDescent="0.55000000000000004">
      <c r="A15">
        <v>1220432850</v>
      </c>
      <c r="B15">
        <v>19</v>
      </c>
      <c r="C15" t="s">
        <v>2732</v>
      </c>
      <c r="D15">
        <v>14</v>
      </c>
    </row>
    <row r="16" spans="1:13" x14ac:dyDescent="0.55000000000000004">
      <c r="A16">
        <v>1515946561</v>
      </c>
      <c r="B16">
        <v>19</v>
      </c>
      <c r="C16" t="s">
        <v>2733</v>
      </c>
      <c r="D16">
        <v>12</v>
      </c>
    </row>
    <row r="17" spans="1:7" x14ac:dyDescent="0.55000000000000004">
      <c r="A17">
        <v>1815567351</v>
      </c>
      <c r="B17">
        <v>24</v>
      </c>
      <c r="C17" t="s">
        <v>2734</v>
      </c>
      <c r="D17">
        <v>8</v>
      </c>
    </row>
    <row r="18" spans="1:7" x14ac:dyDescent="0.55000000000000004">
      <c r="A18">
        <v>1815629337</v>
      </c>
      <c r="B18">
        <v>24</v>
      </c>
      <c r="C18" t="s">
        <v>2734</v>
      </c>
      <c r="D18">
        <v>6</v>
      </c>
    </row>
    <row r="19" spans="1:7" x14ac:dyDescent="0.55000000000000004">
      <c r="A19">
        <v>1815687768</v>
      </c>
      <c r="B19">
        <v>24</v>
      </c>
      <c r="C19" t="s">
        <v>2734</v>
      </c>
      <c r="D19">
        <v>11</v>
      </c>
    </row>
    <row r="20" spans="1:7" x14ac:dyDescent="0.55000000000000004">
      <c r="A20">
        <v>1815810128</v>
      </c>
      <c r="B20">
        <v>22</v>
      </c>
      <c r="C20" t="s">
        <v>2734</v>
      </c>
      <c r="D20">
        <v>1</v>
      </c>
    </row>
    <row r="21" spans="1:7" x14ac:dyDescent="0.55000000000000004">
      <c r="A21">
        <v>1815955919</v>
      </c>
      <c r="B21">
        <v>24</v>
      </c>
      <c r="C21" t="s">
        <v>2734</v>
      </c>
      <c r="D21">
        <v>15</v>
      </c>
    </row>
    <row r="22" spans="1:7" x14ac:dyDescent="0.55000000000000004">
      <c r="A22">
        <v>1815995541</v>
      </c>
      <c r="B22">
        <v>24</v>
      </c>
      <c r="C22" t="s">
        <v>2734</v>
      </c>
      <c r="D22">
        <v>16</v>
      </c>
    </row>
    <row r="23" spans="1:7" x14ac:dyDescent="0.55000000000000004">
      <c r="A23">
        <v>1816118491</v>
      </c>
      <c r="B23">
        <v>24</v>
      </c>
      <c r="C23" t="s">
        <v>2734</v>
      </c>
      <c r="D23">
        <v>5</v>
      </c>
    </row>
    <row r="24" spans="1:7" x14ac:dyDescent="0.55000000000000004">
      <c r="A24">
        <v>1816198792</v>
      </c>
      <c r="B24">
        <v>24</v>
      </c>
      <c r="C24" t="s">
        <v>2734</v>
      </c>
      <c r="D24">
        <v>9</v>
      </c>
    </row>
    <row r="25" spans="1:7" x14ac:dyDescent="0.55000000000000004">
      <c r="A25">
        <v>1816249068</v>
      </c>
      <c r="B25">
        <v>24</v>
      </c>
      <c r="C25" t="s">
        <v>2734</v>
      </c>
      <c r="D25">
        <v>10</v>
      </c>
    </row>
    <row r="26" spans="1:7" x14ac:dyDescent="0.55000000000000004">
      <c r="A26">
        <v>1816303495</v>
      </c>
      <c r="B26">
        <v>24</v>
      </c>
      <c r="C26" t="s">
        <v>2734</v>
      </c>
      <c r="D26">
        <v>17</v>
      </c>
    </row>
    <row r="27" spans="1:7" x14ac:dyDescent="0.55000000000000004">
      <c r="A27">
        <v>1816393576</v>
      </c>
      <c r="B27">
        <v>24</v>
      </c>
      <c r="C27" t="s">
        <v>2734</v>
      </c>
      <c r="D27">
        <v>3</v>
      </c>
    </row>
    <row r="28" spans="1:7" x14ac:dyDescent="0.55000000000000004">
      <c r="A28">
        <v>1816404929</v>
      </c>
      <c r="B28">
        <v>24</v>
      </c>
      <c r="C28" t="s">
        <v>2734</v>
      </c>
      <c r="D28">
        <v>7</v>
      </c>
    </row>
    <row r="29" spans="1:7" x14ac:dyDescent="0.55000000000000004">
      <c r="A29">
        <v>1816679739</v>
      </c>
      <c r="B29">
        <v>24</v>
      </c>
      <c r="C29" t="s">
        <v>2734</v>
      </c>
      <c r="D29">
        <v>13</v>
      </c>
    </row>
    <row r="30" spans="1:7" x14ac:dyDescent="0.55000000000000004">
      <c r="A30">
        <v>1817170069</v>
      </c>
      <c r="B30">
        <v>24</v>
      </c>
      <c r="C30" t="s">
        <v>2734</v>
      </c>
      <c r="D30">
        <v>14</v>
      </c>
      <c r="F30" s="2" t="s">
        <v>2752</v>
      </c>
      <c r="G30" t="s">
        <v>2754</v>
      </c>
    </row>
    <row r="31" spans="1:7" x14ac:dyDescent="0.55000000000000004">
      <c r="A31">
        <v>2115732347</v>
      </c>
      <c r="B31">
        <v>24</v>
      </c>
      <c r="C31" t="s">
        <v>2735</v>
      </c>
      <c r="D31">
        <v>4</v>
      </c>
      <c r="F31" s="3">
        <v>1</v>
      </c>
      <c r="G31" s="1">
        <v>17</v>
      </c>
    </row>
    <row r="32" spans="1:7" x14ac:dyDescent="0.55000000000000004">
      <c r="A32">
        <v>2115765607</v>
      </c>
      <c r="B32">
        <v>20</v>
      </c>
      <c r="C32" t="s">
        <v>2735</v>
      </c>
      <c r="D32">
        <v>7</v>
      </c>
      <c r="F32" s="3">
        <v>2</v>
      </c>
      <c r="G32" s="1">
        <v>16</v>
      </c>
    </row>
    <row r="33" spans="1:7" x14ac:dyDescent="0.55000000000000004">
      <c r="A33">
        <v>2115981711</v>
      </c>
      <c r="B33">
        <v>24</v>
      </c>
      <c r="C33" t="s">
        <v>2735</v>
      </c>
      <c r="D33">
        <v>12</v>
      </c>
      <c r="F33" s="3">
        <v>3</v>
      </c>
      <c r="G33" s="1">
        <v>17</v>
      </c>
    </row>
    <row r="34" spans="1:7" x14ac:dyDescent="0.55000000000000004">
      <c r="A34">
        <v>2116003191</v>
      </c>
      <c r="B34">
        <v>24</v>
      </c>
      <c r="C34" t="s">
        <v>2735</v>
      </c>
      <c r="D34">
        <v>14</v>
      </c>
      <c r="F34" s="3">
        <v>4</v>
      </c>
      <c r="G34" s="1">
        <v>12</v>
      </c>
    </row>
    <row r="35" spans="1:7" x14ac:dyDescent="0.55000000000000004">
      <c r="A35">
        <v>2116148378</v>
      </c>
      <c r="B35">
        <v>23</v>
      </c>
      <c r="C35" t="s">
        <v>2735</v>
      </c>
      <c r="D35">
        <v>9</v>
      </c>
      <c r="F35" s="3">
        <v>5</v>
      </c>
      <c r="G35" s="1">
        <v>19</v>
      </c>
    </row>
    <row r="36" spans="1:7" x14ac:dyDescent="0.55000000000000004">
      <c r="A36">
        <v>2415481818</v>
      </c>
      <c r="B36">
        <v>22</v>
      </c>
      <c r="C36" t="s">
        <v>2736</v>
      </c>
      <c r="D36">
        <v>8</v>
      </c>
      <c r="F36" s="3">
        <v>6</v>
      </c>
      <c r="G36" s="1">
        <v>18</v>
      </c>
    </row>
    <row r="37" spans="1:7" x14ac:dyDescent="0.55000000000000004">
      <c r="A37">
        <v>2415599422</v>
      </c>
      <c r="B37">
        <v>22</v>
      </c>
      <c r="C37" t="s">
        <v>2736</v>
      </c>
      <c r="D37">
        <v>11</v>
      </c>
      <c r="F37" s="3">
        <v>7</v>
      </c>
      <c r="G37" s="1">
        <v>21</v>
      </c>
    </row>
    <row r="38" spans="1:7" x14ac:dyDescent="0.55000000000000004">
      <c r="A38">
        <v>2415629184</v>
      </c>
      <c r="B38">
        <v>20</v>
      </c>
      <c r="C38" t="s">
        <v>2736</v>
      </c>
      <c r="D38">
        <v>2</v>
      </c>
      <c r="F38" s="3">
        <v>8</v>
      </c>
      <c r="G38" s="1">
        <v>18</v>
      </c>
    </row>
    <row r="39" spans="1:7" x14ac:dyDescent="0.55000000000000004">
      <c r="A39">
        <v>2415821291</v>
      </c>
      <c r="B39">
        <v>21</v>
      </c>
      <c r="C39" t="s">
        <v>2736</v>
      </c>
      <c r="D39">
        <v>1</v>
      </c>
      <c r="F39" s="3">
        <v>9</v>
      </c>
      <c r="G39" s="1">
        <v>16</v>
      </c>
    </row>
    <row r="40" spans="1:7" x14ac:dyDescent="0.55000000000000004">
      <c r="A40">
        <v>2415910007</v>
      </c>
      <c r="B40">
        <v>22</v>
      </c>
      <c r="C40" t="s">
        <v>2736</v>
      </c>
      <c r="D40">
        <v>16</v>
      </c>
      <c r="F40" s="3">
        <v>10</v>
      </c>
      <c r="G40" s="1">
        <v>17</v>
      </c>
    </row>
    <row r="41" spans="1:7" x14ac:dyDescent="0.55000000000000004">
      <c r="A41">
        <v>2416059863</v>
      </c>
      <c r="B41">
        <v>22</v>
      </c>
      <c r="C41" t="s">
        <v>2736</v>
      </c>
      <c r="D41">
        <v>10</v>
      </c>
      <c r="F41" s="3">
        <v>11</v>
      </c>
      <c r="G41" s="1">
        <v>17</v>
      </c>
    </row>
    <row r="42" spans="1:7" x14ac:dyDescent="0.55000000000000004">
      <c r="A42">
        <v>2416205697</v>
      </c>
      <c r="B42">
        <v>22</v>
      </c>
      <c r="C42" t="s">
        <v>2736</v>
      </c>
      <c r="D42">
        <v>5</v>
      </c>
      <c r="F42" s="3">
        <v>12</v>
      </c>
      <c r="G42" s="1">
        <v>18</v>
      </c>
    </row>
    <row r="43" spans="1:7" x14ac:dyDescent="0.55000000000000004">
      <c r="A43">
        <v>2416310873</v>
      </c>
      <c r="B43">
        <v>22</v>
      </c>
      <c r="C43" t="s">
        <v>2736</v>
      </c>
      <c r="D43">
        <v>17</v>
      </c>
      <c r="F43" s="3">
        <v>13</v>
      </c>
      <c r="G43" s="1">
        <v>16</v>
      </c>
    </row>
    <row r="44" spans="1:7" x14ac:dyDescent="0.55000000000000004">
      <c r="A44">
        <v>2416332146</v>
      </c>
      <c r="B44">
        <v>22</v>
      </c>
      <c r="C44" t="s">
        <v>2736</v>
      </c>
      <c r="D44">
        <v>3</v>
      </c>
      <c r="F44" s="3">
        <v>14</v>
      </c>
      <c r="G44" s="1">
        <v>19</v>
      </c>
    </row>
    <row r="45" spans="1:7" x14ac:dyDescent="0.55000000000000004">
      <c r="A45">
        <v>2416381072</v>
      </c>
      <c r="B45">
        <v>20</v>
      </c>
      <c r="C45" t="s">
        <v>2736</v>
      </c>
      <c r="D45">
        <v>12</v>
      </c>
      <c r="F45" s="3">
        <v>15</v>
      </c>
      <c r="G45" s="1">
        <v>15</v>
      </c>
    </row>
    <row r="46" spans="1:7" x14ac:dyDescent="0.55000000000000004">
      <c r="A46">
        <v>2416550961</v>
      </c>
      <c r="B46">
        <v>22</v>
      </c>
      <c r="C46" t="s">
        <v>2736</v>
      </c>
      <c r="D46">
        <v>6</v>
      </c>
      <c r="F46" s="3">
        <v>16</v>
      </c>
      <c r="G46" s="1">
        <v>17</v>
      </c>
    </row>
    <row r="47" spans="1:7" x14ac:dyDescent="0.55000000000000004">
      <c r="A47">
        <v>2416562172</v>
      </c>
      <c r="B47">
        <v>22</v>
      </c>
      <c r="C47" t="s">
        <v>2736</v>
      </c>
      <c r="D47">
        <v>7</v>
      </c>
      <c r="F47" s="3">
        <v>17</v>
      </c>
      <c r="G47" s="1">
        <v>18</v>
      </c>
    </row>
    <row r="48" spans="1:7" x14ac:dyDescent="0.55000000000000004">
      <c r="A48">
        <v>2416588583</v>
      </c>
      <c r="B48">
        <v>22</v>
      </c>
      <c r="C48" t="s">
        <v>2736</v>
      </c>
      <c r="D48">
        <v>13</v>
      </c>
      <c r="F48" s="3" t="s">
        <v>2753</v>
      </c>
      <c r="G48" s="1">
        <v>291</v>
      </c>
    </row>
    <row r="49" spans="1:4" x14ac:dyDescent="0.55000000000000004">
      <c r="A49">
        <v>2715583237</v>
      </c>
      <c r="B49">
        <v>21</v>
      </c>
      <c r="C49" t="s">
        <v>2737</v>
      </c>
      <c r="D49">
        <v>11</v>
      </c>
    </row>
    <row r="50" spans="1:4" x14ac:dyDescent="0.55000000000000004">
      <c r="A50">
        <v>2715652352</v>
      </c>
      <c r="B50">
        <v>21</v>
      </c>
      <c r="C50" t="s">
        <v>2737</v>
      </c>
      <c r="D50">
        <v>6</v>
      </c>
    </row>
    <row r="51" spans="1:4" x14ac:dyDescent="0.55000000000000004">
      <c r="A51">
        <v>2715768646</v>
      </c>
      <c r="B51">
        <v>21</v>
      </c>
      <c r="C51" t="s">
        <v>2737</v>
      </c>
      <c r="D51">
        <v>8</v>
      </c>
    </row>
    <row r="52" spans="1:4" x14ac:dyDescent="0.55000000000000004">
      <c r="A52">
        <v>2715780815</v>
      </c>
      <c r="B52">
        <v>21</v>
      </c>
      <c r="C52" t="s">
        <v>2737</v>
      </c>
      <c r="D52">
        <v>1</v>
      </c>
    </row>
    <row r="53" spans="1:4" x14ac:dyDescent="0.55000000000000004">
      <c r="A53">
        <v>2715833392</v>
      </c>
      <c r="B53">
        <v>22</v>
      </c>
      <c r="C53" t="s">
        <v>2737</v>
      </c>
      <c r="D53">
        <v>2</v>
      </c>
    </row>
    <row r="54" spans="1:4" x14ac:dyDescent="0.55000000000000004">
      <c r="A54">
        <v>2715843659</v>
      </c>
      <c r="B54">
        <v>21</v>
      </c>
      <c r="C54" t="s">
        <v>2737</v>
      </c>
      <c r="D54">
        <v>16</v>
      </c>
    </row>
    <row r="55" spans="1:4" x14ac:dyDescent="0.55000000000000004">
      <c r="A55">
        <v>2715843958</v>
      </c>
      <c r="B55">
        <v>22</v>
      </c>
      <c r="C55" t="s">
        <v>2737</v>
      </c>
      <c r="D55">
        <v>14</v>
      </c>
    </row>
    <row r="56" spans="1:4" x14ac:dyDescent="0.55000000000000004">
      <c r="A56">
        <v>2716093901</v>
      </c>
      <c r="B56">
        <v>21</v>
      </c>
      <c r="C56" t="s">
        <v>2737</v>
      </c>
      <c r="D56">
        <v>7</v>
      </c>
    </row>
    <row r="57" spans="1:4" x14ac:dyDescent="0.55000000000000004">
      <c r="A57">
        <v>2716150868</v>
      </c>
      <c r="B57">
        <v>22</v>
      </c>
      <c r="C57" t="s">
        <v>2737</v>
      </c>
      <c r="D57">
        <v>9</v>
      </c>
    </row>
    <row r="58" spans="1:4" x14ac:dyDescent="0.55000000000000004">
      <c r="A58">
        <v>2716323711</v>
      </c>
      <c r="B58">
        <v>22</v>
      </c>
      <c r="C58" t="s">
        <v>2737</v>
      </c>
      <c r="D58">
        <v>12</v>
      </c>
    </row>
    <row r="59" spans="1:4" x14ac:dyDescent="0.55000000000000004">
      <c r="A59">
        <v>2717053421</v>
      </c>
      <c r="B59">
        <v>21</v>
      </c>
      <c r="C59" t="s">
        <v>2737</v>
      </c>
      <c r="D59">
        <v>13</v>
      </c>
    </row>
    <row r="60" spans="1:4" x14ac:dyDescent="0.55000000000000004">
      <c r="A60">
        <v>2717197041</v>
      </c>
      <c r="B60">
        <v>21</v>
      </c>
      <c r="C60" t="s">
        <v>2737</v>
      </c>
      <c r="D60">
        <v>17</v>
      </c>
    </row>
    <row r="61" spans="1:4" x14ac:dyDescent="0.55000000000000004">
      <c r="A61">
        <v>2717483855</v>
      </c>
      <c r="B61">
        <v>21</v>
      </c>
      <c r="C61" t="s">
        <v>2737</v>
      </c>
      <c r="D61">
        <v>5</v>
      </c>
    </row>
    <row r="62" spans="1:4" x14ac:dyDescent="0.55000000000000004">
      <c r="A62">
        <v>2717653657</v>
      </c>
      <c r="B62">
        <v>21</v>
      </c>
      <c r="C62" t="s">
        <v>2737</v>
      </c>
      <c r="D62">
        <v>10</v>
      </c>
    </row>
    <row r="63" spans="1:4" x14ac:dyDescent="0.55000000000000004">
      <c r="A63">
        <v>2717665182</v>
      </c>
      <c r="B63">
        <v>21</v>
      </c>
      <c r="C63" t="s">
        <v>2737</v>
      </c>
      <c r="D63">
        <v>3</v>
      </c>
    </row>
    <row r="64" spans="1:4" x14ac:dyDescent="0.55000000000000004">
      <c r="A64">
        <v>3015832198</v>
      </c>
      <c r="B64">
        <v>21</v>
      </c>
      <c r="C64" t="s">
        <v>2738</v>
      </c>
      <c r="D64">
        <v>14</v>
      </c>
    </row>
    <row r="65" spans="1:4" x14ac:dyDescent="0.55000000000000004">
      <c r="A65">
        <v>3015879636</v>
      </c>
      <c r="B65">
        <v>21</v>
      </c>
      <c r="C65" t="s">
        <v>2738</v>
      </c>
      <c r="D65">
        <v>2</v>
      </c>
    </row>
    <row r="66" spans="1:4" x14ac:dyDescent="0.55000000000000004">
      <c r="A66">
        <v>3015909749</v>
      </c>
      <c r="B66">
        <v>21</v>
      </c>
      <c r="C66" t="s">
        <v>2738</v>
      </c>
      <c r="D66">
        <v>11</v>
      </c>
    </row>
    <row r="67" spans="1:4" x14ac:dyDescent="0.55000000000000004">
      <c r="A67">
        <v>3015921082</v>
      </c>
      <c r="B67">
        <v>21</v>
      </c>
      <c r="C67" t="s">
        <v>2738</v>
      </c>
      <c r="D67">
        <v>4</v>
      </c>
    </row>
    <row r="68" spans="1:4" x14ac:dyDescent="0.55000000000000004">
      <c r="A68">
        <v>3015965277</v>
      </c>
      <c r="B68">
        <v>21</v>
      </c>
      <c r="C68" t="s">
        <v>2738</v>
      </c>
      <c r="D68">
        <v>15</v>
      </c>
    </row>
    <row r="69" spans="1:4" x14ac:dyDescent="0.55000000000000004">
      <c r="A69">
        <v>3016037979</v>
      </c>
      <c r="B69">
        <v>21</v>
      </c>
      <c r="C69" t="s">
        <v>2738</v>
      </c>
      <c r="D69">
        <v>12</v>
      </c>
    </row>
    <row r="70" spans="1:4" x14ac:dyDescent="0.55000000000000004">
      <c r="A70">
        <v>3016072838</v>
      </c>
      <c r="B70">
        <v>21</v>
      </c>
      <c r="C70" t="s">
        <v>2738</v>
      </c>
      <c r="D70">
        <v>8</v>
      </c>
    </row>
    <row r="71" spans="1:4" x14ac:dyDescent="0.55000000000000004">
      <c r="A71">
        <v>3016220431</v>
      </c>
      <c r="B71">
        <v>21</v>
      </c>
      <c r="C71" t="s">
        <v>2738</v>
      </c>
      <c r="D71">
        <v>10</v>
      </c>
    </row>
    <row r="72" spans="1:4" x14ac:dyDescent="0.55000000000000004">
      <c r="A72">
        <v>3016283371</v>
      </c>
      <c r="B72">
        <v>21</v>
      </c>
      <c r="C72" t="s">
        <v>2738</v>
      </c>
      <c r="D72">
        <v>17</v>
      </c>
    </row>
    <row r="73" spans="1:4" x14ac:dyDescent="0.55000000000000004">
      <c r="A73">
        <v>3016380067</v>
      </c>
      <c r="B73">
        <v>21</v>
      </c>
      <c r="C73" t="s">
        <v>2738</v>
      </c>
      <c r="D73">
        <v>13</v>
      </c>
    </row>
    <row r="74" spans="1:4" x14ac:dyDescent="0.55000000000000004">
      <c r="A74">
        <v>3016397039</v>
      </c>
      <c r="B74">
        <v>21</v>
      </c>
      <c r="C74" t="s">
        <v>2738</v>
      </c>
      <c r="D74">
        <v>3</v>
      </c>
    </row>
    <row r="75" spans="1:4" x14ac:dyDescent="0.55000000000000004">
      <c r="A75">
        <v>3016430024</v>
      </c>
      <c r="B75">
        <v>21</v>
      </c>
      <c r="C75" t="s">
        <v>2738</v>
      </c>
      <c r="D75">
        <v>16</v>
      </c>
    </row>
    <row r="76" spans="1:4" x14ac:dyDescent="0.55000000000000004">
      <c r="A76">
        <v>3016436465</v>
      </c>
      <c r="B76">
        <v>21</v>
      </c>
      <c r="C76" t="s">
        <v>2738</v>
      </c>
      <c r="D76">
        <v>7</v>
      </c>
    </row>
    <row r="77" spans="1:4" x14ac:dyDescent="0.55000000000000004">
      <c r="A77">
        <v>3016445074</v>
      </c>
      <c r="B77">
        <v>21</v>
      </c>
      <c r="C77" t="s">
        <v>2738</v>
      </c>
      <c r="D77">
        <v>5</v>
      </c>
    </row>
    <row r="78" spans="1:4" x14ac:dyDescent="0.55000000000000004">
      <c r="A78">
        <v>3016471948</v>
      </c>
      <c r="B78">
        <v>21</v>
      </c>
      <c r="C78" t="s">
        <v>2738</v>
      </c>
      <c r="D78">
        <v>6</v>
      </c>
    </row>
    <row r="79" spans="1:4" x14ac:dyDescent="0.55000000000000004">
      <c r="A79">
        <v>3016775834</v>
      </c>
      <c r="B79">
        <v>21</v>
      </c>
      <c r="C79" t="s">
        <v>2738</v>
      </c>
      <c r="D79">
        <v>1</v>
      </c>
    </row>
    <row r="80" spans="1:4" x14ac:dyDescent="0.55000000000000004">
      <c r="A80">
        <v>3315600740</v>
      </c>
      <c r="B80">
        <v>21</v>
      </c>
      <c r="C80" t="s">
        <v>2739</v>
      </c>
      <c r="D80">
        <v>2</v>
      </c>
    </row>
    <row r="81" spans="1:4" x14ac:dyDescent="0.55000000000000004">
      <c r="A81">
        <v>3315767174</v>
      </c>
      <c r="B81">
        <v>21</v>
      </c>
      <c r="C81" t="s">
        <v>2739</v>
      </c>
      <c r="D81">
        <v>4</v>
      </c>
    </row>
    <row r="82" spans="1:4" x14ac:dyDescent="0.55000000000000004">
      <c r="A82">
        <v>3315792891</v>
      </c>
      <c r="B82">
        <v>21</v>
      </c>
      <c r="C82" t="s">
        <v>2739</v>
      </c>
      <c r="D82">
        <v>7</v>
      </c>
    </row>
    <row r="83" spans="1:4" x14ac:dyDescent="0.55000000000000004">
      <c r="A83">
        <v>3315803200</v>
      </c>
      <c r="B83">
        <v>21</v>
      </c>
      <c r="C83" t="s">
        <v>2739</v>
      </c>
      <c r="D83">
        <v>14</v>
      </c>
    </row>
    <row r="84" spans="1:4" x14ac:dyDescent="0.55000000000000004">
      <c r="A84">
        <v>3316008982</v>
      </c>
      <c r="B84">
        <v>21</v>
      </c>
      <c r="C84" t="s">
        <v>2739</v>
      </c>
      <c r="D84">
        <v>12</v>
      </c>
    </row>
    <row r="85" spans="1:4" x14ac:dyDescent="0.55000000000000004">
      <c r="A85">
        <v>3316022660</v>
      </c>
      <c r="B85">
        <v>21</v>
      </c>
      <c r="C85" t="s">
        <v>2739</v>
      </c>
      <c r="D85">
        <v>8</v>
      </c>
    </row>
    <row r="86" spans="1:4" x14ac:dyDescent="0.55000000000000004">
      <c r="A86">
        <v>3316033643</v>
      </c>
      <c r="B86">
        <v>21</v>
      </c>
      <c r="C86" t="s">
        <v>2739</v>
      </c>
      <c r="D86">
        <v>11</v>
      </c>
    </row>
    <row r="87" spans="1:4" x14ac:dyDescent="0.55000000000000004">
      <c r="A87">
        <v>3316080499</v>
      </c>
      <c r="B87">
        <v>21</v>
      </c>
      <c r="C87" t="s">
        <v>2739</v>
      </c>
      <c r="D87">
        <v>6</v>
      </c>
    </row>
    <row r="88" spans="1:4" x14ac:dyDescent="0.55000000000000004">
      <c r="A88">
        <v>3316108819</v>
      </c>
      <c r="B88">
        <v>21</v>
      </c>
      <c r="C88" t="s">
        <v>2739</v>
      </c>
      <c r="D88">
        <v>1</v>
      </c>
    </row>
    <row r="89" spans="1:4" x14ac:dyDescent="0.55000000000000004">
      <c r="A89">
        <v>3316118539</v>
      </c>
      <c r="B89">
        <v>21</v>
      </c>
      <c r="C89" t="s">
        <v>2739</v>
      </c>
      <c r="D89">
        <v>9</v>
      </c>
    </row>
    <row r="90" spans="1:4" x14ac:dyDescent="0.55000000000000004">
      <c r="A90">
        <v>3316136929</v>
      </c>
      <c r="B90">
        <v>21</v>
      </c>
      <c r="C90" t="s">
        <v>2739</v>
      </c>
      <c r="D90">
        <v>5</v>
      </c>
    </row>
    <row r="91" spans="1:4" x14ac:dyDescent="0.55000000000000004">
      <c r="A91">
        <v>3316151095</v>
      </c>
      <c r="B91">
        <v>21</v>
      </c>
      <c r="C91" t="s">
        <v>2739</v>
      </c>
      <c r="D91">
        <v>16</v>
      </c>
    </row>
    <row r="92" spans="1:4" x14ac:dyDescent="0.55000000000000004">
      <c r="A92">
        <v>3316186153</v>
      </c>
      <c r="B92">
        <v>21</v>
      </c>
      <c r="C92" t="s">
        <v>2739</v>
      </c>
      <c r="D92">
        <v>15</v>
      </c>
    </row>
    <row r="93" spans="1:4" x14ac:dyDescent="0.55000000000000004">
      <c r="A93">
        <v>3316254331</v>
      </c>
      <c r="B93">
        <v>21</v>
      </c>
      <c r="C93" t="s">
        <v>2739</v>
      </c>
      <c r="D93">
        <v>17</v>
      </c>
    </row>
    <row r="94" spans="1:4" x14ac:dyDescent="0.55000000000000004">
      <c r="A94">
        <v>3316581613</v>
      </c>
      <c r="B94">
        <v>21</v>
      </c>
      <c r="C94" t="s">
        <v>2739</v>
      </c>
      <c r="D94">
        <v>13</v>
      </c>
    </row>
    <row r="95" spans="1:4" x14ac:dyDescent="0.55000000000000004">
      <c r="A95">
        <v>3317191323</v>
      </c>
      <c r="B95">
        <v>21</v>
      </c>
      <c r="C95" t="s">
        <v>2739</v>
      </c>
      <c r="D95">
        <v>10</v>
      </c>
    </row>
    <row r="96" spans="1:4" x14ac:dyDescent="0.55000000000000004">
      <c r="A96">
        <v>3318117859</v>
      </c>
      <c r="B96">
        <v>21</v>
      </c>
      <c r="C96" t="s">
        <v>2739</v>
      </c>
      <c r="D96">
        <v>3</v>
      </c>
    </row>
    <row r="97" spans="1:4" x14ac:dyDescent="0.55000000000000004">
      <c r="A97">
        <v>3615823010</v>
      </c>
      <c r="B97">
        <v>21</v>
      </c>
      <c r="C97" t="s">
        <v>2740</v>
      </c>
      <c r="D97">
        <v>11</v>
      </c>
    </row>
    <row r="98" spans="1:4" x14ac:dyDescent="0.55000000000000004">
      <c r="A98">
        <v>3615977773</v>
      </c>
      <c r="B98">
        <v>21</v>
      </c>
      <c r="C98" t="s">
        <v>2740</v>
      </c>
      <c r="D98">
        <v>16</v>
      </c>
    </row>
    <row r="99" spans="1:4" x14ac:dyDescent="0.55000000000000004">
      <c r="A99">
        <v>3616147661</v>
      </c>
      <c r="B99">
        <v>21</v>
      </c>
      <c r="C99" t="s">
        <v>2740</v>
      </c>
      <c r="D99">
        <v>15</v>
      </c>
    </row>
    <row r="100" spans="1:4" x14ac:dyDescent="0.55000000000000004">
      <c r="A100">
        <v>3616309284</v>
      </c>
      <c r="B100">
        <v>21</v>
      </c>
      <c r="C100" t="s">
        <v>2740</v>
      </c>
      <c r="D100">
        <v>1</v>
      </c>
    </row>
    <row r="101" spans="1:4" x14ac:dyDescent="0.55000000000000004">
      <c r="A101">
        <v>3616329497</v>
      </c>
      <c r="B101">
        <v>21</v>
      </c>
      <c r="C101" t="s">
        <v>2740</v>
      </c>
      <c r="D101">
        <v>3</v>
      </c>
    </row>
    <row r="102" spans="1:4" x14ac:dyDescent="0.55000000000000004">
      <c r="A102">
        <v>3616353637</v>
      </c>
      <c r="B102">
        <v>21</v>
      </c>
      <c r="C102" t="s">
        <v>2740</v>
      </c>
      <c r="D102">
        <v>12</v>
      </c>
    </row>
    <row r="103" spans="1:4" x14ac:dyDescent="0.55000000000000004">
      <c r="A103">
        <v>3616387890</v>
      </c>
      <c r="B103">
        <v>21</v>
      </c>
      <c r="C103" t="s">
        <v>2740</v>
      </c>
      <c r="D103">
        <v>7</v>
      </c>
    </row>
    <row r="104" spans="1:4" x14ac:dyDescent="0.55000000000000004">
      <c r="A104">
        <v>3616552703</v>
      </c>
      <c r="B104">
        <v>21</v>
      </c>
      <c r="C104" t="s">
        <v>2740</v>
      </c>
      <c r="D104">
        <v>13</v>
      </c>
    </row>
    <row r="105" spans="1:4" x14ac:dyDescent="0.55000000000000004">
      <c r="A105">
        <v>3616586006</v>
      </c>
      <c r="B105">
        <v>21</v>
      </c>
      <c r="C105" t="s">
        <v>2740</v>
      </c>
      <c r="D105">
        <v>9</v>
      </c>
    </row>
    <row r="106" spans="1:4" x14ac:dyDescent="0.55000000000000004">
      <c r="A106">
        <v>3616659183</v>
      </c>
      <c r="B106">
        <v>21</v>
      </c>
      <c r="C106" t="s">
        <v>2740</v>
      </c>
      <c r="D106">
        <v>8</v>
      </c>
    </row>
    <row r="107" spans="1:4" x14ac:dyDescent="0.55000000000000004">
      <c r="A107">
        <v>3616686988</v>
      </c>
      <c r="B107">
        <v>21</v>
      </c>
      <c r="C107" t="s">
        <v>2740</v>
      </c>
      <c r="D107">
        <v>2</v>
      </c>
    </row>
    <row r="108" spans="1:4" x14ac:dyDescent="0.55000000000000004">
      <c r="A108">
        <v>3616725284</v>
      </c>
      <c r="B108">
        <v>21</v>
      </c>
      <c r="C108" t="s">
        <v>2740</v>
      </c>
      <c r="D108">
        <v>17</v>
      </c>
    </row>
    <row r="109" spans="1:4" x14ac:dyDescent="0.55000000000000004">
      <c r="A109">
        <v>3616764372</v>
      </c>
      <c r="B109">
        <v>21</v>
      </c>
      <c r="C109" t="s">
        <v>2740</v>
      </c>
      <c r="D109">
        <v>14</v>
      </c>
    </row>
    <row r="110" spans="1:4" x14ac:dyDescent="0.55000000000000004">
      <c r="A110">
        <v>3616777897</v>
      </c>
      <c r="B110">
        <v>21</v>
      </c>
      <c r="C110" t="s">
        <v>2740</v>
      </c>
      <c r="D110">
        <v>10</v>
      </c>
    </row>
    <row r="111" spans="1:4" x14ac:dyDescent="0.55000000000000004">
      <c r="A111">
        <v>3616789640</v>
      </c>
      <c r="B111">
        <v>21</v>
      </c>
      <c r="C111" t="s">
        <v>2740</v>
      </c>
      <c r="D111">
        <v>5</v>
      </c>
    </row>
    <row r="112" spans="1:4" x14ac:dyDescent="0.55000000000000004">
      <c r="A112">
        <v>3616981714</v>
      </c>
      <c r="B112">
        <v>21</v>
      </c>
      <c r="C112" t="s">
        <v>2740</v>
      </c>
      <c r="D112">
        <v>4</v>
      </c>
    </row>
    <row r="113" spans="1:4" x14ac:dyDescent="0.55000000000000004">
      <c r="A113">
        <v>3617032305</v>
      </c>
      <c r="B113">
        <v>21</v>
      </c>
      <c r="C113" t="s">
        <v>2740</v>
      </c>
      <c r="D113">
        <v>6</v>
      </c>
    </row>
    <row r="114" spans="1:4" x14ac:dyDescent="0.55000000000000004">
      <c r="A114">
        <v>3915748238</v>
      </c>
      <c r="B114">
        <v>21</v>
      </c>
      <c r="C114" t="s">
        <v>2741</v>
      </c>
      <c r="D114">
        <v>8</v>
      </c>
    </row>
    <row r="115" spans="1:4" x14ac:dyDescent="0.55000000000000004">
      <c r="A115">
        <v>3915780202</v>
      </c>
      <c r="B115">
        <v>21</v>
      </c>
      <c r="C115" t="s">
        <v>2741</v>
      </c>
      <c r="D115">
        <v>1</v>
      </c>
    </row>
    <row r="116" spans="1:4" x14ac:dyDescent="0.55000000000000004">
      <c r="A116">
        <v>3915814594</v>
      </c>
      <c r="B116">
        <v>21</v>
      </c>
      <c r="C116" t="s">
        <v>2741</v>
      </c>
      <c r="D116">
        <v>4</v>
      </c>
    </row>
    <row r="117" spans="1:4" x14ac:dyDescent="0.55000000000000004">
      <c r="A117">
        <v>3915849033</v>
      </c>
      <c r="B117">
        <v>21</v>
      </c>
      <c r="C117" t="s">
        <v>2741</v>
      </c>
      <c r="D117">
        <v>7</v>
      </c>
    </row>
    <row r="118" spans="1:4" x14ac:dyDescent="0.55000000000000004">
      <c r="A118">
        <v>3915858960</v>
      </c>
      <c r="B118">
        <v>21</v>
      </c>
      <c r="C118" t="s">
        <v>2741</v>
      </c>
      <c r="D118">
        <v>15</v>
      </c>
    </row>
    <row r="119" spans="1:4" x14ac:dyDescent="0.55000000000000004">
      <c r="A119">
        <v>3915878179</v>
      </c>
      <c r="B119">
        <v>21</v>
      </c>
      <c r="C119" t="s">
        <v>2741</v>
      </c>
      <c r="D119">
        <v>6</v>
      </c>
    </row>
    <row r="120" spans="1:4" x14ac:dyDescent="0.55000000000000004">
      <c r="A120">
        <v>3915898159</v>
      </c>
      <c r="B120">
        <v>21</v>
      </c>
      <c r="C120" t="s">
        <v>2741</v>
      </c>
      <c r="D120">
        <v>2</v>
      </c>
    </row>
    <row r="121" spans="1:4" x14ac:dyDescent="0.55000000000000004">
      <c r="A121">
        <v>3916056294</v>
      </c>
      <c r="B121">
        <v>21</v>
      </c>
      <c r="C121" t="s">
        <v>2741</v>
      </c>
      <c r="D121">
        <v>12</v>
      </c>
    </row>
    <row r="122" spans="1:4" x14ac:dyDescent="0.55000000000000004">
      <c r="A122">
        <v>3916248742</v>
      </c>
      <c r="B122">
        <v>21</v>
      </c>
      <c r="C122" t="s">
        <v>2741</v>
      </c>
      <c r="D122">
        <v>10</v>
      </c>
    </row>
    <row r="123" spans="1:4" x14ac:dyDescent="0.55000000000000004">
      <c r="A123">
        <v>3916271402</v>
      </c>
      <c r="B123">
        <v>21</v>
      </c>
      <c r="C123" t="s">
        <v>2741</v>
      </c>
      <c r="D123">
        <v>3</v>
      </c>
    </row>
    <row r="124" spans="1:4" x14ac:dyDescent="0.55000000000000004">
      <c r="A124">
        <v>3916314000</v>
      </c>
      <c r="B124">
        <v>21</v>
      </c>
      <c r="C124" t="s">
        <v>2741</v>
      </c>
      <c r="D124">
        <v>16</v>
      </c>
    </row>
    <row r="125" spans="1:4" x14ac:dyDescent="0.55000000000000004">
      <c r="A125">
        <v>3916350516</v>
      </c>
      <c r="B125">
        <v>21</v>
      </c>
      <c r="C125" t="s">
        <v>2741</v>
      </c>
      <c r="D125">
        <v>14</v>
      </c>
    </row>
    <row r="126" spans="1:4" x14ac:dyDescent="0.55000000000000004">
      <c r="A126">
        <v>3916436643</v>
      </c>
      <c r="B126">
        <v>21</v>
      </c>
      <c r="C126" t="s">
        <v>2741</v>
      </c>
      <c r="D126">
        <v>17</v>
      </c>
    </row>
    <row r="127" spans="1:4" x14ac:dyDescent="0.55000000000000004">
      <c r="A127">
        <v>3916504173</v>
      </c>
      <c r="B127">
        <v>21</v>
      </c>
      <c r="C127" t="s">
        <v>2741</v>
      </c>
      <c r="D127">
        <v>13</v>
      </c>
    </row>
    <row r="128" spans="1:4" x14ac:dyDescent="0.55000000000000004">
      <c r="A128">
        <v>3916669017</v>
      </c>
      <c r="B128">
        <v>21</v>
      </c>
      <c r="C128" t="s">
        <v>2741</v>
      </c>
      <c r="D128">
        <v>11</v>
      </c>
    </row>
    <row r="129" spans="1:4" x14ac:dyDescent="0.55000000000000004">
      <c r="A129">
        <v>3916678778</v>
      </c>
      <c r="B129">
        <v>21</v>
      </c>
      <c r="C129" t="s">
        <v>2741</v>
      </c>
      <c r="D129">
        <v>9</v>
      </c>
    </row>
    <row r="130" spans="1:4" x14ac:dyDescent="0.55000000000000004">
      <c r="A130">
        <v>3916809530</v>
      </c>
      <c r="B130">
        <v>21</v>
      </c>
      <c r="C130" t="s">
        <v>2741</v>
      </c>
      <c r="D130">
        <v>5</v>
      </c>
    </row>
    <row r="131" spans="1:4" x14ac:dyDescent="0.55000000000000004">
      <c r="A131">
        <v>4215820228</v>
      </c>
      <c r="B131">
        <v>21</v>
      </c>
      <c r="C131" t="s">
        <v>2742</v>
      </c>
      <c r="D131">
        <v>7</v>
      </c>
    </row>
    <row r="132" spans="1:4" x14ac:dyDescent="0.55000000000000004">
      <c r="A132">
        <v>4215845833</v>
      </c>
      <c r="B132">
        <v>21</v>
      </c>
      <c r="C132" t="s">
        <v>2742</v>
      </c>
      <c r="D132">
        <v>8</v>
      </c>
    </row>
    <row r="133" spans="1:4" x14ac:dyDescent="0.55000000000000004">
      <c r="A133">
        <v>4215876894</v>
      </c>
      <c r="B133">
        <v>21</v>
      </c>
      <c r="C133" t="s">
        <v>2742</v>
      </c>
      <c r="D133">
        <v>1</v>
      </c>
    </row>
    <row r="134" spans="1:4" x14ac:dyDescent="0.55000000000000004">
      <c r="A134">
        <v>4215935474</v>
      </c>
      <c r="B134">
        <v>21</v>
      </c>
      <c r="C134" t="s">
        <v>2742</v>
      </c>
      <c r="D134">
        <v>15</v>
      </c>
    </row>
    <row r="135" spans="1:4" x14ac:dyDescent="0.55000000000000004">
      <c r="A135">
        <v>4215946434</v>
      </c>
      <c r="B135">
        <v>21</v>
      </c>
      <c r="C135" t="s">
        <v>2742</v>
      </c>
      <c r="D135">
        <v>14</v>
      </c>
    </row>
    <row r="136" spans="1:4" x14ac:dyDescent="0.55000000000000004">
      <c r="A136">
        <v>4215959950</v>
      </c>
      <c r="B136">
        <v>21</v>
      </c>
      <c r="C136" t="s">
        <v>2742</v>
      </c>
      <c r="D136">
        <v>10</v>
      </c>
    </row>
    <row r="137" spans="1:4" x14ac:dyDescent="0.55000000000000004">
      <c r="A137">
        <v>4215984393</v>
      </c>
      <c r="B137">
        <v>21</v>
      </c>
      <c r="C137" t="s">
        <v>2742</v>
      </c>
      <c r="D137">
        <v>2</v>
      </c>
    </row>
    <row r="138" spans="1:4" x14ac:dyDescent="0.55000000000000004">
      <c r="A138">
        <v>4216018343</v>
      </c>
      <c r="B138">
        <v>21</v>
      </c>
      <c r="C138" t="s">
        <v>2742</v>
      </c>
      <c r="D138">
        <v>12</v>
      </c>
    </row>
    <row r="139" spans="1:4" x14ac:dyDescent="0.55000000000000004">
      <c r="A139">
        <v>4216100913</v>
      </c>
      <c r="B139">
        <v>21</v>
      </c>
      <c r="C139" t="s">
        <v>2742</v>
      </c>
      <c r="D139">
        <v>16</v>
      </c>
    </row>
    <row r="140" spans="1:4" x14ac:dyDescent="0.55000000000000004">
      <c r="A140">
        <v>4216214379</v>
      </c>
      <c r="B140">
        <v>21</v>
      </c>
      <c r="C140" t="s">
        <v>2742</v>
      </c>
      <c r="D140">
        <v>6</v>
      </c>
    </row>
    <row r="141" spans="1:4" x14ac:dyDescent="0.55000000000000004">
      <c r="A141">
        <v>4216376985</v>
      </c>
      <c r="B141">
        <v>21</v>
      </c>
      <c r="C141" t="s">
        <v>2742</v>
      </c>
      <c r="D141">
        <v>3</v>
      </c>
    </row>
    <row r="142" spans="1:4" x14ac:dyDescent="0.55000000000000004">
      <c r="A142">
        <v>4216600196</v>
      </c>
      <c r="B142">
        <v>21</v>
      </c>
      <c r="C142" t="s">
        <v>2742</v>
      </c>
      <c r="D142">
        <v>13</v>
      </c>
    </row>
    <row r="143" spans="1:4" x14ac:dyDescent="0.55000000000000004">
      <c r="A143">
        <v>4216785554</v>
      </c>
      <c r="B143">
        <v>21</v>
      </c>
      <c r="C143" t="s">
        <v>2742</v>
      </c>
      <c r="D143">
        <v>4</v>
      </c>
    </row>
    <row r="144" spans="1:4" x14ac:dyDescent="0.55000000000000004">
      <c r="A144">
        <v>4216880247</v>
      </c>
      <c r="B144">
        <v>21</v>
      </c>
      <c r="C144" t="s">
        <v>2742</v>
      </c>
      <c r="D144">
        <v>11</v>
      </c>
    </row>
    <row r="145" spans="1:4" x14ac:dyDescent="0.55000000000000004">
      <c r="A145">
        <v>4216896444</v>
      </c>
      <c r="B145">
        <v>21</v>
      </c>
      <c r="C145" t="s">
        <v>2742</v>
      </c>
      <c r="D145">
        <v>5</v>
      </c>
    </row>
    <row r="146" spans="1:4" x14ac:dyDescent="0.55000000000000004">
      <c r="A146">
        <v>4217147727</v>
      </c>
      <c r="B146">
        <v>21</v>
      </c>
      <c r="C146" t="s">
        <v>2742</v>
      </c>
      <c r="D146">
        <v>17</v>
      </c>
    </row>
    <row r="147" spans="1:4" x14ac:dyDescent="0.55000000000000004">
      <c r="A147">
        <v>4217255349</v>
      </c>
      <c r="B147">
        <v>21</v>
      </c>
      <c r="C147" t="s">
        <v>2742</v>
      </c>
      <c r="D147">
        <v>9</v>
      </c>
    </row>
    <row r="148" spans="1:4" x14ac:dyDescent="0.55000000000000004">
      <c r="A148">
        <v>4515591639</v>
      </c>
      <c r="B148">
        <v>21</v>
      </c>
      <c r="C148" t="s">
        <v>2743</v>
      </c>
      <c r="D148">
        <v>11</v>
      </c>
    </row>
    <row r="149" spans="1:4" x14ac:dyDescent="0.55000000000000004">
      <c r="A149">
        <v>4515664279</v>
      </c>
      <c r="B149">
        <v>21</v>
      </c>
      <c r="C149" t="s">
        <v>2743</v>
      </c>
      <c r="D149">
        <v>2</v>
      </c>
    </row>
    <row r="150" spans="1:4" x14ac:dyDescent="0.55000000000000004">
      <c r="A150">
        <v>4515732447</v>
      </c>
      <c r="B150">
        <v>21</v>
      </c>
      <c r="C150" t="s">
        <v>2743</v>
      </c>
      <c r="D150">
        <v>1</v>
      </c>
    </row>
    <row r="151" spans="1:4" x14ac:dyDescent="0.55000000000000004">
      <c r="A151">
        <v>4515756466</v>
      </c>
      <c r="B151">
        <v>21</v>
      </c>
      <c r="C151" t="s">
        <v>2743</v>
      </c>
      <c r="D151">
        <v>4</v>
      </c>
    </row>
    <row r="152" spans="1:4" x14ac:dyDescent="0.55000000000000004">
      <c r="A152">
        <v>4515808543</v>
      </c>
      <c r="B152">
        <v>21</v>
      </c>
      <c r="C152" t="s">
        <v>2743</v>
      </c>
      <c r="D152">
        <v>6</v>
      </c>
    </row>
    <row r="153" spans="1:4" x14ac:dyDescent="0.55000000000000004">
      <c r="A153">
        <v>4515880927</v>
      </c>
      <c r="B153">
        <v>21</v>
      </c>
      <c r="C153" t="s">
        <v>2743</v>
      </c>
      <c r="D153">
        <v>16</v>
      </c>
    </row>
    <row r="154" spans="1:4" x14ac:dyDescent="0.55000000000000004">
      <c r="A154">
        <v>4515898050</v>
      </c>
      <c r="B154">
        <v>21</v>
      </c>
      <c r="C154" t="s">
        <v>2743</v>
      </c>
      <c r="D154">
        <v>14</v>
      </c>
    </row>
    <row r="155" spans="1:4" x14ac:dyDescent="0.55000000000000004">
      <c r="A155">
        <v>4515911514</v>
      </c>
      <c r="B155">
        <v>21</v>
      </c>
      <c r="C155" t="s">
        <v>2743</v>
      </c>
      <c r="D155">
        <v>10</v>
      </c>
    </row>
    <row r="156" spans="1:4" x14ac:dyDescent="0.55000000000000004">
      <c r="A156">
        <v>4516367264</v>
      </c>
      <c r="B156">
        <v>21</v>
      </c>
      <c r="C156" t="s">
        <v>2743</v>
      </c>
      <c r="D156">
        <v>5</v>
      </c>
    </row>
    <row r="157" spans="1:4" x14ac:dyDescent="0.55000000000000004">
      <c r="A157">
        <v>4516472952</v>
      </c>
      <c r="B157">
        <v>21</v>
      </c>
      <c r="C157" t="s">
        <v>2743</v>
      </c>
      <c r="D157">
        <v>3</v>
      </c>
    </row>
    <row r="158" spans="1:4" x14ac:dyDescent="0.55000000000000004">
      <c r="A158">
        <v>4516487165</v>
      </c>
      <c r="B158">
        <v>21</v>
      </c>
      <c r="C158" t="s">
        <v>2743</v>
      </c>
      <c r="D158">
        <v>17</v>
      </c>
    </row>
    <row r="159" spans="1:4" x14ac:dyDescent="0.55000000000000004">
      <c r="A159">
        <v>4516521798</v>
      </c>
      <c r="B159">
        <v>21</v>
      </c>
      <c r="C159" t="s">
        <v>2743</v>
      </c>
      <c r="D159">
        <v>7</v>
      </c>
    </row>
    <row r="160" spans="1:4" x14ac:dyDescent="0.55000000000000004">
      <c r="A160">
        <v>4516531298</v>
      </c>
      <c r="B160">
        <v>21</v>
      </c>
      <c r="C160" t="s">
        <v>2743</v>
      </c>
      <c r="D160">
        <v>15</v>
      </c>
    </row>
    <row r="161" spans="1:4" x14ac:dyDescent="0.55000000000000004">
      <c r="A161">
        <v>4516561381</v>
      </c>
      <c r="B161">
        <v>21</v>
      </c>
      <c r="C161" t="s">
        <v>2743</v>
      </c>
      <c r="D161">
        <v>13</v>
      </c>
    </row>
    <row r="162" spans="1:4" x14ac:dyDescent="0.55000000000000004">
      <c r="A162">
        <v>4516664739</v>
      </c>
      <c r="B162">
        <v>21</v>
      </c>
      <c r="C162" t="s">
        <v>2743</v>
      </c>
      <c r="D162">
        <v>8</v>
      </c>
    </row>
    <row r="163" spans="1:4" x14ac:dyDescent="0.55000000000000004">
      <c r="A163">
        <v>4516726217</v>
      </c>
      <c r="B163">
        <v>21</v>
      </c>
      <c r="C163" t="s">
        <v>2743</v>
      </c>
      <c r="D163">
        <v>9</v>
      </c>
    </row>
    <row r="164" spans="1:4" x14ac:dyDescent="0.55000000000000004">
      <c r="A164">
        <v>4516738682</v>
      </c>
      <c r="B164">
        <v>21</v>
      </c>
      <c r="C164" t="s">
        <v>2743</v>
      </c>
      <c r="D164">
        <v>12</v>
      </c>
    </row>
    <row r="165" spans="1:4" x14ac:dyDescent="0.55000000000000004">
      <c r="A165">
        <v>4815733367</v>
      </c>
      <c r="B165">
        <v>21</v>
      </c>
      <c r="C165" t="s">
        <v>2744</v>
      </c>
      <c r="D165">
        <v>4</v>
      </c>
    </row>
    <row r="166" spans="1:4" x14ac:dyDescent="0.55000000000000004">
      <c r="A166">
        <v>4815927914</v>
      </c>
      <c r="B166">
        <v>21</v>
      </c>
      <c r="C166" t="s">
        <v>2744</v>
      </c>
      <c r="D166">
        <v>11</v>
      </c>
    </row>
    <row r="167" spans="1:4" x14ac:dyDescent="0.55000000000000004">
      <c r="A167">
        <v>4815953403</v>
      </c>
      <c r="B167">
        <v>21</v>
      </c>
      <c r="C167" t="s">
        <v>2744</v>
      </c>
      <c r="D167">
        <v>1</v>
      </c>
    </row>
    <row r="168" spans="1:4" x14ac:dyDescent="0.55000000000000004">
      <c r="A168">
        <v>4816102656</v>
      </c>
      <c r="B168">
        <v>21</v>
      </c>
      <c r="C168" t="s">
        <v>2744</v>
      </c>
      <c r="D168">
        <v>8</v>
      </c>
    </row>
    <row r="169" spans="1:4" x14ac:dyDescent="0.55000000000000004">
      <c r="A169">
        <v>4816113845</v>
      </c>
      <c r="B169">
        <v>21</v>
      </c>
      <c r="C169" t="s">
        <v>2744</v>
      </c>
      <c r="D169">
        <v>16</v>
      </c>
    </row>
    <row r="170" spans="1:4" x14ac:dyDescent="0.55000000000000004">
      <c r="A170">
        <v>4816389340</v>
      </c>
      <c r="B170">
        <v>21</v>
      </c>
      <c r="C170" t="s">
        <v>2744</v>
      </c>
      <c r="D170">
        <v>9</v>
      </c>
    </row>
    <row r="171" spans="1:4" x14ac:dyDescent="0.55000000000000004">
      <c r="A171">
        <v>4816488812</v>
      </c>
      <c r="B171">
        <v>21</v>
      </c>
      <c r="C171" t="s">
        <v>2744</v>
      </c>
      <c r="D171">
        <v>6</v>
      </c>
    </row>
    <row r="172" spans="1:4" x14ac:dyDescent="0.55000000000000004">
      <c r="A172">
        <v>4816563085</v>
      </c>
      <c r="B172">
        <v>21</v>
      </c>
      <c r="C172" t="s">
        <v>2744</v>
      </c>
      <c r="D172">
        <v>17</v>
      </c>
    </row>
    <row r="173" spans="1:4" x14ac:dyDescent="0.55000000000000004">
      <c r="A173">
        <v>4816572140</v>
      </c>
      <c r="B173">
        <v>21</v>
      </c>
      <c r="C173" t="s">
        <v>2744</v>
      </c>
      <c r="D173">
        <v>5</v>
      </c>
    </row>
    <row r="174" spans="1:4" x14ac:dyDescent="0.55000000000000004">
      <c r="A174">
        <v>4816888341</v>
      </c>
      <c r="B174">
        <v>21</v>
      </c>
      <c r="C174" t="s">
        <v>2744</v>
      </c>
      <c r="D174">
        <v>2</v>
      </c>
    </row>
    <row r="175" spans="1:4" x14ac:dyDescent="0.55000000000000004">
      <c r="A175">
        <v>4817169075</v>
      </c>
      <c r="B175">
        <v>21</v>
      </c>
      <c r="C175" t="s">
        <v>2744</v>
      </c>
      <c r="D175">
        <v>7</v>
      </c>
    </row>
    <row r="176" spans="1:4" x14ac:dyDescent="0.55000000000000004">
      <c r="A176">
        <v>4817880692</v>
      </c>
      <c r="B176">
        <v>21</v>
      </c>
      <c r="C176" t="s">
        <v>2744</v>
      </c>
      <c r="D176">
        <v>12</v>
      </c>
    </row>
    <row r="177" spans="1:4" x14ac:dyDescent="0.55000000000000004">
      <c r="A177">
        <v>4818132372</v>
      </c>
      <c r="B177">
        <v>21</v>
      </c>
      <c r="C177" t="s">
        <v>2744</v>
      </c>
      <c r="D177">
        <v>10</v>
      </c>
    </row>
    <row r="178" spans="1:4" x14ac:dyDescent="0.55000000000000004">
      <c r="A178">
        <v>4818995758</v>
      </c>
      <c r="B178">
        <v>21</v>
      </c>
      <c r="C178" t="s">
        <v>2744</v>
      </c>
      <c r="D178">
        <v>3</v>
      </c>
    </row>
    <row r="179" spans="1:4" x14ac:dyDescent="0.55000000000000004">
      <c r="A179">
        <v>4822361765</v>
      </c>
      <c r="B179">
        <v>21</v>
      </c>
      <c r="C179" t="s">
        <v>2744</v>
      </c>
      <c r="D179">
        <v>13</v>
      </c>
    </row>
    <row r="180" spans="1:4" x14ac:dyDescent="0.55000000000000004">
      <c r="A180">
        <v>4823715190</v>
      </c>
      <c r="B180">
        <v>21</v>
      </c>
      <c r="C180" t="s">
        <v>2744</v>
      </c>
      <c r="D180">
        <v>14</v>
      </c>
    </row>
    <row r="181" spans="1:4" x14ac:dyDescent="0.55000000000000004">
      <c r="A181">
        <v>5115698487</v>
      </c>
      <c r="B181">
        <v>21</v>
      </c>
      <c r="C181" t="s">
        <v>2745</v>
      </c>
      <c r="D181">
        <v>4</v>
      </c>
    </row>
    <row r="182" spans="1:4" x14ac:dyDescent="0.55000000000000004">
      <c r="A182">
        <v>5115737013</v>
      </c>
      <c r="B182">
        <v>21</v>
      </c>
      <c r="C182" t="s">
        <v>2745</v>
      </c>
      <c r="D182">
        <v>2</v>
      </c>
    </row>
    <row r="183" spans="1:4" x14ac:dyDescent="0.55000000000000004">
      <c r="A183">
        <v>5115969225</v>
      </c>
      <c r="B183">
        <v>21</v>
      </c>
      <c r="C183" t="s">
        <v>2745</v>
      </c>
      <c r="D183">
        <v>10</v>
      </c>
    </row>
    <row r="184" spans="1:4" x14ac:dyDescent="0.55000000000000004">
      <c r="A184">
        <v>5116049478</v>
      </c>
      <c r="B184">
        <v>21</v>
      </c>
      <c r="C184" t="s">
        <v>2745</v>
      </c>
      <c r="D184">
        <v>1</v>
      </c>
    </row>
    <row r="185" spans="1:4" x14ac:dyDescent="0.55000000000000004">
      <c r="A185">
        <v>5116060431</v>
      </c>
      <c r="B185">
        <v>21</v>
      </c>
      <c r="C185" t="s">
        <v>2745</v>
      </c>
      <c r="D185">
        <v>12</v>
      </c>
    </row>
    <row r="186" spans="1:4" x14ac:dyDescent="0.55000000000000004">
      <c r="A186">
        <v>5116090381</v>
      </c>
      <c r="B186">
        <v>21</v>
      </c>
      <c r="C186" t="s">
        <v>2745</v>
      </c>
      <c r="D186">
        <v>14</v>
      </c>
    </row>
    <row r="187" spans="1:4" x14ac:dyDescent="0.55000000000000004">
      <c r="A187">
        <v>5116146434</v>
      </c>
      <c r="B187">
        <v>21</v>
      </c>
      <c r="C187" t="s">
        <v>2745</v>
      </c>
      <c r="D187">
        <v>9</v>
      </c>
    </row>
    <row r="188" spans="1:4" x14ac:dyDescent="0.55000000000000004">
      <c r="A188">
        <v>5116411138</v>
      </c>
      <c r="B188">
        <v>21</v>
      </c>
      <c r="C188" t="s">
        <v>2745</v>
      </c>
      <c r="D188">
        <v>8</v>
      </c>
    </row>
    <row r="189" spans="1:4" x14ac:dyDescent="0.55000000000000004">
      <c r="A189">
        <v>5116427772</v>
      </c>
      <c r="B189">
        <v>21</v>
      </c>
      <c r="C189" t="s">
        <v>2745</v>
      </c>
      <c r="D189">
        <v>5</v>
      </c>
    </row>
    <row r="190" spans="1:4" x14ac:dyDescent="0.55000000000000004">
      <c r="A190">
        <v>5116499408</v>
      </c>
      <c r="B190">
        <v>21</v>
      </c>
      <c r="C190" t="s">
        <v>2745</v>
      </c>
      <c r="D190">
        <v>15</v>
      </c>
    </row>
    <row r="191" spans="1:4" x14ac:dyDescent="0.55000000000000004">
      <c r="A191">
        <v>5116512860</v>
      </c>
      <c r="B191">
        <v>21</v>
      </c>
      <c r="C191" t="s">
        <v>2745</v>
      </c>
      <c r="D191">
        <v>13</v>
      </c>
    </row>
    <row r="192" spans="1:4" x14ac:dyDescent="0.55000000000000004">
      <c r="A192">
        <v>5116524572</v>
      </c>
      <c r="B192">
        <v>21</v>
      </c>
      <c r="C192" t="s">
        <v>2745</v>
      </c>
      <c r="D192">
        <v>17</v>
      </c>
    </row>
    <row r="193" spans="1:4" x14ac:dyDescent="0.55000000000000004">
      <c r="A193">
        <v>5116678374</v>
      </c>
      <c r="B193">
        <v>21</v>
      </c>
      <c r="C193" t="s">
        <v>2745</v>
      </c>
      <c r="D193">
        <v>16</v>
      </c>
    </row>
    <row r="194" spans="1:4" x14ac:dyDescent="0.55000000000000004">
      <c r="A194">
        <v>5116701479</v>
      </c>
      <c r="B194">
        <v>21</v>
      </c>
      <c r="C194" t="s">
        <v>2745</v>
      </c>
      <c r="D194">
        <v>3</v>
      </c>
    </row>
    <row r="195" spans="1:4" x14ac:dyDescent="0.55000000000000004">
      <c r="A195">
        <v>5117190679</v>
      </c>
      <c r="B195">
        <v>21</v>
      </c>
      <c r="C195" t="s">
        <v>2745</v>
      </c>
      <c r="D195">
        <v>6</v>
      </c>
    </row>
    <row r="196" spans="1:4" x14ac:dyDescent="0.55000000000000004">
      <c r="A196">
        <v>5117224616</v>
      </c>
      <c r="B196">
        <v>21</v>
      </c>
      <c r="C196" t="s">
        <v>2745</v>
      </c>
      <c r="D196">
        <v>11</v>
      </c>
    </row>
    <row r="197" spans="1:4" x14ac:dyDescent="0.55000000000000004">
      <c r="A197">
        <v>5117829255</v>
      </c>
      <c r="B197">
        <v>21</v>
      </c>
      <c r="C197" t="s">
        <v>2745</v>
      </c>
      <c r="D197">
        <v>7</v>
      </c>
    </row>
    <row r="198" spans="1:4" x14ac:dyDescent="0.55000000000000004">
      <c r="A198">
        <v>5415661597</v>
      </c>
      <c r="B198">
        <v>21</v>
      </c>
      <c r="C198" t="s">
        <v>2746</v>
      </c>
      <c r="D198">
        <v>6</v>
      </c>
    </row>
    <row r="199" spans="1:4" x14ac:dyDescent="0.55000000000000004">
      <c r="A199">
        <v>5415745831</v>
      </c>
      <c r="B199">
        <v>21</v>
      </c>
      <c r="C199" t="s">
        <v>2746</v>
      </c>
      <c r="D199">
        <v>4</v>
      </c>
    </row>
    <row r="200" spans="1:4" x14ac:dyDescent="0.55000000000000004">
      <c r="A200">
        <v>5415820533</v>
      </c>
      <c r="B200">
        <v>21</v>
      </c>
      <c r="C200" t="s">
        <v>2746</v>
      </c>
      <c r="D200">
        <v>2</v>
      </c>
    </row>
    <row r="201" spans="1:4" x14ac:dyDescent="0.55000000000000004">
      <c r="A201">
        <v>5415899548</v>
      </c>
      <c r="B201">
        <v>21</v>
      </c>
      <c r="C201" t="s">
        <v>2746</v>
      </c>
      <c r="D201">
        <v>16</v>
      </c>
    </row>
    <row r="202" spans="1:4" x14ac:dyDescent="0.55000000000000004">
      <c r="A202">
        <v>5415936343</v>
      </c>
      <c r="B202">
        <v>21</v>
      </c>
      <c r="C202" t="s">
        <v>2746</v>
      </c>
      <c r="D202">
        <v>14</v>
      </c>
    </row>
    <row r="203" spans="1:4" x14ac:dyDescent="0.55000000000000004">
      <c r="A203">
        <v>5416235696</v>
      </c>
      <c r="B203">
        <v>21</v>
      </c>
      <c r="C203" t="s">
        <v>2746</v>
      </c>
      <c r="D203">
        <v>17</v>
      </c>
    </row>
    <row r="204" spans="1:4" x14ac:dyDescent="0.55000000000000004">
      <c r="A204">
        <v>5416487254</v>
      </c>
      <c r="B204">
        <v>21</v>
      </c>
      <c r="C204" t="s">
        <v>2746</v>
      </c>
      <c r="D204">
        <v>8</v>
      </c>
    </row>
    <row r="205" spans="1:4" x14ac:dyDescent="0.55000000000000004">
      <c r="A205">
        <v>5416585512</v>
      </c>
      <c r="B205">
        <v>21</v>
      </c>
      <c r="C205" t="s">
        <v>2746</v>
      </c>
      <c r="D205">
        <v>15</v>
      </c>
    </row>
    <row r="206" spans="1:4" x14ac:dyDescent="0.55000000000000004">
      <c r="A206">
        <v>5417264224</v>
      </c>
      <c r="B206">
        <v>21</v>
      </c>
      <c r="C206" t="s">
        <v>2746</v>
      </c>
      <c r="D206">
        <v>5</v>
      </c>
    </row>
    <row r="207" spans="1:4" x14ac:dyDescent="0.55000000000000004">
      <c r="A207">
        <v>5418045697</v>
      </c>
      <c r="B207">
        <v>21</v>
      </c>
      <c r="C207" t="s">
        <v>2746</v>
      </c>
      <c r="D207">
        <v>10</v>
      </c>
    </row>
    <row r="208" spans="1:4" x14ac:dyDescent="0.55000000000000004">
      <c r="A208">
        <v>5418102772</v>
      </c>
      <c r="B208">
        <v>21</v>
      </c>
      <c r="C208" t="s">
        <v>2746</v>
      </c>
      <c r="D208">
        <v>11</v>
      </c>
    </row>
    <row r="209" spans="1:4" x14ac:dyDescent="0.55000000000000004">
      <c r="A209">
        <v>5418112054</v>
      </c>
      <c r="B209">
        <v>21</v>
      </c>
      <c r="C209" t="s">
        <v>2746</v>
      </c>
      <c r="D209">
        <v>13</v>
      </c>
    </row>
    <row r="210" spans="1:4" x14ac:dyDescent="0.55000000000000004">
      <c r="A210">
        <v>5418155844</v>
      </c>
      <c r="B210">
        <v>21</v>
      </c>
      <c r="C210" t="s">
        <v>2746</v>
      </c>
      <c r="D210">
        <v>7</v>
      </c>
    </row>
    <row r="211" spans="1:4" x14ac:dyDescent="0.55000000000000004">
      <c r="A211">
        <v>5418282333</v>
      </c>
      <c r="B211">
        <v>21</v>
      </c>
      <c r="C211" t="s">
        <v>2746</v>
      </c>
      <c r="D211">
        <v>1</v>
      </c>
    </row>
    <row r="212" spans="1:4" x14ac:dyDescent="0.55000000000000004">
      <c r="A212">
        <v>5418290669</v>
      </c>
      <c r="B212">
        <v>21</v>
      </c>
      <c r="C212" t="s">
        <v>2746</v>
      </c>
      <c r="D212">
        <v>12</v>
      </c>
    </row>
    <row r="213" spans="1:4" x14ac:dyDescent="0.55000000000000004">
      <c r="A213">
        <v>5419717794</v>
      </c>
      <c r="B213">
        <v>21</v>
      </c>
      <c r="C213" t="s">
        <v>2746</v>
      </c>
      <c r="D213">
        <v>3</v>
      </c>
    </row>
    <row r="214" spans="1:4" x14ac:dyDescent="0.55000000000000004">
      <c r="A214">
        <v>5421583194</v>
      </c>
      <c r="B214">
        <v>21</v>
      </c>
      <c r="C214" t="s">
        <v>2746</v>
      </c>
      <c r="D214">
        <v>9</v>
      </c>
    </row>
    <row r="215" spans="1:4" x14ac:dyDescent="0.55000000000000004">
      <c r="A215">
        <v>5715615515</v>
      </c>
      <c r="B215">
        <v>21</v>
      </c>
      <c r="C215" t="s">
        <v>2747</v>
      </c>
      <c r="D215">
        <v>8</v>
      </c>
    </row>
    <row r="216" spans="1:4" x14ac:dyDescent="0.55000000000000004">
      <c r="A216">
        <v>5716062425</v>
      </c>
      <c r="B216">
        <v>21</v>
      </c>
      <c r="C216" t="s">
        <v>2747</v>
      </c>
      <c r="D216">
        <v>1</v>
      </c>
    </row>
    <row r="217" spans="1:4" x14ac:dyDescent="0.55000000000000004">
      <c r="A217">
        <v>5716107622</v>
      </c>
      <c r="B217">
        <v>21</v>
      </c>
      <c r="C217" t="s">
        <v>2747</v>
      </c>
      <c r="D217">
        <v>9</v>
      </c>
    </row>
    <row r="218" spans="1:4" x14ac:dyDescent="0.55000000000000004">
      <c r="A218">
        <v>5716261655</v>
      </c>
      <c r="B218">
        <v>21</v>
      </c>
      <c r="C218" t="s">
        <v>2747</v>
      </c>
      <c r="D218">
        <v>16</v>
      </c>
    </row>
    <row r="219" spans="1:4" x14ac:dyDescent="0.55000000000000004">
      <c r="A219">
        <v>5716285550</v>
      </c>
      <c r="B219">
        <v>21</v>
      </c>
      <c r="C219" t="s">
        <v>2747</v>
      </c>
      <c r="D219">
        <v>14</v>
      </c>
    </row>
    <row r="220" spans="1:4" x14ac:dyDescent="0.55000000000000004">
      <c r="A220">
        <v>5718367127</v>
      </c>
      <c r="B220">
        <v>21</v>
      </c>
      <c r="C220" t="s">
        <v>2747</v>
      </c>
      <c r="D220">
        <v>7</v>
      </c>
    </row>
    <row r="221" spans="1:4" x14ac:dyDescent="0.55000000000000004">
      <c r="A221">
        <v>5718381475</v>
      </c>
      <c r="B221">
        <v>21</v>
      </c>
      <c r="C221" t="s">
        <v>2747</v>
      </c>
      <c r="D221">
        <v>12</v>
      </c>
    </row>
    <row r="222" spans="1:4" x14ac:dyDescent="0.55000000000000004">
      <c r="A222">
        <v>5718427000</v>
      </c>
      <c r="B222">
        <v>21</v>
      </c>
      <c r="C222" t="s">
        <v>2747</v>
      </c>
      <c r="D222">
        <v>5</v>
      </c>
    </row>
    <row r="223" spans="1:4" x14ac:dyDescent="0.55000000000000004">
      <c r="A223">
        <v>5718440851</v>
      </c>
      <c r="B223">
        <v>21</v>
      </c>
      <c r="C223" t="s">
        <v>2747</v>
      </c>
      <c r="D223">
        <v>17</v>
      </c>
    </row>
    <row r="224" spans="1:4" x14ac:dyDescent="0.55000000000000004">
      <c r="A224">
        <v>5718668221</v>
      </c>
      <c r="B224">
        <v>21</v>
      </c>
      <c r="C224" t="s">
        <v>2747</v>
      </c>
      <c r="D224">
        <v>6</v>
      </c>
    </row>
    <row r="225" spans="1:4" x14ac:dyDescent="0.55000000000000004">
      <c r="A225">
        <v>5718679167</v>
      </c>
      <c r="B225">
        <v>21</v>
      </c>
      <c r="C225" t="s">
        <v>2747</v>
      </c>
      <c r="D225">
        <v>2</v>
      </c>
    </row>
    <row r="226" spans="1:4" x14ac:dyDescent="0.55000000000000004">
      <c r="A226">
        <v>5718689329</v>
      </c>
      <c r="B226">
        <v>21</v>
      </c>
      <c r="C226" t="s">
        <v>2747</v>
      </c>
      <c r="D226">
        <v>15</v>
      </c>
    </row>
    <row r="227" spans="1:4" x14ac:dyDescent="0.55000000000000004">
      <c r="A227">
        <v>5719513765</v>
      </c>
      <c r="B227">
        <v>21</v>
      </c>
      <c r="C227" t="s">
        <v>2747</v>
      </c>
      <c r="D227">
        <v>11</v>
      </c>
    </row>
    <row r="228" spans="1:4" x14ac:dyDescent="0.55000000000000004">
      <c r="A228">
        <v>5720158625</v>
      </c>
      <c r="B228">
        <v>21</v>
      </c>
      <c r="C228" t="s">
        <v>2747</v>
      </c>
      <c r="D228">
        <v>10</v>
      </c>
    </row>
    <row r="229" spans="1:4" x14ac:dyDescent="0.55000000000000004">
      <c r="A229">
        <v>5720169292</v>
      </c>
      <c r="B229">
        <v>21</v>
      </c>
      <c r="C229" t="s">
        <v>2747</v>
      </c>
      <c r="D229">
        <v>4</v>
      </c>
    </row>
    <row r="230" spans="1:4" x14ac:dyDescent="0.55000000000000004">
      <c r="A230">
        <v>6015781863</v>
      </c>
      <c r="B230">
        <v>21</v>
      </c>
      <c r="C230" t="s">
        <v>2748</v>
      </c>
      <c r="D230">
        <v>2</v>
      </c>
    </row>
    <row r="231" spans="1:4" x14ac:dyDescent="0.55000000000000004">
      <c r="A231">
        <v>6016046791</v>
      </c>
      <c r="B231">
        <v>21</v>
      </c>
      <c r="C231" t="s">
        <v>2748</v>
      </c>
      <c r="D231">
        <v>15</v>
      </c>
    </row>
    <row r="232" spans="1:4" x14ac:dyDescent="0.55000000000000004">
      <c r="A232">
        <v>6016195164</v>
      </c>
      <c r="B232">
        <v>21</v>
      </c>
      <c r="C232" t="s">
        <v>2748</v>
      </c>
      <c r="D232">
        <v>5</v>
      </c>
    </row>
    <row r="233" spans="1:4" x14ac:dyDescent="0.55000000000000004">
      <c r="A233">
        <v>6016267537</v>
      </c>
      <c r="B233">
        <v>21</v>
      </c>
      <c r="C233" t="s">
        <v>2748</v>
      </c>
      <c r="D233">
        <v>17</v>
      </c>
    </row>
    <row r="234" spans="1:4" x14ac:dyDescent="0.55000000000000004">
      <c r="A234">
        <v>6016443794</v>
      </c>
      <c r="B234">
        <v>21</v>
      </c>
      <c r="C234" t="s">
        <v>2748</v>
      </c>
      <c r="D234">
        <v>9</v>
      </c>
    </row>
    <row r="235" spans="1:4" x14ac:dyDescent="0.55000000000000004">
      <c r="A235">
        <v>6016820224</v>
      </c>
      <c r="B235">
        <v>21</v>
      </c>
      <c r="C235" t="s">
        <v>2748</v>
      </c>
      <c r="D235">
        <v>16</v>
      </c>
    </row>
    <row r="236" spans="1:4" x14ac:dyDescent="0.55000000000000004">
      <c r="A236">
        <v>6016936145</v>
      </c>
      <c r="B236">
        <v>21</v>
      </c>
      <c r="C236" t="s">
        <v>2748</v>
      </c>
      <c r="D236">
        <v>8</v>
      </c>
    </row>
    <row r="237" spans="1:4" x14ac:dyDescent="0.55000000000000004">
      <c r="A237">
        <v>6017373790</v>
      </c>
      <c r="B237">
        <v>21</v>
      </c>
      <c r="C237" t="s">
        <v>2748</v>
      </c>
      <c r="D237">
        <v>1</v>
      </c>
    </row>
    <row r="238" spans="1:4" x14ac:dyDescent="0.55000000000000004">
      <c r="A238">
        <v>6017435433</v>
      </c>
      <c r="B238">
        <v>21</v>
      </c>
      <c r="C238" t="s">
        <v>2748</v>
      </c>
      <c r="D238">
        <v>6</v>
      </c>
    </row>
    <row r="239" spans="1:4" x14ac:dyDescent="0.55000000000000004">
      <c r="A239">
        <v>6017978012</v>
      </c>
      <c r="B239">
        <v>21</v>
      </c>
      <c r="C239" t="s">
        <v>2748</v>
      </c>
      <c r="D239">
        <v>10</v>
      </c>
    </row>
    <row r="240" spans="1:4" x14ac:dyDescent="0.55000000000000004">
      <c r="A240">
        <v>6018063240</v>
      </c>
      <c r="B240">
        <v>21</v>
      </c>
      <c r="C240" t="s">
        <v>2748</v>
      </c>
      <c r="D240">
        <v>12</v>
      </c>
    </row>
    <row r="241" spans="1:4" x14ac:dyDescent="0.55000000000000004">
      <c r="A241">
        <v>6018210910</v>
      </c>
      <c r="B241">
        <v>21</v>
      </c>
      <c r="C241" t="s">
        <v>2748</v>
      </c>
      <c r="D241">
        <v>7</v>
      </c>
    </row>
    <row r="242" spans="1:4" x14ac:dyDescent="0.55000000000000004">
      <c r="A242">
        <v>6018303053</v>
      </c>
      <c r="B242">
        <v>21</v>
      </c>
      <c r="C242" t="s">
        <v>2748</v>
      </c>
      <c r="D242">
        <v>13</v>
      </c>
    </row>
    <row r="243" spans="1:4" x14ac:dyDescent="0.55000000000000004">
      <c r="A243">
        <v>6018415924</v>
      </c>
      <c r="B243">
        <v>21</v>
      </c>
      <c r="C243" t="s">
        <v>2748</v>
      </c>
      <c r="D243">
        <v>11</v>
      </c>
    </row>
    <row r="244" spans="1:4" x14ac:dyDescent="0.55000000000000004">
      <c r="A244">
        <v>6019284557</v>
      </c>
      <c r="B244">
        <v>21</v>
      </c>
      <c r="C244" t="s">
        <v>2748</v>
      </c>
      <c r="D244">
        <v>3</v>
      </c>
    </row>
    <row r="245" spans="1:4" x14ac:dyDescent="0.55000000000000004">
      <c r="A245">
        <v>6315830900</v>
      </c>
      <c r="B245">
        <v>21</v>
      </c>
      <c r="C245" t="s">
        <v>2749</v>
      </c>
      <c r="D245">
        <v>14</v>
      </c>
    </row>
    <row r="246" spans="1:4" x14ac:dyDescent="0.55000000000000004">
      <c r="A246">
        <v>6315844338</v>
      </c>
      <c r="B246">
        <v>21</v>
      </c>
      <c r="C246" t="s">
        <v>2749</v>
      </c>
      <c r="D246">
        <v>1</v>
      </c>
    </row>
    <row r="247" spans="1:4" x14ac:dyDescent="0.55000000000000004">
      <c r="A247">
        <v>6315925195</v>
      </c>
      <c r="B247">
        <v>21</v>
      </c>
      <c r="C247" t="s">
        <v>2749</v>
      </c>
      <c r="D247">
        <v>2</v>
      </c>
    </row>
    <row r="248" spans="1:4" x14ac:dyDescent="0.55000000000000004">
      <c r="A248">
        <v>6316257859</v>
      </c>
      <c r="B248">
        <v>21</v>
      </c>
      <c r="C248" t="s">
        <v>2749</v>
      </c>
      <c r="D248">
        <v>17</v>
      </c>
    </row>
    <row r="249" spans="1:4" x14ac:dyDescent="0.55000000000000004">
      <c r="A249">
        <v>6316451683</v>
      </c>
      <c r="B249">
        <v>21</v>
      </c>
      <c r="C249" t="s">
        <v>2749</v>
      </c>
      <c r="D249">
        <v>8</v>
      </c>
    </row>
    <row r="250" spans="1:4" x14ac:dyDescent="0.55000000000000004">
      <c r="A250">
        <v>6316843014</v>
      </c>
      <c r="B250">
        <v>21</v>
      </c>
      <c r="C250" t="s">
        <v>2749</v>
      </c>
      <c r="D250">
        <v>5</v>
      </c>
    </row>
    <row r="251" spans="1:4" x14ac:dyDescent="0.55000000000000004">
      <c r="A251">
        <v>6317211270</v>
      </c>
      <c r="B251">
        <v>21</v>
      </c>
      <c r="C251" t="s">
        <v>2749</v>
      </c>
      <c r="D251">
        <v>6</v>
      </c>
    </row>
    <row r="252" spans="1:4" x14ac:dyDescent="0.55000000000000004">
      <c r="A252">
        <v>6317347902</v>
      </c>
      <c r="B252">
        <v>21</v>
      </c>
      <c r="C252" t="s">
        <v>2749</v>
      </c>
      <c r="D252">
        <v>16</v>
      </c>
    </row>
    <row r="253" spans="1:4" x14ac:dyDescent="0.55000000000000004">
      <c r="A253">
        <v>6317448695</v>
      </c>
      <c r="B253">
        <v>21</v>
      </c>
      <c r="C253" t="s">
        <v>2749</v>
      </c>
      <c r="D253">
        <v>15</v>
      </c>
    </row>
    <row r="254" spans="1:4" x14ac:dyDescent="0.55000000000000004">
      <c r="A254">
        <v>6317604017</v>
      </c>
      <c r="B254">
        <v>21</v>
      </c>
      <c r="C254" t="s">
        <v>2749</v>
      </c>
      <c r="D254">
        <v>11</v>
      </c>
    </row>
    <row r="255" spans="1:4" x14ac:dyDescent="0.55000000000000004">
      <c r="A255">
        <v>6317914574</v>
      </c>
      <c r="B255">
        <v>21</v>
      </c>
      <c r="C255" t="s">
        <v>2749</v>
      </c>
      <c r="D255">
        <v>7</v>
      </c>
    </row>
    <row r="256" spans="1:4" x14ac:dyDescent="0.55000000000000004">
      <c r="A256">
        <v>6318063067</v>
      </c>
      <c r="B256">
        <v>21</v>
      </c>
      <c r="C256" t="s">
        <v>2749</v>
      </c>
      <c r="D256">
        <v>12</v>
      </c>
    </row>
    <row r="257" spans="1:4" x14ac:dyDescent="0.55000000000000004">
      <c r="A257">
        <v>6318350691</v>
      </c>
      <c r="B257">
        <v>21</v>
      </c>
      <c r="C257" t="s">
        <v>2749</v>
      </c>
      <c r="D257">
        <v>13</v>
      </c>
    </row>
    <row r="258" spans="1:4" x14ac:dyDescent="0.55000000000000004">
      <c r="A258">
        <v>6318429360</v>
      </c>
      <c r="B258">
        <v>21</v>
      </c>
      <c r="C258" t="s">
        <v>2749</v>
      </c>
      <c r="D258">
        <v>10</v>
      </c>
    </row>
    <row r="259" spans="1:4" x14ac:dyDescent="0.55000000000000004">
      <c r="A259">
        <v>6318528623</v>
      </c>
      <c r="B259">
        <v>21</v>
      </c>
      <c r="C259" t="s">
        <v>2749</v>
      </c>
      <c r="D259">
        <v>3</v>
      </c>
    </row>
    <row r="260" spans="1:4" x14ac:dyDescent="0.55000000000000004">
      <c r="A260">
        <v>6615728483</v>
      </c>
      <c r="B260">
        <v>21</v>
      </c>
      <c r="C260" t="s">
        <v>2750</v>
      </c>
      <c r="D260">
        <v>6</v>
      </c>
    </row>
    <row r="261" spans="1:4" x14ac:dyDescent="0.55000000000000004">
      <c r="A261">
        <v>6615786212</v>
      </c>
      <c r="B261">
        <v>21</v>
      </c>
      <c r="C261" t="s">
        <v>2750</v>
      </c>
      <c r="D261">
        <v>1</v>
      </c>
    </row>
    <row r="262" spans="1:4" x14ac:dyDescent="0.55000000000000004">
      <c r="A262">
        <v>6615858462</v>
      </c>
      <c r="B262">
        <v>21</v>
      </c>
      <c r="C262" t="s">
        <v>2750</v>
      </c>
      <c r="D262">
        <v>2</v>
      </c>
    </row>
    <row r="263" spans="1:4" x14ac:dyDescent="0.55000000000000004">
      <c r="A263">
        <v>6616374327</v>
      </c>
      <c r="B263">
        <v>21</v>
      </c>
      <c r="C263" t="s">
        <v>2750</v>
      </c>
      <c r="D263">
        <v>15</v>
      </c>
    </row>
    <row r="264" spans="1:4" x14ac:dyDescent="0.55000000000000004">
      <c r="A264">
        <v>6616401523</v>
      </c>
      <c r="B264">
        <v>21</v>
      </c>
      <c r="C264" t="s">
        <v>2750</v>
      </c>
      <c r="D264">
        <v>5</v>
      </c>
    </row>
    <row r="265" spans="1:4" x14ac:dyDescent="0.55000000000000004">
      <c r="A265">
        <v>6616435377</v>
      </c>
      <c r="B265">
        <v>21</v>
      </c>
      <c r="C265" t="s">
        <v>2750</v>
      </c>
      <c r="D265">
        <v>14</v>
      </c>
    </row>
    <row r="266" spans="1:4" x14ac:dyDescent="0.55000000000000004">
      <c r="A266">
        <v>6616894639</v>
      </c>
      <c r="B266">
        <v>21</v>
      </c>
      <c r="C266" t="s">
        <v>2750</v>
      </c>
      <c r="D266">
        <v>9</v>
      </c>
    </row>
    <row r="267" spans="1:4" x14ac:dyDescent="0.55000000000000004">
      <c r="A267">
        <v>6616943797</v>
      </c>
      <c r="B267">
        <v>21</v>
      </c>
      <c r="C267" t="s">
        <v>2750</v>
      </c>
      <c r="D267">
        <v>16</v>
      </c>
    </row>
    <row r="268" spans="1:4" x14ac:dyDescent="0.55000000000000004">
      <c r="A268">
        <v>6617027546</v>
      </c>
      <c r="B268">
        <v>21</v>
      </c>
      <c r="C268" t="s">
        <v>2750</v>
      </c>
      <c r="D268">
        <v>8</v>
      </c>
    </row>
    <row r="269" spans="1:4" x14ac:dyDescent="0.55000000000000004">
      <c r="A269">
        <v>6617039412</v>
      </c>
      <c r="B269">
        <v>21</v>
      </c>
      <c r="C269" t="s">
        <v>2750</v>
      </c>
      <c r="D269">
        <v>17</v>
      </c>
    </row>
    <row r="270" spans="1:4" x14ac:dyDescent="0.55000000000000004">
      <c r="A270">
        <v>6617815223</v>
      </c>
      <c r="B270">
        <v>21</v>
      </c>
      <c r="C270" t="s">
        <v>2750</v>
      </c>
      <c r="D270">
        <v>11</v>
      </c>
    </row>
    <row r="271" spans="1:4" x14ac:dyDescent="0.55000000000000004">
      <c r="A271">
        <v>6617867172</v>
      </c>
      <c r="B271">
        <v>21</v>
      </c>
      <c r="C271" t="s">
        <v>2750</v>
      </c>
      <c r="D271">
        <v>7</v>
      </c>
    </row>
    <row r="272" spans="1:4" x14ac:dyDescent="0.55000000000000004">
      <c r="A272">
        <v>6618064241</v>
      </c>
      <c r="B272">
        <v>21</v>
      </c>
      <c r="C272" t="s">
        <v>2750</v>
      </c>
      <c r="D272">
        <v>10</v>
      </c>
    </row>
    <row r="273" spans="1:4" x14ac:dyDescent="0.55000000000000004">
      <c r="A273">
        <v>6618331218</v>
      </c>
      <c r="B273">
        <v>21</v>
      </c>
      <c r="C273" t="s">
        <v>2750</v>
      </c>
      <c r="D273">
        <v>13</v>
      </c>
    </row>
    <row r="274" spans="1:4" x14ac:dyDescent="0.55000000000000004">
      <c r="A274">
        <v>6618350868</v>
      </c>
      <c r="B274">
        <v>21</v>
      </c>
      <c r="C274" t="s">
        <v>2750</v>
      </c>
      <c r="D274">
        <v>12</v>
      </c>
    </row>
    <row r="275" spans="1:4" x14ac:dyDescent="0.55000000000000004">
      <c r="A275">
        <v>6618374446</v>
      </c>
      <c r="B275">
        <v>21</v>
      </c>
      <c r="C275" t="s">
        <v>2750</v>
      </c>
      <c r="D275">
        <v>3</v>
      </c>
    </row>
    <row r="276" spans="1:4" x14ac:dyDescent="0.55000000000000004">
      <c r="A276">
        <v>6622018122</v>
      </c>
      <c r="B276">
        <v>21</v>
      </c>
      <c r="C276" t="s">
        <v>2750</v>
      </c>
      <c r="D276">
        <v>4</v>
      </c>
    </row>
    <row r="277" spans="1:4" x14ac:dyDescent="0.55000000000000004">
      <c r="A277">
        <v>6915549495</v>
      </c>
      <c r="B277">
        <v>21</v>
      </c>
      <c r="C277" t="s">
        <v>2751</v>
      </c>
      <c r="D277">
        <v>8</v>
      </c>
    </row>
    <row r="278" spans="1:4" x14ac:dyDescent="0.55000000000000004">
      <c r="A278">
        <v>6915699535</v>
      </c>
      <c r="B278">
        <v>21</v>
      </c>
      <c r="C278" t="s">
        <v>2751</v>
      </c>
      <c r="D278">
        <v>6</v>
      </c>
    </row>
    <row r="279" spans="1:4" x14ac:dyDescent="0.55000000000000004">
      <c r="A279">
        <v>6915835381</v>
      </c>
      <c r="B279">
        <v>21</v>
      </c>
      <c r="C279" t="s">
        <v>2751</v>
      </c>
      <c r="D279">
        <v>15</v>
      </c>
    </row>
    <row r="280" spans="1:4" x14ac:dyDescent="0.55000000000000004">
      <c r="A280">
        <v>6916194710</v>
      </c>
      <c r="B280">
        <v>21</v>
      </c>
      <c r="C280" t="s">
        <v>2751</v>
      </c>
      <c r="D280">
        <v>2</v>
      </c>
    </row>
    <row r="281" spans="1:4" x14ac:dyDescent="0.55000000000000004">
      <c r="A281">
        <v>6916214307</v>
      </c>
      <c r="B281">
        <v>21</v>
      </c>
      <c r="C281" t="s">
        <v>2751</v>
      </c>
      <c r="D281">
        <v>1</v>
      </c>
    </row>
    <row r="282" spans="1:4" x14ac:dyDescent="0.55000000000000004">
      <c r="A282">
        <v>6916373349</v>
      </c>
      <c r="B282">
        <v>21</v>
      </c>
      <c r="C282" t="s">
        <v>2751</v>
      </c>
      <c r="D282">
        <v>9</v>
      </c>
    </row>
    <row r="283" spans="1:4" x14ac:dyDescent="0.55000000000000004">
      <c r="A283">
        <v>6916723558</v>
      </c>
      <c r="B283">
        <v>21</v>
      </c>
      <c r="C283" t="s">
        <v>2751</v>
      </c>
      <c r="D283">
        <v>5</v>
      </c>
    </row>
    <row r="284" spans="1:4" x14ac:dyDescent="0.55000000000000004">
      <c r="A284">
        <v>6916978960</v>
      </c>
      <c r="B284">
        <v>21</v>
      </c>
      <c r="C284" t="s">
        <v>2751</v>
      </c>
      <c r="D284">
        <v>17</v>
      </c>
    </row>
    <row r="285" spans="1:4" x14ac:dyDescent="0.55000000000000004">
      <c r="A285">
        <v>6917589778</v>
      </c>
      <c r="B285">
        <v>21</v>
      </c>
      <c r="C285" t="s">
        <v>2751</v>
      </c>
      <c r="D285">
        <v>16</v>
      </c>
    </row>
    <row r="286" spans="1:4" x14ac:dyDescent="0.55000000000000004">
      <c r="A286">
        <v>6917636893</v>
      </c>
      <c r="B286">
        <v>21</v>
      </c>
      <c r="C286" t="s">
        <v>2751</v>
      </c>
      <c r="D286">
        <v>14</v>
      </c>
    </row>
    <row r="287" spans="1:4" x14ac:dyDescent="0.55000000000000004">
      <c r="A287">
        <v>6917661237</v>
      </c>
      <c r="B287">
        <v>21</v>
      </c>
      <c r="C287" t="s">
        <v>2751</v>
      </c>
      <c r="D287">
        <v>11</v>
      </c>
    </row>
    <row r="288" spans="1:4" x14ac:dyDescent="0.55000000000000004">
      <c r="A288">
        <v>6918213126</v>
      </c>
      <c r="B288">
        <v>21</v>
      </c>
      <c r="C288" t="s">
        <v>2751</v>
      </c>
      <c r="D288">
        <v>12</v>
      </c>
    </row>
    <row r="289" spans="1:4" x14ac:dyDescent="0.55000000000000004">
      <c r="A289">
        <v>6918333248</v>
      </c>
      <c r="B289">
        <v>21</v>
      </c>
      <c r="C289" t="s">
        <v>2751</v>
      </c>
      <c r="D289">
        <v>3</v>
      </c>
    </row>
    <row r="290" spans="1:4" x14ac:dyDescent="0.55000000000000004">
      <c r="A290">
        <v>6918456168</v>
      </c>
      <c r="B290">
        <v>21</v>
      </c>
      <c r="C290" t="s">
        <v>2751</v>
      </c>
      <c r="D290">
        <v>13</v>
      </c>
    </row>
    <row r="291" spans="1:4" x14ac:dyDescent="0.55000000000000004">
      <c r="A291">
        <v>6918712976</v>
      </c>
      <c r="B291">
        <v>21</v>
      </c>
      <c r="C291" t="s">
        <v>2751</v>
      </c>
      <c r="D291">
        <v>7</v>
      </c>
    </row>
    <row r="292" spans="1:4" x14ac:dyDescent="0.55000000000000004">
      <c r="A292">
        <v>6919400428</v>
      </c>
      <c r="B292">
        <v>21</v>
      </c>
      <c r="C292" t="s">
        <v>2751</v>
      </c>
      <c r="D292">
        <v>10</v>
      </c>
    </row>
  </sheetData>
  <autoFilter ref="A1:D292" xr:uid="{7F3D53D8-C028-4756-B277-4C40E91F5DF0}"/>
  <pageMargins left="0.7" right="0.7" top="0.75" bottom="0.75" header="0.3" footer="0.3"/>
  <pageSetup paperSize="9" orientation="portrait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33C4-2F01-4FC3-B71D-B72ED8F50AA8}">
  <sheetPr filterMode="1"/>
  <dimension ref="A1:AD392"/>
  <sheetViews>
    <sheetView topLeftCell="N1" workbookViewId="0">
      <selection activeCell="C1" sqref="C1:AD1"/>
    </sheetView>
  </sheetViews>
  <sheetFormatPr baseColWidth="10" defaultRowHeight="14.4" x14ac:dyDescent="0.55000000000000004"/>
  <cols>
    <col min="18" max="18" width="10.47265625" bestFit="1" customWidth="1"/>
  </cols>
  <sheetData>
    <row r="1" spans="1:30" x14ac:dyDescent="0.55000000000000004">
      <c r="A1" t="s">
        <v>2017</v>
      </c>
      <c r="B1" t="s">
        <v>2726</v>
      </c>
      <c r="C1" t="s">
        <v>2837</v>
      </c>
      <c r="E1" t="s">
        <v>2838</v>
      </c>
      <c r="F1" t="s">
        <v>2839</v>
      </c>
      <c r="G1" t="s">
        <v>2840</v>
      </c>
      <c r="H1" t="s">
        <v>2841</v>
      </c>
      <c r="I1" t="s">
        <v>2842</v>
      </c>
      <c r="J1" t="s">
        <v>2843</v>
      </c>
      <c r="K1" t="s">
        <v>2844</v>
      </c>
      <c r="L1" t="s">
        <v>2845</v>
      </c>
      <c r="M1" t="s">
        <v>2846</v>
      </c>
      <c r="N1" t="s">
        <v>2847</v>
      </c>
      <c r="O1" t="s">
        <v>2848</v>
      </c>
      <c r="P1" t="s">
        <v>2849</v>
      </c>
      <c r="Q1" t="s">
        <v>2850</v>
      </c>
      <c r="R1" t="s">
        <v>2851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2755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2756</v>
      </c>
      <c r="T2" s="6">
        <v>1.0999999999999999E-2</v>
      </c>
      <c r="U2" t="s">
        <v>2757</v>
      </c>
      <c r="V2" s="6">
        <v>1.0999999999999999E-2</v>
      </c>
      <c r="W2" t="s">
        <v>2758</v>
      </c>
      <c r="X2" s="6">
        <v>2E-3</v>
      </c>
      <c r="Y2" t="s">
        <v>2757</v>
      </c>
      <c r="Z2" s="6">
        <v>2E-3</v>
      </c>
      <c r="AA2" t="s">
        <v>2759</v>
      </c>
      <c r="AB2" s="6">
        <v>8.8999999999999999E-3</v>
      </c>
      <c r="AC2" t="s">
        <v>2757</v>
      </c>
      <c r="AD2" t="s">
        <v>2760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2755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2756</v>
      </c>
      <c r="T3" s="6">
        <v>1.18E-2</v>
      </c>
      <c r="U3" t="s">
        <v>2757</v>
      </c>
      <c r="V3" s="6">
        <v>1.18E-2</v>
      </c>
      <c r="W3" t="s">
        <v>2758</v>
      </c>
      <c r="X3" s="6">
        <v>3.0999999999999999E-3</v>
      </c>
      <c r="Y3" t="s">
        <v>2757</v>
      </c>
      <c r="Z3" s="6">
        <v>3.0999999999999999E-3</v>
      </c>
      <c r="AA3" t="s">
        <v>2759</v>
      </c>
      <c r="AB3" s="6">
        <v>8.6999999999999994E-3</v>
      </c>
      <c r="AC3" t="s">
        <v>2757</v>
      </c>
      <c r="AD3" t="s">
        <v>2761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2755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2756</v>
      </c>
      <c r="T4" s="6">
        <v>1.21E-2</v>
      </c>
      <c r="U4" t="s">
        <v>2757</v>
      </c>
      <c r="V4" s="6">
        <v>1.21E-2</v>
      </c>
      <c r="W4" t="s">
        <v>2758</v>
      </c>
      <c r="X4" s="6">
        <v>3.8E-3</v>
      </c>
      <c r="Y4" t="s">
        <v>2757</v>
      </c>
      <c r="Z4" s="6">
        <v>3.8E-3</v>
      </c>
      <c r="AA4" t="s">
        <v>2759</v>
      </c>
      <c r="AB4" s="6">
        <v>8.3000000000000001E-3</v>
      </c>
      <c r="AC4" t="s">
        <v>2757</v>
      </c>
      <c r="AD4" t="s">
        <v>2762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2755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2756</v>
      </c>
      <c r="T5" s="6">
        <v>1.2999999999999999E-2</v>
      </c>
      <c r="U5" t="s">
        <v>2757</v>
      </c>
      <c r="V5" s="6">
        <v>1.2999999999999999E-2</v>
      </c>
      <c r="W5" t="s">
        <v>2758</v>
      </c>
      <c r="X5" s="6">
        <v>3.3E-3</v>
      </c>
      <c r="Y5" t="s">
        <v>2757</v>
      </c>
      <c r="Z5" s="6">
        <v>3.3E-3</v>
      </c>
      <c r="AA5" t="s">
        <v>2759</v>
      </c>
      <c r="AB5" s="6">
        <v>9.7000000000000003E-3</v>
      </c>
      <c r="AC5" t="s">
        <v>2757</v>
      </c>
      <c r="AD5" t="s">
        <v>2763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2755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2756</v>
      </c>
      <c r="T6" s="6">
        <v>8.2000000000000007E-3</v>
      </c>
      <c r="U6" t="s">
        <v>2757</v>
      </c>
      <c r="V6" s="6">
        <v>8.2000000000000007E-3</v>
      </c>
      <c r="W6" t="s">
        <v>2758</v>
      </c>
      <c r="X6" s="6">
        <v>1.2999999999999999E-3</v>
      </c>
      <c r="Y6" t="s">
        <v>2757</v>
      </c>
      <c r="Z6" s="6">
        <v>1.2999999999999999E-3</v>
      </c>
      <c r="AA6" t="s">
        <v>2759</v>
      </c>
      <c r="AB6" s="6">
        <v>6.7999999999999996E-3</v>
      </c>
      <c r="AC6" t="s">
        <v>2757</v>
      </c>
      <c r="AD6" t="s">
        <v>2764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2755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2756</v>
      </c>
      <c r="T7" s="6">
        <v>1.24E-2</v>
      </c>
      <c r="U7" t="s">
        <v>2757</v>
      </c>
      <c r="V7" s="6">
        <v>1.24E-2</v>
      </c>
      <c r="W7" t="s">
        <v>2758</v>
      </c>
      <c r="X7" s="6">
        <v>2.5000000000000001E-3</v>
      </c>
      <c r="Y7" t="s">
        <v>2757</v>
      </c>
      <c r="Z7" s="6">
        <v>2.5000000000000001E-3</v>
      </c>
      <c r="AA7" t="s">
        <v>2759</v>
      </c>
      <c r="AB7" s="6">
        <v>9.7999999999999997E-3</v>
      </c>
      <c r="AC7" t="s">
        <v>2757</v>
      </c>
      <c r="AD7" t="s">
        <v>2765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2755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2756</v>
      </c>
      <c r="T8" s="6">
        <v>1.2E-2</v>
      </c>
      <c r="U8" t="s">
        <v>2757</v>
      </c>
      <c r="V8" s="6">
        <v>1.2E-2</v>
      </c>
      <c r="W8" t="s">
        <v>2758</v>
      </c>
      <c r="X8" s="6">
        <v>3.2000000000000002E-3</v>
      </c>
      <c r="Y8" t="s">
        <v>2757</v>
      </c>
      <c r="Z8" s="6">
        <v>3.2000000000000002E-3</v>
      </c>
      <c r="AA8" t="s">
        <v>2759</v>
      </c>
      <c r="AB8" s="6">
        <v>8.8000000000000005E-3</v>
      </c>
      <c r="AC8" t="s">
        <v>2757</v>
      </c>
      <c r="AD8" t="s">
        <v>2766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2755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2756</v>
      </c>
      <c r="T9" s="6">
        <v>1.1599999999999999E-2</v>
      </c>
      <c r="U9" t="s">
        <v>2757</v>
      </c>
      <c r="V9" s="6">
        <v>1.1599999999999999E-2</v>
      </c>
      <c r="W9" t="s">
        <v>2758</v>
      </c>
      <c r="X9" s="6">
        <v>2.5999999999999999E-3</v>
      </c>
      <c r="Y9" t="s">
        <v>2757</v>
      </c>
      <c r="Z9" s="6">
        <v>2.5999999999999999E-3</v>
      </c>
      <c r="AA9" t="s">
        <v>2759</v>
      </c>
      <c r="AB9" s="6">
        <v>8.9999999999999993E-3</v>
      </c>
      <c r="AC9" t="s">
        <v>2757</v>
      </c>
      <c r="AD9" t="s">
        <v>2767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2755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2756</v>
      </c>
      <c r="T10" s="6">
        <v>1.18E-2</v>
      </c>
      <c r="U10" t="s">
        <v>2757</v>
      </c>
      <c r="V10" s="6">
        <v>1.18E-2</v>
      </c>
      <c r="W10" t="s">
        <v>2758</v>
      </c>
      <c r="X10" s="6">
        <v>2.3999999999999998E-3</v>
      </c>
      <c r="Y10" t="s">
        <v>2757</v>
      </c>
      <c r="Z10" s="6">
        <v>2.3999999999999998E-3</v>
      </c>
      <c r="AA10" t="s">
        <v>2759</v>
      </c>
      <c r="AB10" s="6">
        <v>9.2999999999999992E-3</v>
      </c>
      <c r="AC10" t="s">
        <v>2757</v>
      </c>
      <c r="AD10" t="s">
        <v>2768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2755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2756</v>
      </c>
      <c r="T11" s="6">
        <v>1.17E-2</v>
      </c>
      <c r="U11" t="s">
        <v>2757</v>
      </c>
      <c r="V11" s="6">
        <v>1.17E-2</v>
      </c>
      <c r="W11" t="s">
        <v>2758</v>
      </c>
      <c r="X11" s="6">
        <v>2.3999999999999998E-3</v>
      </c>
      <c r="Y11" t="s">
        <v>2757</v>
      </c>
      <c r="Z11" s="6">
        <v>2.3999999999999998E-3</v>
      </c>
      <c r="AA11" t="s">
        <v>2759</v>
      </c>
      <c r="AB11" s="6">
        <v>9.1999999999999998E-3</v>
      </c>
      <c r="AC11" t="s">
        <v>2757</v>
      </c>
      <c r="AD11" t="s">
        <v>2769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2755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2756</v>
      </c>
      <c r="T12" s="6">
        <v>7.9000000000000008E-3</v>
      </c>
      <c r="U12" t="s">
        <v>2757</v>
      </c>
      <c r="V12" s="6">
        <v>7.9000000000000008E-3</v>
      </c>
      <c r="W12" t="s">
        <v>2758</v>
      </c>
      <c r="X12" s="6">
        <v>1.2999999999999999E-3</v>
      </c>
      <c r="Y12" t="s">
        <v>2757</v>
      </c>
      <c r="Z12" s="6">
        <v>1.2999999999999999E-3</v>
      </c>
      <c r="AA12" t="s">
        <v>2759</v>
      </c>
      <c r="AB12" s="6">
        <v>6.6E-3</v>
      </c>
      <c r="AC12" t="s">
        <v>2757</v>
      </c>
      <c r="AD12" t="s">
        <v>2770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2755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2756</v>
      </c>
      <c r="T13" s="6">
        <v>1.2E-2</v>
      </c>
      <c r="U13" t="s">
        <v>2757</v>
      </c>
      <c r="V13" s="6">
        <v>1.2E-2</v>
      </c>
      <c r="W13" t="s">
        <v>2758</v>
      </c>
      <c r="X13" s="6">
        <v>2.3999999999999998E-3</v>
      </c>
      <c r="Y13" t="s">
        <v>2757</v>
      </c>
      <c r="Z13" s="6">
        <v>2.3999999999999998E-3</v>
      </c>
      <c r="AA13" t="s">
        <v>2759</v>
      </c>
      <c r="AB13" s="6">
        <v>9.4999999999999998E-3</v>
      </c>
      <c r="AC13" t="s">
        <v>2757</v>
      </c>
      <c r="AD13" t="s">
        <v>2771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2755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2756</v>
      </c>
      <c r="T14" s="6">
        <v>1.23E-2</v>
      </c>
      <c r="U14" t="s">
        <v>2757</v>
      </c>
      <c r="V14" s="6">
        <v>1.23E-2</v>
      </c>
      <c r="W14" t="s">
        <v>2758</v>
      </c>
      <c r="X14" s="6">
        <v>2.3999999999999998E-3</v>
      </c>
      <c r="Y14" t="s">
        <v>2757</v>
      </c>
      <c r="Z14" s="6">
        <v>2.3999999999999998E-3</v>
      </c>
      <c r="AA14" t="s">
        <v>2759</v>
      </c>
      <c r="AB14" s="6">
        <v>9.9000000000000008E-3</v>
      </c>
      <c r="AC14" t="s">
        <v>2757</v>
      </c>
      <c r="AD14" t="s">
        <v>2772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2755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2756</v>
      </c>
      <c r="T15" s="6">
        <v>1.03E-2</v>
      </c>
      <c r="U15" t="s">
        <v>2757</v>
      </c>
      <c r="V15" s="6">
        <v>1.03E-2</v>
      </c>
      <c r="W15" t="s">
        <v>2758</v>
      </c>
      <c r="X15" s="6">
        <v>2.3999999999999998E-3</v>
      </c>
      <c r="Y15" t="s">
        <v>2757</v>
      </c>
      <c r="Z15" s="6">
        <v>2.3999999999999998E-3</v>
      </c>
      <c r="AA15" t="s">
        <v>2759</v>
      </c>
      <c r="AB15" s="6">
        <v>7.9000000000000008E-3</v>
      </c>
      <c r="AC15" t="s">
        <v>2757</v>
      </c>
      <c r="AD15" t="s">
        <v>2773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2755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2756</v>
      </c>
      <c r="T16" s="6">
        <v>1.1299999999999999E-2</v>
      </c>
      <c r="U16" t="s">
        <v>2757</v>
      </c>
      <c r="V16" s="6">
        <v>1.1299999999999999E-2</v>
      </c>
      <c r="W16" t="s">
        <v>2758</v>
      </c>
      <c r="X16" s="6">
        <v>3.0999999999999999E-3</v>
      </c>
      <c r="Y16" t="s">
        <v>2757</v>
      </c>
      <c r="Z16" s="6">
        <v>3.0999999999999999E-3</v>
      </c>
      <c r="AA16" t="s">
        <v>2759</v>
      </c>
      <c r="AB16" s="6">
        <v>8.0999999999999996E-3</v>
      </c>
      <c r="AC16" t="s">
        <v>2757</v>
      </c>
      <c r="AD16" t="s">
        <v>2774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2755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2756</v>
      </c>
      <c r="T17" s="6">
        <v>2.4400000000000002E-2</v>
      </c>
      <c r="U17" t="s">
        <v>2757</v>
      </c>
      <c r="V17" s="6">
        <v>2.4400000000000002E-2</v>
      </c>
      <c r="W17" t="s">
        <v>2758</v>
      </c>
      <c r="X17" s="6">
        <v>1.12E-2</v>
      </c>
      <c r="Y17" t="s">
        <v>2757</v>
      </c>
      <c r="Z17" s="6">
        <v>1.12E-2</v>
      </c>
      <c r="AA17" t="s">
        <v>2759</v>
      </c>
      <c r="AB17" s="6">
        <v>1.32E-2</v>
      </c>
      <c r="AC17" t="s">
        <v>2757</v>
      </c>
      <c r="AD17" t="s">
        <v>2775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2755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2756</v>
      </c>
      <c r="T18" s="6">
        <v>1.21E-2</v>
      </c>
      <c r="U18" t="s">
        <v>2757</v>
      </c>
      <c r="V18" s="6">
        <v>1.21E-2</v>
      </c>
      <c r="W18" t="s">
        <v>2758</v>
      </c>
      <c r="X18" s="6">
        <v>2.5999999999999999E-3</v>
      </c>
      <c r="Y18" t="s">
        <v>2757</v>
      </c>
      <c r="Z18" s="6">
        <v>2.5999999999999999E-3</v>
      </c>
      <c r="AA18" t="s">
        <v>2759</v>
      </c>
      <c r="AB18" s="6">
        <v>9.4000000000000004E-3</v>
      </c>
      <c r="AC18" t="s">
        <v>2757</v>
      </c>
      <c r="AD18" t="s">
        <v>2776</v>
      </c>
    </row>
    <row r="19" spans="1:30" hidden="1" x14ac:dyDescent="0.55000000000000004">
      <c r="A19">
        <v>600423583</v>
      </c>
      <c r="B19">
        <v>8</v>
      </c>
      <c r="C19">
        <v>76807</v>
      </c>
      <c r="D19" t="s">
        <v>2755</v>
      </c>
      <c r="E19">
        <v>0.18</v>
      </c>
      <c r="F19">
        <v>1</v>
      </c>
      <c r="G19">
        <v>601457</v>
      </c>
      <c r="H19">
        <v>19056531</v>
      </c>
      <c r="I19">
        <v>62954</v>
      </c>
      <c r="J19">
        <v>132585</v>
      </c>
      <c r="K19">
        <v>0</v>
      </c>
      <c r="L19">
        <v>92378</v>
      </c>
      <c r="M19">
        <v>433420</v>
      </c>
      <c r="N19">
        <v>9394247</v>
      </c>
      <c r="O19">
        <v>42712</v>
      </c>
      <c r="P19">
        <v>44369</v>
      </c>
      <c r="Q19">
        <v>0</v>
      </c>
      <c r="R19">
        <v>24172</v>
      </c>
      <c r="S19" t="s">
        <v>2756</v>
      </c>
      <c r="T19" s="6">
        <v>9.9000000000000008E-3</v>
      </c>
      <c r="U19" t="s">
        <v>2757</v>
      </c>
      <c r="V19" s="6">
        <v>8.8000000000000005E-3</v>
      </c>
      <c r="W19" t="s">
        <v>2758</v>
      </c>
      <c r="X19" s="6">
        <v>3.2000000000000002E-3</v>
      </c>
      <c r="Y19" t="s">
        <v>2757</v>
      </c>
      <c r="Z19" s="6">
        <v>4.3E-3</v>
      </c>
      <c r="AA19" t="s">
        <v>2759</v>
      </c>
      <c r="AB19" s="6">
        <v>6.7000000000000002E-3</v>
      </c>
      <c r="AC19" t="s">
        <v>2757</v>
      </c>
      <c r="AD19" t="s">
        <v>2777</v>
      </c>
    </row>
    <row r="20" spans="1:30" hidden="1" x14ac:dyDescent="0.55000000000000004">
      <c r="A20">
        <v>600541296</v>
      </c>
      <c r="B20">
        <v>11</v>
      </c>
      <c r="C20">
        <v>76807</v>
      </c>
      <c r="D20" t="s">
        <v>2755</v>
      </c>
      <c r="E20">
        <v>0.18</v>
      </c>
      <c r="F20">
        <v>1</v>
      </c>
      <c r="G20">
        <v>479916</v>
      </c>
      <c r="H20">
        <v>19180248</v>
      </c>
      <c r="I20">
        <v>59997</v>
      </c>
      <c r="J20">
        <v>111978</v>
      </c>
      <c r="K20">
        <v>0</v>
      </c>
      <c r="L20">
        <v>79549</v>
      </c>
      <c r="M20">
        <v>310972</v>
      </c>
      <c r="N20">
        <v>9518909</v>
      </c>
      <c r="O20">
        <v>29489</v>
      </c>
      <c r="P20">
        <v>25668</v>
      </c>
      <c r="Q20">
        <v>0</v>
      </c>
      <c r="R20">
        <v>14457</v>
      </c>
      <c r="S20" t="s">
        <v>2756</v>
      </c>
      <c r="T20" s="6">
        <v>8.6999999999999994E-3</v>
      </c>
      <c r="U20" t="s">
        <v>2757</v>
      </c>
      <c r="V20" s="6">
        <v>5.5999999999999999E-3</v>
      </c>
      <c r="W20" t="s">
        <v>2758</v>
      </c>
      <c r="X20" s="6">
        <v>3.0000000000000001E-3</v>
      </c>
      <c r="Y20" t="s">
        <v>2757</v>
      </c>
      <c r="Z20" s="6">
        <v>2.8999999999999998E-3</v>
      </c>
      <c r="AA20" t="s">
        <v>2759</v>
      </c>
      <c r="AB20" s="6">
        <v>5.5999999999999999E-3</v>
      </c>
      <c r="AC20" t="s">
        <v>2757</v>
      </c>
      <c r="AD20" t="s">
        <v>2778</v>
      </c>
    </row>
    <row r="21" spans="1:30" hidden="1" x14ac:dyDescent="0.55000000000000004">
      <c r="A21">
        <v>600586940</v>
      </c>
      <c r="B21">
        <v>2</v>
      </c>
      <c r="C21">
        <v>76807</v>
      </c>
      <c r="D21" t="s">
        <v>2755</v>
      </c>
      <c r="E21">
        <v>0.18</v>
      </c>
      <c r="F21">
        <v>1</v>
      </c>
      <c r="G21">
        <v>508855</v>
      </c>
      <c r="H21">
        <v>19151132</v>
      </c>
      <c r="I21">
        <v>73913</v>
      </c>
      <c r="J21">
        <v>115442</v>
      </c>
      <c r="K21">
        <v>0</v>
      </c>
      <c r="L21">
        <v>76891</v>
      </c>
      <c r="M21">
        <v>327492</v>
      </c>
      <c r="N21">
        <v>9502174</v>
      </c>
      <c r="O21">
        <v>36548</v>
      </c>
      <c r="P21">
        <v>33133</v>
      </c>
      <c r="Q21">
        <v>0</v>
      </c>
      <c r="R21">
        <v>14026</v>
      </c>
      <c r="S21" t="s">
        <v>2756</v>
      </c>
      <c r="T21" s="6">
        <v>9.5999999999999992E-3</v>
      </c>
      <c r="U21" t="s">
        <v>2757</v>
      </c>
      <c r="V21" s="6">
        <v>7.0000000000000001E-3</v>
      </c>
      <c r="W21" t="s">
        <v>2758</v>
      </c>
      <c r="X21" s="6">
        <v>3.7000000000000002E-3</v>
      </c>
      <c r="Y21" t="s">
        <v>2757</v>
      </c>
      <c r="Z21" s="6">
        <v>3.7000000000000002E-3</v>
      </c>
      <c r="AA21" t="s">
        <v>2759</v>
      </c>
      <c r="AB21" s="6">
        <v>5.7999999999999996E-3</v>
      </c>
      <c r="AC21" t="s">
        <v>2757</v>
      </c>
      <c r="AD21" t="s">
        <v>2779</v>
      </c>
    </row>
    <row r="22" spans="1:30" hidden="1" x14ac:dyDescent="0.55000000000000004">
      <c r="A22">
        <v>600601451</v>
      </c>
      <c r="B22">
        <v>6</v>
      </c>
      <c r="C22">
        <v>76807</v>
      </c>
      <c r="D22" t="s">
        <v>2755</v>
      </c>
      <c r="E22">
        <v>0.18</v>
      </c>
      <c r="F22">
        <v>1</v>
      </c>
      <c r="G22">
        <v>603600</v>
      </c>
      <c r="H22">
        <v>19054102</v>
      </c>
      <c r="I22">
        <v>53700</v>
      </c>
      <c r="J22">
        <v>136900</v>
      </c>
      <c r="K22">
        <v>0</v>
      </c>
      <c r="L22">
        <v>99108</v>
      </c>
      <c r="M22">
        <v>401254</v>
      </c>
      <c r="N22">
        <v>9426435</v>
      </c>
      <c r="O22">
        <v>20816</v>
      </c>
      <c r="P22">
        <v>41208</v>
      </c>
      <c r="Q22">
        <v>0</v>
      </c>
      <c r="R22">
        <v>28715</v>
      </c>
      <c r="S22" t="s">
        <v>2756</v>
      </c>
      <c r="T22" s="6">
        <v>9.5999999999999992E-3</v>
      </c>
      <c r="U22" t="s">
        <v>2757</v>
      </c>
      <c r="V22" s="6">
        <v>6.3E-3</v>
      </c>
      <c r="W22" t="s">
        <v>2758</v>
      </c>
      <c r="X22" s="6">
        <v>2.7000000000000001E-3</v>
      </c>
      <c r="Y22" t="s">
        <v>2757</v>
      </c>
      <c r="Z22" s="6">
        <v>2.0999999999999999E-3</v>
      </c>
      <c r="AA22" t="s">
        <v>2759</v>
      </c>
      <c r="AB22" s="6">
        <v>6.8999999999999999E-3</v>
      </c>
      <c r="AC22" t="s">
        <v>2757</v>
      </c>
      <c r="AD22" t="s">
        <v>2780</v>
      </c>
    </row>
    <row r="23" spans="1:30" hidden="1" x14ac:dyDescent="0.55000000000000004">
      <c r="A23">
        <v>600697012</v>
      </c>
      <c r="B23">
        <v>4</v>
      </c>
      <c r="C23">
        <v>76807</v>
      </c>
      <c r="D23" t="s">
        <v>2755</v>
      </c>
      <c r="E23">
        <v>0.18</v>
      </c>
      <c r="F23">
        <v>1</v>
      </c>
      <c r="G23">
        <v>183616</v>
      </c>
      <c r="H23">
        <v>19476378</v>
      </c>
      <c r="I23">
        <v>15682</v>
      </c>
      <c r="J23">
        <v>75647</v>
      </c>
      <c r="K23">
        <v>0</v>
      </c>
      <c r="L23">
        <v>67235</v>
      </c>
      <c r="M23">
        <v>81390</v>
      </c>
      <c r="N23">
        <v>9748241</v>
      </c>
      <c r="O23">
        <v>2611</v>
      </c>
      <c r="P23">
        <v>7970</v>
      </c>
      <c r="Q23">
        <v>0</v>
      </c>
      <c r="R23">
        <v>7895</v>
      </c>
      <c r="S23" t="s">
        <v>2756</v>
      </c>
      <c r="T23" s="6">
        <v>4.5999999999999999E-3</v>
      </c>
      <c r="U23" t="s">
        <v>2757</v>
      </c>
      <c r="V23" s="6">
        <v>1E-3</v>
      </c>
      <c r="W23" t="s">
        <v>2758</v>
      </c>
      <c r="X23" s="6">
        <v>6.9999999999999999E-4</v>
      </c>
      <c r="Y23" t="s">
        <v>2757</v>
      </c>
      <c r="Z23" s="6">
        <v>2.0000000000000001E-4</v>
      </c>
      <c r="AA23" t="s">
        <v>2759</v>
      </c>
      <c r="AB23" s="6">
        <v>3.8E-3</v>
      </c>
      <c r="AC23" t="s">
        <v>2757</v>
      </c>
      <c r="AD23" t="s">
        <v>2781</v>
      </c>
    </row>
    <row r="24" spans="1:30" hidden="1" x14ac:dyDescent="0.55000000000000004">
      <c r="A24">
        <v>600733252</v>
      </c>
      <c r="B24">
        <v>1</v>
      </c>
      <c r="C24">
        <v>76807</v>
      </c>
      <c r="D24" t="s">
        <v>2755</v>
      </c>
      <c r="E24">
        <v>0.18</v>
      </c>
      <c r="F24">
        <v>1</v>
      </c>
      <c r="G24">
        <v>632492</v>
      </c>
      <c r="H24">
        <v>19027449</v>
      </c>
      <c r="I24">
        <v>56077</v>
      </c>
      <c r="J24">
        <v>143531</v>
      </c>
      <c r="K24">
        <v>0</v>
      </c>
      <c r="L24">
        <v>104025</v>
      </c>
      <c r="M24">
        <v>441899</v>
      </c>
      <c r="N24">
        <v>9387818</v>
      </c>
      <c r="O24">
        <v>30846</v>
      </c>
      <c r="P24">
        <v>46551</v>
      </c>
      <c r="Q24">
        <v>0</v>
      </c>
      <c r="R24">
        <v>28295</v>
      </c>
      <c r="S24" t="s">
        <v>2756</v>
      </c>
      <c r="T24" s="6">
        <v>1.01E-2</v>
      </c>
      <c r="U24" t="s">
        <v>2757</v>
      </c>
      <c r="V24" s="6">
        <v>7.7999999999999996E-3</v>
      </c>
      <c r="W24" t="s">
        <v>2758</v>
      </c>
      <c r="X24" s="6">
        <v>2.8E-3</v>
      </c>
      <c r="Y24" t="s">
        <v>2757</v>
      </c>
      <c r="Z24" s="6">
        <v>3.0999999999999999E-3</v>
      </c>
      <c r="AA24" t="s">
        <v>2759</v>
      </c>
      <c r="AB24" s="6">
        <v>7.3000000000000001E-3</v>
      </c>
      <c r="AC24" t="s">
        <v>2757</v>
      </c>
      <c r="AD24" t="s">
        <v>2782</v>
      </c>
    </row>
    <row r="25" spans="1:30" hidden="1" x14ac:dyDescent="0.55000000000000004">
      <c r="A25">
        <v>600752471</v>
      </c>
      <c r="B25">
        <v>7</v>
      </c>
      <c r="C25">
        <v>76807</v>
      </c>
      <c r="D25" t="s">
        <v>2755</v>
      </c>
      <c r="E25">
        <v>0.18</v>
      </c>
      <c r="F25">
        <v>1</v>
      </c>
      <c r="G25">
        <v>581125</v>
      </c>
      <c r="H25">
        <v>19078903</v>
      </c>
      <c r="I25">
        <v>48044</v>
      </c>
      <c r="J25">
        <v>122625</v>
      </c>
      <c r="K25">
        <v>0</v>
      </c>
      <c r="L25">
        <v>83411</v>
      </c>
      <c r="M25">
        <v>400677</v>
      </c>
      <c r="N25">
        <v>9429124</v>
      </c>
      <c r="O25">
        <v>16452</v>
      </c>
      <c r="P25">
        <v>35673</v>
      </c>
      <c r="Q25">
        <v>0</v>
      </c>
      <c r="R25">
        <v>15814</v>
      </c>
      <c r="S25" t="s">
        <v>2756</v>
      </c>
      <c r="T25" s="6">
        <v>8.6E-3</v>
      </c>
      <c r="U25" t="s">
        <v>2757</v>
      </c>
      <c r="V25" s="6">
        <v>5.3E-3</v>
      </c>
      <c r="W25" t="s">
        <v>2758</v>
      </c>
      <c r="X25" s="6">
        <v>2.3999999999999998E-3</v>
      </c>
      <c r="Y25" t="s">
        <v>2757</v>
      </c>
      <c r="Z25" s="6">
        <v>1.6000000000000001E-3</v>
      </c>
      <c r="AA25" t="s">
        <v>2759</v>
      </c>
      <c r="AB25" s="6">
        <v>6.1999999999999998E-3</v>
      </c>
      <c r="AC25" t="s">
        <v>2757</v>
      </c>
      <c r="AD25" t="s">
        <v>2783</v>
      </c>
    </row>
    <row r="26" spans="1:30" hidden="1" x14ac:dyDescent="0.55000000000000004">
      <c r="A26">
        <v>600800906</v>
      </c>
      <c r="B26">
        <v>14</v>
      </c>
      <c r="C26">
        <v>76807</v>
      </c>
      <c r="D26" t="s">
        <v>2755</v>
      </c>
      <c r="E26">
        <v>0.18</v>
      </c>
      <c r="F26">
        <v>1</v>
      </c>
      <c r="G26">
        <v>560331</v>
      </c>
      <c r="H26">
        <v>19099561</v>
      </c>
      <c r="I26">
        <v>53304</v>
      </c>
      <c r="J26">
        <v>135480</v>
      </c>
      <c r="K26">
        <v>0</v>
      </c>
      <c r="L26">
        <v>96007</v>
      </c>
      <c r="M26">
        <v>383269</v>
      </c>
      <c r="N26">
        <v>9446396</v>
      </c>
      <c r="O26">
        <v>27576</v>
      </c>
      <c r="P26">
        <v>46654</v>
      </c>
      <c r="Q26">
        <v>0</v>
      </c>
      <c r="R26">
        <v>25240</v>
      </c>
      <c r="S26" t="s">
        <v>2756</v>
      </c>
      <c r="T26" s="6">
        <v>9.5999999999999992E-3</v>
      </c>
      <c r="U26" t="s">
        <v>2757</v>
      </c>
      <c r="V26" s="6">
        <v>7.4999999999999997E-3</v>
      </c>
      <c r="W26" t="s">
        <v>2758</v>
      </c>
      <c r="X26" s="6">
        <v>2.7000000000000001E-3</v>
      </c>
      <c r="Y26" t="s">
        <v>2757</v>
      </c>
      <c r="Z26" s="6">
        <v>2.8E-3</v>
      </c>
      <c r="AA26" t="s">
        <v>2759</v>
      </c>
      <c r="AB26" s="6">
        <v>6.7999999999999996E-3</v>
      </c>
      <c r="AC26" t="s">
        <v>2757</v>
      </c>
      <c r="AD26" t="s">
        <v>2782</v>
      </c>
    </row>
    <row r="27" spans="1:30" hidden="1" x14ac:dyDescent="0.55000000000000004">
      <c r="A27">
        <v>600813616</v>
      </c>
      <c r="B27">
        <v>15</v>
      </c>
      <c r="C27">
        <v>76807</v>
      </c>
      <c r="D27" t="s">
        <v>2755</v>
      </c>
      <c r="E27">
        <v>0.18</v>
      </c>
      <c r="F27">
        <v>1</v>
      </c>
      <c r="G27">
        <v>587036</v>
      </c>
      <c r="H27">
        <v>19073105</v>
      </c>
      <c r="I27">
        <v>72839</v>
      </c>
      <c r="J27">
        <v>144056</v>
      </c>
      <c r="K27">
        <v>0</v>
      </c>
      <c r="L27">
        <v>101119</v>
      </c>
      <c r="M27">
        <v>416343</v>
      </c>
      <c r="N27">
        <v>9409067</v>
      </c>
      <c r="O27">
        <v>48731</v>
      </c>
      <c r="P27">
        <v>49891</v>
      </c>
      <c r="Q27">
        <v>0</v>
      </c>
      <c r="R27">
        <v>24596</v>
      </c>
      <c r="S27" t="s">
        <v>2756</v>
      </c>
      <c r="T27" s="6">
        <v>1.0999999999999999E-2</v>
      </c>
      <c r="U27" t="s">
        <v>2757</v>
      </c>
      <c r="V27" s="6">
        <v>0.01</v>
      </c>
      <c r="W27" t="s">
        <v>2758</v>
      </c>
      <c r="X27" s="6">
        <v>3.7000000000000002E-3</v>
      </c>
      <c r="Y27" t="s">
        <v>2757</v>
      </c>
      <c r="Z27" s="6">
        <v>4.8999999999999998E-3</v>
      </c>
      <c r="AA27" t="s">
        <v>2759</v>
      </c>
      <c r="AB27" s="6">
        <v>7.3000000000000001E-3</v>
      </c>
      <c r="AC27" t="s">
        <v>2757</v>
      </c>
      <c r="AD27" t="s">
        <v>2784</v>
      </c>
    </row>
    <row r="28" spans="1:30" hidden="1" x14ac:dyDescent="0.55000000000000004">
      <c r="A28">
        <v>600831508</v>
      </c>
      <c r="B28">
        <v>16</v>
      </c>
      <c r="C28">
        <v>76808</v>
      </c>
      <c r="D28" t="s">
        <v>2755</v>
      </c>
      <c r="E28">
        <v>0.18</v>
      </c>
      <c r="F28">
        <v>1</v>
      </c>
      <c r="G28">
        <v>630372</v>
      </c>
      <c r="H28">
        <v>19027670</v>
      </c>
      <c r="I28">
        <v>76715</v>
      </c>
      <c r="J28">
        <v>142767</v>
      </c>
      <c r="K28">
        <v>0</v>
      </c>
      <c r="L28">
        <v>94774</v>
      </c>
      <c r="M28">
        <v>447931</v>
      </c>
      <c r="N28">
        <v>9379866</v>
      </c>
      <c r="O28">
        <v>52522</v>
      </c>
      <c r="P28">
        <v>50503</v>
      </c>
      <c r="Q28">
        <v>0</v>
      </c>
      <c r="R28">
        <v>24144</v>
      </c>
      <c r="S28" t="s">
        <v>2756</v>
      </c>
      <c r="T28" s="6">
        <v>1.11E-2</v>
      </c>
      <c r="U28" t="s">
        <v>2757</v>
      </c>
      <c r="V28" s="6">
        <v>1.04E-2</v>
      </c>
      <c r="W28" t="s">
        <v>2758</v>
      </c>
      <c r="X28" s="6">
        <v>3.8999999999999998E-3</v>
      </c>
      <c r="Y28" t="s">
        <v>2757</v>
      </c>
      <c r="Z28" s="6">
        <v>5.3E-3</v>
      </c>
      <c r="AA28" t="s">
        <v>2759</v>
      </c>
      <c r="AB28" s="6">
        <v>7.1999999999999998E-3</v>
      </c>
      <c r="AC28" t="s">
        <v>2757</v>
      </c>
      <c r="AD28" t="s">
        <v>2785</v>
      </c>
    </row>
    <row r="29" spans="1:30" hidden="1" x14ac:dyDescent="0.55000000000000004">
      <c r="A29">
        <v>600907122</v>
      </c>
      <c r="B29">
        <v>10</v>
      </c>
      <c r="C29">
        <v>76807</v>
      </c>
      <c r="D29" t="s">
        <v>2755</v>
      </c>
      <c r="E29">
        <v>0.18</v>
      </c>
      <c r="F29">
        <v>1</v>
      </c>
      <c r="G29">
        <v>645365</v>
      </c>
      <c r="H29">
        <v>19014436</v>
      </c>
      <c r="I29">
        <v>56645</v>
      </c>
      <c r="J29">
        <v>140852</v>
      </c>
      <c r="K29">
        <v>0</v>
      </c>
      <c r="L29">
        <v>99969</v>
      </c>
      <c r="M29">
        <v>458154</v>
      </c>
      <c r="N29">
        <v>9371466</v>
      </c>
      <c r="O29">
        <v>32871</v>
      </c>
      <c r="P29">
        <v>49556</v>
      </c>
      <c r="Q29">
        <v>0</v>
      </c>
      <c r="R29">
        <v>28160</v>
      </c>
      <c r="S29" t="s">
        <v>2756</v>
      </c>
      <c r="T29" s="6">
        <v>0.01</v>
      </c>
      <c r="U29" t="s">
        <v>2757</v>
      </c>
      <c r="V29" s="6">
        <v>8.3000000000000001E-3</v>
      </c>
      <c r="W29" t="s">
        <v>2758</v>
      </c>
      <c r="X29" s="6">
        <v>2.8E-3</v>
      </c>
      <c r="Y29" t="s">
        <v>2757</v>
      </c>
      <c r="Z29" s="6">
        <v>3.3E-3</v>
      </c>
      <c r="AA29" t="s">
        <v>2759</v>
      </c>
      <c r="AB29" s="6">
        <v>7.1000000000000004E-3</v>
      </c>
      <c r="AC29" t="s">
        <v>2757</v>
      </c>
      <c r="AD29" t="s">
        <v>2784</v>
      </c>
    </row>
    <row r="30" spans="1:30" hidden="1" x14ac:dyDescent="0.55000000000000004">
      <c r="A30">
        <v>600942978</v>
      </c>
      <c r="B30">
        <v>12</v>
      </c>
      <c r="C30">
        <v>76807</v>
      </c>
      <c r="D30" t="s">
        <v>2755</v>
      </c>
      <c r="E30">
        <v>0.18</v>
      </c>
      <c r="F30">
        <v>1</v>
      </c>
      <c r="G30">
        <v>182291</v>
      </c>
      <c r="H30">
        <v>19477689</v>
      </c>
      <c r="I30">
        <v>15682</v>
      </c>
      <c r="J30">
        <v>73132</v>
      </c>
      <c r="K30">
        <v>0</v>
      </c>
      <c r="L30">
        <v>67528</v>
      </c>
      <c r="M30">
        <v>81390</v>
      </c>
      <c r="N30">
        <v>9748241</v>
      </c>
      <c r="O30">
        <v>2611</v>
      </c>
      <c r="P30">
        <v>7930</v>
      </c>
      <c r="Q30">
        <v>0</v>
      </c>
      <c r="R30">
        <v>7855</v>
      </c>
      <c r="S30" t="s">
        <v>2756</v>
      </c>
      <c r="T30" s="6">
        <v>4.4999999999999997E-3</v>
      </c>
      <c r="U30" t="s">
        <v>2757</v>
      </c>
      <c r="V30" s="6">
        <v>1E-3</v>
      </c>
      <c r="W30" t="s">
        <v>2758</v>
      </c>
      <c r="X30" s="6">
        <v>6.9999999999999999E-4</v>
      </c>
      <c r="Y30" t="s">
        <v>2757</v>
      </c>
      <c r="Z30" s="6">
        <v>2.0000000000000001E-4</v>
      </c>
      <c r="AA30" t="s">
        <v>2759</v>
      </c>
      <c r="AB30" s="6">
        <v>3.7000000000000002E-3</v>
      </c>
      <c r="AC30" t="s">
        <v>2757</v>
      </c>
      <c r="AD30" t="s">
        <v>2781</v>
      </c>
    </row>
    <row r="31" spans="1:30" hidden="1" x14ac:dyDescent="0.55000000000000004">
      <c r="A31">
        <v>601059296</v>
      </c>
      <c r="B31">
        <v>9</v>
      </c>
      <c r="C31">
        <v>76807</v>
      </c>
      <c r="D31" t="s">
        <v>2755</v>
      </c>
      <c r="E31">
        <v>0.18</v>
      </c>
      <c r="F31">
        <v>1</v>
      </c>
      <c r="G31">
        <v>640314</v>
      </c>
      <c r="H31">
        <v>19017395</v>
      </c>
      <c r="I31">
        <v>86684</v>
      </c>
      <c r="J31">
        <v>147881</v>
      </c>
      <c r="K31">
        <v>0</v>
      </c>
      <c r="L31">
        <v>96841</v>
      </c>
      <c r="M31">
        <v>455196</v>
      </c>
      <c r="N31">
        <v>9372512</v>
      </c>
      <c r="O31">
        <v>62487</v>
      </c>
      <c r="P31">
        <v>50511</v>
      </c>
      <c r="Q31">
        <v>0</v>
      </c>
      <c r="R31">
        <v>21423</v>
      </c>
      <c r="S31" t="s">
        <v>2756</v>
      </c>
      <c r="T31" s="6">
        <v>1.1900000000000001E-2</v>
      </c>
      <c r="U31" t="s">
        <v>2757</v>
      </c>
      <c r="V31" s="6">
        <v>1.14E-2</v>
      </c>
      <c r="W31" t="s">
        <v>2758</v>
      </c>
      <c r="X31" s="6">
        <v>4.4000000000000003E-3</v>
      </c>
      <c r="Y31" t="s">
        <v>2757</v>
      </c>
      <c r="Z31" s="6">
        <v>6.3E-3</v>
      </c>
      <c r="AA31" t="s">
        <v>2759</v>
      </c>
      <c r="AB31" s="6">
        <v>7.4999999999999997E-3</v>
      </c>
      <c r="AC31" t="s">
        <v>2757</v>
      </c>
      <c r="AD31" t="s">
        <v>2785</v>
      </c>
    </row>
    <row r="32" spans="1:30" hidden="1" x14ac:dyDescent="0.55000000000000004">
      <c r="A32">
        <v>601065138</v>
      </c>
      <c r="B32">
        <v>5</v>
      </c>
      <c r="C32">
        <v>76807</v>
      </c>
      <c r="D32" t="s">
        <v>2755</v>
      </c>
      <c r="E32">
        <v>0.18</v>
      </c>
      <c r="F32">
        <v>1</v>
      </c>
      <c r="G32">
        <v>347381</v>
      </c>
      <c r="H32">
        <v>19312991</v>
      </c>
      <c r="I32">
        <v>48613</v>
      </c>
      <c r="J32">
        <v>95027</v>
      </c>
      <c r="K32">
        <v>0</v>
      </c>
      <c r="L32">
        <v>69462</v>
      </c>
      <c r="M32">
        <v>191667</v>
      </c>
      <c r="N32">
        <v>9638393</v>
      </c>
      <c r="O32">
        <v>24579</v>
      </c>
      <c r="P32">
        <v>17093</v>
      </c>
      <c r="Q32">
        <v>0</v>
      </c>
      <c r="R32">
        <v>7935</v>
      </c>
      <c r="S32" t="s">
        <v>2756</v>
      </c>
      <c r="T32" s="6">
        <v>7.3000000000000001E-3</v>
      </c>
      <c r="U32" t="s">
        <v>2757</v>
      </c>
      <c r="V32" s="6">
        <v>4.1999999999999997E-3</v>
      </c>
      <c r="W32" t="s">
        <v>2758</v>
      </c>
      <c r="X32" s="6">
        <v>2.3999999999999998E-3</v>
      </c>
      <c r="Y32" t="s">
        <v>2757</v>
      </c>
      <c r="Z32" s="6">
        <v>2.5000000000000001E-3</v>
      </c>
      <c r="AA32" t="s">
        <v>2759</v>
      </c>
      <c r="AB32" s="6">
        <v>4.7999999999999996E-3</v>
      </c>
      <c r="AC32" t="s">
        <v>2757</v>
      </c>
      <c r="AD32" t="s">
        <v>2786</v>
      </c>
    </row>
    <row r="33" spans="1:30" x14ac:dyDescent="0.55000000000000004">
      <c r="A33">
        <v>601167686</v>
      </c>
      <c r="B33">
        <v>17</v>
      </c>
      <c r="C33">
        <v>76808</v>
      </c>
      <c r="D33" t="s">
        <v>2755</v>
      </c>
      <c r="E33">
        <v>0.18</v>
      </c>
      <c r="F33">
        <v>1</v>
      </c>
      <c r="G33">
        <v>490111</v>
      </c>
      <c r="H33">
        <v>19170129</v>
      </c>
      <c r="I33">
        <v>61592</v>
      </c>
      <c r="J33">
        <v>107360</v>
      </c>
      <c r="K33">
        <v>0</v>
      </c>
      <c r="L33">
        <v>78549</v>
      </c>
      <c r="M33">
        <v>316363</v>
      </c>
      <c r="N33">
        <v>9513292</v>
      </c>
      <c r="O33">
        <v>30592</v>
      </c>
      <c r="P33">
        <v>27123</v>
      </c>
      <c r="Q33">
        <v>0</v>
      </c>
      <c r="R33">
        <v>14837</v>
      </c>
      <c r="S33" t="s">
        <v>2756</v>
      </c>
      <c r="T33" s="6">
        <v>8.5000000000000006E-3</v>
      </c>
      <c r="U33" t="s">
        <v>2757</v>
      </c>
      <c r="V33" s="6">
        <v>5.7999999999999996E-3</v>
      </c>
      <c r="W33" t="s">
        <v>2758</v>
      </c>
      <c r="X33" s="6">
        <v>3.0999999999999999E-3</v>
      </c>
      <c r="Y33" t="s">
        <v>2757</v>
      </c>
      <c r="Z33" s="6">
        <v>3.0999999999999999E-3</v>
      </c>
      <c r="AA33" t="s">
        <v>2759</v>
      </c>
      <c r="AB33" s="6">
        <v>5.4000000000000003E-3</v>
      </c>
      <c r="AC33" t="s">
        <v>2757</v>
      </c>
      <c r="AD33" t="s">
        <v>2787</v>
      </c>
    </row>
    <row r="34" spans="1:30" hidden="1" x14ac:dyDescent="0.55000000000000004">
      <c r="A34">
        <v>601235009</v>
      </c>
      <c r="B34">
        <v>13</v>
      </c>
      <c r="C34">
        <v>76807</v>
      </c>
      <c r="D34" t="s">
        <v>2755</v>
      </c>
      <c r="E34">
        <v>0.18</v>
      </c>
      <c r="F34">
        <v>1</v>
      </c>
      <c r="G34">
        <v>823425</v>
      </c>
      <c r="H34">
        <v>18834487</v>
      </c>
      <c r="I34">
        <v>183352</v>
      </c>
      <c r="J34">
        <v>188294</v>
      </c>
      <c r="K34">
        <v>0</v>
      </c>
      <c r="L34">
        <v>84019</v>
      </c>
      <c r="M34">
        <v>477771</v>
      </c>
      <c r="N34">
        <v>9349969</v>
      </c>
      <c r="O34">
        <v>73231</v>
      </c>
      <c r="P34">
        <v>58528</v>
      </c>
      <c r="Q34">
        <v>0</v>
      </c>
      <c r="R34">
        <v>21431</v>
      </c>
      <c r="S34" t="s">
        <v>2756</v>
      </c>
      <c r="T34" s="6">
        <v>1.89E-2</v>
      </c>
      <c r="U34" t="s">
        <v>2757</v>
      </c>
      <c r="V34" s="6">
        <v>1.34E-2</v>
      </c>
      <c r="W34" t="s">
        <v>2758</v>
      </c>
      <c r="X34" s="6">
        <v>9.2999999999999992E-3</v>
      </c>
      <c r="Y34" t="s">
        <v>2757</v>
      </c>
      <c r="Z34" s="6">
        <v>7.4000000000000003E-3</v>
      </c>
      <c r="AA34" t="s">
        <v>2759</v>
      </c>
      <c r="AB34" s="6">
        <v>9.4999999999999998E-3</v>
      </c>
      <c r="AC34" t="s">
        <v>2757</v>
      </c>
      <c r="AD34" t="s">
        <v>2788</v>
      </c>
    </row>
    <row r="35" spans="1:30" hidden="1" x14ac:dyDescent="0.55000000000000004">
      <c r="A35">
        <v>601250084</v>
      </c>
      <c r="B35">
        <v>3</v>
      </c>
      <c r="C35">
        <v>76807</v>
      </c>
      <c r="D35" t="s">
        <v>2755</v>
      </c>
      <c r="E35">
        <v>0.18</v>
      </c>
      <c r="F35">
        <v>1</v>
      </c>
      <c r="G35">
        <v>667143</v>
      </c>
      <c r="H35">
        <v>18992750</v>
      </c>
      <c r="I35">
        <v>76486</v>
      </c>
      <c r="J35">
        <v>148422</v>
      </c>
      <c r="K35">
        <v>0</v>
      </c>
      <c r="L35">
        <v>99770</v>
      </c>
      <c r="M35">
        <v>472685</v>
      </c>
      <c r="N35">
        <v>9357002</v>
      </c>
      <c r="O35">
        <v>50313</v>
      </c>
      <c r="P35">
        <v>55221</v>
      </c>
      <c r="Q35">
        <v>0</v>
      </c>
      <c r="R35">
        <v>30230</v>
      </c>
      <c r="S35" t="s">
        <v>2756</v>
      </c>
      <c r="T35" s="6">
        <v>1.14E-2</v>
      </c>
      <c r="U35" t="s">
        <v>2757</v>
      </c>
      <c r="V35" s="6">
        <v>1.0699999999999999E-2</v>
      </c>
      <c r="W35" t="s">
        <v>2758</v>
      </c>
      <c r="X35" s="6">
        <v>3.8E-3</v>
      </c>
      <c r="Y35" t="s">
        <v>2757</v>
      </c>
      <c r="Z35" s="6">
        <v>5.1000000000000004E-3</v>
      </c>
      <c r="AA35" t="s">
        <v>2759</v>
      </c>
      <c r="AB35" s="6">
        <v>7.4999999999999997E-3</v>
      </c>
      <c r="AC35" t="s">
        <v>2757</v>
      </c>
      <c r="AD35" t="s">
        <v>2789</v>
      </c>
    </row>
    <row r="36" spans="1:30" hidden="1" x14ac:dyDescent="0.55000000000000004">
      <c r="A36">
        <v>900424270</v>
      </c>
      <c r="B36">
        <v>8</v>
      </c>
      <c r="C36">
        <v>115207</v>
      </c>
      <c r="D36" t="s">
        <v>2755</v>
      </c>
      <c r="E36">
        <v>0.18</v>
      </c>
      <c r="F36">
        <v>2</v>
      </c>
      <c r="G36">
        <v>940758</v>
      </c>
      <c r="H36">
        <v>28545579</v>
      </c>
      <c r="I36">
        <v>64854</v>
      </c>
      <c r="J36">
        <v>142419</v>
      </c>
      <c r="K36">
        <v>0</v>
      </c>
      <c r="L36">
        <v>100994</v>
      </c>
      <c r="M36">
        <v>339298</v>
      </c>
      <c r="N36">
        <v>9489048</v>
      </c>
      <c r="O36">
        <v>1900</v>
      </c>
      <c r="P36">
        <v>9834</v>
      </c>
      <c r="Q36">
        <v>0</v>
      </c>
      <c r="R36">
        <v>8616</v>
      </c>
      <c r="S36" t="s">
        <v>2756</v>
      </c>
      <c r="T36" s="6">
        <v>7.0000000000000001E-3</v>
      </c>
      <c r="U36" t="s">
        <v>2757</v>
      </c>
      <c r="V36" s="6">
        <v>1.1000000000000001E-3</v>
      </c>
      <c r="W36" t="s">
        <v>2758</v>
      </c>
      <c r="X36" s="6">
        <v>2.0999999999999999E-3</v>
      </c>
      <c r="Y36" t="s">
        <v>2757</v>
      </c>
      <c r="Z36" s="6">
        <v>1E-4</v>
      </c>
      <c r="AA36" t="s">
        <v>2759</v>
      </c>
      <c r="AB36" s="6">
        <v>4.7999999999999996E-3</v>
      </c>
      <c r="AC36" t="s">
        <v>2757</v>
      </c>
      <c r="AD36" t="s">
        <v>2790</v>
      </c>
    </row>
    <row r="37" spans="1:30" hidden="1" x14ac:dyDescent="0.55000000000000004">
      <c r="A37">
        <v>900541502</v>
      </c>
      <c r="B37">
        <v>11</v>
      </c>
      <c r="C37">
        <v>115207</v>
      </c>
      <c r="D37" t="s">
        <v>2755</v>
      </c>
      <c r="E37">
        <v>0.18</v>
      </c>
      <c r="F37">
        <v>2</v>
      </c>
      <c r="G37">
        <v>734515</v>
      </c>
      <c r="H37">
        <v>28755667</v>
      </c>
      <c r="I37">
        <v>61897</v>
      </c>
      <c r="J37">
        <v>120928</v>
      </c>
      <c r="K37">
        <v>0</v>
      </c>
      <c r="L37">
        <v>87295</v>
      </c>
      <c r="M37">
        <v>254596</v>
      </c>
      <c r="N37">
        <v>9575419</v>
      </c>
      <c r="O37">
        <v>1900</v>
      </c>
      <c r="P37">
        <v>8950</v>
      </c>
      <c r="Q37">
        <v>0</v>
      </c>
      <c r="R37">
        <v>7746</v>
      </c>
      <c r="S37" t="s">
        <v>2756</v>
      </c>
      <c r="T37" s="6">
        <v>6.1000000000000004E-3</v>
      </c>
      <c r="U37" t="s">
        <v>2757</v>
      </c>
      <c r="V37" s="6">
        <v>1.1000000000000001E-3</v>
      </c>
      <c r="W37" t="s">
        <v>2758</v>
      </c>
      <c r="X37" s="6">
        <v>2E-3</v>
      </c>
      <c r="Y37" t="s">
        <v>2757</v>
      </c>
      <c r="Z37" s="6">
        <v>1E-4</v>
      </c>
      <c r="AA37" t="s">
        <v>2759</v>
      </c>
      <c r="AB37" s="6">
        <v>4.1000000000000003E-3</v>
      </c>
      <c r="AC37" t="s">
        <v>2757</v>
      </c>
      <c r="AD37" t="s">
        <v>2791</v>
      </c>
    </row>
    <row r="38" spans="1:30" hidden="1" x14ac:dyDescent="0.55000000000000004">
      <c r="A38">
        <v>900587155</v>
      </c>
      <c r="B38">
        <v>2</v>
      </c>
      <c r="C38">
        <v>115207</v>
      </c>
      <c r="D38" t="s">
        <v>2755</v>
      </c>
      <c r="E38">
        <v>0.18</v>
      </c>
      <c r="F38">
        <v>2</v>
      </c>
      <c r="G38">
        <v>763601</v>
      </c>
      <c r="H38">
        <v>28726149</v>
      </c>
      <c r="I38">
        <v>75813</v>
      </c>
      <c r="J38">
        <v>124560</v>
      </c>
      <c r="K38">
        <v>0</v>
      </c>
      <c r="L38">
        <v>84800</v>
      </c>
      <c r="M38">
        <v>254743</v>
      </c>
      <c r="N38">
        <v>9575017</v>
      </c>
      <c r="O38">
        <v>1900</v>
      </c>
      <c r="P38">
        <v>9118</v>
      </c>
      <c r="Q38">
        <v>0</v>
      </c>
      <c r="R38">
        <v>7909</v>
      </c>
      <c r="S38" t="s">
        <v>2756</v>
      </c>
      <c r="T38" s="6">
        <v>6.7000000000000002E-3</v>
      </c>
      <c r="U38" t="s">
        <v>2757</v>
      </c>
      <c r="V38" s="6">
        <v>1.1000000000000001E-3</v>
      </c>
      <c r="W38" t="s">
        <v>2758</v>
      </c>
      <c r="X38" s="6">
        <v>2.5000000000000001E-3</v>
      </c>
      <c r="Y38" t="s">
        <v>2757</v>
      </c>
      <c r="Z38" s="6">
        <v>1E-4</v>
      </c>
      <c r="AA38" t="s">
        <v>2759</v>
      </c>
      <c r="AB38" s="6">
        <v>4.1999999999999997E-3</v>
      </c>
      <c r="AC38" t="s">
        <v>2757</v>
      </c>
      <c r="AD38" t="s">
        <v>2791</v>
      </c>
    </row>
    <row r="39" spans="1:30" hidden="1" x14ac:dyDescent="0.55000000000000004">
      <c r="A39">
        <v>900602073</v>
      </c>
      <c r="B39">
        <v>6</v>
      </c>
      <c r="C39">
        <v>115207</v>
      </c>
      <c r="D39" t="s">
        <v>2755</v>
      </c>
      <c r="E39">
        <v>0.18</v>
      </c>
      <c r="F39">
        <v>2</v>
      </c>
      <c r="G39">
        <v>942616</v>
      </c>
      <c r="H39">
        <v>28543054</v>
      </c>
      <c r="I39">
        <v>55600</v>
      </c>
      <c r="J39">
        <v>146002</v>
      </c>
      <c r="K39">
        <v>0</v>
      </c>
      <c r="L39">
        <v>107017</v>
      </c>
      <c r="M39">
        <v>339013</v>
      </c>
      <c r="N39">
        <v>9488952</v>
      </c>
      <c r="O39">
        <v>1900</v>
      </c>
      <c r="P39">
        <v>9102</v>
      </c>
      <c r="Q39">
        <v>0</v>
      </c>
      <c r="R39">
        <v>7909</v>
      </c>
      <c r="S39" t="s">
        <v>2756</v>
      </c>
      <c r="T39" s="6">
        <v>6.7999999999999996E-3</v>
      </c>
      <c r="U39" t="s">
        <v>2757</v>
      </c>
      <c r="V39" s="6">
        <v>1.1000000000000001E-3</v>
      </c>
      <c r="W39" t="s">
        <v>2758</v>
      </c>
      <c r="X39" s="6">
        <v>1.8E-3</v>
      </c>
      <c r="Y39" t="s">
        <v>2757</v>
      </c>
      <c r="Z39" s="6">
        <v>1E-4</v>
      </c>
      <c r="AA39" t="s">
        <v>2759</v>
      </c>
      <c r="AB39" s="6">
        <v>4.8999999999999998E-3</v>
      </c>
      <c r="AC39" t="s">
        <v>2757</v>
      </c>
      <c r="AD39" t="s">
        <v>2791</v>
      </c>
    </row>
    <row r="40" spans="1:30" hidden="1" x14ac:dyDescent="0.55000000000000004">
      <c r="A40">
        <v>900698389</v>
      </c>
      <c r="B40">
        <v>4</v>
      </c>
      <c r="C40">
        <v>115207</v>
      </c>
      <c r="D40" t="s">
        <v>2755</v>
      </c>
      <c r="E40">
        <v>0.18</v>
      </c>
      <c r="F40">
        <v>2</v>
      </c>
      <c r="G40">
        <v>265243</v>
      </c>
      <c r="H40">
        <v>29224466</v>
      </c>
      <c r="I40">
        <v>18293</v>
      </c>
      <c r="J40">
        <v>83604</v>
      </c>
      <c r="K40">
        <v>0</v>
      </c>
      <c r="L40">
        <v>75119</v>
      </c>
      <c r="M40">
        <v>81624</v>
      </c>
      <c r="N40">
        <v>9748088</v>
      </c>
      <c r="O40">
        <v>2611</v>
      </c>
      <c r="P40">
        <v>7957</v>
      </c>
      <c r="Q40">
        <v>0</v>
      </c>
      <c r="R40">
        <v>7884</v>
      </c>
      <c r="S40" t="s">
        <v>2756</v>
      </c>
      <c r="T40" s="6">
        <v>3.3999999999999998E-3</v>
      </c>
      <c r="U40" t="s">
        <v>2757</v>
      </c>
      <c r="V40" s="6">
        <v>1E-3</v>
      </c>
      <c r="W40" t="s">
        <v>2758</v>
      </c>
      <c r="X40" s="6">
        <v>5.9999999999999995E-4</v>
      </c>
      <c r="Y40" t="s">
        <v>2757</v>
      </c>
      <c r="Z40" s="6">
        <v>2.0000000000000001E-4</v>
      </c>
      <c r="AA40" t="s">
        <v>2759</v>
      </c>
      <c r="AB40" s="6">
        <v>2.8E-3</v>
      </c>
      <c r="AC40" t="s">
        <v>2757</v>
      </c>
      <c r="AD40" t="s">
        <v>2781</v>
      </c>
    </row>
    <row r="41" spans="1:30" hidden="1" x14ac:dyDescent="0.55000000000000004">
      <c r="A41">
        <v>900733649</v>
      </c>
      <c r="B41">
        <v>1</v>
      </c>
      <c r="C41">
        <v>115207</v>
      </c>
      <c r="D41" t="s">
        <v>2755</v>
      </c>
      <c r="E41">
        <v>0.18</v>
      </c>
      <c r="F41">
        <v>2</v>
      </c>
      <c r="G41">
        <v>995900</v>
      </c>
      <c r="H41">
        <v>28493577</v>
      </c>
      <c r="I41">
        <v>58282</v>
      </c>
      <c r="J41">
        <v>153031</v>
      </c>
      <c r="K41">
        <v>0</v>
      </c>
      <c r="L41">
        <v>111934</v>
      </c>
      <c r="M41">
        <v>363405</v>
      </c>
      <c r="N41">
        <v>9466128</v>
      </c>
      <c r="O41">
        <v>2205</v>
      </c>
      <c r="P41">
        <v>9500</v>
      </c>
      <c r="Q41">
        <v>0</v>
      </c>
      <c r="R41">
        <v>7909</v>
      </c>
      <c r="S41" t="s">
        <v>2756</v>
      </c>
      <c r="T41" s="6">
        <v>7.1000000000000004E-3</v>
      </c>
      <c r="U41" t="s">
        <v>2757</v>
      </c>
      <c r="V41" s="6">
        <v>1.1000000000000001E-3</v>
      </c>
      <c r="W41" t="s">
        <v>2758</v>
      </c>
      <c r="X41" s="6">
        <v>1.9E-3</v>
      </c>
      <c r="Y41" t="s">
        <v>2757</v>
      </c>
      <c r="Z41" s="6">
        <v>2.0000000000000001E-4</v>
      </c>
      <c r="AA41" t="s">
        <v>2759</v>
      </c>
      <c r="AB41" s="6">
        <v>5.1000000000000004E-3</v>
      </c>
      <c r="AC41" t="s">
        <v>2757</v>
      </c>
      <c r="AD41" t="s">
        <v>2791</v>
      </c>
    </row>
    <row r="42" spans="1:30" hidden="1" x14ac:dyDescent="0.55000000000000004">
      <c r="A42">
        <v>900753716</v>
      </c>
      <c r="B42">
        <v>7</v>
      </c>
      <c r="C42">
        <v>115207</v>
      </c>
      <c r="D42" t="s">
        <v>2755</v>
      </c>
      <c r="E42">
        <v>0.18</v>
      </c>
      <c r="F42">
        <v>2</v>
      </c>
      <c r="G42">
        <v>945176</v>
      </c>
      <c r="H42">
        <v>28542976</v>
      </c>
      <c r="I42">
        <v>59335</v>
      </c>
      <c r="J42">
        <v>133317</v>
      </c>
      <c r="K42">
        <v>0</v>
      </c>
      <c r="L42">
        <v>91222</v>
      </c>
      <c r="M42">
        <v>364048</v>
      </c>
      <c r="N42">
        <v>9464073</v>
      </c>
      <c r="O42">
        <v>11291</v>
      </c>
      <c r="P42">
        <v>10692</v>
      </c>
      <c r="Q42">
        <v>0</v>
      </c>
      <c r="R42">
        <v>7811</v>
      </c>
      <c r="S42" t="s">
        <v>2756</v>
      </c>
      <c r="T42" s="6">
        <v>6.4999999999999997E-3</v>
      </c>
      <c r="U42" t="s">
        <v>2757</v>
      </c>
      <c r="V42" s="6">
        <v>2.2000000000000001E-3</v>
      </c>
      <c r="W42" t="s">
        <v>2758</v>
      </c>
      <c r="X42" s="6">
        <v>2E-3</v>
      </c>
      <c r="Y42" t="s">
        <v>2757</v>
      </c>
      <c r="Z42" s="6">
        <v>1.1000000000000001E-3</v>
      </c>
      <c r="AA42" t="s">
        <v>2759</v>
      </c>
      <c r="AB42" s="6">
        <v>4.4999999999999997E-3</v>
      </c>
      <c r="AC42" t="s">
        <v>2757</v>
      </c>
      <c r="AD42" t="s">
        <v>2790</v>
      </c>
    </row>
    <row r="43" spans="1:30" hidden="1" x14ac:dyDescent="0.55000000000000004">
      <c r="A43">
        <v>900802390</v>
      </c>
      <c r="B43">
        <v>14</v>
      </c>
      <c r="C43">
        <v>115207</v>
      </c>
      <c r="D43" t="s">
        <v>2755</v>
      </c>
      <c r="E43">
        <v>0.18</v>
      </c>
      <c r="F43">
        <v>2</v>
      </c>
      <c r="G43">
        <v>908218</v>
      </c>
      <c r="H43">
        <v>28581600</v>
      </c>
      <c r="I43">
        <v>66592</v>
      </c>
      <c r="J43">
        <v>147214</v>
      </c>
      <c r="K43">
        <v>0</v>
      </c>
      <c r="L43">
        <v>103962</v>
      </c>
      <c r="M43">
        <v>347884</v>
      </c>
      <c r="N43">
        <v>9482039</v>
      </c>
      <c r="O43">
        <v>13288</v>
      </c>
      <c r="P43">
        <v>11734</v>
      </c>
      <c r="Q43">
        <v>0</v>
      </c>
      <c r="R43">
        <v>7955</v>
      </c>
      <c r="S43" t="s">
        <v>2756</v>
      </c>
      <c r="T43" s="6">
        <v>7.1999999999999998E-3</v>
      </c>
      <c r="U43" t="s">
        <v>2757</v>
      </c>
      <c r="V43" s="6">
        <v>2.5000000000000001E-3</v>
      </c>
      <c r="W43" t="s">
        <v>2758</v>
      </c>
      <c r="X43" s="6">
        <v>2.2000000000000001E-3</v>
      </c>
      <c r="Y43" t="s">
        <v>2757</v>
      </c>
      <c r="Z43" s="6">
        <v>1.2999999999999999E-3</v>
      </c>
      <c r="AA43" t="s">
        <v>2759</v>
      </c>
      <c r="AB43" s="6">
        <v>4.8999999999999998E-3</v>
      </c>
      <c r="AC43" t="s">
        <v>2757</v>
      </c>
      <c r="AD43" t="s">
        <v>2792</v>
      </c>
    </row>
    <row r="44" spans="1:30" hidden="1" x14ac:dyDescent="0.55000000000000004">
      <c r="A44">
        <v>900813995</v>
      </c>
      <c r="B44">
        <v>15</v>
      </c>
      <c r="C44">
        <v>115207</v>
      </c>
      <c r="D44" t="s">
        <v>2755</v>
      </c>
      <c r="E44">
        <v>0.18</v>
      </c>
      <c r="F44">
        <v>2</v>
      </c>
      <c r="G44">
        <v>906299</v>
      </c>
      <c r="H44">
        <v>28583921</v>
      </c>
      <c r="I44">
        <v>74740</v>
      </c>
      <c r="J44">
        <v>153107</v>
      </c>
      <c r="K44">
        <v>0</v>
      </c>
      <c r="L44">
        <v>108963</v>
      </c>
      <c r="M44">
        <v>319260</v>
      </c>
      <c r="N44">
        <v>9510816</v>
      </c>
      <c r="O44">
        <v>1901</v>
      </c>
      <c r="P44">
        <v>9051</v>
      </c>
      <c r="Q44">
        <v>0</v>
      </c>
      <c r="R44">
        <v>7844</v>
      </c>
      <c r="S44" t="s">
        <v>2756</v>
      </c>
      <c r="T44" s="6">
        <v>7.7000000000000002E-3</v>
      </c>
      <c r="U44" t="s">
        <v>2757</v>
      </c>
      <c r="V44" s="6">
        <v>1.1000000000000001E-3</v>
      </c>
      <c r="W44" t="s">
        <v>2758</v>
      </c>
      <c r="X44" s="6">
        <v>2.5000000000000001E-3</v>
      </c>
      <c r="Y44" t="s">
        <v>2757</v>
      </c>
      <c r="Z44" s="6">
        <v>1E-4</v>
      </c>
      <c r="AA44" t="s">
        <v>2759</v>
      </c>
      <c r="AB44" s="6">
        <v>5.1000000000000004E-3</v>
      </c>
      <c r="AC44" t="s">
        <v>2757</v>
      </c>
      <c r="AD44" t="s">
        <v>2791</v>
      </c>
    </row>
    <row r="45" spans="1:30" hidden="1" x14ac:dyDescent="0.55000000000000004">
      <c r="A45">
        <v>900832165</v>
      </c>
      <c r="B45">
        <v>16</v>
      </c>
      <c r="C45">
        <v>115208</v>
      </c>
      <c r="D45" t="s">
        <v>2755</v>
      </c>
      <c r="E45">
        <v>0.18</v>
      </c>
      <c r="F45">
        <v>2</v>
      </c>
      <c r="G45">
        <v>970424</v>
      </c>
      <c r="H45">
        <v>28515642</v>
      </c>
      <c r="I45">
        <v>78613</v>
      </c>
      <c r="J45">
        <v>152256</v>
      </c>
      <c r="K45">
        <v>0</v>
      </c>
      <c r="L45">
        <v>102643</v>
      </c>
      <c r="M45">
        <v>340049</v>
      </c>
      <c r="N45">
        <v>9487972</v>
      </c>
      <c r="O45">
        <v>1898</v>
      </c>
      <c r="P45">
        <v>9489</v>
      </c>
      <c r="Q45">
        <v>0</v>
      </c>
      <c r="R45">
        <v>7869</v>
      </c>
      <c r="S45" t="s">
        <v>2756</v>
      </c>
      <c r="T45" s="6">
        <v>7.7999999999999996E-3</v>
      </c>
      <c r="U45" t="s">
        <v>2757</v>
      </c>
      <c r="V45" s="6">
        <v>1.1000000000000001E-3</v>
      </c>
      <c r="W45" t="s">
        <v>2758</v>
      </c>
      <c r="X45" s="6">
        <v>2.5999999999999999E-3</v>
      </c>
      <c r="Y45" t="s">
        <v>2757</v>
      </c>
      <c r="Z45" s="6">
        <v>1E-4</v>
      </c>
      <c r="AA45" t="s">
        <v>2759</v>
      </c>
      <c r="AB45" s="6">
        <v>5.1000000000000004E-3</v>
      </c>
      <c r="AC45" t="s">
        <v>2757</v>
      </c>
      <c r="AD45" t="s">
        <v>2791</v>
      </c>
    </row>
    <row r="46" spans="1:30" hidden="1" x14ac:dyDescent="0.55000000000000004">
      <c r="A46">
        <v>900908262</v>
      </c>
      <c r="B46">
        <v>10</v>
      </c>
      <c r="C46">
        <v>115207</v>
      </c>
      <c r="D46" t="s">
        <v>2755</v>
      </c>
      <c r="E46">
        <v>0.18</v>
      </c>
      <c r="F46">
        <v>2</v>
      </c>
      <c r="G46">
        <v>1007666</v>
      </c>
      <c r="H46">
        <v>28481756</v>
      </c>
      <c r="I46">
        <v>58549</v>
      </c>
      <c r="J46">
        <v>149999</v>
      </c>
      <c r="K46">
        <v>0</v>
      </c>
      <c r="L46">
        <v>107834</v>
      </c>
      <c r="M46">
        <v>362298</v>
      </c>
      <c r="N46">
        <v>9467320</v>
      </c>
      <c r="O46">
        <v>1904</v>
      </c>
      <c r="P46">
        <v>9147</v>
      </c>
      <c r="Q46">
        <v>0</v>
      </c>
      <c r="R46">
        <v>7865</v>
      </c>
      <c r="S46" t="s">
        <v>2756</v>
      </c>
      <c r="T46" s="6">
        <v>7.0000000000000001E-3</v>
      </c>
      <c r="U46" t="s">
        <v>2757</v>
      </c>
      <c r="V46" s="6">
        <v>1.1000000000000001E-3</v>
      </c>
      <c r="W46" t="s">
        <v>2758</v>
      </c>
      <c r="X46" s="6">
        <v>1.9E-3</v>
      </c>
      <c r="Y46" t="s">
        <v>2757</v>
      </c>
      <c r="Z46" s="6">
        <v>1E-4</v>
      </c>
      <c r="AA46" t="s">
        <v>2759</v>
      </c>
      <c r="AB46" s="6">
        <v>5.0000000000000001E-3</v>
      </c>
      <c r="AC46" t="s">
        <v>2757</v>
      </c>
      <c r="AD46" t="s">
        <v>2791</v>
      </c>
    </row>
    <row r="47" spans="1:30" hidden="1" x14ac:dyDescent="0.55000000000000004">
      <c r="A47">
        <v>900944367</v>
      </c>
      <c r="B47">
        <v>12</v>
      </c>
      <c r="C47">
        <v>115207</v>
      </c>
      <c r="D47" t="s">
        <v>2755</v>
      </c>
      <c r="E47">
        <v>0.18</v>
      </c>
      <c r="F47">
        <v>2</v>
      </c>
      <c r="G47">
        <v>263918</v>
      </c>
      <c r="H47">
        <v>29225777</v>
      </c>
      <c r="I47">
        <v>18293</v>
      </c>
      <c r="J47">
        <v>81050</v>
      </c>
      <c r="K47">
        <v>0</v>
      </c>
      <c r="L47">
        <v>75373</v>
      </c>
      <c r="M47">
        <v>81624</v>
      </c>
      <c r="N47">
        <v>9748088</v>
      </c>
      <c r="O47">
        <v>2611</v>
      </c>
      <c r="P47">
        <v>7918</v>
      </c>
      <c r="Q47">
        <v>0</v>
      </c>
      <c r="R47">
        <v>7845</v>
      </c>
      <c r="S47" t="s">
        <v>2756</v>
      </c>
      <c r="T47" s="6">
        <v>3.3E-3</v>
      </c>
      <c r="U47" t="s">
        <v>2757</v>
      </c>
      <c r="V47" s="6">
        <v>1E-3</v>
      </c>
      <c r="W47" t="s">
        <v>2758</v>
      </c>
      <c r="X47" s="6">
        <v>5.9999999999999995E-4</v>
      </c>
      <c r="Y47" t="s">
        <v>2757</v>
      </c>
      <c r="Z47" s="6">
        <v>2.0000000000000001E-4</v>
      </c>
      <c r="AA47" t="s">
        <v>2759</v>
      </c>
      <c r="AB47" s="6">
        <v>2.7000000000000001E-3</v>
      </c>
      <c r="AC47" t="s">
        <v>2757</v>
      </c>
      <c r="AD47" t="s">
        <v>2781</v>
      </c>
    </row>
    <row r="48" spans="1:30" hidden="1" x14ac:dyDescent="0.55000000000000004">
      <c r="A48">
        <v>901060698</v>
      </c>
      <c r="B48">
        <v>9</v>
      </c>
      <c r="C48">
        <v>115207</v>
      </c>
      <c r="D48" t="s">
        <v>2755</v>
      </c>
      <c r="E48">
        <v>0.18</v>
      </c>
      <c r="F48">
        <v>2</v>
      </c>
      <c r="G48">
        <v>992830</v>
      </c>
      <c r="H48">
        <v>28492844</v>
      </c>
      <c r="I48">
        <v>98925</v>
      </c>
      <c r="J48">
        <v>161048</v>
      </c>
      <c r="K48">
        <v>0</v>
      </c>
      <c r="L48">
        <v>104600</v>
      </c>
      <c r="M48">
        <v>352513</v>
      </c>
      <c r="N48">
        <v>9475449</v>
      </c>
      <c r="O48">
        <v>12241</v>
      </c>
      <c r="P48">
        <v>13167</v>
      </c>
      <c r="Q48">
        <v>0</v>
      </c>
      <c r="R48">
        <v>7759</v>
      </c>
      <c r="S48" t="s">
        <v>2756</v>
      </c>
      <c r="T48" s="6">
        <v>8.8000000000000005E-3</v>
      </c>
      <c r="U48" t="s">
        <v>2757</v>
      </c>
      <c r="V48" s="6">
        <v>2.5000000000000001E-3</v>
      </c>
      <c r="W48" t="s">
        <v>2758</v>
      </c>
      <c r="X48" s="6">
        <v>3.3E-3</v>
      </c>
      <c r="Y48" t="s">
        <v>2757</v>
      </c>
      <c r="Z48" s="6">
        <v>1.1999999999999999E-3</v>
      </c>
      <c r="AA48" t="s">
        <v>2759</v>
      </c>
      <c r="AB48" s="6">
        <v>5.4000000000000003E-3</v>
      </c>
      <c r="AC48" t="s">
        <v>2757</v>
      </c>
      <c r="AD48" t="s">
        <v>2793</v>
      </c>
    </row>
    <row r="49" spans="1:30" hidden="1" x14ac:dyDescent="0.55000000000000004">
      <c r="A49">
        <v>901067062</v>
      </c>
      <c r="B49">
        <v>5</v>
      </c>
      <c r="C49">
        <v>115207</v>
      </c>
      <c r="D49" t="s">
        <v>2755</v>
      </c>
      <c r="E49">
        <v>0.18</v>
      </c>
      <c r="F49">
        <v>2</v>
      </c>
      <c r="G49">
        <v>561992</v>
      </c>
      <c r="H49">
        <v>28926623</v>
      </c>
      <c r="I49">
        <v>75126</v>
      </c>
      <c r="J49">
        <v>111530</v>
      </c>
      <c r="K49">
        <v>0</v>
      </c>
      <c r="L49">
        <v>77050</v>
      </c>
      <c r="M49">
        <v>214608</v>
      </c>
      <c r="N49">
        <v>9613632</v>
      </c>
      <c r="O49">
        <v>26513</v>
      </c>
      <c r="P49">
        <v>16503</v>
      </c>
      <c r="Q49">
        <v>0</v>
      </c>
      <c r="R49">
        <v>7588</v>
      </c>
      <c r="S49" t="s">
        <v>2756</v>
      </c>
      <c r="T49" s="6">
        <v>6.3E-3</v>
      </c>
      <c r="U49" t="s">
        <v>2757</v>
      </c>
      <c r="V49" s="6">
        <v>4.3E-3</v>
      </c>
      <c r="W49" t="s">
        <v>2758</v>
      </c>
      <c r="X49" s="6">
        <v>2.5000000000000001E-3</v>
      </c>
      <c r="Y49" t="s">
        <v>2757</v>
      </c>
      <c r="Z49" s="6">
        <v>2.5999999999999999E-3</v>
      </c>
      <c r="AA49" t="s">
        <v>2759</v>
      </c>
      <c r="AB49" s="6">
        <v>3.7000000000000002E-3</v>
      </c>
      <c r="AC49" t="s">
        <v>2757</v>
      </c>
      <c r="AD49" t="s">
        <v>2794</v>
      </c>
    </row>
    <row r="50" spans="1:30" x14ac:dyDescent="0.55000000000000004">
      <c r="A50">
        <v>901167910</v>
      </c>
      <c r="B50">
        <v>17</v>
      </c>
      <c r="C50">
        <v>115208</v>
      </c>
      <c r="D50" t="s">
        <v>2755</v>
      </c>
      <c r="E50">
        <v>0.18</v>
      </c>
      <c r="F50">
        <v>2</v>
      </c>
      <c r="G50">
        <v>744545</v>
      </c>
      <c r="H50">
        <v>28745467</v>
      </c>
      <c r="I50">
        <v>63496</v>
      </c>
      <c r="J50">
        <v>116316</v>
      </c>
      <c r="K50">
        <v>0</v>
      </c>
      <c r="L50">
        <v>86294</v>
      </c>
      <c r="M50">
        <v>254431</v>
      </c>
      <c r="N50">
        <v>9575338</v>
      </c>
      <c r="O50">
        <v>1904</v>
      </c>
      <c r="P50">
        <v>8956</v>
      </c>
      <c r="Q50">
        <v>0</v>
      </c>
      <c r="R50">
        <v>7745</v>
      </c>
      <c r="S50" t="s">
        <v>2756</v>
      </c>
      <c r="T50" s="6">
        <v>6.0000000000000001E-3</v>
      </c>
      <c r="U50" t="s">
        <v>2757</v>
      </c>
      <c r="V50" s="6">
        <v>1.1000000000000001E-3</v>
      </c>
      <c r="W50" t="s">
        <v>2758</v>
      </c>
      <c r="X50" s="6">
        <v>2.0999999999999999E-3</v>
      </c>
      <c r="Y50" t="s">
        <v>2757</v>
      </c>
      <c r="Z50" s="6">
        <v>1E-4</v>
      </c>
      <c r="AA50" t="s">
        <v>2759</v>
      </c>
      <c r="AB50" s="6">
        <v>3.8999999999999998E-3</v>
      </c>
      <c r="AC50" t="s">
        <v>2757</v>
      </c>
      <c r="AD50" t="s">
        <v>2791</v>
      </c>
    </row>
    <row r="51" spans="1:30" hidden="1" x14ac:dyDescent="0.55000000000000004">
      <c r="A51">
        <v>901235655</v>
      </c>
      <c r="B51">
        <v>13</v>
      </c>
      <c r="C51">
        <v>115207</v>
      </c>
      <c r="D51" t="s">
        <v>2755</v>
      </c>
      <c r="E51">
        <v>0.18</v>
      </c>
      <c r="F51">
        <v>2</v>
      </c>
      <c r="G51">
        <v>1164376</v>
      </c>
      <c r="H51">
        <v>28321676</v>
      </c>
      <c r="I51">
        <v>185253</v>
      </c>
      <c r="J51">
        <v>197379</v>
      </c>
      <c r="K51">
        <v>0</v>
      </c>
      <c r="L51">
        <v>91886</v>
      </c>
      <c r="M51">
        <v>340948</v>
      </c>
      <c r="N51">
        <v>9487189</v>
      </c>
      <c r="O51">
        <v>1901</v>
      </c>
      <c r="P51">
        <v>9085</v>
      </c>
      <c r="Q51">
        <v>0</v>
      </c>
      <c r="R51">
        <v>7867</v>
      </c>
      <c r="S51" t="s">
        <v>2756</v>
      </c>
      <c r="T51" s="6">
        <v>1.29E-2</v>
      </c>
      <c r="U51" t="s">
        <v>2757</v>
      </c>
      <c r="V51" s="6">
        <v>1.1000000000000001E-3</v>
      </c>
      <c r="W51" t="s">
        <v>2758</v>
      </c>
      <c r="X51" s="6">
        <v>6.1999999999999998E-3</v>
      </c>
      <c r="Y51" t="s">
        <v>2757</v>
      </c>
      <c r="Z51" s="6">
        <v>1E-4</v>
      </c>
      <c r="AA51" t="s">
        <v>2759</v>
      </c>
      <c r="AB51" s="6">
        <v>6.6E-3</v>
      </c>
      <c r="AC51" t="s">
        <v>2757</v>
      </c>
      <c r="AD51" t="s">
        <v>2791</v>
      </c>
    </row>
    <row r="52" spans="1:30" hidden="1" x14ac:dyDescent="0.55000000000000004">
      <c r="A52">
        <v>901251652</v>
      </c>
      <c r="B52">
        <v>3</v>
      </c>
      <c r="C52">
        <v>115207</v>
      </c>
      <c r="D52" t="s">
        <v>2755</v>
      </c>
      <c r="E52">
        <v>0.18</v>
      </c>
      <c r="F52">
        <v>2</v>
      </c>
      <c r="G52">
        <v>1030343</v>
      </c>
      <c r="H52">
        <v>28459114</v>
      </c>
      <c r="I52">
        <v>78387</v>
      </c>
      <c r="J52">
        <v>159186</v>
      </c>
      <c r="K52">
        <v>0</v>
      </c>
      <c r="L52">
        <v>109325</v>
      </c>
      <c r="M52">
        <v>363197</v>
      </c>
      <c r="N52">
        <v>9466364</v>
      </c>
      <c r="O52">
        <v>1901</v>
      </c>
      <c r="P52">
        <v>10764</v>
      </c>
      <c r="Q52">
        <v>0</v>
      </c>
      <c r="R52">
        <v>9555</v>
      </c>
      <c r="S52" t="s">
        <v>2756</v>
      </c>
      <c r="T52" s="6">
        <v>8.0000000000000002E-3</v>
      </c>
      <c r="U52" t="s">
        <v>2757</v>
      </c>
      <c r="V52" s="6">
        <v>1.1999999999999999E-3</v>
      </c>
      <c r="W52" t="s">
        <v>2758</v>
      </c>
      <c r="X52" s="6">
        <v>2.5999999999999999E-3</v>
      </c>
      <c r="Y52" t="s">
        <v>2757</v>
      </c>
      <c r="Z52" s="6">
        <v>1E-4</v>
      </c>
      <c r="AA52" t="s">
        <v>2759</v>
      </c>
      <c r="AB52" s="6">
        <v>5.3E-3</v>
      </c>
      <c r="AC52" t="s">
        <v>2757</v>
      </c>
      <c r="AD52" t="s">
        <v>2790</v>
      </c>
    </row>
    <row r="53" spans="1:30" hidden="1" x14ac:dyDescent="0.55000000000000004">
      <c r="A53">
        <v>1200425209</v>
      </c>
      <c r="B53">
        <v>8</v>
      </c>
      <c r="C53">
        <v>153607</v>
      </c>
      <c r="D53" t="s">
        <v>2755</v>
      </c>
      <c r="E53">
        <v>0.18</v>
      </c>
      <c r="F53">
        <v>3</v>
      </c>
      <c r="G53">
        <v>1430574</v>
      </c>
      <c r="H53">
        <v>37885304</v>
      </c>
      <c r="I53">
        <v>165798</v>
      </c>
      <c r="J53">
        <v>197277</v>
      </c>
      <c r="K53">
        <v>0</v>
      </c>
      <c r="L53">
        <v>112159</v>
      </c>
      <c r="M53">
        <v>489813</v>
      </c>
      <c r="N53">
        <v>9339725</v>
      </c>
      <c r="O53">
        <v>100944</v>
      </c>
      <c r="P53">
        <v>54858</v>
      </c>
      <c r="Q53">
        <v>0</v>
      </c>
      <c r="R53">
        <v>11165</v>
      </c>
      <c r="S53" t="s">
        <v>2756</v>
      </c>
      <c r="T53" s="6">
        <v>9.1999999999999998E-3</v>
      </c>
      <c r="U53" t="s">
        <v>2757</v>
      </c>
      <c r="V53" s="6">
        <v>1.5800000000000002E-2</v>
      </c>
      <c r="W53" t="s">
        <v>2758</v>
      </c>
      <c r="X53" s="6">
        <v>4.1999999999999997E-3</v>
      </c>
      <c r="Y53" t="s">
        <v>2757</v>
      </c>
      <c r="Z53" s="6">
        <v>1.0200000000000001E-2</v>
      </c>
      <c r="AA53" t="s">
        <v>2759</v>
      </c>
      <c r="AB53" s="6">
        <v>5.0000000000000001E-3</v>
      </c>
      <c r="AC53" t="s">
        <v>2757</v>
      </c>
      <c r="AD53" t="s">
        <v>2795</v>
      </c>
    </row>
    <row r="54" spans="1:30" hidden="1" x14ac:dyDescent="0.55000000000000004">
      <c r="A54">
        <v>1200542165</v>
      </c>
      <c r="B54">
        <v>11</v>
      </c>
      <c r="C54">
        <v>153607</v>
      </c>
      <c r="D54" t="s">
        <v>2755</v>
      </c>
      <c r="E54">
        <v>0.18</v>
      </c>
      <c r="F54">
        <v>3</v>
      </c>
      <c r="G54">
        <v>1075967</v>
      </c>
      <c r="H54">
        <v>38244170</v>
      </c>
      <c r="I54">
        <v>124722</v>
      </c>
      <c r="J54">
        <v>157873</v>
      </c>
      <c r="K54">
        <v>0</v>
      </c>
      <c r="L54">
        <v>97880</v>
      </c>
      <c r="M54">
        <v>341449</v>
      </c>
      <c r="N54">
        <v>9488503</v>
      </c>
      <c r="O54">
        <v>62825</v>
      </c>
      <c r="P54">
        <v>36945</v>
      </c>
      <c r="Q54">
        <v>0</v>
      </c>
      <c r="R54">
        <v>10585</v>
      </c>
      <c r="S54" t="s">
        <v>2756</v>
      </c>
      <c r="T54" s="6">
        <v>7.1000000000000004E-3</v>
      </c>
      <c r="U54" t="s">
        <v>2757</v>
      </c>
      <c r="V54" s="6">
        <v>1.01E-2</v>
      </c>
      <c r="W54" t="s">
        <v>2758</v>
      </c>
      <c r="X54" s="6">
        <v>3.0999999999999999E-3</v>
      </c>
      <c r="Y54" t="s">
        <v>2757</v>
      </c>
      <c r="Z54" s="6">
        <v>6.3E-3</v>
      </c>
      <c r="AA54" t="s">
        <v>2759</v>
      </c>
      <c r="AB54" s="6">
        <v>4.0000000000000001E-3</v>
      </c>
      <c r="AC54" t="s">
        <v>2757</v>
      </c>
      <c r="AD54" t="s">
        <v>2796</v>
      </c>
    </row>
    <row r="55" spans="1:30" hidden="1" x14ac:dyDescent="0.55000000000000004">
      <c r="A55">
        <v>1200587824</v>
      </c>
      <c r="B55">
        <v>2</v>
      </c>
      <c r="C55">
        <v>153607</v>
      </c>
      <c r="D55" t="s">
        <v>2755</v>
      </c>
      <c r="E55">
        <v>0.18</v>
      </c>
      <c r="F55">
        <v>3</v>
      </c>
      <c r="G55">
        <v>1111783</v>
      </c>
      <c r="H55">
        <v>38205668</v>
      </c>
      <c r="I55">
        <v>141023</v>
      </c>
      <c r="J55">
        <v>167294</v>
      </c>
      <c r="K55">
        <v>0</v>
      </c>
      <c r="L55">
        <v>97902</v>
      </c>
      <c r="M55">
        <v>348179</v>
      </c>
      <c r="N55">
        <v>9479519</v>
      </c>
      <c r="O55">
        <v>65210</v>
      </c>
      <c r="P55">
        <v>42734</v>
      </c>
      <c r="Q55">
        <v>0</v>
      </c>
      <c r="R55">
        <v>13102</v>
      </c>
      <c r="S55" t="s">
        <v>2756</v>
      </c>
      <c r="T55" s="6">
        <v>7.7999999999999996E-3</v>
      </c>
      <c r="U55" t="s">
        <v>2757</v>
      </c>
      <c r="V55" s="6">
        <v>1.09E-2</v>
      </c>
      <c r="W55" t="s">
        <v>2758</v>
      </c>
      <c r="X55" s="6">
        <v>3.5000000000000001E-3</v>
      </c>
      <c r="Y55" t="s">
        <v>2757</v>
      </c>
      <c r="Z55" s="6">
        <v>6.6E-3</v>
      </c>
      <c r="AA55" t="s">
        <v>2759</v>
      </c>
      <c r="AB55" s="6">
        <v>4.1999999999999997E-3</v>
      </c>
      <c r="AC55" t="s">
        <v>2757</v>
      </c>
      <c r="AD55" t="s">
        <v>2797</v>
      </c>
    </row>
    <row r="56" spans="1:30" hidden="1" x14ac:dyDescent="0.55000000000000004">
      <c r="A56">
        <v>1200600785</v>
      </c>
      <c r="B56">
        <v>6</v>
      </c>
      <c r="C56">
        <v>153607</v>
      </c>
      <c r="D56" t="s">
        <v>2755</v>
      </c>
      <c r="E56">
        <v>0.18</v>
      </c>
      <c r="F56">
        <v>3</v>
      </c>
      <c r="G56">
        <v>1266184</v>
      </c>
      <c r="H56">
        <v>38049623</v>
      </c>
      <c r="I56">
        <v>56467</v>
      </c>
      <c r="J56">
        <v>155228</v>
      </c>
      <c r="K56">
        <v>0</v>
      </c>
      <c r="L56">
        <v>115078</v>
      </c>
      <c r="M56">
        <v>323565</v>
      </c>
      <c r="N56">
        <v>9506569</v>
      </c>
      <c r="O56">
        <v>867</v>
      </c>
      <c r="P56">
        <v>9226</v>
      </c>
      <c r="Q56">
        <v>0</v>
      </c>
      <c r="R56">
        <v>8061</v>
      </c>
      <c r="S56" t="s">
        <v>2756</v>
      </c>
      <c r="T56" s="6">
        <v>5.3E-3</v>
      </c>
      <c r="U56" t="s">
        <v>2757</v>
      </c>
      <c r="V56" s="6">
        <v>1E-3</v>
      </c>
      <c r="W56" t="s">
        <v>2758</v>
      </c>
      <c r="X56" s="6">
        <v>1.4E-3</v>
      </c>
      <c r="Y56" t="s">
        <v>2757</v>
      </c>
      <c r="Z56" s="6">
        <v>0</v>
      </c>
      <c r="AA56" t="s">
        <v>2759</v>
      </c>
      <c r="AB56" s="6">
        <v>3.8999999999999998E-3</v>
      </c>
      <c r="AC56" t="s">
        <v>2757</v>
      </c>
      <c r="AD56" t="s">
        <v>2791</v>
      </c>
    </row>
    <row r="57" spans="1:30" hidden="1" x14ac:dyDescent="0.55000000000000004">
      <c r="A57">
        <v>1200697303</v>
      </c>
      <c r="B57">
        <v>4</v>
      </c>
      <c r="C57">
        <v>153607</v>
      </c>
      <c r="D57" t="s">
        <v>2755</v>
      </c>
      <c r="E57">
        <v>0.18</v>
      </c>
      <c r="F57">
        <v>3</v>
      </c>
      <c r="G57">
        <v>347108</v>
      </c>
      <c r="H57">
        <v>38972238</v>
      </c>
      <c r="I57">
        <v>20904</v>
      </c>
      <c r="J57">
        <v>91736</v>
      </c>
      <c r="K57">
        <v>0</v>
      </c>
      <c r="L57">
        <v>82977</v>
      </c>
      <c r="M57">
        <v>81862</v>
      </c>
      <c r="N57">
        <v>9747772</v>
      </c>
      <c r="O57">
        <v>2611</v>
      </c>
      <c r="P57">
        <v>8132</v>
      </c>
      <c r="Q57">
        <v>0</v>
      </c>
      <c r="R57">
        <v>7858</v>
      </c>
      <c r="S57" t="s">
        <v>2756</v>
      </c>
      <c r="T57" s="6">
        <v>2.8E-3</v>
      </c>
      <c r="U57" t="s">
        <v>2757</v>
      </c>
      <c r="V57" s="6">
        <v>1E-3</v>
      </c>
      <c r="W57" t="s">
        <v>2758</v>
      </c>
      <c r="X57" s="6">
        <v>5.0000000000000001E-4</v>
      </c>
      <c r="Y57" t="s">
        <v>2757</v>
      </c>
      <c r="Z57" s="6">
        <v>2.0000000000000001E-4</v>
      </c>
      <c r="AA57" t="s">
        <v>2759</v>
      </c>
      <c r="AB57" s="6">
        <v>2.3E-3</v>
      </c>
      <c r="AC57" t="s">
        <v>2757</v>
      </c>
      <c r="AD57" t="s">
        <v>2781</v>
      </c>
    </row>
    <row r="58" spans="1:30" hidden="1" x14ac:dyDescent="0.55000000000000004">
      <c r="A58">
        <v>1200733670</v>
      </c>
      <c r="B58">
        <v>1</v>
      </c>
      <c r="C58">
        <v>153607</v>
      </c>
      <c r="D58" t="s">
        <v>2755</v>
      </c>
      <c r="E58">
        <v>0.18</v>
      </c>
      <c r="F58">
        <v>3</v>
      </c>
      <c r="G58">
        <v>1397294</v>
      </c>
      <c r="H58">
        <v>37922174</v>
      </c>
      <c r="I58">
        <v>99101</v>
      </c>
      <c r="J58">
        <v>179427</v>
      </c>
      <c r="K58">
        <v>0</v>
      </c>
      <c r="L58">
        <v>119482</v>
      </c>
      <c r="M58">
        <v>401391</v>
      </c>
      <c r="N58">
        <v>9428597</v>
      </c>
      <c r="O58">
        <v>40819</v>
      </c>
      <c r="P58">
        <v>26396</v>
      </c>
      <c r="Q58">
        <v>0</v>
      </c>
      <c r="R58">
        <v>7548</v>
      </c>
      <c r="S58" t="s">
        <v>2756</v>
      </c>
      <c r="T58" s="6">
        <v>7.0000000000000001E-3</v>
      </c>
      <c r="U58" t="s">
        <v>2757</v>
      </c>
      <c r="V58" s="6">
        <v>6.7999999999999996E-3</v>
      </c>
      <c r="W58" t="s">
        <v>2758</v>
      </c>
      <c r="X58" s="6">
        <v>2.5000000000000001E-3</v>
      </c>
      <c r="Y58" t="s">
        <v>2757</v>
      </c>
      <c r="Z58" s="6">
        <v>4.1000000000000003E-3</v>
      </c>
      <c r="AA58" t="s">
        <v>2759</v>
      </c>
      <c r="AB58" s="6">
        <v>4.4999999999999997E-3</v>
      </c>
      <c r="AC58" t="s">
        <v>2757</v>
      </c>
      <c r="AD58" t="s">
        <v>2778</v>
      </c>
    </row>
    <row r="59" spans="1:30" hidden="1" x14ac:dyDescent="0.55000000000000004">
      <c r="A59">
        <v>1200752884</v>
      </c>
      <c r="B59">
        <v>7</v>
      </c>
      <c r="C59">
        <v>153607</v>
      </c>
      <c r="D59" t="s">
        <v>2755</v>
      </c>
      <c r="E59">
        <v>0.18</v>
      </c>
      <c r="F59">
        <v>3</v>
      </c>
      <c r="G59">
        <v>1294027</v>
      </c>
      <c r="H59">
        <v>38021784</v>
      </c>
      <c r="I59">
        <v>70124</v>
      </c>
      <c r="J59">
        <v>147771</v>
      </c>
      <c r="K59">
        <v>0</v>
      </c>
      <c r="L59">
        <v>99004</v>
      </c>
      <c r="M59">
        <v>348848</v>
      </c>
      <c r="N59">
        <v>9478808</v>
      </c>
      <c r="O59">
        <v>10789</v>
      </c>
      <c r="P59">
        <v>14454</v>
      </c>
      <c r="Q59">
        <v>0</v>
      </c>
      <c r="R59">
        <v>7782</v>
      </c>
      <c r="S59" t="s">
        <v>2756</v>
      </c>
      <c r="T59" s="6">
        <v>5.4999999999999997E-3</v>
      </c>
      <c r="U59" t="s">
        <v>2757</v>
      </c>
      <c r="V59" s="6">
        <v>2.5000000000000001E-3</v>
      </c>
      <c r="W59" t="s">
        <v>2758</v>
      </c>
      <c r="X59" s="6">
        <v>1.6999999999999999E-3</v>
      </c>
      <c r="Y59" t="s">
        <v>2757</v>
      </c>
      <c r="Z59" s="6">
        <v>1E-3</v>
      </c>
      <c r="AA59" t="s">
        <v>2759</v>
      </c>
      <c r="AB59" s="6">
        <v>3.7000000000000002E-3</v>
      </c>
      <c r="AC59" t="s">
        <v>2757</v>
      </c>
      <c r="AD59" t="s">
        <v>2798</v>
      </c>
    </row>
    <row r="60" spans="1:30" hidden="1" x14ac:dyDescent="0.55000000000000004">
      <c r="A60">
        <v>1200801500</v>
      </c>
      <c r="B60">
        <v>14</v>
      </c>
      <c r="C60">
        <v>153607</v>
      </c>
      <c r="D60" t="s">
        <v>2755</v>
      </c>
      <c r="E60">
        <v>0.18</v>
      </c>
      <c r="F60">
        <v>3</v>
      </c>
      <c r="G60">
        <v>1235955</v>
      </c>
      <c r="H60">
        <v>38081652</v>
      </c>
      <c r="I60">
        <v>68492</v>
      </c>
      <c r="J60">
        <v>159627</v>
      </c>
      <c r="K60">
        <v>0</v>
      </c>
      <c r="L60">
        <v>114835</v>
      </c>
      <c r="M60">
        <v>327734</v>
      </c>
      <c r="N60">
        <v>9500052</v>
      </c>
      <c r="O60">
        <v>1900</v>
      </c>
      <c r="P60">
        <v>12413</v>
      </c>
      <c r="Q60">
        <v>0</v>
      </c>
      <c r="R60">
        <v>10873</v>
      </c>
      <c r="S60" t="s">
        <v>2756</v>
      </c>
      <c r="T60" s="6">
        <v>5.7999999999999996E-3</v>
      </c>
      <c r="U60" t="s">
        <v>2757</v>
      </c>
      <c r="V60" s="6">
        <v>1.4E-3</v>
      </c>
      <c r="W60" t="s">
        <v>2758</v>
      </c>
      <c r="X60" s="6">
        <v>1.6999999999999999E-3</v>
      </c>
      <c r="Y60" t="s">
        <v>2757</v>
      </c>
      <c r="Z60" s="6">
        <v>1E-4</v>
      </c>
      <c r="AA60" t="s">
        <v>2759</v>
      </c>
      <c r="AB60" s="6">
        <v>4.0000000000000001E-3</v>
      </c>
      <c r="AC60" t="s">
        <v>2757</v>
      </c>
      <c r="AD60" t="s">
        <v>2799</v>
      </c>
    </row>
    <row r="61" spans="1:30" hidden="1" x14ac:dyDescent="0.55000000000000004">
      <c r="A61">
        <v>1200814637</v>
      </c>
      <c r="B61">
        <v>15</v>
      </c>
      <c r="C61">
        <v>153607</v>
      </c>
      <c r="D61" t="s">
        <v>2755</v>
      </c>
      <c r="E61">
        <v>0.18</v>
      </c>
      <c r="F61">
        <v>3</v>
      </c>
      <c r="G61">
        <v>1299843</v>
      </c>
      <c r="H61">
        <v>38020133</v>
      </c>
      <c r="I61">
        <v>133062</v>
      </c>
      <c r="J61">
        <v>191608</v>
      </c>
      <c r="K61">
        <v>0</v>
      </c>
      <c r="L61">
        <v>120479</v>
      </c>
      <c r="M61">
        <v>393541</v>
      </c>
      <c r="N61">
        <v>9436212</v>
      </c>
      <c r="O61">
        <v>58322</v>
      </c>
      <c r="P61">
        <v>38501</v>
      </c>
      <c r="Q61">
        <v>0</v>
      </c>
      <c r="R61">
        <v>11516</v>
      </c>
      <c r="S61" t="s">
        <v>2756</v>
      </c>
      <c r="T61" s="6">
        <v>8.2000000000000007E-3</v>
      </c>
      <c r="U61" t="s">
        <v>2757</v>
      </c>
      <c r="V61" s="6">
        <v>9.7999999999999997E-3</v>
      </c>
      <c r="W61" t="s">
        <v>2758</v>
      </c>
      <c r="X61" s="6">
        <v>3.3E-3</v>
      </c>
      <c r="Y61" t="s">
        <v>2757</v>
      </c>
      <c r="Z61" s="6">
        <v>5.8999999999999999E-3</v>
      </c>
      <c r="AA61" t="s">
        <v>2759</v>
      </c>
      <c r="AB61" s="6">
        <v>4.7999999999999996E-3</v>
      </c>
      <c r="AC61" t="s">
        <v>2757</v>
      </c>
      <c r="AD61" t="s">
        <v>2800</v>
      </c>
    </row>
    <row r="62" spans="1:30" hidden="1" x14ac:dyDescent="0.55000000000000004">
      <c r="A62">
        <v>1200832521</v>
      </c>
      <c r="B62">
        <v>16</v>
      </c>
      <c r="C62">
        <v>153608</v>
      </c>
      <c r="D62" t="s">
        <v>2755</v>
      </c>
      <c r="E62">
        <v>0.18</v>
      </c>
      <c r="F62">
        <v>3</v>
      </c>
      <c r="G62">
        <v>1350966</v>
      </c>
      <c r="H62">
        <v>37962967</v>
      </c>
      <c r="I62">
        <v>119483</v>
      </c>
      <c r="J62">
        <v>178629</v>
      </c>
      <c r="K62">
        <v>0</v>
      </c>
      <c r="L62">
        <v>110117</v>
      </c>
      <c r="M62">
        <v>380539</v>
      </c>
      <c r="N62">
        <v>9447325</v>
      </c>
      <c r="O62">
        <v>40870</v>
      </c>
      <c r="P62">
        <v>26373</v>
      </c>
      <c r="Q62">
        <v>0</v>
      </c>
      <c r="R62">
        <v>7474</v>
      </c>
      <c r="S62" t="s">
        <v>2756</v>
      </c>
      <c r="T62" s="6">
        <v>7.4999999999999997E-3</v>
      </c>
      <c r="U62" t="s">
        <v>2757</v>
      </c>
      <c r="V62" s="6">
        <v>6.7999999999999996E-3</v>
      </c>
      <c r="W62" t="s">
        <v>2758</v>
      </c>
      <c r="X62" s="6">
        <v>3.0000000000000001E-3</v>
      </c>
      <c r="Y62" t="s">
        <v>2757</v>
      </c>
      <c r="Z62" s="6">
        <v>4.1000000000000003E-3</v>
      </c>
      <c r="AA62" t="s">
        <v>2759</v>
      </c>
      <c r="AB62" s="6">
        <v>4.4999999999999997E-3</v>
      </c>
      <c r="AC62" t="s">
        <v>2757</v>
      </c>
      <c r="AD62" t="s">
        <v>2778</v>
      </c>
    </row>
    <row r="63" spans="1:30" hidden="1" x14ac:dyDescent="0.55000000000000004">
      <c r="A63">
        <v>1200907940</v>
      </c>
      <c r="B63">
        <v>10</v>
      </c>
      <c r="C63">
        <v>153607</v>
      </c>
      <c r="D63" t="s">
        <v>2755</v>
      </c>
      <c r="E63">
        <v>0.18</v>
      </c>
      <c r="F63">
        <v>3</v>
      </c>
      <c r="G63">
        <v>1408441</v>
      </c>
      <c r="H63">
        <v>37908793</v>
      </c>
      <c r="I63">
        <v>99355</v>
      </c>
      <c r="J63">
        <v>176357</v>
      </c>
      <c r="K63">
        <v>0</v>
      </c>
      <c r="L63">
        <v>115328</v>
      </c>
      <c r="M63">
        <v>400772</v>
      </c>
      <c r="N63">
        <v>9427037</v>
      </c>
      <c r="O63">
        <v>40806</v>
      </c>
      <c r="P63">
        <v>26358</v>
      </c>
      <c r="Q63">
        <v>0</v>
      </c>
      <c r="R63">
        <v>7494</v>
      </c>
      <c r="S63" t="s">
        <v>2756</v>
      </c>
      <c r="T63" s="6">
        <v>7.0000000000000001E-3</v>
      </c>
      <c r="U63" t="s">
        <v>2757</v>
      </c>
      <c r="V63" s="6">
        <v>6.7999999999999996E-3</v>
      </c>
      <c r="W63" t="s">
        <v>2758</v>
      </c>
      <c r="X63" s="6">
        <v>2.5000000000000001E-3</v>
      </c>
      <c r="Y63" t="s">
        <v>2757</v>
      </c>
      <c r="Z63" s="6">
        <v>4.1000000000000003E-3</v>
      </c>
      <c r="AA63" t="s">
        <v>2759</v>
      </c>
      <c r="AB63" s="6">
        <v>4.4000000000000003E-3</v>
      </c>
      <c r="AC63" t="s">
        <v>2757</v>
      </c>
      <c r="AD63" t="s">
        <v>2778</v>
      </c>
    </row>
    <row r="64" spans="1:30" hidden="1" x14ac:dyDescent="0.55000000000000004">
      <c r="A64">
        <v>1200943268</v>
      </c>
      <c r="B64">
        <v>12</v>
      </c>
      <c r="C64">
        <v>153607</v>
      </c>
      <c r="D64" t="s">
        <v>2755</v>
      </c>
      <c r="E64">
        <v>0.18</v>
      </c>
      <c r="F64">
        <v>3</v>
      </c>
      <c r="G64">
        <v>345787</v>
      </c>
      <c r="H64">
        <v>38973547</v>
      </c>
      <c r="I64">
        <v>20904</v>
      </c>
      <c r="J64">
        <v>89163</v>
      </c>
      <c r="K64">
        <v>0</v>
      </c>
      <c r="L64">
        <v>83192</v>
      </c>
      <c r="M64">
        <v>81866</v>
      </c>
      <c r="N64">
        <v>9747770</v>
      </c>
      <c r="O64">
        <v>2611</v>
      </c>
      <c r="P64">
        <v>8113</v>
      </c>
      <c r="Q64">
        <v>0</v>
      </c>
      <c r="R64">
        <v>7819</v>
      </c>
      <c r="S64" t="s">
        <v>2756</v>
      </c>
      <c r="T64" s="6">
        <v>2.7000000000000001E-3</v>
      </c>
      <c r="U64" t="s">
        <v>2757</v>
      </c>
      <c r="V64" s="6">
        <v>1E-3</v>
      </c>
      <c r="W64" t="s">
        <v>2758</v>
      </c>
      <c r="X64" s="6">
        <v>5.0000000000000001E-4</v>
      </c>
      <c r="Y64" t="s">
        <v>2757</v>
      </c>
      <c r="Z64" s="6">
        <v>2.0000000000000001E-4</v>
      </c>
      <c r="AA64" t="s">
        <v>2759</v>
      </c>
      <c r="AB64" s="6">
        <v>2.2000000000000001E-3</v>
      </c>
      <c r="AC64" t="s">
        <v>2757</v>
      </c>
      <c r="AD64" t="s">
        <v>2781</v>
      </c>
    </row>
    <row r="65" spans="1:30" hidden="1" x14ac:dyDescent="0.55000000000000004">
      <c r="A65">
        <v>1201060249</v>
      </c>
      <c r="B65">
        <v>9</v>
      </c>
      <c r="C65">
        <v>153607</v>
      </c>
      <c r="D65" t="s">
        <v>2755</v>
      </c>
      <c r="E65">
        <v>0.18</v>
      </c>
      <c r="F65">
        <v>3</v>
      </c>
      <c r="G65">
        <v>1375941</v>
      </c>
      <c r="H65">
        <v>37937540</v>
      </c>
      <c r="I65">
        <v>142410</v>
      </c>
      <c r="J65">
        <v>188487</v>
      </c>
      <c r="K65">
        <v>0</v>
      </c>
      <c r="L65">
        <v>112087</v>
      </c>
      <c r="M65">
        <v>383108</v>
      </c>
      <c r="N65">
        <v>9444696</v>
      </c>
      <c r="O65">
        <v>43485</v>
      </c>
      <c r="P65">
        <v>27439</v>
      </c>
      <c r="Q65">
        <v>0</v>
      </c>
      <c r="R65">
        <v>7487</v>
      </c>
      <c r="S65" t="s">
        <v>2756</v>
      </c>
      <c r="T65" s="6">
        <v>8.3999999999999995E-3</v>
      </c>
      <c r="U65" t="s">
        <v>2757</v>
      </c>
      <c r="V65" s="6">
        <v>7.1999999999999998E-3</v>
      </c>
      <c r="W65" t="s">
        <v>2758</v>
      </c>
      <c r="X65" s="6">
        <v>3.5999999999999999E-3</v>
      </c>
      <c r="Y65" t="s">
        <v>2757</v>
      </c>
      <c r="Z65" s="6">
        <v>4.4000000000000003E-3</v>
      </c>
      <c r="AA65" t="s">
        <v>2759</v>
      </c>
      <c r="AB65" s="6">
        <v>4.7000000000000002E-3</v>
      </c>
      <c r="AC65" t="s">
        <v>2757</v>
      </c>
      <c r="AD65" t="s">
        <v>2787</v>
      </c>
    </row>
    <row r="66" spans="1:30" hidden="1" x14ac:dyDescent="0.55000000000000004">
      <c r="A66">
        <v>1201065738</v>
      </c>
      <c r="B66">
        <v>5</v>
      </c>
      <c r="C66">
        <v>153607</v>
      </c>
      <c r="D66" t="s">
        <v>2755</v>
      </c>
      <c r="E66">
        <v>0.18</v>
      </c>
      <c r="F66">
        <v>3</v>
      </c>
      <c r="G66">
        <v>733024</v>
      </c>
      <c r="H66">
        <v>38585482</v>
      </c>
      <c r="I66">
        <v>77028</v>
      </c>
      <c r="J66">
        <v>123477</v>
      </c>
      <c r="K66">
        <v>0</v>
      </c>
      <c r="L66">
        <v>87780</v>
      </c>
      <c r="M66">
        <v>171029</v>
      </c>
      <c r="N66">
        <v>9658859</v>
      </c>
      <c r="O66">
        <v>1902</v>
      </c>
      <c r="P66">
        <v>11947</v>
      </c>
      <c r="Q66">
        <v>0</v>
      </c>
      <c r="R66">
        <v>10730</v>
      </c>
      <c r="S66" t="s">
        <v>2756</v>
      </c>
      <c r="T66" s="6">
        <v>5.0000000000000001E-3</v>
      </c>
      <c r="U66" t="s">
        <v>2757</v>
      </c>
      <c r="V66" s="6">
        <v>1.4E-3</v>
      </c>
      <c r="W66" t="s">
        <v>2758</v>
      </c>
      <c r="X66" s="6">
        <v>1.9E-3</v>
      </c>
      <c r="Y66" t="s">
        <v>2757</v>
      </c>
      <c r="Z66" s="6">
        <v>1E-4</v>
      </c>
      <c r="AA66" t="s">
        <v>2759</v>
      </c>
      <c r="AB66" s="6">
        <v>3.0999999999999999E-3</v>
      </c>
      <c r="AC66" t="s">
        <v>2757</v>
      </c>
      <c r="AD66" t="s">
        <v>2799</v>
      </c>
    </row>
    <row r="67" spans="1:30" x14ac:dyDescent="0.55000000000000004">
      <c r="A67">
        <v>1201168320</v>
      </c>
      <c r="B67">
        <v>17</v>
      </c>
      <c r="C67">
        <v>153608</v>
      </c>
      <c r="D67" t="s">
        <v>2755</v>
      </c>
      <c r="E67">
        <v>0.18</v>
      </c>
      <c r="F67">
        <v>3</v>
      </c>
      <c r="G67">
        <v>1091917</v>
      </c>
      <c r="H67">
        <v>38225612</v>
      </c>
      <c r="I67">
        <v>135151</v>
      </c>
      <c r="J67">
        <v>153965</v>
      </c>
      <c r="K67">
        <v>0</v>
      </c>
      <c r="L67">
        <v>93474</v>
      </c>
      <c r="M67">
        <v>347369</v>
      </c>
      <c r="N67">
        <v>9480145</v>
      </c>
      <c r="O67">
        <v>71655</v>
      </c>
      <c r="P67">
        <v>37649</v>
      </c>
      <c r="Q67">
        <v>0</v>
      </c>
      <c r="R67">
        <v>7180</v>
      </c>
      <c r="S67" t="s">
        <v>2756</v>
      </c>
      <c r="T67" s="6">
        <v>7.3000000000000001E-3</v>
      </c>
      <c r="U67" t="s">
        <v>2757</v>
      </c>
      <c r="V67" s="6">
        <v>1.11E-2</v>
      </c>
      <c r="W67" t="s">
        <v>2758</v>
      </c>
      <c r="X67" s="6">
        <v>3.3999999999999998E-3</v>
      </c>
      <c r="Y67" t="s">
        <v>2757</v>
      </c>
      <c r="Z67" s="6">
        <v>7.1999999999999998E-3</v>
      </c>
      <c r="AA67" t="s">
        <v>2759</v>
      </c>
      <c r="AB67" s="6">
        <v>3.8999999999999998E-3</v>
      </c>
      <c r="AC67" t="s">
        <v>2757</v>
      </c>
      <c r="AD67" t="s">
        <v>2801</v>
      </c>
    </row>
    <row r="68" spans="1:30" hidden="1" x14ac:dyDescent="0.55000000000000004">
      <c r="A68">
        <v>1201235683</v>
      </c>
      <c r="B68">
        <v>13</v>
      </c>
      <c r="C68">
        <v>153607</v>
      </c>
      <c r="D68" t="s">
        <v>2755</v>
      </c>
      <c r="E68">
        <v>0.18</v>
      </c>
      <c r="F68">
        <v>3</v>
      </c>
      <c r="G68">
        <v>1545703</v>
      </c>
      <c r="H68">
        <v>37768180</v>
      </c>
      <c r="I68">
        <v>226080</v>
      </c>
      <c r="J68">
        <v>226158</v>
      </c>
      <c r="K68">
        <v>0</v>
      </c>
      <c r="L68">
        <v>101763</v>
      </c>
      <c r="M68">
        <v>381324</v>
      </c>
      <c r="N68">
        <v>9446504</v>
      </c>
      <c r="O68">
        <v>40827</v>
      </c>
      <c r="P68">
        <v>28779</v>
      </c>
      <c r="Q68">
        <v>0</v>
      </c>
      <c r="R68">
        <v>9877</v>
      </c>
      <c r="S68" t="s">
        <v>2756</v>
      </c>
      <c r="T68" t="s">
        <v>2802</v>
      </c>
      <c r="U68" t="s">
        <v>2757</v>
      </c>
      <c r="V68" s="6">
        <v>7.0000000000000001E-3</v>
      </c>
      <c r="W68" t="s">
        <v>2758</v>
      </c>
      <c r="X68" s="6">
        <v>5.7000000000000002E-3</v>
      </c>
      <c r="Y68" t="s">
        <v>2757</v>
      </c>
      <c r="Z68" s="6">
        <v>4.1000000000000003E-3</v>
      </c>
      <c r="AA68" t="s">
        <v>2759</v>
      </c>
      <c r="AB68" s="6">
        <v>5.7000000000000002E-3</v>
      </c>
      <c r="AC68" t="s">
        <v>2757</v>
      </c>
      <c r="AD68" t="s">
        <v>2803</v>
      </c>
    </row>
    <row r="69" spans="1:30" hidden="1" x14ac:dyDescent="0.55000000000000004">
      <c r="A69">
        <v>1201251401</v>
      </c>
      <c r="B69">
        <v>3</v>
      </c>
      <c r="C69">
        <v>153607</v>
      </c>
      <c r="D69" t="s">
        <v>2755</v>
      </c>
      <c r="E69">
        <v>0.18</v>
      </c>
      <c r="F69">
        <v>3</v>
      </c>
      <c r="G69">
        <v>1433165</v>
      </c>
      <c r="H69">
        <v>37884101</v>
      </c>
      <c r="I69">
        <v>119209</v>
      </c>
      <c r="J69">
        <v>188342</v>
      </c>
      <c r="K69">
        <v>0</v>
      </c>
      <c r="L69">
        <v>119629</v>
      </c>
      <c r="M69">
        <v>402819</v>
      </c>
      <c r="N69">
        <v>9424987</v>
      </c>
      <c r="O69">
        <v>40822</v>
      </c>
      <c r="P69">
        <v>29156</v>
      </c>
      <c r="Q69">
        <v>0</v>
      </c>
      <c r="R69">
        <v>10304</v>
      </c>
      <c r="S69" t="s">
        <v>2756</v>
      </c>
      <c r="T69" s="6">
        <v>7.7999999999999996E-3</v>
      </c>
      <c r="U69" t="s">
        <v>2757</v>
      </c>
      <c r="V69" s="6">
        <v>7.1000000000000004E-3</v>
      </c>
      <c r="W69" t="s">
        <v>2758</v>
      </c>
      <c r="X69" s="6">
        <v>3.0000000000000001E-3</v>
      </c>
      <c r="Y69" t="s">
        <v>2757</v>
      </c>
      <c r="Z69" s="6">
        <v>4.1000000000000003E-3</v>
      </c>
      <c r="AA69" t="s">
        <v>2759</v>
      </c>
      <c r="AB69" s="6">
        <v>4.7000000000000002E-3</v>
      </c>
      <c r="AC69" t="s">
        <v>2757</v>
      </c>
      <c r="AD69" t="s">
        <v>2803</v>
      </c>
    </row>
    <row r="70" spans="1:30" hidden="1" x14ac:dyDescent="0.55000000000000004">
      <c r="A70">
        <v>1500426278</v>
      </c>
      <c r="B70">
        <v>8</v>
      </c>
      <c r="C70">
        <v>192007</v>
      </c>
      <c r="D70" t="s">
        <v>2755</v>
      </c>
      <c r="E70">
        <v>0.18</v>
      </c>
      <c r="F70">
        <v>4</v>
      </c>
      <c r="G70">
        <v>1927654</v>
      </c>
      <c r="H70">
        <v>47217497</v>
      </c>
      <c r="I70">
        <v>252306</v>
      </c>
      <c r="J70">
        <v>256687</v>
      </c>
      <c r="K70">
        <v>0</v>
      </c>
      <c r="L70">
        <v>130991</v>
      </c>
      <c r="M70">
        <v>497077</v>
      </c>
      <c r="N70">
        <v>9332193</v>
      </c>
      <c r="O70">
        <v>86508</v>
      </c>
      <c r="P70">
        <v>59410</v>
      </c>
      <c r="Q70">
        <v>0</v>
      </c>
      <c r="R70">
        <v>18832</v>
      </c>
      <c r="S70" t="s">
        <v>2756</v>
      </c>
      <c r="T70" t="s">
        <v>2804</v>
      </c>
      <c r="U70" t="s">
        <v>2757</v>
      </c>
      <c r="V70" s="6">
        <v>1.4800000000000001E-2</v>
      </c>
      <c r="W70" t="s">
        <v>2758</v>
      </c>
      <c r="X70" s="6">
        <v>5.1000000000000004E-3</v>
      </c>
      <c r="Y70" t="s">
        <v>2757</v>
      </c>
      <c r="Z70" s="6">
        <v>8.8000000000000005E-3</v>
      </c>
      <c r="AA70" t="s">
        <v>2759</v>
      </c>
      <c r="AB70" s="6">
        <v>5.1999999999999998E-3</v>
      </c>
      <c r="AC70" t="s">
        <v>2757</v>
      </c>
      <c r="AD70" t="s">
        <v>2805</v>
      </c>
    </row>
    <row r="71" spans="1:30" hidden="1" x14ac:dyDescent="0.55000000000000004">
      <c r="A71">
        <v>1500543833</v>
      </c>
      <c r="B71">
        <v>11</v>
      </c>
      <c r="C71">
        <v>192007</v>
      </c>
      <c r="D71" t="s">
        <v>2755</v>
      </c>
      <c r="E71">
        <v>0.18</v>
      </c>
      <c r="F71">
        <v>4</v>
      </c>
      <c r="G71">
        <v>1428982</v>
      </c>
      <c r="H71">
        <v>47721116</v>
      </c>
      <c r="I71">
        <v>178930</v>
      </c>
      <c r="J71">
        <v>202522</v>
      </c>
      <c r="K71">
        <v>0</v>
      </c>
      <c r="L71">
        <v>119818</v>
      </c>
      <c r="M71">
        <v>353012</v>
      </c>
      <c r="N71">
        <v>9476946</v>
      </c>
      <c r="O71">
        <v>54208</v>
      </c>
      <c r="P71">
        <v>44649</v>
      </c>
      <c r="Q71">
        <v>0</v>
      </c>
      <c r="R71">
        <v>21938</v>
      </c>
      <c r="S71" t="s">
        <v>2756</v>
      </c>
      <c r="T71" s="6">
        <v>7.7000000000000002E-3</v>
      </c>
      <c r="U71" t="s">
        <v>2757</v>
      </c>
      <c r="V71" s="6">
        <v>0.01</v>
      </c>
      <c r="W71" t="s">
        <v>2758</v>
      </c>
      <c r="X71" s="6">
        <v>3.5999999999999999E-3</v>
      </c>
      <c r="Y71" t="s">
        <v>2757</v>
      </c>
      <c r="Z71" s="6">
        <v>5.4999999999999997E-3</v>
      </c>
      <c r="AA71" t="s">
        <v>2759</v>
      </c>
      <c r="AB71" s="6">
        <v>4.1000000000000003E-3</v>
      </c>
      <c r="AC71" t="s">
        <v>2757</v>
      </c>
      <c r="AD71" t="s">
        <v>2777</v>
      </c>
    </row>
    <row r="72" spans="1:30" hidden="1" x14ac:dyDescent="0.55000000000000004">
      <c r="A72">
        <v>1500587120</v>
      </c>
      <c r="B72">
        <v>2</v>
      </c>
      <c r="C72">
        <v>192007</v>
      </c>
      <c r="D72" t="s">
        <v>2755</v>
      </c>
      <c r="E72">
        <v>0.18</v>
      </c>
      <c r="F72">
        <v>4</v>
      </c>
      <c r="G72">
        <v>1344841</v>
      </c>
      <c r="H72">
        <v>47800300</v>
      </c>
      <c r="I72">
        <v>141023</v>
      </c>
      <c r="J72">
        <v>175203</v>
      </c>
      <c r="K72">
        <v>0</v>
      </c>
      <c r="L72">
        <v>105811</v>
      </c>
      <c r="M72">
        <v>233055</v>
      </c>
      <c r="N72">
        <v>9594632</v>
      </c>
      <c r="O72">
        <v>0</v>
      </c>
      <c r="P72">
        <v>7909</v>
      </c>
      <c r="Q72">
        <v>0</v>
      </c>
      <c r="R72">
        <v>7909</v>
      </c>
      <c r="S72" t="s">
        <v>2756</v>
      </c>
      <c r="T72" s="6">
        <v>6.4000000000000003E-3</v>
      </c>
      <c r="U72" t="s">
        <v>2757</v>
      </c>
      <c r="V72" s="6">
        <v>8.0000000000000004E-4</v>
      </c>
      <c r="W72" t="s">
        <v>2758</v>
      </c>
      <c r="X72" s="6">
        <v>2.8E-3</v>
      </c>
      <c r="Y72" t="s">
        <v>2757</v>
      </c>
      <c r="Z72" s="6">
        <v>0</v>
      </c>
      <c r="AA72" t="s">
        <v>2759</v>
      </c>
      <c r="AB72" s="6">
        <v>3.5000000000000001E-3</v>
      </c>
      <c r="AC72" t="s">
        <v>2757</v>
      </c>
      <c r="AD72" t="s">
        <v>2781</v>
      </c>
    </row>
    <row r="73" spans="1:30" hidden="1" x14ac:dyDescent="0.55000000000000004">
      <c r="A73">
        <v>1500602434</v>
      </c>
      <c r="B73">
        <v>6</v>
      </c>
      <c r="C73">
        <v>192007</v>
      </c>
      <c r="D73" t="s">
        <v>2755</v>
      </c>
      <c r="E73">
        <v>0.18</v>
      </c>
      <c r="F73">
        <v>4</v>
      </c>
      <c r="G73">
        <v>1589453</v>
      </c>
      <c r="H73">
        <v>47554194</v>
      </c>
      <c r="I73">
        <v>58367</v>
      </c>
      <c r="J73">
        <v>164345</v>
      </c>
      <c r="K73">
        <v>0</v>
      </c>
      <c r="L73">
        <v>122987</v>
      </c>
      <c r="M73">
        <v>323266</v>
      </c>
      <c r="N73">
        <v>9504571</v>
      </c>
      <c r="O73">
        <v>1900</v>
      </c>
      <c r="P73">
        <v>9117</v>
      </c>
      <c r="Q73">
        <v>0</v>
      </c>
      <c r="R73">
        <v>7909</v>
      </c>
      <c r="S73" t="s">
        <v>2756</v>
      </c>
      <c r="T73" s="6">
        <v>4.4999999999999997E-3</v>
      </c>
      <c r="U73" t="s">
        <v>2757</v>
      </c>
      <c r="V73" s="6">
        <v>1.1000000000000001E-3</v>
      </c>
      <c r="W73" t="s">
        <v>2758</v>
      </c>
      <c r="X73" s="6">
        <v>1.1000000000000001E-3</v>
      </c>
      <c r="Y73" t="s">
        <v>2757</v>
      </c>
      <c r="Z73" s="6">
        <v>1E-4</v>
      </c>
      <c r="AA73" t="s">
        <v>2759</v>
      </c>
      <c r="AB73" s="6">
        <v>3.3E-3</v>
      </c>
      <c r="AC73" t="s">
        <v>2757</v>
      </c>
      <c r="AD73" t="s">
        <v>2791</v>
      </c>
    </row>
    <row r="74" spans="1:30" hidden="1" x14ac:dyDescent="0.55000000000000004">
      <c r="A74">
        <v>1500698406</v>
      </c>
      <c r="B74">
        <v>4</v>
      </c>
      <c r="C74">
        <v>192007</v>
      </c>
      <c r="D74" t="s">
        <v>2755</v>
      </c>
      <c r="E74">
        <v>0.18</v>
      </c>
      <c r="F74">
        <v>4</v>
      </c>
      <c r="G74">
        <v>429144</v>
      </c>
      <c r="H74">
        <v>48719918</v>
      </c>
      <c r="I74">
        <v>23515</v>
      </c>
      <c r="J74">
        <v>99693</v>
      </c>
      <c r="K74">
        <v>0</v>
      </c>
      <c r="L74">
        <v>90861</v>
      </c>
      <c r="M74">
        <v>82033</v>
      </c>
      <c r="N74">
        <v>9747680</v>
      </c>
      <c r="O74">
        <v>2611</v>
      </c>
      <c r="P74">
        <v>7957</v>
      </c>
      <c r="Q74">
        <v>0</v>
      </c>
      <c r="R74">
        <v>7884</v>
      </c>
      <c r="S74" t="s">
        <v>2756</v>
      </c>
      <c r="T74" s="6">
        <v>2.5000000000000001E-3</v>
      </c>
      <c r="U74" t="s">
        <v>2757</v>
      </c>
      <c r="V74" s="6">
        <v>1E-3</v>
      </c>
      <c r="W74" t="s">
        <v>2758</v>
      </c>
      <c r="X74" s="6">
        <v>4.0000000000000002E-4</v>
      </c>
      <c r="Y74" t="s">
        <v>2757</v>
      </c>
      <c r="Z74" s="6">
        <v>2.0000000000000001E-4</v>
      </c>
      <c r="AA74" t="s">
        <v>2759</v>
      </c>
      <c r="AB74" s="6">
        <v>2E-3</v>
      </c>
      <c r="AC74" t="s">
        <v>2757</v>
      </c>
      <c r="AD74" t="s">
        <v>2781</v>
      </c>
    </row>
    <row r="75" spans="1:30" hidden="1" x14ac:dyDescent="0.55000000000000004">
      <c r="A75">
        <v>1500735242</v>
      </c>
      <c r="B75">
        <v>1</v>
      </c>
      <c r="C75">
        <v>192007</v>
      </c>
      <c r="D75" t="s">
        <v>2755</v>
      </c>
      <c r="E75">
        <v>0.18</v>
      </c>
      <c r="F75">
        <v>4</v>
      </c>
      <c r="G75">
        <v>1794938</v>
      </c>
      <c r="H75">
        <v>47354529</v>
      </c>
      <c r="I75">
        <v>115470</v>
      </c>
      <c r="J75">
        <v>193802</v>
      </c>
      <c r="K75">
        <v>0</v>
      </c>
      <c r="L75">
        <v>126697</v>
      </c>
      <c r="M75">
        <v>397641</v>
      </c>
      <c r="N75">
        <v>9432355</v>
      </c>
      <c r="O75">
        <v>16369</v>
      </c>
      <c r="P75">
        <v>14375</v>
      </c>
      <c r="Q75">
        <v>0</v>
      </c>
      <c r="R75">
        <v>7215</v>
      </c>
      <c r="S75" t="s">
        <v>2756</v>
      </c>
      <c r="T75" s="6">
        <v>6.1999999999999998E-3</v>
      </c>
      <c r="U75" t="s">
        <v>2757</v>
      </c>
      <c r="V75" s="6">
        <v>3.0999999999999999E-3</v>
      </c>
      <c r="W75" t="s">
        <v>2758</v>
      </c>
      <c r="X75" s="6">
        <v>2.3E-3</v>
      </c>
      <c r="Y75" t="s">
        <v>2757</v>
      </c>
      <c r="Z75" s="6">
        <v>1.6000000000000001E-3</v>
      </c>
      <c r="AA75" t="s">
        <v>2759</v>
      </c>
      <c r="AB75" s="6">
        <v>3.8999999999999998E-3</v>
      </c>
      <c r="AC75" t="s">
        <v>2757</v>
      </c>
      <c r="AD75" t="s">
        <v>2798</v>
      </c>
    </row>
    <row r="76" spans="1:30" hidden="1" x14ac:dyDescent="0.55000000000000004">
      <c r="A76">
        <v>1500754800</v>
      </c>
      <c r="B76">
        <v>7</v>
      </c>
      <c r="C76">
        <v>192007</v>
      </c>
      <c r="D76" t="s">
        <v>2755</v>
      </c>
      <c r="E76">
        <v>0.18</v>
      </c>
      <c r="F76">
        <v>4</v>
      </c>
      <c r="G76">
        <v>1699808</v>
      </c>
      <c r="H76">
        <v>47445980</v>
      </c>
      <c r="I76">
        <v>85261</v>
      </c>
      <c r="J76">
        <v>182542</v>
      </c>
      <c r="K76">
        <v>0</v>
      </c>
      <c r="L76">
        <v>120909</v>
      </c>
      <c r="M76">
        <v>405778</v>
      </c>
      <c r="N76">
        <v>9424196</v>
      </c>
      <c r="O76">
        <v>15137</v>
      </c>
      <c r="P76">
        <v>34771</v>
      </c>
      <c r="Q76">
        <v>0</v>
      </c>
      <c r="R76">
        <v>21905</v>
      </c>
      <c r="S76" t="s">
        <v>2756</v>
      </c>
      <c r="T76" s="6">
        <v>5.4000000000000003E-3</v>
      </c>
      <c r="U76" t="s">
        <v>2757</v>
      </c>
      <c r="V76" s="6">
        <v>5.0000000000000001E-3</v>
      </c>
      <c r="W76" t="s">
        <v>2758</v>
      </c>
      <c r="X76" s="6">
        <v>1.6999999999999999E-3</v>
      </c>
      <c r="Y76" t="s">
        <v>2757</v>
      </c>
      <c r="Z76" s="6">
        <v>1.5E-3</v>
      </c>
      <c r="AA76" t="s">
        <v>2759</v>
      </c>
      <c r="AB76" s="6">
        <v>3.7000000000000002E-3</v>
      </c>
      <c r="AC76" t="s">
        <v>2757</v>
      </c>
      <c r="AD76" t="s">
        <v>2806</v>
      </c>
    </row>
    <row r="77" spans="1:30" hidden="1" x14ac:dyDescent="0.55000000000000004">
      <c r="A77">
        <v>1500803545</v>
      </c>
      <c r="B77">
        <v>14</v>
      </c>
      <c r="C77">
        <v>192007</v>
      </c>
      <c r="D77" t="s">
        <v>2755</v>
      </c>
      <c r="E77">
        <v>0.18</v>
      </c>
      <c r="F77">
        <v>4</v>
      </c>
      <c r="G77">
        <v>1690260</v>
      </c>
      <c r="H77">
        <v>47457430</v>
      </c>
      <c r="I77">
        <v>143146</v>
      </c>
      <c r="J77">
        <v>206065</v>
      </c>
      <c r="K77">
        <v>0</v>
      </c>
      <c r="L77">
        <v>128641</v>
      </c>
      <c r="M77">
        <v>454302</v>
      </c>
      <c r="N77">
        <v>9375778</v>
      </c>
      <c r="O77">
        <v>74654</v>
      </c>
      <c r="P77">
        <v>46438</v>
      </c>
      <c r="Q77">
        <v>0</v>
      </c>
      <c r="R77">
        <v>13806</v>
      </c>
      <c r="S77" t="s">
        <v>2756</v>
      </c>
      <c r="T77" s="6">
        <v>7.1000000000000004E-3</v>
      </c>
      <c r="U77" t="s">
        <v>2757</v>
      </c>
      <c r="V77" s="6">
        <v>1.23E-2</v>
      </c>
      <c r="W77" t="s">
        <v>2758</v>
      </c>
      <c r="X77" s="6">
        <v>2.8999999999999998E-3</v>
      </c>
      <c r="Y77" t="s">
        <v>2757</v>
      </c>
      <c r="Z77" s="6">
        <v>7.4999999999999997E-3</v>
      </c>
      <c r="AA77" t="s">
        <v>2759</v>
      </c>
      <c r="AB77" s="6">
        <v>4.1000000000000003E-3</v>
      </c>
      <c r="AC77" t="s">
        <v>2757</v>
      </c>
      <c r="AD77" t="s">
        <v>2782</v>
      </c>
    </row>
    <row r="78" spans="1:30" hidden="1" x14ac:dyDescent="0.55000000000000004">
      <c r="A78">
        <v>1500816003</v>
      </c>
      <c r="B78">
        <v>15</v>
      </c>
      <c r="C78">
        <v>192007</v>
      </c>
      <c r="D78" t="s">
        <v>2755</v>
      </c>
      <c r="E78">
        <v>0.18</v>
      </c>
      <c r="F78">
        <v>4</v>
      </c>
      <c r="G78">
        <v>1664591</v>
      </c>
      <c r="H78">
        <v>47485307</v>
      </c>
      <c r="I78">
        <v>162058</v>
      </c>
      <c r="J78">
        <v>224391</v>
      </c>
      <c r="K78">
        <v>0</v>
      </c>
      <c r="L78">
        <v>138997</v>
      </c>
      <c r="M78">
        <v>364745</v>
      </c>
      <c r="N78">
        <v>9465174</v>
      </c>
      <c r="O78">
        <v>28996</v>
      </c>
      <c r="P78">
        <v>32783</v>
      </c>
      <c r="Q78">
        <v>0</v>
      </c>
      <c r="R78">
        <v>18518</v>
      </c>
      <c r="S78" t="s">
        <v>2756</v>
      </c>
      <c r="T78" s="6">
        <v>7.7999999999999996E-3</v>
      </c>
      <c r="U78" t="s">
        <v>2757</v>
      </c>
      <c r="V78" s="6">
        <v>6.1999999999999998E-3</v>
      </c>
      <c r="W78" t="s">
        <v>2758</v>
      </c>
      <c r="X78" s="6">
        <v>3.2000000000000002E-3</v>
      </c>
      <c r="Y78" t="s">
        <v>2757</v>
      </c>
      <c r="Z78" s="6">
        <v>2.8999999999999998E-3</v>
      </c>
      <c r="AA78" t="s">
        <v>2759</v>
      </c>
      <c r="AB78" s="6">
        <v>4.4999999999999997E-3</v>
      </c>
      <c r="AC78" t="s">
        <v>2757</v>
      </c>
      <c r="AD78" t="s">
        <v>2779</v>
      </c>
    </row>
    <row r="79" spans="1:30" hidden="1" x14ac:dyDescent="0.55000000000000004">
      <c r="A79">
        <v>1500831734</v>
      </c>
      <c r="B79">
        <v>16</v>
      </c>
      <c r="C79">
        <v>192008</v>
      </c>
      <c r="D79" t="s">
        <v>2755</v>
      </c>
      <c r="E79">
        <v>0.18</v>
      </c>
      <c r="F79">
        <v>4</v>
      </c>
      <c r="G79">
        <v>1665072</v>
      </c>
      <c r="H79">
        <v>47476768</v>
      </c>
      <c r="I79">
        <v>119483</v>
      </c>
      <c r="J79">
        <v>186498</v>
      </c>
      <c r="K79">
        <v>0</v>
      </c>
      <c r="L79">
        <v>117986</v>
      </c>
      <c r="M79">
        <v>314103</v>
      </c>
      <c r="N79">
        <v>9513801</v>
      </c>
      <c r="O79">
        <v>0</v>
      </c>
      <c r="P79">
        <v>7869</v>
      </c>
      <c r="Q79">
        <v>0</v>
      </c>
      <c r="R79">
        <v>7869</v>
      </c>
      <c r="S79" t="s">
        <v>2756</v>
      </c>
      <c r="T79" s="6">
        <v>6.1999999999999998E-3</v>
      </c>
      <c r="U79" t="s">
        <v>2757</v>
      </c>
      <c r="V79" s="6">
        <v>8.0000000000000004E-4</v>
      </c>
      <c r="W79" t="s">
        <v>2758</v>
      </c>
      <c r="X79" s="6">
        <v>2.3999999999999998E-3</v>
      </c>
      <c r="Y79" t="s">
        <v>2757</v>
      </c>
      <c r="Z79" s="6">
        <v>0</v>
      </c>
      <c r="AA79" t="s">
        <v>2759</v>
      </c>
      <c r="AB79" s="6">
        <v>3.7000000000000002E-3</v>
      </c>
      <c r="AC79" t="s">
        <v>2757</v>
      </c>
      <c r="AD79" t="s">
        <v>2781</v>
      </c>
    </row>
    <row r="80" spans="1:30" hidden="1" x14ac:dyDescent="0.55000000000000004">
      <c r="A80">
        <v>1500908667</v>
      </c>
      <c r="B80">
        <v>10</v>
      </c>
      <c r="C80">
        <v>192007</v>
      </c>
      <c r="D80" t="s">
        <v>2755</v>
      </c>
      <c r="E80">
        <v>0.18</v>
      </c>
      <c r="F80">
        <v>4</v>
      </c>
      <c r="G80">
        <v>1747467</v>
      </c>
      <c r="H80">
        <v>47398743</v>
      </c>
      <c r="I80">
        <v>102347</v>
      </c>
      <c r="J80">
        <v>184274</v>
      </c>
      <c r="K80">
        <v>0</v>
      </c>
      <c r="L80">
        <v>123173</v>
      </c>
      <c r="M80">
        <v>339023</v>
      </c>
      <c r="N80">
        <v>9489950</v>
      </c>
      <c r="O80">
        <v>2992</v>
      </c>
      <c r="P80">
        <v>7917</v>
      </c>
      <c r="Q80">
        <v>0</v>
      </c>
      <c r="R80">
        <v>7845</v>
      </c>
      <c r="S80" t="s">
        <v>2756</v>
      </c>
      <c r="T80" s="6">
        <v>5.7999999999999996E-3</v>
      </c>
      <c r="U80" t="s">
        <v>2757</v>
      </c>
      <c r="V80" s="6">
        <v>1.1000000000000001E-3</v>
      </c>
      <c r="W80" t="s">
        <v>2758</v>
      </c>
      <c r="X80" s="6">
        <v>2E-3</v>
      </c>
      <c r="Y80" t="s">
        <v>2757</v>
      </c>
      <c r="Z80" s="6">
        <v>2.9999999999999997E-4</v>
      </c>
      <c r="AA80" t="s">
        <v>2759</v>
      </c>
      <c r="AB80" s="6">
        <v>3.7000000000000002E-3</v>
      </c>
      <c r="AC80" t="s">
        <v>2757</v>
      </c>
      <c r="AD80" t="s">
        <v>2781</v>
      </c>
    </row>
    <row r="81" spans="1:30" hidden="1" x14ac:dyDescent="0.55000000000000004">
      <c r="A81">
        <v>1500944375</v>
      </c>
      <c r="B81">
        <v>12</v>
      </c>
      <c r="C81">
        <v>192007</v>
      </c>
      <c r="D81" t="s">
        <v>2755</v>
      </c>
      <c r="E81">
        <v>0.18</v>
      </c>
      <c r="F81">
        <v>4</v>
      </c>
      <c r="G81">
        <v>427823</v>
      </c>
      <c r="H81">
        <v>48721228</v>
      </c>
      <c r="I81">
        <v>23515</v>
      </c>
      <c r="J81">
        <v>97080</v>
      </c>
      <c r="K81">
        <v>0</v>
      </c>
      <c r="L81">
        <v>91036</v>
      </c>
      <c r="M81">
        <v>82033</v>
      </c>
      <c r="N81">
        <v>9747681</v>
      </c>
      <c r="O81">
        <v>2611</v>
      </c>
      <c r="P81">
        <v>7917</v>
      </c>
      <c r="Q81">
        <v>0</v>
      </c>
      <c r="R81">
        <v>7844</v>
      </c>
      <c r="S81" t="s">
        <v>2756</v>
      </c>
      <c r="T81" s="6">
        <v>2.3999999999999998E-3</v>
      </c>
      <c r="U81" t="s">
        <v>2757</v>
      </c>
      <c r="V81" s="6">
        <v>1E-3</v>
      </c>
      <c r="W81" t="s">
        <v>2758</v>
      </c>
      <c r="X81" s="6">
        <v>4.0000000000000002E-4</v>
      </c>
      <c r="Y81" t="s">
        <v>2757</v>
      </c>
      <c r="Z81" s="6">
        <v>2.0000000000000001E-4</v>
      </c>
      <c r="AA81" t="s">
        <v>2759</v>
      </c>
      <c r="AB81" s="6">
        <v>1.9E-3</v>
      </c>
      <c r="AC81" t="s">
        <v>2757</v>
      </c>
      <c r="AD81" t="s">
        <v>2781</v>
      </c>
    </row>
    <row r="82" spans="1:30" hidden="1" x14ac:dyDescent="0.55000000000000004">
      <c r="A82">
        <v>1501061851</v>
      </c>
      <c r="B82">
        <v>9</v>
      </c>
      <c r="C82">
        <v>192007</v>
      </c>
      <c r="D82" t="s">
        <v>2755</v>
      </c>
      <c r="E82">
        <v>0.18</v>
      </c>
      <c r="F82">
        <v>4</v>
      </c>
      <c r="G82">
        <v>1865437</v>
      </c>
      <c r="H82">
        <v>47278168</v>
      </c>
      <c r="I82">
        <v>230084</v>
      </c>
      <c r="J82">
        <v>239770</v>
      </c>
      <c r="K82">
        <v>0</v>
      </c>
      <c r="L82">
        <v>122137</v>
      </c>
      <c r="M82">
        <v>489493</v>
      </c>
      <c r="N82">
        <v>9340628</v>
      </c>
      <c r="O82">
        <v>87674</v>
      </c>
      <c r="P82">
        <v>51283</v>
      </c>
      <c r="Q82">
        <v>0</v>
      </c>
      <c r="R82">
        <v>10050</v>
      </c>
      <c r="S82" t="s">
        <v>2756</v>
      </c>
      <c r="T82" s="6">
        <v>8.0000000000000004E-4</v>
      </c>
      <c r="U82" t="s">
        <v>2757</v>
      </c>
      <c r="V82" s="6">
        <v>1.41E-2</v>
      </c>
      <c r="W82" t="s">
        <v>2758</v>
      </c>
      <c r="X82" s="6">
        <v>4.5999999999999999E-3</v>
      </c>
      <c r="Y82" t="s">
        <v>2757</v>
      </c>
      <c r="Z82" s="6">
        <v>8.8999999999999999E-3</v>
      </c>
      <c r="AA82" t="s">
        <v>2759</v>
      </c>
      <c r="AB82" s="6">
        <v>4.7999999999999996E-3</v>
      </c>
      <c r="AC82" t="s">
        <v>2757</v>
      </c>
      <c r="AD82" t="s">
        <v>2807</v>
      </c>
    </row>
    <row r="83" spans="1:30" hidden="1" x14ac:dyDescent="0.55000000000000004">
      <c r="A83">
        <v>1501068555</v>
      </c>
      <c r="B83">
        <v>5</v>
      </c>
      <c r="C83">
        <v>192007</v>
      </c>
      <c r="D83" t="s">
        <v>2755</v>
      </c>
      <c r="E83">
        <v>0.18</v>
      </c>
      <c r="F83">
        <v>4</v>
      </c>
      <c r="G83">
        <v>1049925</v>
      </c>
      <c r="H83">
        <v>48098342</v>
      </c>
      <c r="I83">
        <v>140230</v>
      </c>
      <c r="J83">
        <v>174161</v>
      </c>
      <c r="K83">
        <v>0</v>
      </c>
      <c r="L83">
        <v>108625</v>
      </c>
      <c r="M83">
        <v>316898</v>
      </c>
      <c r="N83">
        <v>9512860</v>
      </c>
      <c r="O83">
        <v>63202</v>
      </c>
      <c r="P83">
        <v>50684</v>
      </c>
      <c r="Q83">
        <v>0</v>
      </c>
      <c r="R83">
        <v>20845</v>
      </c>
      <c r="S83" t="s">
        <v>2756</v>
      </c>
      <c r="T83" s="6">
        <v>6.3E-3</v>
      </c>
      <c r="U83" t="s">
        <v>2757</v>
      </c>
      <c r="V83" s="6">
        <v>1.15E-2</v>
      </c>
      <c r="W83" t="s">
        <v>2758</v>
      </c>
      <c r="X83" s="6">
        <v>2.8E-3</v>
      </c>
      <c r="Y83" t="s">
        <v>2757</v>
      </c>
      <c r="Z83" s="6">
        <v>6.4000000000000003E-3</v>
      </c>
      <c r="AA83" t="s">
        <v>2759</v>
      </c>
      <c r="AB83" s="6">
        <v>3.5000000000000001E-3</v>
      </c>
      <c r="AC83" t="s">
        <v>2757</v>
      </c>
      <c r="AD83" t="s">
        <v>2785</v>
      </c>
    </row>
    <row r="84" spans="1:30" x14ac:dyDescent="0.55000000000000004">
      <c r="A84">
        <v>1501170302</v>
      </c>
      <c r="B84">
        <v>17</v>
      </c>
      <c r="C84">
        <v>192008</v>
      </c>
      <c r="D84" t="s">
        <v>2755</v>
      </c>
      <c r="E84">
        <v>0.18</v>
      </c>
      <c r="F84">
        <v>4</v>
      </c>
      <c r="G84">
        <v>1442556</v>
      </c>
      <c r="H84">
        <v>47704748</v>
      </c>
      <c r="I84">
        <v>167820</v>
      </c>
      <c r="J84">
        <v>186843</v>
      </c>
      <c r="K84">
        <v>0</v>
      </c>
      <c r="L84">
        <v>110555</v>
      </c>
      <c r="M84">
        <v>350636</v>
      </c>
      <c r="N84">
        <v>9479136</v>
      </c>
      <c r="O84">
        <v>32669</v>
      </c>
      <c r="P84">
        <v>32878</v>
      </c>
      <c r="Q84">
        <v>0</v>
      </c>
      <c r="R84">
        <v>17081</v>
      </c>
      <c r="S84" t="s">
        <v>2756</v>
      </c>
      <c r="T84" s="6">
        <v>7.1999999999999998E-3</v>
      </c>
      <c r="U84" t="s">
        <v>2757</v>
      </c>
      <c r="V84" s="6">
        <v>6.6E-3</v>
      </c>
      <c r="W84" t="s">
        <v>2758</v>
      </c>
      <c r="X84" s="6">
        <v>3.3999999999999998E-3</v>
      </c>
      <c r="Y84" t="s">
        <v>2757</v>
      </c>
      <c r="Z84" s="6">
        <v>3.3E-3</v>
      </c>
      <c r="AA84" t="s">
        <v>2759</v>
      </c>
      <c r="AB84" s="6">
        <v>3.8E-3</v>
      </c>
      <c r="AC84" t="s">
        <v>2757</v>
      </c>
      <c r="AD84" t="s">
        <v>2779</v>
      </c>
    </row>
    <row r="85" spans="1:30" hidden="1" x14ac:dyDescent="0.55000000000000004">
      <c r="A85">
        <v>1501237719</v>
      </c>
      <c r="B85">
        <v>13</v>
      </c>
      <c r="C85">
        <v>192007</v>
      </c>
      <c r="D85" t="s">
        <v>2755</v>
      </c>
      <c r="E85">
        <v>0.18</v>
      </c>
      <c r="F85">
        <v>4</v>
      </c>
      <c r="G85">
        <v>2054134</v>
      </c>
      <c r="H85">
        <v>47087602</v>
      </c>
      <c r="I85">
        <v>343732</v>
      </c>
      <c r="J85">
        <v>301510</v>
      </c>
      <c r="K85">
        <v>0</v>
      </c>
      <c r="L85">
        <v>124609</v>
      </c>
      <c r="M85">
        <v>508428</v>
      </c>
      <c r="N85">
        <v>9319422</v>
      </c>
      <c r="O85">
        <v>117652</v>
      </c>
      <c r="P85">
        <v>75352</v>
      </c>
      <c r="Q85">
        <v>0</v>
      </c>
      <c r="R85">
        <v>22846</v>
      </c>
      <c r="S85" t="s">
        <v>2756</v>
      </c>
      <c r="T85" t="s">
        <v>2808</v>
      </c>
      <c r="U85" t="s">
        <v>2757</v>
      </c>
      <c r="V85" s="6">
        <v>1.9599999999999999E-2</v>
      </c>
      <c r="W85" t="s">
        <v>2758</v>
      </c>
      <c r="X85" s="6">
        <v>6.8999999999999999E-3</v>
      </c>
      <c r="Y85" t="s">
        <v>2757</v>
      </c>
      <c r="Z85" s="6">
        <v>1.1900000000000001E-2</v>
      </c>
      <c r="AA85" t="s">
        <v>2759</v>
      </c>
      <c r="AB85" s="6">
        <v>6.1000000000000004E-3</v>
      </c>
      <c r="AC85" t="s">
        <v>2757</v>
      </c>
      <c r="AD85" t="s">
        <v>2809</v>
      </c>
    </row>
    <row r="86" spans="1:30" hidden="1" x14ac:dyDescent="0.55000000000000004">
      <c r="A86">
        <v>1501252704</v>
      </c>
      <c r="B86">
        <v>3</v>
      </c>
      <c r="C86">
        <v>192007</v>
      </c>
      <c r="D86" t="s">
        <v>2755</v>
      </c>
      <c r="E86">
        <v>0.18</v>
      </c>
      <c r="F86">
        <v>4</v>
      </c>
      <c r="G86">
        <v>1948581</v>
      </c>
      <c r="H86">
        <v>47198528</v>
      </c>
      <c r="I86">
        <v>192186</v>
      </c>
      <c r="J86">
        <v>255338</v>
      </c>
      <c r="K86">
        <v>0</v>
      </c>
      <c r="L86">
        <v>145801</v>
      </c>
      <c r="M86">
        <v>515413</v>
      </c>
      <c r="N86">
        <v>9314427</v>
      </c>
      <c r="O86">
        <v>72977</v>
      </c>
      <c r="P86">
        <v>66996</v>
      </c>
      <c r="Q86">
        <v>0</v>
      </c>
      <c r="R86">
        <v>26172</v>
      </c>
      <c r="S86" t="s">
        <v>2756</v>
      </c>
      <c r="T86" s="6">
        <v>2.9999999999999997E-4</v>
      </c>
      <c r="U86" t="s">
        <v>2757</v>
      </c>
      <c r="V86" s="6">
        <v>1.4200000000000001E-2</v>
      </c>
      <c r="W86" t="s">
        <v>2758</v>
      </c>
      <c r="X86" s="6">
        <v>3.8999999999999998E-3</v>
      </c>
      <c r="Y86" t="s">
        <v>2757</v>
      </c>
      <c r="Z86" s="6">
        <v>7.4000000000000003E-3</v>
      </c>
      <c r="AA86" t="s">
        <v>2759</v>
      </c>
      <c r="AB86" s="6">
        <v>5.1000000000000004E-3</v>
      </c>
      <c r="AC86" t="s">
        <v>2757</v>
      </c>
      <c r="AD86" t="s">
        <v>2764</v>
      </c>
    </row>
    <row r="87" spans="1:30" hidden="1" x14ac:dyDescent="0.55000000000000004">
      <c r="A87">
        <v>1800423168</v>
      </c>
      <c r="B87">
        <v>8</v>
      </c>
      <c r="C87">
        <v>230407</v>
      </c>
      <c r="D87" t="s">
        <v>2755</v>
      </c>
      <c r="E87">
        <v>0.18</v>
      </c>
      <c r="F87">
        <v>5</v>
      </c>
      <c r="G87">
        <v>2264475</v>
      </c>
      <c r="H87">
        <v>56710587</v>
      </c>
      <c r="I87">
        <v>252610</v>
      </c>
      <c r="J87">
        <v>265731</v>
      </c>
      <c r="K87">
        <v>0</v>
      </c>
      <c r="L87">
        <v>139798</v>
      </c>
      <c r="M87">
        <v>336818</v>
      </c>
      <c r="N87">
        <v>9493090</v>
      </c>
      <c r="O87">
        <v>304</v>
      </c>
      <c r="P87">
        <v>9044</v>
      </c>
      <c r="Q87">
        <v>0</v>
      </c>
      <c r="R87">
        <v>8807</v>
      </c>
      <c r="S87" t="s">
        <v>2756</v>
      </c>
      <c r="T87" s="6">
        <v>1.5E-3</v>
      </c>
      <c r="U87" t="s">
        <v>2757</v>
      </c>
      <c r="V87" s="6">
        <v>8.9999999999999998E-4</v>
      </c>
      <c r="W87" t="s">
        <v>2758</v>
      </c>
      <c r="X87" s="6">
        <v>4.1999999999999997E-3</v>
      </c>
      <c r="Y87" t="s">
        <v>2757</v>
      </c>
      <c r="Z87" s="6">
        <v>0</v>
      </c>
      <c r="AA87" t="s">
        <v>2759</v>
      </c>
      <c r="AB87" s="6">
        <v>4.4999999999999997E-3</v>
      </c>
      <c r="AC87" t="s">
        <v>2757</v>
      </c>
      <c r="AD87" t="s">
        <v>2791</v>
      </c>
    </row>
    <row r="88" spans="1:30" hidden="1" x14ac:dyDescent="0.55000000000000004">
      <c r="A88">
        <v>1800540829</v>
      </c>
      <c r="B88">
        <v>11</v>
      </c>
      <c r="C88">
        <v>230407</v>
      </c>
      <c r="D88" t="s">
        <v>2755</v>
      </c>
      <c r="E88">
        <v>0.18</v>
      </c>
      <c r="F88">
        <v>5</v>
      </c>
      <c r="G88">
        <v>1689380</v>
      </c>
      <c r="H88">
        <v>57290477</v>
      </c>
      <c r="I88">
        <v>179234</v>
      </c>
      <c r="J88">
        <v>211347</v>
      </c>
      <c r="K88">
        <v>0</v>
      </c>
      <c r="L88">
        <v>128408</v>
      </c>
      <c r="M88">
        <v>260395</v>
      </c>
      <c r="N88">
        <v>9569361</v>
      </c>
      <c r="O88">
        <v>304</v>
      </c>
      <c r="P88">
        <v>8825</v>
      </c>
      <c r="Q88">
        <v>0</v>
      </c>
      <c r="R88">
        <v>8590</v>
      </c>
      <c r="S88" t="s">
        <v>2756</v>
      </c>
      <c r="T88" s="6">
        <v>6.6E-3</v>
      </c>
      <c r="U88" t="s">
        <v>2757</v>
      </c>
      <c r="V88" s="6">
        <v>8.9999999999999998E-4</v>
      </c>
      <c r="W88" t="s">
        <v>2758</v>
      </c>
      <c r="X88" s="6">
        <v>3.0000000000000001E-3</v>
      </c>
      <c r="Y88" t="s">
        <v>2757</v>
      </c>
      <c r="Z88" s="6">
        <v>0</v>
      </c>
      <c r="AA88" t="s">
        <v>2759</v>
      </c>
      <c r="AB88" s="6">
        <v>3.5000000000000001E-3</v>
      </c>
      <c r="AC88" t="s">
        <v>2757</v>
      </c>
      <c r="AD88" t="s">
        <v>2781</v>
      </c>
    </row>
    <row r="89" spans="1:30" hidden="1" x14ac:dyDescent="0.55000000000000004">
      <c r="A89">
        <v>1800587903</v>
      </c>
      <c r="B89">
        <v>2</v>
      </c>
      <c r="C89">
        <v>230407</v>
      </c>
      <c r="D89" t="s">
        <v>2755</v>
      </c>
      <c r="E89">
        <v>0.18</v>
      </c>
      <c r="F89">
        <v>5</v>
      </c>
      <c r="G89">
        <v>1653730</v>
      </c>
      <c r="H89">
        <v>57321114</v>
      </c>
      <c r="I89">
        <v>159025</v>
      </c>
      <c r="J89">
        <v>193308</v>
      </c>
      <c r="K89">
        <v>0</v>
      </c>
      <c r="L89">
        <v>115433</v>
      </c>
      <c r="M89">
        <v>308886</v>
      </c>
      <c r="N89">
        <v>9520814</v>
      </c>
      <c r="O89">
        <v>18002</v>
      </c>
      <c r="P89">
        <v>18105</v>
      </c>
      <c r="Q89">
        <v>0</v>
      </c>
      <c r="R89">
        <v>9622</v>
      </c>
      <c r="S89" t="s">
        <v>2756</v>
      </c>
      <c r="T89" s="6">
        <v>5.8999999999999999E-3</v>
      </c>
      <c r="U89" t="s">
        <v>2757</v>
      </c>
      <c r="V89" s="6">
        <v>3.5999999999999999E-3</v>
      </c>
      <c r="W89" t="s">
        <v>2758</v>
      </c>
      <c r="X89" s="6">
        <v>2.5999999999999999E-3</v>
      </c>
      <c r="Y89" t="s">
        <v>2757</v>
      </c>
      <c r="Z89" s="6">
        <v>1.8E-3</v>
      </c>
      <c r="AA89" t="s">
        <v>2759</v>
      </c>
      <c r="AB89" s="6">
        <v>3.2000000000000002E-3</v>
      </c>
      <c r="AC89" t="s">
        <v>2757</v>
      </c>
      <c r="AD89" t="s">
        <v>2810</v>
      </c>
    </row>
    <row r="90" spans="1:30" hidden="1" x14ac:dyDescent="0.55000000000000004">
      <c r="A90">
        <v>1800602115</v>
      </c>
      <c r="B90">
        <v>6</v>
      </c>
      <c r="C90">
        <v>230407</v>
      </c>
      <c r="D90" t="s">
        <v>2755</v>
      </c>
      <c r="E90">
        <v>0.18</v>
      </c>
      <c r="F90">
        <v>5</v>
      </c>
      <c r="G90">
        <v>1969061</v>
      </c>
      <c r="H90">
        <v>57002272</v>
      </c>
      <c r="I90">
        <v>99314</v>
      </c>
      <c r="J90">
        <v>190805</v>
      </c>
      <c r="K90">
        <v>0</v>
      </c>
      <c r="L90">
        <v>130509</v>
      </c>
      <c r="M90">
        <v>379605</v>
      </c>
      <c r="N90">
        <v>9448078</v>
      </c>
      <c r="O90">
        <v>40947</v>
      </c>
      <c r="P90">
        <v>26460</v>
      </c>
      <c r="Q90">
        <v>0</v>
      </c>
      <c r="R90">
        <v>7522</v>
      </c>
      <c r="S90" t="s">
        <v>2756</v>
      </c>
      <c r="T90" s="6">
        <v>4.8999999999999998E-3</v>
      </c>
      <c r="U90" t="s">
        <v>2757</v>
      </c>
      <c r="V90" s="6">
        <v>6.7999999999999996E-3</v>
      </c>
      <c r="W90" t="s">
        <v>2758</v>
      </c>
      <c r="X90" s="6">
        <v>1.6000000000000001E-3</v>
      </c>
      <c r="Y90" t="s">
        <v>2757</v>
      </c>
      <c r="Z90" s="6">
        <v>4.1000000000000003E-3</v>
      </c>
      <c r="AA90" t="s">
        <v>2759</v>
      </c>
      <c r="AB90" s="6">
        <v>3.2000000000000002E-3</v>
      </c>
      <c r="AC90" t="s">
        <v>2757</v>
      </c>
      <c r="AD90" t="s">
        <v>2778</v>
      </c>
    </row>
    <row r="91" spans="1:30" hidden="1" x14ac:dyDescent="0.55000000000000004">
      <c r="A91">
        <v>1800697597</v>
      </c>
      <c r="B91">
        <v>4</v>
      </c>
      <c r="C91">
        <v>230407</v>
      </c>
      <c r="D91" t="s">
        <v>2755</v>
      </c>
      <c r="E91">
        <v>0.18</v>
      </c>
      <c r="F91">
        <v>5</v>
      </c>
      <c r="G91">
        <v>511301</v>
      </c>
      <c r="H91">
        <v>58467400</v>
      </c>
      <c r="I91">
        <v>26126</v>
      </c>
      <c r="J91">
        <v>107650</v>
      </c>
      <c r="K91">
        <v>0</v>
      </c>
      <c r="L91">
        <v>98745</v>
      </c>
      <c r="M91">
        <v>82154</v>
      </c>
      <c r="N91">
        <v>9747482</v>
      </c>
      <c r="O91">
        <v>2611</v>
      </c>
      <c r="P91">
        <v>7957</v>
      </c>
      <c r="Q91">
        <v>0</v>
      </c>
      <c r="R91">
        <v>7884</v>
      </c>
      <c r="S91" t="s">
        <v>2756</v>
      </c>
      <c r="T91" s="6">
        <v>2.2000000000000001E-3</v>
      </c>
      <c r="U91" t="s">
        <v>2757</v>
      </c>
      <c r="V91" s="6">
        <v>1E-3</v>
      </c>
      <c r="W91" t="s">
        <v>2758</v>
      </c>
      <c r="X91" s="6">
        <v>4.0000000000000002E-4</v>
      </c>
      <c r="Y91" t="s">
        <v>2757</v>
      </c>
      <c r="Z91" s="6">
        <v>2.0000000000000001E-4</v>
      </c>
      <c r="AA91" t="s">
        <v>2759</v>
      </c>
      <c r="AB91" s="6">
        <v>1.8E-3</v>
      </c>
      <c r="AC91" t="s">
        <v>2757</v>
      </c>
      <c r="AD91" t="s">
        <v>2781</v>
      </c>
    </row>
    <row r="92" spans="1:30" hidden="1" x14ac:dyDescent="0.55000000000000004">
      <c r="A92">
        <v>1800733095</v>
      </c>
      <c r="B92">
        <v>1</v>
      </c>
      <c r="C92">
        <v>230407</v>
      </c>
      <c r="D92" t="s">
        <v>2755</v>
      </c>
      <c r="E92">
        <v>0.18</v>
      </c>
      <c r="F92">
        <v>5</v>
      </c>
      <c r="G92">
        <v>2152107</v>
      </c>
      <c r="H92">
        <v>56827162</v>
      </c>
      <c r="I92">
        <v>117375</v>
      </c>
      <c r="J92">
        <v>202918</v>
      </c>
      <c r="K92">
        <v>0</v>
      </c>
      <c r="L92">
        <v>134606</v>
      </c>
      <c r="M92">
        <v>357166</v>
      </c>
      <c r="N92">
        <v>9472633</v>
      </c>
      <c r="O92">
        <v>1905</v>
      </c>
      <c r="P92">
        <v>9116</v>
      </c>
      <c r="Q92">
        <v>0</v>
      </c>
      <c r="R92">
        <v>7909</v>
      </c>
      <c r="S92" t="s">
        <v>2756</v>
      </c>
      <c r="T92" s="6">
        <v>5.4000000000000003E-3</v>
      </c>
      <c r="U92" t="s">
        <v>2757</v>
      </c>
      <c r="V92" s="6">
        <v>1.1000000000000001E-3</v>
      </c>
      <c r="W92" t="s">
        <v>2758</v>
      </c>
      <c r="X92" s="6">
        <v>1.9E-3</v>
      </c>
      <c r="Y92" t="s">
        <v>2757</v>
      </c>
      <c r="Z92" s="6">
        <v>1E-4</v>
      </c>
      <c r="AA92" t="s">
        <v>2759</v>
      </c>
      <c r="AB92" s="6">
        <v>3.3999999999999998E-3</v>
      </c>
      <c r="AC92" t="s">
        <v>2757</v>
      </c>
      <c r="AD92" t="s">
        <v>2791</v>
      </c>
    </row>
    <row r="93" spans="1:30" hidden="1" x14ac:dyDescent="0.55000000000000004">
      <c r="A93">
        <v>1800753181</v>
      </c>
      <c r="B93">
        <v>7</v>
      </c>
      <c r="C93">
        <v>230407</v>
      </c>
      <c r="D93" t="s">
        <v>2755</v>
      </c>
      <c r="E93">
        <v>0.18</v>
      </c>
      <c r="F93">
        <v>5</v>
      </c>
      <c r="G93">
        <v>2056627</v>
      </c>
      <c r="H93">
        <v>56916986</v>
      </c>
      <c r="I93">
        <v>89567</v>
      </c>
      <c r="J93">
        <v>195750</v>
      </c>
      <c r="K93">
        <v>0</v>
      </c>
      <c r="L93">
        <v>131650</v>
      </c>
      <c r="M93">
        <v>356816</v>
      </c>
      <c r="N93">
        <v>9471006</v>
      </c>
      <c r="O93">
        <v>4306</v>
      </c>
      <c r="P93">
        <v>13208</v>
      </c>
      <c r="Q93">
        <v>0</v>
      </c>
      <c r="R93">
        <v>10741</v>
      </c>
      <c r="S93" t="s">
        <v>2756</v>
      </c>
      <c r="T93" s="6">
        <v>4.7999999999999996E-3</v>
      </c>
      <c r="U93" t="s">
        <v>2757</v>
      </c>
      <c r="V93" s="6">
        <v>1.6999999999999999E-3</v>
      </c>
      <c r="W93" t="s">
        <v>2758</v>
      </c>
      <c r="X93" s="6">
        <v>1.5E-3</v>
      </c>
      <c r="Y93" t="s">
        <v>2757</v>
      </c>
      <c r="Z93" s="6">
        <v>4.0000000000000002E-4</v>
      </c>
      <c r="AA93" t="s">
        <v>2759</v>
      </c>
      <c r="AB93" s="6">
        <v>3.3E-3</v>
      </c>
      <c r="AC93" t="s">
        <v>2757</v>
      </c>
      <c r="AD93" t="s">
        <v>2793</v>
      </c>
    </row>
    <row r="94" spans="1:30" hidden="1" x14ac:dyDescent="0.55000000000000004">
      <c r="A94">
        <v>1800801443</v>
      </c>
      <c r="B94">
        <v>14</v>
      </c>
      <c r="C94">
        <v>230407</v>
      </c>
      <c r="D94" t="s">
        <v>2755</v>
      </c>
      <c r="E94">
        <v>0.18</v>
      </c>
      <c r="F94">
        <v>5</v>
      </c>
      <c r="G94">
        <v>2017047</v>
      </c>
      <c r="H94">
        <v>56960632</v>
      </c>
      <c r="I94">
        <v>145047</v>
      </c>
      <c r="J94">
        <v>217262</v>
      </c>
      <c r="K94">
        <v>0</v>
      </c>
      <c r="L94">
        <v>138398</v>
      </c>
      <c r="M94">
        <v>326784</v>
      </c>
      <c r="N94">
        <v>9503202</v>
      </c>
      <c r="O94">
        <v>1901</v>
      </c>
      <c r="P94">
        <v>11197</v>
      </c>
      <c r="Q94">
        <v>0</v>
      </c>
      <c r="R94">
        <v>9757</v>
      </c>
      <c r="S94" t="s">
        <v>2756</v>
      </c>
      <c r="T94" s="6">
        <v>6.1000000000000004E-3</v>
      </c>
      <c r="U94" t="s">
        <v>2757</v>
      </c>
      <c r="V94" s="6">
        <v>1.2999999999999999E-3</v>
      </c>
      <c r="W94" t="s">
        <v>2758</v>
      </c>
      <c r="X94" s="6">
        <v>2.3999999999999998E-3</v>
      </c>
      <c r="Y94" t="s">
        <v>2757</v>
      </c>
      <c r="Z94" s="6">
        <v>1E-4</v>
      </c>
      <c r="AA94" t="s">
        <v>2759</v>
      </c>
      <c r="AB94" s="6">
        <v>3.5999999999999999E-3</v>
      </c>
      <c r="AC94" t="s">
        <v>2757</v>
      </c>
      <c r="AD94" t="s">
        <v>2792</v>
      </c>
    </row>
    <row r="95" spans="1:30" hidden="1" x14ac:dyDescent="0.55000000000000004">
      <c r="A95">
        <v>1800814545</v>
      </c>
      <c r="B95">
        <v>15</v>
      </c>
      <c r="C95">
        <v>230407</v>
      </c>
      <c r="D95" t="s">
        <v>2755</v>
      </c>
      <c r="E95">
        <v>0.18</v>
      </c>
      <c r="F95">
        <v>5</v>
      </c>
      <c r="G95">
        <v>1999752</v>
      </c>
      <c r="H95">
        <v>56978419</v>
      </c>
      <c r="I95">
        <v>184362</v>
      </c>
      <c r="J95">
        <v>246991</v>
      </c>
      <c r="K95">
        <v>0</v>
      </c>
      <c r="L95">
        <v>151332</v>
      </c>
      <c r="M95">
        <v>335158</v>
      </c>
      <c r="N95">
        <v>9493112</v>
      </c>
      <c r="O95">
        <v>22304</v>
      </c>
      <c r="P95">
        <v>22600</v>
      </c>
      <c r="Q95">
        <v>0</v>
      </c>
      <c r="R95">
        <v>12335</v>
      </c>
      <c r="S95" t="s">
        <v>2756</v>
      </c>
      <c r="T95" s="6">
        <v>0</v>
      </c>
      <c r="U95" t="s">
        <v>2757</v>
      </c>
      <c r="V95" s="6">
        <v>4.4999999999999997E-3</v>
      </c>
      <c r="W95" t="s">
        <v>2758</v>
      </c>
      <c r="X95" s="6">
        <v>3.0999999999999999E-3</v>
      </c>
      <c r="Y95" t="s">
        <v>2757</v>
      </c>
      <c r="Z95" s="6">
        <v>2.2000000000000001E-3</v>
      </c>
      <c r="AA95" t="s">
        <v>2759</v>
      </c>
      <c r="AB95" s="6">
        <v>4.1000000000000003E-3</v>
      </c>
      <c r="AC95" t="s">
        <v>2757</v>
      </c>
      <c r="AD95" t="s">
        <v>2811</v>
      </c>
    </row>
    <row r="96" spans="1:30" hidden="1" x14ac:dyDescent="0.55000000000000004">
      <c r="A96">
        <v>1800830489</v>
      </c>
      <c r="B96">
        <v>16</v>
      </c>
      <c r="C96">
        <v>230408</v>
      </c>
      <c r="D96" t="s">
        <v>2755</v>
      </c>
      <c r="E96">
        <v>0.18</v>
      </c>
      <c r="F96">
        <v>5</v>
      </c>
      <c r="G96">
        <v>1979044</v>
      </c>
      <c r="H96">
        <v>56990652</v>
      </c>
      <c r="I96">
        <v>119483</v>
      </c>
      <c r="J96">
        <v>194367</v>
      </c>
      <c r="K96">
        <v>0</v>
      </c>
      <c r="L96">
        <v>125855</v>
      </c>
      <c r="M96">
        <v>313969</v>
      </c>
      <c r="N96">
        <v>9513884</v>
      </c>
      <c r="O96">
        <v>0</v>
      </c>
      <c r="P96">
        <v>7869</v>
      </c>
      <c r="Q96">
        <v>0</v>
      </c>
      <c r="R96">
        <v>7869</v>
      </c>
      <c r="S96" t="s">
        <v>2756</v>
      </c>
      <c r="T96" s="6">
        <v>5.3E-3</v>
      </c>
      <c r="U96" t="s">
        <v>2757</v>
      </c>
      <c r="V96" s="6">
        <v>8.0000000000000004E-4</v>
      </c>
      <c r="W96" t="s">
        <v>2758</v>
      </c>
      <c r="X96" s="6">
        <v>2E-3</v>
      </c>
      <c r="Y96" t="s">
        <v>2757</v>
      </c>
      <c r="Z96" s="6">
        <v>0</v>
      </c>
      <c r="AA96" t="s">
        <v>2759</v>
      </c>
      <c r="AB96" s="6">
        <v>3.2000000000000002E-3</v>
      </c>
      <c r="AC96" t="s">
        <v>2757</v>
      </c>
      <c r="AD96" t="s">
        <v>2781</v>
      </c>
    </row>
    <row r="97" spans="1:30" hidden="1" x14ac:dyDescent="0.55000000000000004">
      <c r="A97">
        <v>1800906188</v>
      </c>
      <c r="B97">
        <v>10</v>
      </c>
      <c r="C97">
        <v>230407</v>
      </c>
      <c r="D97" t="s">
        <v>2755</v>
      </c>
      <c r="E97">
        <v>0.18</v>
      </c>
      <c r="F97">
        <v>5</v>
      </c>
      <c r="G97">
        <v>2081843</v>
      </c>
      <c r="H97">
        <v>56894426</v>
      </c>
      <c r="I97">
        <v>102347</v>
      </c>
      <c r="J97">
        <v>192143</v>
      </c>
      <c r="K97">
        <v>0</v>
      </c>
      <c r="L97">
        <v>131042</v>
      </c>
      <c r="M97">
        <v>334373</v>
      </c>
      <c r="N97">
        <v>9495683</v>
      </c>
      <c r="O97">
        <v>0</v>
      </c>
      <c r="P97">
        <v>7869</v>
      </c>
      <c r="Q97">
        <v>0</v>
      </c>
      <c r="R97">
        <v>7869</v>
      </c>
      <c r="S97" t="s">
        <v>2756</v>
      </c>
      <c r="T97" s="6">
        <v>4.8999999999999998E-3</v>
      </c>
      <c r="U97" t="s">
        <v>2757</v>
      </c>
      <c r="V97" s="6">
        <v>8.0000000000000004E-4</v>
      </c>
      <c r="W97" t="s">
        <v>2758</v>
      </c>
      <c r="X97" s="6">
        <v>1.6999999999999999E-3</v>
      </c>
      <c r="Y97" t="s">
        <v>2757</v>
      </c>
      <c r="Z97" s="6">
        <v>0</v>
      </c>
      <c r="AA97" t="s">
        <v>2759</v>
      </c>
      <c r="AB97" s="6">
        <v>3.2000000000000002E-3</v>
      </c>
      <c r="AC97" t="s">
        <v>2757</v>
      </c>
      <c r="AD97" t="s">
        <v>2781</v>
      </c>
    </row>
    <row r="98" spans="1:30" hidden="1" x14ac:dyDescent="0.55000000000000004">
      <c r="A98">
        <v>1800944010</v>
      </c>
      <c r="B98">
        <v>12</v>
      </c>
      <c r="C98">
        <v>230407</v>
      </c>
      <c r="D98" t="s">
        <v>2755</v>
      </c>
      <c r="E98">
        <v>0.18</v>
      </c>
      <c r="F98">
        <v>5</v>
      </c>
      <c r="G98">
        <v>547087</v>
      </c>
      <c r="H98">
        <v>58429729</v>
      </c>
      <c r="I98">
        <v>32818</v>
      </c>
      <c r="J98">
        <v>106285</v>
      </c>
      <c r="K98">
        <v>0</v>
      </c>
      <c r="L98">
        <v>99011</v>
      </c>
      <c r="M98">
        <v>119261</v>
      </c>
      <c r="N98">
        <v>9708501</v>
      </c>
      <c r="O98">
        <v>9303</v>
      </c>
      <c r="P98">
        <v>9205</v>
      </c>
      <c r="Q98">
        <v>0</v>
      </c>
      <c r="R98">
        <v>7975</v>
      </c>
      <c r="S98" t="s">
        <v>2756</v>
      </c>
      <c r="T98" s="6">
        <v>2.3E-3</v>
      </c>
      <c r="U98" t="s">
        <v>2757</v>
      </c>
      <c r="V98" s="6">
        <v>1.8E-3</v>
      </c>
      <c r="W98" t="s">
        <v>2758</v>
      </c>
      <c r="X98" s="6">
        <v>5.0000000000000001E-4</v>
      </c>
      <c r="Y98" t="s">
        <v>2757</v>
      </c>
      <c r="Z98" s="6">
        <v>8.9999999999999998E-4</v>
      </c>
      <c r="AA98" t="s">
        <v>2759</v>
      </c>
      <c r="AB98" s="6">
        <v>1.8E-3</v>
      </c>
      <c r="AC98" t="s">
        <v>2757</v>
      </c>
      <c r="AD98" t="s">
        <v>2791</v>
      </c>
    </row>
    <row r="99" spans="1:30" hidden="1" x14ac:dyDescent="0.55000000000000004">
      <c r="A99">
        <v>1801060082</v>
      </c>
      <c r="B99">
        <v>9</v>
      </c>
      <c r="C99">
        <v>230407</v>
      </c>
      <c r="D99" t="s">
        <v>2755</v>
      </c>
      <c r="E99">
        <v>0.18</v>
      </c>
      <c r="F99">
        <v>5</v>
      </c>
      <c r="G99">
        <v>2209861</v>
      </c>
      <c r="H99">
        <v>56763401</v>
      </c>
      <c r="I99">
        <v>231986</v>
      </c>
      <c r="J99">
        <v>252288</v>
      </c>
      <c r="K99">
        <v>0</v>
      </c>
      <c r="L99">
        <v>133086</v>
      </c>
      <c r="M99">
        <v>344421</v>
      </c>
      <c r="N99">
        <v>9485233</v>
      </c>
      <c r="O99">
        <v>1902</v>
      </c>
      <c r="P99">
        <v>12518</v>
      </c>
      <c r="Q99">
        <v>0</v>
      </c>
      <c r="R99">
        <v>10949</v>
      </c>
      <c r="S99" t="s">
        <v>2756</v>
      </c>
      <c r="T99" s="6">
        <v>8.9999999999999998E-4</v>
      </c>
      <c r="U99" t="s">
        <v>2757</v>
      </c>
      <c r="V99" s="6">
        <v>1.4E-3</v>
      </c>
      <c r="W99" t="s">
        <v>2758</v>
      </c>
      <c r="X99" s="6">
        <v>3.8999999999999998E-3</v>
      </c>
      <c r="Y99" t="s">
        <v>2757</v>
      </c>
      <c r="Z99" s="6">
        <v>1E-4</v>
      </c>
      <c r="AA99" t="s">
        <v>2759</v>
      </c>
      <c r="AB99" s="6">
        <v>4.1999999999999997E-3</v>
      </c>
      <c r="AC99" t="s">
        <v>2757</v>
      </c>
      <c r="AD99" t="s">
        <v>2799</v>
      </c>
    </row>
    <row r="100" spans="1:30" hidden="1" x14ac:dyDescent="0.55000000000000004">
      <c r="A100">
        <v>1801066792</v>
      </c>
      <c r="B100">
        <v>5</v>
      </c>
      <c r="C100">
        <v>230407</v>
      </c>
      <c r="D100" t="s">
        <v>2755</v>
      </c>
      <c r="E100">
        <v>0.18</v>
      </c>
      <c r="F100">
        <v>5</v>
      </c>
      <c r="G100">
        <v>1267807</v>
      </c>
      <c r="H100">
        <v>57710227</v>
      </c>
      <c r="I100">
        <v>144530</v>
      </c>
      <c r="J100">
        <v>187204</v>
      </c>
      <c r="K100">
        <v>0</v>
      </c>
      <c r="L100">
        <v>119011</v>
      </c>
      <c r="M100">
        <v>217879</v>
      </c>
      <c r="N100">
        <v>9611885</v>
      </c>
      <c r="O100">
        <v>4300</v>
      </c>
      <c r="P100">
        <v>13043</v>
      </c>
      <c r="Q100">
        <v>0</v>
      </c>
      <c r="R100">
        <v>10386</v>
      </c>
      <c r="S100" t="s">
        <v>2756</v>
      </c>
      <c r="T100" s="6">
        <v>5.5999999999999999E-3</v>
      </c>
      <c r="U100" t="s">
        <v>2757</v>
      </c>
      <c r="V100" s="6">
        <v>1.6999999999999999E-3</v>
      </c>
      <c r="W100" t="s">
        <v>2758</v>
      </c>
      <c r="X100" s="6">
        <v>2.3999999999999998E-3</v>
      </c>
      <c r="Y100" t="s">
        <v>2757</v>
      </c>
      <c r="Z100" s="6">
        <v>4.0000000000000002E-4</v>
      </c>
      <c r="AA100" t="s">
        <v>2759</v>
      </c>
      <c r="AB100" s="6">
        <v>3.0999999999999999E-3</v>
      </c>
      <c r="AC100" t="s">
        <v>2757</v>
      </c>
      <c r="AD100" t="s">
        <v>2793</v>
      </c>
    </row>
    <row r="101" spans="1:30" x14ac:dyDescent="0.55000000000000004">
      <c r="A101">
        <v>1801168211</v>
      </c>
      <c r="B101">
        <v>17</v>
      </c>
      <c r="C101">
        <v>230408</v>
      </c>
      <c r="D101" t="s">
        <v>2755</v>
      </c>
      <c r="E101">
        <v>0.18</v>
      </c>
      <c r="F101">
        <v>5</v>
      </c>
      <c r="G101">
        <v>1728696</v>
      </c>
      <c r="H101">
        <v>57248391</v>
      </c>
      <c r="I101">
        <v>169710</v>
      </c>
      <c r="J101">
        <v>198028</v>
      </c>
      <c r="K101">
        <v>0</v>
      </c>
      <c r="L101">
        <v>120207</v>
      </c>
      <c r="M101">
        <v>286137</v>
      </c>
      <c r="N101">
        <v>9543643</v>
      </c>
      <c r="O101">
        <v>1890</v>
      </c>
      <c r="P101">
        <v>11185</v>
      </c>
      <c r="Q101">
        <v>0</v>
      </c>
      <c r="R101">
        <v>9652</v>
      </c>
      <c r="S101" t="s">
        <v>2756</v>
      </c>
      <c r="T101" s="6">
        <v>6.1999999999999998E-3</v>
      </c>
      <c r="U101" t="s">
        <v>2757</v>
      </c>
      <c r="V101" s="6">
        <v>1.2999999999999999E-3</v>
      </c>
      <c r="W101" t="s">
        <v>2758</v>
      </c>
      <c r="X101" s="6">
        <v>2.8E-3</v>
      </c>
      <c r="Y101" t="s">
        <v>2757</v>
      </c>
      <c r="Z101" s="6">
        <v>1E-4</v>
      </c>
      <c r="AA101" t="s">
        <v>2759</v>
      </c>
      <c r="AB101" s="6">
        <v>3.3E-3</v>
      </c>
      <c r="AC101" t="s">
        <v>2757</v>
      </c>
      <c r="AD101" t="s">
        <v>2792</v>
      </c>
    </row>
    <row r="102" spans="1:30" hidden="1" x14ac:dyDescent="0.55000000000000004">
      <c r="A102">
        <v>1801236009</v>
      </c>
      <c r="B102">
        <v>13</v>
      </c>
      <c r="C102">
        <v>230407</v>
      </c>
      <c r="D102" t="s">
        <v>2755</v>
      </c>
      <c r="E102">
        <v>0.18</v>
      </c>
      <c r="F102">
        <v>5</v>
      </c>
      <c r="G102">
        <v>2394364</v>
      </c>
      <c r="H102">
        <v>56577271</v>
      </c>
      <c r="I102">
        <v>361938</v>
      </c>
      <c r="J102">
        <v>318992</v>
      </c>
      <c r="K102">
        <v>0</v>
      </c>
      <c r="L102">
        <v>135204</v>
      </c>
      <c r="M102">
        <v>340227</v>
      </c>
      <c r="N102">
        <v>9489669</v>
      </c>
      <c r="O102">
        <v>18206</v>
      </c>
      <c r="P102">
        <v>17482</v>
      </c>
      <c r="Q102">
        <v>0</v>
      </c>
      <c r="R102">
        <v>10595</v>
      </c>
      <c r="S102" t="s">
        <v>2756</v>
      </c>
      <c r="T102" t="s">
        <v>2812</v>
      </c>
      <c r="U102" t="s">
        <v>2757</v>
      </c>
      <c r="V102" s="6">
        <v>3.5999999999999999E-3</v>
      </c>
      <c r="W102" t="s">
        <v>2758</v>
      </c>
      <c r="X102" s="6">
        <v>6.1000000000000004E-3</v>
      </c>
      <c r="Y102" t="s">
        <v>2757</v>
      </c>
      <c r="Z102" s="6">
        <v>1.8E-3</v>
      </c>
      <c r="AA102" t="s">
        <v>2759</v>
      </c>
      <c r="AB102" s="6">
        <v>5.4000000000000003E-3</v>
      </c>
      <c r="AC102" t="s">
        <v>2757</v>
      </c>
      <c r="AD102" t="s">
        <v>2786</v>
      </c>
    </row>
    <row r="103" spans="1:30" hidden="1" x14ac:dyDescent="0.55000000000000004">
      <c r="A103">
        <v>1801251323</v>
      </c>
      <c r="B103">
        <v>3</v>
      </c>
      <c r="C103">
        <v>230407</v>
      </c>
      <c r="D103" t="s">
        <v>2755</v>
      </c>
      <c r="E103">
        <v>0.18</v>
      </c>
      <c r="F103">
        <v>5</v>
      </c>
      <c r="G103">
        <v>2325839</v>
      </c>
      <c r="H103">
        <v>56651177</v>
      </c>
      <c r="I103">
        <v>207016</v>
      </c>
      <c r="J103">
        <v>273020</v>
      </c>
      <c r="K103">
        <v>0</v>
      </c>
      <c r="L103">
        <v>156530</v>
      </c>
      <c r="M103">
        <v>377255</v>
      </c>
      <c r="N103">
        <v>9452649</v>
      </c>
      <c r="O103">
        <v>14830</v>
      </c>
      <c r="P103">
        <v>17682</v>
      </c>
      <c r="Q103">
        <v>0</v>
      </c>
      <c r="R103">
        <v>10729</v>
      </c>
      <c r="S103" t="s">
        <v>2756</v>
      </c>
      <c r="T103" s="6">
        <v>8.0000000000000004E-4</v>
      </c>
      <c r="U103" t="s">
        <v>2757</v>
      </c>
      <c r="V103" s="6">
        <v>3.3E-3</v>
      </c>
      <c r="W103" t="s">
        <v>2758</v>
      </c>
      <c r="X103" s="6">
        <v>3.5000000000000001E-3</v>
      </c>
      <c r="Y103" t="s">
        <v>2757</v>
      </c>
      <c r="Z103" s="6">
        <v>1.5E-3</v>
      </c>
      <c r="AA103" t="s">
        <v>2759</v>
      </c>
      <c r="AB103" s="6">
        <v>4.5999999999999999E-3</v>
      </c>
      <c r="AC103" t="s">
        <v>2757</v>
      </c>
      <c r="AD103" t="s">
        <v>2786</v>
      </c>
    </row>
    <row r="104" spans="1:30" hidden="1" x14ac:dyDescent="0.55000000000000004">
      <c r="A104">
        <v>2100426193</v>
      </c>
      <c r="B104">
        <v>8</v>
      </c>
      <c r="C104">
        <v>268807</v>
      </c>
      <c r="D104" t="s">
        <v>2755</v>
      </c>
      <c r="E104">
        <v>0.18</v>
      </c>
      <c r="F104">
        <v>6</v>
      </c>
      <c r="G104">
        <v>2691822</v>
      </c>
      <c r="H104">
        <v>66112762</v>
      </c>
      <c r="I104">
        <v>266894</v>
      </c>
      <c r="J104">
        <v>289146</v>
      </c>
      <c r="K104">
        <v>0</v>
      </c>
      <c r="L104">
        <v>156189</v>
      </c>
      <c r="M104">
        <v>427344</v>
      </c>
      <c r="N104">
        <v>9402175</v>
      </c>
      <c r="O104">
        <v>14284</v>
      </c>
      <c r="P104">
        <v>23415</v>
      </c>
      <c r="Q104">
        <v>0</v>
      </c>
      <c r="R104">
        <v>16391</v>
      </c>
      <c r="S104" t="s">
        <v>2756</v>
      </c>
      <c r="T104" s="6">
        <v>1.8E-3</v>
      </c>
      <c r="U104" t="s">
        <v>2757</v>
      </c>
      <c r="V104" s="6">
        <v>3.8E-3</v>
      </c>
      <c r="W104" t="s">
        <v>2758</v>
      </c>
      <c r="X104" s="6">
        <v>3.8E-3</v>
      </c>
      <c r="Y104" t="s">
        <v>2757</v>
      </c>
      <c r="Z104" s="6">
        <v>1.4E-3</v>
      </c>
      <c r="AA104" t="s">
        <v>2759</v>
      </c>
      <c r="AB104" s="6">
        <v>4.1999999999999997E-3</v>
      </c>
      <c r="AC104" t="s">
        <v>2757</v>
      </c>
      <c r="AD104" t="s">
        <v>2813</v>
      </c>
    </row>
    <row r="105" spans="1:30" hidden="1" x14ac:dyDescent="0.55000000000000004">
      <c r="A105">
        <v>2100543910</v>
      </c>
      <c r="B105">
        <v>11</v>
      </c>
      <c r="C105">
        <v>268807</v>
      </c>
      <c r="D105" t="s">
        <v>2755</v>
      </c>
      <c r="E105">
        <v>0.18</v>
      </c>
      <c r="F105">
        <v>6</v>
      </c>
      <c r="G105">
        <v>2044983</v>
      </c>
      <c r="H105">
        <v>66762544</v>
      </c>
      <c r="I105">
        <v>191005</v>
      </c>
      <c r="J105">
        <v>234388</v>
      </c>
      <c r="K105">
        <v>0</v>
      </c>
      <c r="L105">
        <v>145660</v>
      </c>
      <c r="M105">
        <v>355600</v>
      </c>
      <c r="N105">
        <v>9472067</v>
      </c>
      <c r="O105">
        <v>11771</v>
      </c>
      <c r="P105">
        <v>23041</v>
      </c>
      <c r="Q105">
        <v>0</v>
      </c>
      <c r="R105">
        <v>17252</v>
      </c>
      <c r="S105" t="s">
        <v>2756</v>
      </c>
      <c r="T105" s="6">
        <v>6.1000000000000004E-3</v>
      </c>
      <c r="U105" t="s">
        <v>2757</v>
      </c>
      <c r="V105" s="6">
        <v>3.5000000000000001E-3</v>
      </c>
      <c r="W105" t="s">
        <v>2758</v>
      </c>
      <c r="X105" s="6">
        <v>2.7000000000000001E-3</v>
      </c>
      <c r="Y105" t="s">
        <v>2757</v>
      </c>
      <c r="Z105" s="6">
        <v>1.1000000000000001E-3</v>
      </c>
      <c r="AA105" t="s">
        <v>2759</v>
      </c>
      <c r="AB105" s="6">
        <v>3.3999999999999998E-3</v>
      </c>
      <c r="AC105" t="s">
        <v>2757</v>
      </c>
      <c r="AD105" t="s">
        <v>2813</v>
      </c>
    </row>
    <row r="106" spans="1:30" hidden="1" x14ac:dyDescent="0.55000000000000004">
      <c r="A106">
        <v>2100589551</v>
      </c>
      <c r="B106">
        <v>2</v>
      </c>
      <c r="C106">
        <v>268807</v>
      </c>
      <c r="D106" t="s">
        <v>2755</v>
      </c>
      <c r="E106">
        <v>0.18</v>
      </c>
      <c r="F106">
        <v>6</v>
      </c>
      <c r="G106">
        <v>2079144</v>
      </c>
      <c r="H106">
        <v>66725736</v>
      </c>
      <c r="I106">
        <v>194257</v>
      </c>
      <c r="J106">
        <v>224082</v>
      </c>
      <c r="K106">
        <v>0</v>
      </c>
      <c r="L106">
        <v>128123</v>
      </c>
      <c r="M106">
        <v>425411</v>
      </c>
      <c r="N106">
        <v>9404622</v>
      </c>
      <c r="O106">
        <v>35232</v>
      </c>
      <c r="P106">
        <v>30774</v>
      </c>
      <c r="Q106">
        <v>0</v>
      </c>
      <c r="R106">
        <v>12690</v>
      </c>
      <c r="S106" t="s">
        <v>2756</v>
      </c>
      <c r="T106" s="6">
        <v>6.0000000000000001E-3</v>
      </c>
      <c r="U106" t="s">
        <v>2757</v>
      </c>
      <c r="V106" s="6">
        <v>6.7000000000000002E-3</v>
      </c>
      <c r="W106" t="s">
        <v>2758</v>
      </c>
      <c r="X106" s="6">
        <v>2.8E-3</v>
      </c>
      <c r="Y106" t="s">
        <v>2757</v>
      </c>
      <c r="Z106" s="6">
        <v>3.5000000000000001E-3</v>
      </c>
      <c r="AA106" t="s">
        <v>2759</v>
      </c>
      <c r="AB106" s="6">
        <v>3.2000000000000002E-3</v>
      </c>
      <c r="AC106" t="s">
        <v>2757</v>
      </c>
      <c r="AD106" t="s">
        <v>2814</v>
      </c>
    </row>
    <row r="107" spans="1:30" hidden="1" x14ac:dyDescent="0.55000000000000004">
      <c r="A107">
        <v>2100604035</v>
      </c>
      <c r="B107">
        <v>6</v>
      </c>
      <c r="C107">
        <v>268807</v>
      </c>
      <c r="D107" t="s">
        <v>2755</v>
      </c>
      <c r="E107">
        <v>0.18</v>
      </c>
      <c r="F107">
        <v>6</v>
      </c>
      <c r="G107">
        <v>2461582</v>
      </c>
      <c r="H107">
        <v>66339795</v>
      </c>
      <c r="I107">
        <v>183965</v>
      </c>
      <c r="J107">
        <v>245693</v>
      </c>
      <c r="K107">
        <v>0</v>
      </c>
      <c r="L107">
        <v>145999</v>
      </c>
      <c r="M107">
        <v>492518</v>
      </c>
      <c r="N107">
        <v>9337523</v>
      </c>
      <c r="O107">
        <v>84651</v>
      </c>
      <c r="P107">
        <v>54888</v>
      </c>
      <c r="Q107">
        <v>0</v>
      </c>
      <c r="R107">
        <v>15490</v>
      </c>
      <c r="S107" t="s">
        <v>2756</v>
      </c>
      <c r="T107" s="6">
        <v>0</v>
      </c>
      <c r="U107" t="s">
        <v>2757</v>
      </c>
      <c r="V107" s="6">
        <v>1.41E-2</v>
      </c>
      <c r="W107" t="s">
        <v>2758</v>
      </c>
      <c r="X107" s="6">
        <v>2.5999999999999999E-3</v>
      </c>
      <c r="Y107" t="s">
        <v>2757</v>
      </c>
      <c r="Z107" s="6">
        <v>8.6E-3</v>
      </c>
      <c r="AA107" t="s">
        <v>2759</v>
      </c>
      <c r="AB107" s="6">
        <v>3.5000000000000001E-3</v>
      </c>
      <c r="AC107" t="s">
        <v>2757</v>
      </c>
      <c r="AD107" t="s">
        <v>2795</v>
      </c>
    </row>
    <row r="108" spans="1:30" hidden="1" x14ac:dyDescent="0.55000000000000004">
      <c r="A108">
        <v>2100700551</v>
      </c>
      <c r="B108">
        <v>4</v>
      </c>
      <c r="C108">
        <v>268807</v>
      </c>
      <c r="D108" t="s">
        <v>2755</v>
      </c>
      <c r="E108">
        <v>0.18</v>
      </c>
      <c r="F108">
        <v>6</v>
      </c>
      <c r="G108">
        <v>667512</v>
      </c>
      <c r="H108">
        <v>68140928</v>
      </c>
      <c r="I108">
        <v>43211</v>
      </c>
      <c r="J108">
        <v>121616</v>
      </c>
      <c r="K108">
        <v>0</v>
      </c>
      <c r="L108">
        <v>107864</v>
      </c>
      <c r="M108">
        <v>156208</v>
      </c>
      <c r="N108">
        <v>9673528</v>
      </c>
      <c r="O108">
        <v>17085</v>
      </c>
      <c r="P108">
        <v>13966</v>
      </c>
      <c r="Q108">
        <v>0</v>
      </c>
      <c r="R108">
        <v>9119</v>
      </c>
      <c r="S108" t="s">
        <v>2756</v>
      </c>
      <c r="T108" s="6">
        <v>2.3E-3</v>
      </c>
      <c r="U108" t="s">
        <v>2757</v>
      </c>
      <c r="V108" s="6">
        <v>3.0999999999999999E-3</v>
      </c>
      <c r="W108" t="s">
        <v>2758</v>
      </c>
      <c r="X108" s="6">
        <v>5.9999999999999995E-4</v>
      </c>
      <c r="Y108" t="s">
        <v>2757</v>
      </c>
      <c r="Z108" s="6">
        <v>1.6999999999999999E-3</v>
      </c>
      <c r="AA108" t="s">
        <v>2759</v>
      </c>
      <c r="AB108" s="6">
        <v>1.6999999999999999E-3</v>
      </c>
      <c r="AC108" t="s">
        <v>2757</v>
      </c>
      <c r="AD108" t="s">
        <v>2798</v>
      </c>
    </row>
    <row r="109" spans="1:30" hidden="1" x14ac:dyDescent="0.55000000000000004">
      <c r="A109">
        <v>2100735221</v>
      </c>
      <c r="B109">
        <v>1</v>
      </c>
      <c r="C109">
        <v>268807</v>
      </c>
      <c r="D109" t="s">
        <v>2755</v>
      </c>
      <c r="E109">
        <v>0.18</v>
      </c>
      <c r="F109">
        <v>6</v>
      </c>
      <c r="G109">
        <v>2564603</v>
      </c>
      <c r="H109">
        <v>66244700</v>
      </c>
      <c r="I109">
        <v>139232</v>
      </c>
      <c r="J109">
        <v>217509</v>
      </c>
      <c r="K109">
        <v>0</v>
      </c>
      <c r="L109">
        <v>142496</v>
      </c>
      <c r="M109">
        <v>412493</v>
      </c>
      <c r="N109">
        <v>9417538</v>
      </c>
      <c r="O109">
        <v>21857</v>
      </c>
      <c r="P109">
        <v>14591</v>
      </c>
      <c r="Q109">
        <v>0</v>
      </c>
      <c r="R109">
        <v>7890</v>
      </c>
      <c r="S109" t="s">
        <v>2756</v>
      </c>
      <c r="T109" s="6">
        <v>5.1000000000000004E-3</v>
      </c>
      <c r="U109" t="s">
        <v>2757</v>
      </c>
      <c r="V109" s="6">
        <v>3.7000000000000002E-3</v>
      </c>
      <c r="W109" t="s">
        <v>2758</v>
      </c>
      <c r="X109" s="6">
        <v>2E-3</v>
      </c>
      <c r="Y109" t="s">
        <v>2757</v>
      </c>
      <c r="Z109" s="6">
        <v>2.2000000000000001E-3</v>
      </c>
      <c r="AA109" t="s">
        <v>2759</v>
      </c>
      <c r="AB109" s="6">
        <v>3.0999999999999999E-3</v>
      </c>
      <c r="AC109" t="s">
        <v>2757</v>
      </c>
      <c r="AD109" t="s">
        <v>2798</v>
      </c>
    </row>
    <row r="110" spans="1:30" hidden="1" x14ac:dyDescent="0.55000000000000004">
      <c r="A110">
        <v>2100755210</v>
      </c>
      <c r="B110">
        <v>7</v>
      </c>
      <c r="C110">
        <v>268807</v>
      </c>
      <c r="D110" t="s">
        <v>2755</v>
      </c>
      <c r="E110">
        <v>0.18</v>
      </c>
      <c r="F110">
        <v>6</v>
      </c>
      <c r="G110">
        <v>2537794</v>
      </c>
      <c r="H110">
        <v>66263723</v>
      </c>
      <c r="I110">
        <v>168431</v>
      </c>
      <c r="J110">
        <v>247148</v>
      </c>
      <c r="K110">
        <v>0</v>
      </c>
      <c r="L110">
        <v>147779</v>
      </c>
      <c r="M110">
        <v>481164</v>
      </c>
      <c r="N110">
        <v>9346737</v>
      </c>
      <c r="O110">
        <v>78864</v>
      </c>
      <c r="P110">
        <v>51398</v>
      </c>
      <c r="Q110">
        <v>0</v>
      </c>
      <c r="R110">
        <v>16129</v>
      </c>
      <c r="S110" t="s">
        <v>2756</v>
      </c>
      <c r="T110" s="6">
        <v>6.0000000000000001E-3</v>
      </c>
      <c r="U110" t="s">
        <v>2757</v>
      </c>
      <c r="V110" s="6">
        <v>1.32E-2</v>
      </c>
      <c r="W110" t="s">
        <v>2758</v>
      </c>
      <c r="X110" s="6">
        <v>2.3999999999999998E-3</v>
      </c>
      <c r="Y110" t="s">
        <v>2757</v>
      </c>
      <c r="Z110" s="6">
        <v>8.0000000000000002E-3</v>
      </c>
      <c r="AA110" t="s">
        <v>2759</v>
      </c>
      <c r="AB110" s="6">
        <v>3.5000000000000001E-3</v>
      </c>
      <c r="AC110" t="s">
        <v>2757</v>
      </c>
      <c r="AD110" t="s">
        <v>2807</v>
      </c>
    </row>
    <row r="111" spans="1:30" hidden="1" x14ac:dyDescent="0.55000000000000004">
      <c r="A111">
        <v>2100803842</v>
      </c>
      <c r="B111">
        <v>14</v>
      </c>
      <c r="C111">
        <v>268807</v>
      </c>
      <c r="D111" t="s">
        <v>2755</v>
      </c>
      <c r="E111">
        <v>0.18</v>
      </c>
      <c r="F111">
        <v>6</v>
      </c>
      <c r="G111">
        <v>2567309</v>
      </c>
      <c r="H111">
        <v>66238104</v>
      </c>
      <c r="I111">
        <v>270876</v>
      </c>
      <c r="J111">
        <v>286165</v>
      </c>
      <c r="K111">
        <v>0</v>
      </c>
      <c r="L111">
        <v>149623</v>
      </c>
      <c r="M111">
        <v>550259</v>
      </c>
      <c r="N111">
        <v>9277472</v>
      </c>
      <c r="O111">
        <v>125829</v>
      </c>
      <c r="P111">
        <v>68903</v>
      </c>
      <c r="Q111">
        <v>0</v>
      </c>
      <c r="R111">
        <v>11225</v>
      </c>
      <c r="S111" t="s">
        <v>2756</v>
      </c>
      <c r="T111" s="6">
        <v>1.8E-3</v>
      </c>
      <c r="U111" t="s">
        <v>2757</v>
      </c>
      <c r="V111" s="6">
        <v>1.9800000000000002E-2</v>
      </c>
      <c r="W111" t="s">
        <v>2758</v>
      </c>
      <c r="X111" s="6">
        <v>3.8999999999999998E-3</v>
      </c>
      <c r="Y111" t="s">
        <v>2757</v>
      </c>
      <c r="Z111" s="6">
        <v>1.2800000000000001E-2</v>
      </c>
      <c r="AA111" t="s">
        <v>2759</v>
      </c>
      <c r="AB111" s="6">
        <v>4.1000000000000003E-3</v>
      </c>
      <c r="AC111" t="s">
        <v>2757</v>
      </c>
      <c r="AD111" t="s">
        <v>2815</v>
      </c>
    </row>
    <row r="112" spans="1:30" hidden="1" x14ac:dyDescent="0.55000000000000004">
      <c r="A112">
        <v>2100815888</v>
      </c>
      <c r="B112">
        <v>15</v>
      </c>
      <c r="C112">
        <v>268807</v>
      </c>
      <c r="D112" t="s">
        <v>2755</v>
      </c>
      <c r="E112">
        <v>0.18</v>
      </c>
      <c r="F112">
        <v>6</v>
      </c>
      <c r="G112">
        <v>2417522</v>
      </c>
      <c r="H112">
        <v>66388422</v>
      </c>
      <c r="I112">
        <v>216721</v>
      </c>
      <c r="J112">
        <v>279912</v>
      </c>
      <c r="K112">
        <v>0</v>
      </c>
      <c r="L112">
        <v>169122</v>
      </c>
      <c r="M112">
        <v>417767</v>
      </c>
      <c r="N112">
        <v>9410003</v>
      </c>
      <c r="O112">
        <v>32359</v>
      </c>
      <c r="P112">
        <v>32921</v>
      </c>
      <c r="Q112">
        <v>0</v>
      </c>
      <c r="R112">
        <v>17790</v>
      </c>
      <c r="S112" t="s">
        <v>2756</v>
      </c>
      <c r="T112" s="6">
        <v>8.9999999999999998E-4</v>
      </c>
      <c r="U112" t="s">
        <v>2757</v>
      </c>
      <c r="V112" s="6">
        <v>6.6E-3</v>
      </c>
      <c r="W112" t="s">
        <v>2758</v>
      </c>
      <c r="X112" s="6">
        <v>3.0999999999999999E-3</v>
      </c>
      <c r="Y112" t="s">
        <v>2757</v>
      </c>
      <c r="Z112" s="6">
        <v>3.2000000000000002E-3</v>
      </c>
      <c r="AA112" t="s">
        <v>2759</v>
      </c>
      <c r="AB112" s="6">
        <v>4.0000000000000001E-3</v>
      </c>
      <c r="AC112" t="s">
        <v>2757</v>
      </c>
      <c r="AD112" t="s">
        <v>2779</v>
      </c>
    </row>
    <row r="113" spans="1:30" hidden="1" x14ac:dyDescent="0.55000000000000004">
      <c r="A113">
        <v>2100834219</v>
      </c>
      <c r="B113">
        <v>16</v>
      </c>
      <c r="C113">
        <v>268808</v>
      </c>
      <c r="D113" t="s">
        <v>2755</v>
      </c>
      <c r="E113">
        <v>0.18</v>
      </c>
      <c r="F113">
        <v>6</v>
      </c>
      <c r="G113">
        <v>2445562</v>
      </c>
      <c r="H113">
        <v>66354144</v>
      </c>
      <c r="I113">
        <v>164230</v>
      </c>
      <c r="J113">
        <v>234180</v>
      </c>
      <c r="K113">
        <v>0</v>
      </c>
      <c r="L113">
        <v>142264</v>
      </c>
      <c r="M113">
        <v>466515</v>
      </c>
      <c r="N113">
        <v>9363492</v>
      </c>
      <c r="O113">
        <v>44747</v>
      </c>
      <c r="P113">
        <v>39813</v>
      </c>
      <c r="Q113">
        <v>0</v>
      </c>
      <c r="R113">
        <v>16409</v>
      </c>
      <c r="S113" t="s">
        <v>2756</v>
      </c>
      <c r="T113" s="6">
        <v>5.7000000000000002E-3</v>
      </c>
      <c r="U113" t="s">
        <v>2757</v>
      </c>
      <c r="V113" s="6">
        <v>8.6E-3</v>
      </c>
      <c r="W113" t="s">
        <v>2758</v>
      </c>
      <c r="X113" s="6">
        <v>2.3E-3</v>
      </c>
      <c r="Y113" t="s">
        <v>2757</v>
      </c>
      <c r="Z113" s="6">
        <v>4.4999999999999997E-3</v>
      </c>
      <c r="AA113" t="s">
        <v>2759</v>
      </c>
      <c r="AB113" s="6">
        <v>3.3999999999999998E-3</v>
      </c>
      <c r="AC113" t="s">
        <v>2757</v>
      </c>
      <c r="AD113" t="s">
        <v>2816</v>
      </c>
    </row>
    <row r="114" spans="1:30" hidden="1" x14ac:dyDescent="0.55000000000000004">
      <c r="A114">
        <v>2100909934</v>
      </c>
      <c r="B114">
        <v>10</v>
      </c>
      <c r="C114">
        <v>268807</v>
      </c>
      <c r="D114" t="s">
        <v>2755</v>
      </c>
      <c r="E114">
        <v>0.18</v>
      </c>
      <c r="F114">
        <v>6</v>
      </c>
      <c r="G114">
        <v>2569456</v>
      </c>
      <c r="H114">
        <v>66234605</v>
      </c>
      <c r="I114">
        <v>158064</v>
      </c>
      <c r="J114">
        <v>246498</v>
      </c>
      <c r="K114">
        <v>0</v>
      </c>
      <c r="L114">
        <v>153866</v>
      </c>
      <c r="M114">
        <v>487610</v>
      </c>
      <c r="N114">
        <v>9340179</v>
      </c>
      <c r="O114">
        <v>55717</v>
      </c>
      <c r="P114">
        <v>54355</v>
      </c>
      <c r="Q114">
        <v>0</v>
      </c>
      <c r="R114">
        <v>22824</v>
      </c>
      <c r="S114" t="s">
        <v>2756</v>
      </c>
      <c r="T114" s="6">
        <v>5.7999999999999996E-3</v>
      </c>
      <c r="U114" t="s">
        <v>2757</v>
      </c>
      <c r="V114" s="6">
        <v>1.12E-2</v>
      </c>
      <c r="W114" t="s">
        <v>2758</v>
      </c>
      <c r="X114" s="6">
        <v>2.2000000000000001E-3</v>
      </c>
      <c r="Y114" t="s">
        <v>2757</v>
      </c>
      <c r="Z114" s="6">
        <v>5.5999999999999999E-3</v>
      </c>
      <c r="AA114" t="s">
        <v>2759</v>
      </c>
      <c r="AB114" s="6">
        <v>3.5000000000000001E-3</v>
      </c>
      <c r="AC114" t="s">
        <v>2757</v>
      </c>
      <c r="AD114" t="s">
        <v>2795</v>
      </c>
    </row>
    <row r="115" spans="1:30" hidden="1" x14ac:dyDescent="0.55000000000000004">
      <c r="A115">
        <v>2100946904</v>
      </c>
      <c r="B115">
        <v>12</v>
      </c>
      <c r="C115">
        <v>268807</v>
      </c>
      <c r="D115" t="s">
        <v>2755</v>
      </c>
      <c r="E115">
        <v>0.18</v>
      </c>
      <c r="F115">
        <v>6</v>
      </c>
      <c r="G115">
        <v>751379</v>
      </c>
      <c r="H115">
        <v>68053094</v>
      </c>
      <c r="I115">
        <v>51973</v>
      </c>
      <c r="J115">
        <v>133124</v>
      </c>
      <c r="K115">
        <v>0</v>
      </c>
      <c r="L115">
        <v>120171</v>
      </c>
      <c r="M115">
        <v>204289</v>
      </c>
      <c r="N115">
        <v>9623365</v>
      </c>
      <c r="O115">
        <v>19155</v>
      </c>
      <c r="P115">
        <v>26839</v>
      </c>
      <c r="Q115">
        <v>0</v>
      </c>
      <c r="R115">
        <v>21160</v>
      </c>
      <c r="S115" t="s">
        <v>2756</v>
      </c>
      <c r="T115" s="6">
        <v>2.5999999999999999E-3</v>
      </c>
      <c r="U115" t="s">
        <v>2757</v>
      </c>
      <c r="V115" s="6">
        <v>4.5999999999999999E-3</v>
      </c>
      <c r="W115" t="s">
        <v>2758</v>
      </c>
      <c r="X115" s="6">
        <v>6.9999999999999999E-4</v>
      </c>
      <c r="Y115" t="s">
        <v>2757</v>
      </c>
      <c r="Z115" s="6">
        <v>1.9E-3</v>
      </c>
      <c r="AA115" t="s">
        <v>2759</v>
      </c>
      <c r="AB115" s="6">
        <v>1.9E-3</v>
      </c>
      <c r="AC115" t="s">
        <v>2757</v>
      </c>
      <c r="AD115" t="s">
        <v>2787</v>
      </c>
    </row>
    <row r="116" spans="1:30" hidden="1" x14ac:dyDescent="0.55000000000000004">
      <c r="A116">
        <v>2101061970</v>
      </c>
      <c r="B116">
        <v>9</v>
      </c>
      <c r="C116">
        <v>268807</v>
      </c>
      <c r="D116" t="s">
        <v>2755</v>
      </c>
      <c r="E116">
        <v>0.18</v>
      </c>
      <c r="F116">
        <v>6</v>
      </c>
      <c r="G116">
        <v>2705832</v>
      </c>
      <c r="H116">
        <v>66097292</v>
      </c>
      <c r="I116">
        <v>302079</v>
      </c>
      <c r="J116">
        <v>306500</v>
      </c>
      <c r="K116">
        <v>0</v>
      </c>
      <c r="L116">
        <v>152448</v>
      </c>
      <c r="M116">
        <v>495968</v>
      </c>
      <c r="N116">
        <v>9333891</v>
      </c>
      <c r="O116">
        <v>70093</v>
      </c>
      <c r="P116">
        <v>54212</v>
      </c>
      <c r="Q116">
        <v>0</v>
      </c>
      <c r="R116">
        <v>19362</v>
      </c>
      <c r="S116" t="s">
        <v>2756</v>
      </c>
      <c r="T116" s="6">
        <v>2.5999999999999999E-3</v>
      </c>
      <c r="U116" t="s">
        <v>2757</v>
      </c>
      <c r="V116" s="6">
        <v>1.26E-2</v>
      </c>
      <c r="W116" t="s">
        <v>2758</v>
      </c>
      <c r="X116" s="6">
        <v>4.3E-3</v>
      </c>
      <c r="Y116" t="s">
        <v>2757</v>
      </c>
      <c r="Z116" s="6">
        <v>7.1000000000000004E-3</v>
      </c>
      <c r="AA116" t="s">
        <v>2759</v>
      </c>
      <c r="AB116" s="6">
        <v>4.4000000000000003E-3</v>
      </c>
      <c r="AC116" t="s">
        <v>2757</v>
      </c>
      <c r="AD116" t="s">
        <v>2795</v>
      </c>
    </row>
    <row r="117" spans="1:30" hidden="1" x14ac:dyDescent="0.55000000000000004">
      <c r="A117">
        <v>2101068144</v>
      </c>
      <c r="B117">
        <v>5</v>
      </c>
      <c r="C117">
        <v>268807</v>
      </c>
      <c r="D117" t="s">
        <v>2755</v>
      </c>
      <c r="E117">
        <v>0.18</v>
      </c>
      <c r="F117">
        <v>6</v>
      </c>
      <c r="G117">
        <v>1614937</v>
      </c>
      <c r="H117">
        <v>67190876</v>
      </c>
      <c r="I117">
        <v>181679</v>
      </c>
      <c r="J117">
        <v>212232</v>
      </c>
      <c r="K117">
        <v>0</v>
      </c>
      <c r="L117">
        <v>128979</v>
      </c>
      <c r="M117">
        <v>347127</v>
      </c>
      <c r="N117">
        <v>9480649</v>
      </c>
      <c r="O117">
        <v>37149</v>
      </c>
      <c r="P117">
        <v>25028</v>
      </c>
      <c r="Q117">
        <v>0</v>
      </c>
      <c r="R117">
        <v>9968</v>
      </c>
      <c r="S117" t="s">
        <v>2756</v>
      </c>
      <c r="T117" s="6">
        <v>5.7000000000000002E-3</v>
      </c>
      <c r="U117" t="s">
        <v>2757</v>
      </c>
      <c r="V117" s="6">
        <v>6.3E-3</v>
      </c>
      <c r="W117" t="s">
        <v>2758</v>
      </c>
      <c r="X117" s="6">
        <v>2.5999999999999999E-3</v>
      </c>
      <c r="Y117" t="s">
        <v>2757</v>
      </c>
      <c r="Z117" s="6">
        <v>3.7000000000000002E-3</v>
      </c>
      <c r="AA117" t="s">
        <v>2759</v>
      </c>
      <c r="AB117" s="6">
        <v>3.0000000000000001E-3</v>
      </c>
      <c r="AC117" t="s">
        <v>2757</v>
      </c>
      <c r="AD117" t="s">
        <v>2817</v>
      </c>
    </row>
    <row r="118" spans="1:30" x14ac:dyDescent="0.55000000000000004">
      <c r="A118">
        <v>2101170226</v>
      </c>
      <c r="B118">
        <v>17</v>
      </c>
      <c r="C118">
        <v>268808</v>
      </c>
      <c r="D118" t="s">
        <v>2755</v>
      </c>
      <c r="E118">
        <v>0.18</v>
      </c>
      <c r="F118">
        <v>6</v>
      </c>
      <c r="G118">
        <v>2186272</v>
      </c>
      <c r="H118">
        <v>66618551</v>
      </c>
      <c r="I118">
        <v>207792</v>
      </c>
      <c r="J118">
        <v>242746</v>
      </c>
      <c r="K118">
        <v>0</v>
      </c>
      <c r="L118">
        <v>138206</v>
      </c>
      <c r="M118">
        <v>457573</v>
      </c>
      <c r="N118">
        <v>9370160</v>
      </c>
      <c r="O118">
        <v>38082</v>
      </c>
      <c r="P118">
        <v>44718</v>
      </c>
      <c r="Q118">
        <v>0</v>
      </c>
      <c r="R118">
        <v>17999</v>
      </c>
      <c r="S118" t="s">
        <v>2756</v>
      </c>
      <c r="T118" s="6">
        <v>2.9999999999999997E-4</v>
      </c>
      <c r="U118" t="s">
        <v>2757</v>
      </c>
      <c r="V118" s="6">
        <v>8.3999999999999995E-3</v>
      </c>
      <c r="W118" t="s">
        <v>2758</v>
      </c>
      <c r="X118" s="6">
        <v>3.0000000000000001E-3</v>
      </c>
      <c r="Y118" t="s">
        <v>2757</v>
      </c>
      <c r="Z118" s="6">
        <v>3.8E-3</v>
      </c>
      <c r="AA118" t="s">
        <v>2759</v>
      </c>
      <c r="AB118" s="6">
        <v>3.5000000000000001E-3</v>
      </c>
      <c r="AC118" t="s">
        <v>2757</v>
      </c>
      <c r="AD118" t="s">
        <v>2777</v>
      </c>
    </row>
    <row r="119" spans="1:30" hidden="1" x14ac:dyDescent="0.55000000000000004">
      <c r="A119">
        <v>2101237393</v>
      </c>
      <c r="B119">
        <v>13</v>
      </c>
      <c r="C119">
        <v>268807</v>
      </c>
      <c r="D119" t="s">
        <v>2755</v>
      </c>
      <c r="E119">
        <v>0.18</v>
      </c>
      <c r="F119">
        <v>6</v>
      </c>
      <c r="G119">
        <v>2815723</v>
      </c>
      <c r="H119">
        <v>65983727</v>
      </c>
      <c r="I119">
        <v>376118</v>
      </c>
      <c r="J119">
        <v>341055</v>
      </c>
      <c r="K119">
        <v>0</v>
      </c>
      <c r="L119">
        <v>148567</v>
      </c>
      <c r="M119">
        <v>421356</v>
      </c>
      <c r="N119">
        <v>9406456</v>
      </c>
      <c r="O119">
        <v>14180</v>
      </c>
      <c r="P119">
        <v>22063</v>
      </c>
      <c r="Q119">
        <v>0</v>
      </c>
      <c r="R119">
        <v>13363</v>
      </c>
      <c r="S119" t="s">
        <v>2756</v>
      </c>
      <c r="T119" t="s">
        <v>2818</v>
      </c>
      <c r="U119" t="s">
        <v>2757</v>
      </c>
      <c r="V119" s="6">
        <v>3.5999999999999999E-3</v>
      </c>
      <c r="W119" t="s">
        <v>2758</v>
      </c>
      <c r="X119" s="6">
        <v>5.4000000000000003E-3</v>
      </c>
      <c r="Y119" t="s">
        <v>2757</v>
      </c>
      <c r="Z119" s="6">
        <v>1.4E-3</v>
      </c>
      <c r="AA119" t="s">
        <v>2759</v>
      </c>
      <c r="AB119" s="6">
        <v>4.8999999999999998E-3</v>
      </c>
      <c r="AC119" t="s">
        <v>2757</v>
      </c>
      <c r="AD119" t="s">
        <v>2811</v>
      </c>
    </row>
    <row r="120" spans="1:30" hidden="1" x14ac:dyDescent="0.55000000000000004">
      <c r="A120">
        <v>2101252785</v>
      </c>
      <c r="B120">
        <v>3</v>
      </c>
      <c r="C120">
        <v>268807</v>
      </c>
      <c r="D120" t="s">
        <v>2755</v>
      </c>
      <c r="E120">
        <v>0.18</v>
      </c>
      <c r="F120">
        <v>6</v>
      </c>
      <c r="G120">
        <v>2762920</v>
      </c>
      <c r="H120">
        <v>66041816</v>
      </c>
      <c r="I120">
        <v>236802</v>
      </c>
      <c r="J120">
        <v>308168</v>
      </c>
      <c r="K120">
        <v>0</v>
      </c>
      <c r="L120">
        <v>178385</v>
      </c>
      <c r="M120">
        <v>437078</v>
      </c>
      <c r="N120">
        <v>9390639</v>
      </c>
      <c r="O120">
        <v>29786</v>
      </c>
      <c r="P120">
        <v>35148</v>
      </c>
      <c r="Q120">
        <v>0</v>
      </c>
      <c r="R120">
        <v>21855</v>
      </c>
      <c r="S120" t="s">
        <v>2756</v>
      </c>
      <c r="T120" s="6">
        <v>1.6000000000000001E-3</v>
      </c>
      <c r="U120" t="s">
        <v>2757</v>
      </c>
      <c r="V120" s="6">
        <v>6.6E-3</v>
      </c>
      <c r="W120" t="s">
        <v>2758</v>
      </c>
      <c r="X120" s="6">
        <v>3.3999999999999998E-3</v>
      </c>
      <c r="Y120" t="s">
        <v>2757</v>
      </c>
      <c r="Z120" s="6">
        <v>3.0000000000000001E-3</v>
      </c>
      <c r="AA120" t="s">
        <v>2759</v>
      </c>
      <c r="AB120" s="6">
        <v>4.4000000000000003E-3</v>
      </c>
      <c r="AC120" t="s">
        <v>2757</v>
      </c>
      <c r="AD120" t="s">
        <v>2806</v>
      </c>
    </row>
    <row r="121" spans="1:30" hidden="1" x14ac:dyDescent="0.55000000000000004">
      <c r="A121">
        <v>2400424868</v>
      </c>
      <c r="B121">
        <v>8</v>
      </c>
      <c r="C121">
        <v>307207</v>
      </c>
      <c r="D121" t="s">
        <v>2755</v>
      </c>
      <c r="E121">
        <v>0.18</v>
      </c>
      <c r="F121">
        <v>7</v>
      </c>
      <c r="G121">
        <v>3113858</v>
      </c>
      <c r="H121">
        <v>75520611</v>
      </c>
      <c r="I121">
        <v>286328</v>
      </c>
      <c r="J121">
        <v>310985</v>
      </c>
      <c r="K121">
        <v>0</v>
      </c>
      <c r="L121">
        <v>168692</v>
      </c>
      <c r="M121">
        <v>422033</v>
      </c>
      <c r="N121">
        <v>9407849</v>
      </c>
      <c r="O121">
        <v>19434</v>
      </c>
      <c r="P121">
        <v>21839</v>
      </c>
      <c r="Q121">
        <v>0</v>
      </c>
      <c r="R121">
        <v>12503</v>
      </c>
      <c r="S121" t="s">
        <v>2756</v>
      </c>
      <c r="T121" s="6">
        <v>2.0999999999999999E-3</v>
      </c>
      <c r="U121" t="s">
        <v>2757</v>
      </c>
      <c r="V121" s="6">
        <v>4.1000000000000003E-3</v>
      </c>
      <c r="W121" t="s">
        <v>2758</v>
      </c>
      <c r="X121" s="6">
        <v>3.5999999999999999E-3</v>
      </c>
      <c r="Y121" t="s">
        <v>2757</v>
      </c>
      <c r="Z121" s="6">
        <v>1.9E-3</v>
      </c>
      <c r="AA121" t="s">
        <v>2759</v>
      </c>
      <c r="AB121" s="6">
        <v>3.8999999999999998E-3</v>
      </c>
      <c r="AC121" t="s">
        <v>2757</v>
      </c>
      <c r="AD121" t="s">
        <v>2811</v>
      </c>
    </row>
    <row r="122" spans="1:30" hidden="1" x14ac:dyDescent="0.55000000000000004">
      <c r="A122">
        <v>2400542074</v>
      </c>
      <c r="B122">
        <v>11</v>
      </c>
      <c r="C122">
        <v>307207</v>
      </c>
      <c r="D122" t="s">
        <v>2755</v>
      </c>
      <c r="E122">
        <v>0.18</v>
      </c>
      <c r="F122">
        <v>7</v>
      </c>
      <c r="G122">
        <v>2382223</v>
      </c>
      <c r="H122">
        <v>76252977</v>
      </c>
      <c r="I122">
        <v>194749</v>
      </c>
      <c r="J122">
        <v>248989</v>
      </c>
      <c r="K122">
        <v>0</v>
      </c>
      <c r="L122">
        <v>157410</v>
      </c>
      <c r="M122">
        <v>337237</v>
      </c>
      <c r="N122">
        <v>9490433</v>
      </c>
      <c r="O122">
        <v>3744</v>
      </c>
      <c r="P122">
        <v>14601</v>
      </c>
      <c r="Q122">
        <v>0</v>
      </c>
      <c r="R122">
        <v>11750</v>
      </c>
      <c r="S122" t="s">
        <v>2756</v>
      </c>
      <c r="T122" s="6">
        <v>1E-4</v>
      </c>
      <c r="U122" t="s">
        <v>2757</v>
      </c>
      <c r="V122" s="6">
        <v>1.8E-3</v>
      </c>
      <c r="W122" t="s">
        <v>2758</v>
      </c>
      <c r="X122" s="6">
        <v>2.3999999999999998E-3</v>
      </c>
      <c r="Y122" t="s">
        <v>2757</v>
      </c>
      <c r="Z122" s="6">
        <v>2.9999999999999997E-4</v>
      </c>
      <c r="AA122" t="s">
        <v>2759</v>
      </c>
      <c r="AB122" s="6">
        <v>3.0999999999999999E-3</v>
      </c>
      <c r="AC122" t="s">
        <v>2757</v>
      </c>
      <c r="AD122" t="s">
        <v>2798</v>
      </c>
    </row>
    <row r="123" spans="1:30" hidden="1" x14ac:dyDescent="0.55000000000000004">
      <c r="A123">
        <v>2400587025</v>
      </c>
      <c r="B123">
        <v>2</v>
      </c>
      <c r="C123">
        <v>307207</v>
      </c>
      <c r="D123" t="s">
        <v>2755</v>
      </c>
      <c r="E123">
        <v>0.18</v>
      </c>
      <c r="F123">
        <v>7</v>
      </c>
      <c r="G123">
        <v>2426148</v>
      </c>
      <c r="H123">
        <v>76208712</v>
      </c>
      <c r="I123">
        <v>196157</v>
      </c>
      <c r="J123">
        <v>233185</v>
      </c>
      <c r="K123">
        <v>0</v>
      </c>
      <c r="L123">
        <v>136032</v>
      </c>
      <c r="M123">
        <v>347001</v>
      </c>
      <c r="N123">
        <v>9482976</v>
      </c>
      <c r="O123">
        <v>1900</v>
      </c>
      <c r="P123">
        <v>9103</v>
      </c>
      <c r="Q123">
        <v>0</v>
      </c>
      <c r="R123">
        <v>7909</v>
      </c>
      <c r="S123" t="s">
        <v>2756</v>
      </c>
      <c r="T123" s="6">
        <v>5.4000000000000003E-3</v>
      </c>
      <c r="U123" t="s">
        <v>2757</v>
      </c>
      <c r="V123" s="6">
        <v>1.1000000000000001E-3</v>
      </c>
      <c r="W123" t="s">
        <v>2758</v>
      </c>
      <c r="X123" s="6">
        <v>2.3999999999999998E-3</v>
      </c>
      <c r="Y123" t="s">
        <v>2757</v>
      </c>
      <c r="Z123" s="6">
        <v>1E-4</v>
      </c>
      <c r="AA123" t="s">
        <v>2759</v>
      </c>
      <c r="AB123" s="6">
        <v>2.8999999999999998E-3</v>
      </c>
      <c r="AC123" t="s">
        <v>2757</v>
      </c>
      <c r="AD123" t="s">
        <v>2791</v>
      </c>
    </row>
    <row r="124" spans="1:30" hidden="1" x14ac:dyDescent="0.55000000000000004">
      <c r="A124">
        <v>2400602325</v>
      </c>
      <c r="B124">
        <v>6</v>
      </c>
      <c r="C124">
        <v>307207</v>
      </c>
      <c r="D124" t="s">
        <v>2755</v>
      </c>
      <c r="E124">
        <v>0.18</v>
      </c>
      <c r="F124">
        <v>7</v>
      </c>
      <c r="G124">
        <v>2851453</v>
      </c>
      <c r="H124">
        <v>75777643</v>
      </c>
      <c r="I124">
        <v>194413</v>
      </c>
      <c r="J124">
        <v>258814</v>
      </c>
      <c r="K124">
        <v>0</v>
      </c>
      <c r="L124">
        <v>153867</v>
      </c>
      <c r="M124">
        <v>389868</v>
      </c>
      <c r="N124">
        <v>9437848</v>
      </c>
      <c r="O124">
        <v>10448</v>
      </c>
      <c r="P124">
        <v>13121</v>
      </c>
      <c r="Q124">
        <v>0</v>
      </c>
      <c r="R124">
        <v>7868</v>
      </c>
      <c r="S124" t="s">
        <v>2756</v>
      </c>
      <c r="T124" s="6">
        <v>2.9999999999999997E-4</v>
      </c>
      <c r="U124" t="s">
        <v>2757</v>
      </c>
      <c r="V124" s="6">
        <v>2.3E-3</v>
      </c>
      <c r="W124" t="s">
        <v>2758</v>
      </c>
      <c r="X124" s="6">
        <v>2.3999999999999998E-3</v>
      </c>
      <c r="Y124" t="s">
        <v>2757</v>
      </c>
      <c r="Z124" s="6">
        <v>1E-3</v>
      </c>
      <c r="AA124" t="s">
        <v>2759</v>
      </c>
      <c r="AB124" s="6">
        <v>3.2000000000000002E-3</v>
      </c>
      <c r="AC124" t="s">
        <v>2757</v>
      </c>
      <c r="AD124" t="s">
        <v>2793</v>
      </c>
    </row>
    <row r="125" spans="1:30" hidden="1" x14ac:dyDescent="0.55000000000000004">
      <c r="A125">
        <v>2400699332</v>
      </c>
      <c r="B125">
        <v>4</v>
      </c>
      <c r="C125">
        <v>307207</v>
      </c>
      <c r="D125" t="s">
        <v>2755</v>
      </c>
      <c r="E125">
        <v>0.18</v>
      </c>
      <c r="F125">
        <v>7</v>
      </c>
      <c r="G125">
        <v>857916</v>
      </c>
      <c r="H125">
        <v>77778204</v>
      </c>
      <c r="I125">
        <v>54500</v>
      </c>
      <c r="J125">
        <v>133001</v>
      </c>
      <c r="K125">
        <v>0</v>
      </c>
      <c r="L125">
        <v>116215</v>
      </c>
      <c r="M125">
        <v>190401</v>
      </c>
      <c r="N125">
        <v>9637276</v>
      </c>
      <c r="O125">
        <v>11289</v>
      </c>
      <c r="P125">
        <v>11385</v>
      </c>
      <c r="Q125">
        <v>0</v>
      </c>
      <c r="R125">
        <v>8351</v>
      </c>
      <c r="S125" t="s">
        <v>2756</v>
      </c>
      <c r="T125" s="6">
        <v>2.3E-3</v>
      </c>
      <c r="U125" t="s">
        <v>2757</v>
      </c>
      <c r="V125" s="6">
        <v>2.3E-3</v>
      </c>
      <c r="W125" t="s">
        <v>2758</v>
      </c>
      <c r="X125" s="6">
        <v>5.9999999999999995E-4</v>
      </c>
      <c r="Y125" t="s">
        <v>2757</v>
      </c>
      <c r="Z125" s="6">
        <v>1.1000000000000001E-3</v>
      </c>
      <c r="AA125" t="s">
        <v>2759</v>
      </c>
      <c r="AB125" s="6">
        <v>1.6000000000000001E-3</v>
      </c>
      <c r="AC125" t="s">
        <v>2757</v>
      </c>
      <c r="AD125" t="s">
        <v>2792</v>
      </c>
    </row>
    <row r="126" spans="1:30" hidden="1" x14ac:dyDescent="0.55000000000000004">
      <c r="A126">
        <v>2400733655</v>
      </c>
      <c r="B126">
        <v>1</v>
      </c>
      <c r="C126">
        <v>307207</v>
      </c>
      <c r="D126" t="s">
        <v>2755</v>
      </c>
      <c r="E126">
        <v>0.18</v>
      </c>
      <c r="F126">
        <v>7</v>
      </c>
      <c r="G126">
        <v>2978320</v>
      </c>
      <c r="H126">
        <v>75658692</v>
      </c>
      <c r="I126">
        <v>149200</v>
      </c>
      <c r="J126">
        <v>228243</v>
      </c>
      <c r="K126">
        <v>0</v>
      </c>
      <c r="L126">
        <v>150306</v>
      </c>
      <c r="M126">
        <v>413714</v>
      </c>
      <c r="N126">
        <v>9413992</v>
      </c>
      <c r="O126">
        <v>9968</v>
      </c>
      <c r="P126">
        <v>10734</v>
      </c>
      <c r="Q126">
        <v>0</v>
      </c>
      <c r="R126">
        <v>7810</v>
      </c>
      <c r="S126" t="s">
        <v>2756</v>
      </c>
      <c r="T126" s="6">
        <v>4.7000000000000002E-3</v>
      </c>
      <c r="U126" t="s">
        <v>2757</v>
      </c>
      <c r="V126" s="6">
        <v>2.0999999999999999E-3</v>
      </c>
      <c r="W126" t="s">
        <v>2758</v>
      </c>
      <c r="X126" s="6">
        <v>1.8E-3</v>
      </c>
      <c r="Y126" t="s">
        <v>2757</v>
      </c>
      <c r="Z126" s="6">
        <v>1E-3</v>
      </c>
      <c r="AA126" t="s">
        <v>2759</v>
      </c>
      <c r="AB126" s="6">
        <v>2.8999999999999998E-3</v>
      </c>
      <c r="AC126" t="s">
        <v>2757</v>
      </c>
      <c r="AD126" t="s">
        <v>2790</v>
      </c>
    </row>
    <row r="127" spans="1:30" hidden="1" x14ac:dyDescent="0.55000000000000004">
      <c r="A127">
        <v>2400753483</v>
      </c>
      <c r="B127">
        <v>7</v>
      </c>
      <c r="C127">
        <v>307207</v>
      </c>
      <c r="D127" t="s">
        <v>2755</v>
      </c>
      <c r="E127">
        <v>0.18</v>
      </c>
      <c r="F127">
        <v>7</v>
      </c>
      <c r="G127">
        <v>2928010</v>
      </c>
      <c r="H127">
        <v>75703472</v>
      </c>
      <c r="I127">
        <v>179652</v>
      </c>
      <c r="J127">
        <v>257376</v>
      </c>
      <c r="K127">
        <v>0</v>
      </c>
      <c r="L127">
        <v>155673</v>
      </c>
      <c r="M127">
        <v>390213</v>
      </c>
      <c r="N127">
        <v>9439749</v>
      </c>
      <c r="O127">
        <v>11221</v>
      </c>
      <c r="P127">
        <v>10228</v>
      </c>
      <c r="Q127">
        <v>0</v>
      </c>
      <c r="R127">
        <v>7894</v>
      </c>
      <c r="S127" t="s">
        <v>2756</v>
      </c>
      <c r="T127" s="6">
        <v>0</v>
      </c>
      <c r="U127" t="s">
        <v>2757</v>
      </c>
      <c r="V127" s="6">
        <v>2.0999999999999999E-3</v>
      </c>
      <c r="W127" t="s">
        <v>2758</v>
      </c>
      <c r="X127" s="6">
        <v>2.2000000000000001E-3</v>
      </c>
      <c r="Y127" t="s">
        <v>2757</v>
      </c>
      <c r="Z127" s="6">
        <v>1.1000000000000001E-3</v>
      </c>
      <c r="AA127" t="s">
        <v>2759</v>
      </c>
      <c r="AB127" s="6">
        <v>3.2000000000000002E-3</v>
      </c>
      <c r="AC127" t="s">
        <v>2757</v>
      </c>
      <c r="AD127" t="s">
        <v>2790</v>
      </c>
    </row>
    <row r="128" spans="1:30" hidden="1" x14ac:dyDescent="0.55000000000000004">
      <c r="A128">
        <v>2400801912</v>
      </c>
      <c r="B128">
        <v>14</v>
      </c>
      <c r="C128">
        <v>307207</v>
      </c>
      <c r="D128" t="s">
        <v>2755</v>
      </c>
      <c r="E128">
        <v>0.18</v>
      </c>
      <c r="F128">
        <v>7</v>
      </c>
      <c r="G128">
        <v>2982166</v>
      </c>
      <c r="H128">
        <v>75652985</v>
      </c>
      <c r="I128">
        <v>284470</v>
      </c>
      <c r="J128">
        <v>299065</v>
      </c>
      <c r="K128">
        <v>0</v>
      </c>
      <c r="L128">
        <v>157273</v>
      </c>
      <c r="M128">
        <v>414854</v>
      </c>
      <c r="N128">
        <v>9414881</v>
      </c>
      <c r="O128">
        <v>13594</v>
      </c>
      <c r="P128">
        <v>12900</v>
      </c>
      <c r="Q128">
        <v>0</v>
      </c>
      <c r="R128">
        <v>7650</v>
      </c>
      <c r="S128" t="s">
        <v>2756</v>
      </c>
      <c r="T128" s="6">
        <v>1.9E-3</v>
      </c>
      <c r="U128" t="s">
        <v>2757</v>
      </c>
      <c r="V128" s="6">
        <v>2.5999999999999999E-3</v>
      </c>
      <c r="W128" t="s">
        <v>2758</v>
      </c>
      <c r="X128" s="6">
        <v>3.5999999999999999E-3</v>
      </c>
      <c r="Y128" t="s">
        <v>2757</v>
      </c>
      <c r="Z128" s="6">
        <v>1.2999999999999999E-3</v>
      </c>
      <c r="AA128" t="s">
        <v>2759</v>
      </c>
      <c r="AB128" s="6">
        <v>3.8E-3</v>
      </c>
      <c r="AC128" t="s">
        <v>2757</v>
      </c>
      <c r="AD128" t="s">
        <v>2793</v>
      </c>
    </row>
    <row r="129" spans="1:30" hidden="1" x14ac:dyDescent="0.55000000000000004">
      <c r="A129">
        <v>2400814665</v>
      </c>
      <c r="B129">
        <v>15</v>
      </c>
      <c r="C129">
        <v>307207</v>
      </c>
      <c r="D129" t="s">
        <v>2755</v>
      </c>
      <c r="E129">
        <v>0.18</v>
      </c>
      <c r="F129">
        <v>7</v>
      </c>
      <c r="G129">
        <v>2801489</v>
      </c>
      <c r="H129">
        <v>75832145</v>
      </c>
      <c r="I129">
        <v>236073</v>
      </c>
      <c r="J129">
        <v>302083</v>
      </c>
      <c r="K129">
        <v>0</v>
      </c>
      <c r="L129">
        <v>181720</v>
      </c>
      <c r="M129">
        <v>383964</v>
      </c>
      <c r="N129">
        <v>9443723</v>
      </c>
      <c r="O129">
        <v>19352</v>
      </c>
      <c r="P129">
        <v>22171</v>
      </c>
      <c r="Q129">
        <v>0</v>
      </c>
      <c r="R129">
        <v>12598</v>
      </c>
      <c r="S129" t="s">
        <v>2756</v>
      </c>
      <c r="T129" s="6">
        <v>1.2999999999999999E-3</v>
      </c>
      <c r="U129" t="s">
        <v>2757</v>
      </c>
      <c r="V129" s="6">
        <v>4.1999999999999997E-3</v>
      </c>
      <c r="W129" t="s">
        <v>2758</v>
      </c>
      <c r="X129" s="6">
        <v>3.0000000000000001E-3</v>
      </c>
      <c r="Y129" t="s">
        <v>2757</v>
      </c>
      <c r="Z129" s="6">
        <v>1.9E-3</v>
      </c>
      <c r="AA129" t="s">
        <v>2759</v>
      </c>
      <c r="AB129" s="6">
        <v>3.8E-3</v>
      </c>
      <c r="AC129" t="s">
        <v>2757</v>
      </c>
      <c r="AD129" t="s">
        <v>2811</v>
      </c>
    </row>
    <row r="130" spans="1:30" hidden="1" x14ac:dyDescent="0.55000000000000004">
      <c r="A130">
        <v>2400832103</v>
      </c>
      <c r="B130">
        <v>16</v>
      </c>
      <c r="C130">
        <v>307208</v>
      </c>
      <c r="D130" t="s">
        <v>2755</v>
      </c>
      <c r="E130">
        <v>0.18</v>
      </c>
      <c r="F130">
        <v>7</v>
      </c>
      <c r="G130">
        <v>2820865</v>
      </c>
      <c r="H130">
        <v>75808762</v>
      </c>
      <c r="I130">
        <v>171654</v>
      </c>
      <c r="J130">
        <v>247071</v>
      </c>
      <c r="K130">
        <v>0</v>
      </c>
      <c r="L130">
        <v>150962</v>
      </c>
      <c r="M130">
        <v>375300</v>
      </c>
      <c r="N130">
        <v>9454618</v>
      </c>
      <c r="O130">
        <v>7424</v>
      </c>
      <c r="P130">
        <v>12891</v>
      </c>
      <c r="Q130">
        <v>0</v>
      </c>
      <c r="R130">
        <v>8698</v>
      </c>
      <c r="S130" t="s">
        <v>2756</v>
      </c>
      <c r="T130" s="6">
        <v>5.3E-3</v>
      </c>
      <c r="U130" t="s">
        <v>2757</v>
      </c>
      <c r="V130" s="6">
        <v>2E-3</v>
      </c>
      <c r="W130" t="s">
        <v>2758</v>
      </c>
      <c r="X130" s="6">
        <v>2.0999999999999999E-3</v>
      </c>
      <c r="Y130" t="s">
        <v>2757</v>
      </c>
      <c r="Z130" s="6">
        <v>6.9999999999999999E-4</v>
      </c>
      <c r="AA130" t="s">
        <v>2759</v>
      </c>
      <c r="AB130" s="6">
        <v>3.0999999999999999E-3</v>
      </c>
      <c r="AC130" t="s">
        <v>2757</v>
      </c>
      <c r="AD130" t="s">
        <v>2793</v>
      </c>
    </row>
    <row r="131" spans="1:30" hidden="1" x14ac:dyDescent="0.55000000000000004">
      <c r="A131">
        <v>2400908454</v>
      </c>
      <c r="B131">
        <v>10</v>
      </c>
      <c r="C131">
        <v>307207</v>
      </c>
      <c r="D131" t="s">
        <v>2755</v>
      </c>
      <c r="E131">
        <v>0.18</v>
      </c>
      <c r="F131">
        <v>7</v>
      </c>
      <c r="G131">
        <v>2961671</v>
      </c>
      <c r="H131">
        <v>75672235</v>
      </c>
      <c r="I131">
        <v>169400</v>
      </c>
      <c r="J131">
        <v>267396</v>
      </c>
      <c r="K131">
        <v>0</v>
      </c>
      <c r="L131">
        <v>168382</v>
      </c>
      <c r="M131">
        <v>392212</v>
      </c>
      <c r="N131">
        <v>9437630</v>
      </c>
      <c r="O131">
        <v>11336</v>
      </c>
      <c r="P131">
        <v>20898</v>
      </c>
      <c r="Q131">
        <v>0</v>
      </c>
      <c r="R131">
        <v>14516</v>
      </c>
      <c r="S131" t="s">
        <v>2756</v>
      </c>
      <c r="T131" s="6">
        <v>0</v>
      </c>
      <c r="U131" t="s">
        <v>2757</v>
      </c>
      <c r="V131" s="6">
        <v>3.2000000000000002E-3</v>
      </c>
      <c r="W131" t="s">
        <v>2758</v>
      </c>
      <c r="X131" s="6">
        <v>2.0999999999999999E-3</v>
      </c>
      <c r="Y131" t="s">
        <v>2757</v>
      </c>
      <c r="Z131" s="6">
        <v>1.1000000000000001E-3</v>
      </c>
      <c r="AA131" t="s">
        <v>2759</v>
      </c>
      <c r="AB131" s="6">
        <v>3.3999999999999998E-3</v>
      </c>
      <c r="AC131" t="s">
        <v>2757</v>
      </c>
      <c r="AD131" t="s">
        <v>2819</v>
      </c>
    </row>
    <row r="132" spans="1:30" hidden="1" x14ac:dyDescent="0.55000000000000004">
      <c r="A132">
        <v>2400945292</v>
      </c>
      <c r="B132">
        <v>12</v>
      </c>
      <c r="C132">
        <v>307207</v>
      </c>
      <c r="D132" t="s">
        <v>2755</v>
      </c>
      <c r="E132">
        <v>0.18</v>
      </c>
      <c r="F132">
        <v>7</v>
      </c>
      <c r="G132">
        <v>965814</v>
      </c>
      <c r="H132">
        <v>77666253</v>
      </c>
      <c r="I132">
        <v>64706</v>
      </c>
      <c r="J132">
        <v>144969</v>
      </c>
      <c r="K132">
        <v>0</v>
      </c>
      <c r="L132">
        <v>128141</v>
      </c>
      <c r="M132">
        <v>214432</v>
      </c>
      <c r="N132">
        <v>9613159</v>
      </c>
      <c r="O132">
        <v>12733</v>
      </c>
      <c r="P132">
        <v>11845</v>
      </c>
      <c r="Q132">
        <v>0</v>
      </c>
      <c r="R132">
        <v>7970</v>
      </c>
      <c r="S132" t="s">
        <v>2756</v>
      </c>
      <c r="T132" s="6">
        <v>2.5999999999999999E-3</v>
      </c>
      <c r="U132" t="s">
        <v>2757</v>
      </c>
      <c r="V132" s="6">
        <v>2.5000000000000001E-3</v>
      </c>
      <c r="W132" t="s">
        <v>2758</v>
      </c>
      <c r="X132" s="6">
        <v>8.0000000000000004E-4</v>
      </c>
      <c r="Y132" t="s">
        <v>2757</v>
      </c>
      <c r="Z132" s="6">
        <v>1.1999999999999999E-3</v>
      </c>
      <c r="AA132" t="s">
        <v>2759</v>
      </c>
      <c r="AB132" s="6">
        <v>1.8E-3</v>
      </c>
      <c r="AC132" t="s">
        <v>2757</v>
      </c>
      <c r="AD132" t="s">
        <v>2799</v>
      </c>
    </row>
    <row r="133" spans="1:30" hidden="1" x14ac:dyDescent="0.55000000000000004">
      <c r="A133">
        <v>2401060280</v>
      </c>
      <c r="B133">
        <v>9</v>
      </c>
      <c r="C133">
        <v>307207</v>
      </c>
      <c r="D133" t="s">
        <v>2755</v>
      </c>
      <c r="E133">
        <v>0.18</v>
      </c>
      <c r="F133">
        <v>7</v>
      </c>
      <c r="G133">
        <v>3131743</v>
      </c>
      <c r="H133">
        <v>75501199</v>
      </c>
      <c r="I133">
        <v>328586</v>
      </c>
      <c r="J133">
        <v>323547</v>
      </c>
      <c r="K133">
        <v>0</v>
      </c>
      <c r="L133">
        <v>160236</v>
      </c>
      <c r="M133">
        <v>425908</v>
      </c>
      <c r="N133">
        <v>9403907</v>
      </c>
      <c r="O133">
        <v>26507</v>
      </c>
      <c r="P133">
        <v>17047</v>
      </c>
      <c r="Q133">
        <v>0</v>
      </c>
      <c r="R133">
        <v>7788</v>
      </c>
      <c r="S133" t="s">
        <v>2756</v>
      </c>
      <c r="T133" s="6">
        <v>2.8E-3</v>
      </c>
      <c r="U133" t="s">
        <v>2757</v>
      </c>
      <c r="V133" s="6">
        <v>4.4000000000000003E-3</v>
      </c>
      <c r="W133" t="s">
        <v>2758</v>
      </c>
      <c r="X133" s="6">
        <v>4.1000000000000003E-3</v>
      </c>
      <c r="Y133" t="s">
        <v>2757</v>
      </c>
      <c r="Z133" s="6">
        <v>2.5999999999999999E-3</v>
      </c>
      <c r="AA133" t="s">
        <v>2759</v>
      </c>
      <c r="AB133" s="6">
        <v>4.1000000000000003E-3</v>
      </c>
      <c r="AC133" t="s">
        <v>2757</v>
      </c>
      <c r="AD133" t="s">
        <v>2786</v>
      </c>
    </row>
    <row r="134" spans="1:30" hidden="1" x14ac:dyDescent="0.55000000000000004">
      <c r="A134">
        <v>2401066901</v>
      </c>
      <c r="B134">
        <v>5</v>
      </c>
      <c r="C134">
        <v>307207</v>
      </c>
      <c r="D134" t="s">
        <v>2755</v>
      </c>
      <c r="E134">
        <v>0.18</v>
      </c>
      <c r="F134">
        <v>7</v>
      </c>
      <c r="G134">
        <v>1955592</v>
      </c>
      <c r="H134">
        <v>76680113</v>
      </c>
      <c r="I134">
        <v>197757</v>
      </c>
      <c r="J134">
        <v>228249</v>
      </c>
      <c r="K134">
        <v>0</v>
      </c>
      <c r="L134">
        <v>136956</v>
      </c>
      <c r="M134">
        <v>340652</v>
      </c>
      <c r="N134">
        <v>9489237</v>
      </c>
      <c r="O134">
        <v>16078</v>
      </c>
      <c r="P134">
        <v>16017</v>
      </c>
      <c r="Q134">
        <v>0</v>
      </c>
      <c r="R134">
        <v>7977</v>
      </c>
      <c r="S134" t="s">
        <v>2756</v>
      </c>
      <c r="T134" s="6">
        <v>5.4000000000000003E-3</v>
      </c>
      <c r="U134" t="s">
        <v>2757</v>
      </c>
      <c r="V134" s="6">
        <v>3.2000000000000002E-3</v>
      </c>
      <c r="W134" t="s">
        <v>2758</v>
      </c>
      <c r="X134" s="6">
        <v>2.5000000000000001E-3</v>
      </c>
      <c r="Y134" t="s">
        <v>2757</v>
      </c>
      <c r="Z134" s="6">
        <v>1.6000000000000001E-3</v>
      </c>
      <c r="AA134" t="s">
        <v>2759</v>
      </c>
      <c r="AB134" s="6">
        <v>2.8999999999999998E-3</v>
      </c>
      <c r="AC134" t="s">
        <v>2757</v>
      </c>
      <c r="AD134" t="s">
        <v>2794</v>
      </c>
    </row>
    <row r="135" spans="1:30" x14ac:dyDescent="0.55000000000000004">
      <c r="A135">
        <v>2401168479</v>
      </c>
      <c r="B135">
        <v>17</v>
      </c>
      <c r="C135">
        <v>307208</v>
      </c>
      <c r="D135" t="s">
        <v>2755</v>
      </c>
      <c r="E135">
        <v>0.18</v>
      </c>
      <c r="F135">
        <v>7</v>
      </c>
      <c r="G135">
        <v>2556644</v>
      </c>
      <c r="H135">
        <v>76075928</v>
      </c>
      <c r="I135">
        <v>216681</v>
      </c>
      <c r="J135">
        <v>258497</v>
      </c>
      <c r="K135">
        <v>0</v>
      </c>
      <c r="L135">
        <v>149450</v>
      </c>
      <c r="M135">
        <v>370369</v>
      </c>
      <c r="N135">
        <v>9457377</v>
      </c>
      <c r="O135">
        <v>8889</v>
      </c>
      <c r="P135">
        <v>15751</v>
      </c>
      <c r="Q135">
        <v>0</v>
      </c>
      <c r="R135">
        <v>11244</v>
      </c>
      <c r="S135" t="s">
        <v>2756</v>
      </c>
      <c r="T135" s="6">
        <v>5.0000000000000001E-4</v>
      </c>
      <c r="U135" t="s">
        <v>2757</v>
      </c>
      <c r="V135" s="6">
        <v>2.5000000000000001E-3</v>
      </c>
      <c r="W135" t="s">
        <v>2758</v>
      </c>
      <c r="X135" s="6">
        <v>2.7000000000000001E-3</v>
      </c>
      <c r="Y135" t="s">
        <v>2757</v>
      </c>
      <c r="Z135" s="6">
        <v>8.9999999999999998E-4</v>
      </c>
      <c r="AA135" t="s">
        <v>2759</v>
      </c>
      <c r="AB135" s="6">
        <v>3.2000000000000002E-3</v>
      </c>
      <c r="AC135" t="s">
        <v>2757</v>
      </c>
      <c r="AD135" t="s">
        <v>2794</v>
      </c>
    </row>
    <row r="136" spans="1:30" hidden="1" x14ac:dyDescent="0.55000000000000004">
      <c r="A136">
        <v>2401235963</v>
      </c>
      <c r="B136">
        <v>13</v>
      </c>
      <c r="C136">
        <v>307207</v>
      </c>
      <c r="D136" t="s">
        <v>2755</v>
      </c>
      <c r="E136">
        <v>0.18</v>
      </c>
      <c r="F136">
        <v>7</v>
      </c>
      <c r="G136">
        <v>3246766</v>
      </c>
      <c r="H136">
        <v>75382340</v>
      </c>
      <c r="I136">
        <v>398122</v>
      </c>
      <c r="J136">
        <v>363766</v>
      </c>
      <c r="K136">
        <v>0</v>
      </c>
      <c r="L136">
        <v>160462</v>
      </c>
      <c r="M136">
        <v>431040</v>
      </c>
      <c r="N136">
        <v>9398613</v>
      </c>
      <c r="O136">
        <v>22004</v>
      </c>
      <c r="P136">
        <v>22711</v>
      </c>
      <c r="Q136">
        <v>0</v>
      </c>
      <c r="R136">
        <v>11895</v>
      </c>
      <c r="S136" t="s">
        <v>2756</v>
      </c>
      <c r="T136" s="6">
        <v>4.1999999999999997E-3</v>
      </c>
      <c r="U136" t="s">
        <v>2757</v>
      </c>
      <c r="V136" s="6">
        <v>4.4999999999999997E-3</v>
      </c>
      <c r="W136" t="s">
        <v>2758</v>
      </c>
      <c r="X136" s="6">
        <v>5.0000000000000001E-3</v>
      </c>
      <c r="Y136" t="s">
        <v>2757</v>
      </c>
      <c r="Z136" s="6">
        <v>2.2000000000000001E-3</v>
      </c>
      <c r="AA136" t="s">
        <v>2759</v>
      </c>
      <c r="AB136" s="6">
        <v>4.5999999999999999E-3</v>
      </c>
      <c r="AC136" t="s">
        <v>2757</v>
      </c>
      <c r="AD136" t="s">
        <v>2813</v>
      </c>
    </row>
    <row r="137" spans="1:30" hidden="1" x14ac:dyDescent="0.55000000000000004">
      <c r="A137">
        <v>2401251446</v>
      </c>
      <c r="B137">
        <v>3</v>
      </c>
      <c r="C137">
        <v>307207</v>
      </c>
      <c r="D137" t="s">
        <v>2755</v>
      </c>
      <c r="E137">
        <v>0.18</v>
      </c>
      <c r="F137">
        <v>7</v>
      </c>
      <c r="G137">
        <v>3174156</v>
      </c>
      <c r="H137">
        <v>75460624</v>
      </c>
      <c r="I137">
        <v>248539</v>
      </c>
      <c r="J137">
        <v>327043</v>
      </c>
      <c r="K137">
        <v>0</v>
      </c>
      <c r="L137">
        <v>192997</v>
      </c>
      <c r="M137">
        <v>411233</v>
      </c>
      <c r="N137">
        <v>9418808</v>
      </c>
      <c r="O137">
        <v>11737</v>
      </c>
      <c r="P137">
        <v>18875</v>
      </c>
      <c r="Q137">
        <v>0</v>
      </c>
      <c r="R137">
        <v>14612</v>
      </c>
      <c r="S137" t="s">
        <v>2756</v>
      </c>
      <c r="T137" s="6">
        <v>1.8E-3</v>
      </c>
      <c r="U137" t="s">
        <v>2757</v>
      </c>
      <c r="V137" s="6">
        <v>3.0999999999999999E-3</v>
      </c>
      <c r="W137" t="s">
        <v>2758</v>
      </c>
      <c r="X137" s="6">
        <v>3.0999999999999999E-3</v>
      </c>
      <c r="Y137" t="s">
        <v>2757</v>
      </c>
      <c r="Z137" s="6">
        <v>1.1000000000000001E-3</v>
      </c>
      <c r="AA137" t="s">
        <v>2759</v>
      </c>
      <c r="AB137" s="6">
        <v>4.1000000000000003E-3</v>
      </c>
      <c r="AC137" t="s">
        <v>2757</v>
      </c>
      <c r="AD137" t="s">
        <v>2820</v>
      </c>
    </row>
    <row r="138" spans="1:30" hidden="1" x14ac:dyDescent="0.55000000000000004">
      <c r="A138">
        <v>2700426222</v>
      </c>
      <c r="B138">
        <v>8</v>
      </c>
      <c r="C138">
        <v>345607</v>
      </c>
      <c r="D138" t="s">
        <v>2755</v>
      </c>
      <c r="E138">
        <v>0.18</v>
      </c>
      <c r="F138">
        <v>8</v>
      </c>
      <c r="G138">
        <v>3574434</v>
      </c>
      <c r="H138">
        <v>84887712</v>
      </c>
      <c r="I138">
        <v>303187</v>
      </c>
      <c r="J138">
        <v>333643</v>
      </c>
      <c r="K138">
        <v>0</v>
      </c>
      <c r="L138">
        <v>180234</v>
      </c>
      <c r="M138">
        <v>460573</v>
      </c>
      <c r="N138">
        <v>9367101</v>
      </c>
      <c r="O138">
        <v>16859</v>
      </c>
      <c r="P138">
        <v>22658</v>
      </c>
      <c r="Q138">
        <v>0</v>
      </c>
      <c r="R138">
        <v>11542</v>
      </c>
      <c r="S138" t="s">
        <v>2756</v>
      </c>
      <c r="T138" s="6">
        <v>2.3E-3</v>
      </c>
      <c r="U138" t="s">
        <v>2757</v>
      </c>
      <c r="V138" s="6">
        <v>4.0000000000000001E-3</v>
      </c>
      <c r="W138" t="s">
        <v>2758</v>
      </c>
      <c r="X138" s="6">
        <v>3.3999999999999998E-3</v>
      </c>
      <c r="Y138" t="s">
        <v>2757</v>
      </c>
      <c r="Z138" s="6">
        <v>1.6999999999999999E-3</v>
      </c>
      <c r="AA138" t="s">
        <v>2759</v>
      </c>
      <c r="AB138" s="6">
        <v>3.7000000000000002E-3</v>
      </c>
      <c r="AC138" t="s">
        <v>2757</v>
      </c>
      <c r="AD138" t="s">
        <v>2813</v>
      </c>
    </row>
    <row r="139" spans="1:30" hidden="1" x14ac:dyDescent="0.55000000000000004">
      <c r="A139">
        <v>2700543825</v>
      </c>
      <c r="B139">
        <v>11</v>
      </c>
      <c r="C139">
        <v>345607</v>
      </c>
      <c r="D139" t="s">
        <v>2755</v>
      </c>
      <c r="E139">
        <v>0.18</v>
      </c>
      <c r="F139">
        <v>8</v>
      </c>
      <c r="G139">
        <v>2791513</v>
      </c>
      <c r="H139">
        <v>85673516</v>
      </c>
      <c r="I139">
        <v>205989</v>
      </c>
      <c r="J139">
        <v>268416</v>
      </c>
      <c r="K139">
        <v>0</v>
      </c>
      <c r="L139">
        <v>168291</v>
      </c>
      <c r="M139">
        <v>409287</v>
      </c>
      <c r="N139">
        <v>9420539</v>
      </c>
      <c r="O139">
        <v>11240</v>
      </c>
      <c r="P139">
        <v>19427</v>
      </c>
      <c r="Q139">
        <v>0</v>
      </c>
      <c r="R139">
        <v>10881</v>
      </c>
      <c r="S139" t="s">
        <v>2756</v>
      </c>
      <c r="T139" s="6">
        <v>5.0000000000000001E-4</v>
      </c>
      <c r="U139" t="s">
        <v>2757</v>
      </c>
      <c r="V139" s="6">
        <v>3.0999999999999999E-3</v>
      </c>
      <c r="W139" t="s">
        <v>2758</v>
      </c>
      <c r="X139" s="6">
        <v>2.3E-3</v>
      </c>
      <c r="Y139" t="s">
        <v>2757</v>
      </c>
      <c r="Z139" s="6">
        <v>1.1000000000000001E-3</v>
      </c>
      <c r="AA139" t="s">
        <v>2759</v>
      </c>
      <c r="AB139" s="6">
        <v>3.0000000000000001E-3</v>
      </c>
      <c r="AC139" t="s">
        <v>2757</v>
      </c>
      <c r="AD139" t="s">
        <v>2820</v>
      </c>
    </row>
    <row r="140" spans="1:30" hidden="1" x14ac:dyDescent="0.55000000000000004">
      <c r="A140">
        <v>2700589502</v>
      </c>
      <c r="B140">
        <v>2</v>
      </c>
      <c r="C140">
        <v>345607</v>
      </c>
      <c r="D140" t="s">
        <v>2755</v>
      </c>
      <c r="E140">
        <v>0.18</v>
      </c>
      <c r="F140">
        <v>8</v>
      </c>
      <c r="G140">
        <v>2840044</v>
      </c>
      <c r="H140">
        <v>85624709</v>
      </c>
      <c r="I140">
        <v>220739</v>
      </c>
      <c r="J140">
        <v>255888</v>
      </c>
      <c r="K140">
        <v>0</v>
      </c>
      <c r="L140">
        <v>147167</v>
      </c>
      <c r="M140">
        <v>413893</v>
      </c>
      <c r="N140">
        <v>9415997</v>
      </c>
      <c r="O140">
        <v>24582</v>
      </c>
      <c r="P140">
        <v>22703</v>
      </c>
      <c r="Q140">
        <v>0</v>
      </c>
      <c r="R140">
        <v>11135</v>
      </c>
      <c r="S140" t="s">
        <v>2756</v>
      </c>
      <c r="T140" s="6">
        <v>5.0000000000000001E-4</v>
      </c>
      <c r="U140" t="s">
        <v>2757</v>
      </c>
      <c r="V140" s="6">
        <v>4.7999999999999996E-3</v>
      </c>
      <c r="W140" t="s">
        <v>2758</v>
      </c>
      <c r="X140" s="6">
        <v>2.3999999999999998E-3</v>
      </c>
      <c r="Y140" t="s">
        <v>2757</v>
      </c>
      <c r="Z140" s="6">
        <v>2.5000000000000001E-3</v>
      </c>
      <c r="AA140" t="s">
        <v>2759</v>
      </c>
      <c r="AB140" s="6">
        <v>2.8E-3</v>
      </c>
      <c r="AC140" t="s">
        <v>2757</v>
      </c>
      <c r="AD140" t="s">
        <v>2813</v>
      </c>
    </row>
    <row r="141" spans="1:30" hidden="1" x14ac:dyDescent="0.55000000000000004">
      <c r="A141">
        <v>2700603986</v>
      </c>
      <c r="B141">
        <v>6</v>
      </c>
      <c r="C141">
        <v>345607</v>
      </c>
      <c r="D141" t="s">
        <v>2755</v>
      </c>
      <c r="E141">
        <v>0.18</v>
      </c>
      <c r="F141">
        <v>8</v>
      </c>
      <c r="G141">
        <v>3303039</v>
      </c>
      <c r="H141">
        <v>85156132</v>
      </c>
      <c r="I141">
        <v>208858</v>
      </c>
      <c r="J141">
        <v>279552</v>
      </c>
      <c r="K141">
        <v>0</v>
      </c>
      <c r="L141">
        <v>164155</v>
      </c>
      <c r="M141">
        <v>451583</v>
      </c>
      <c r="N141">
        <v>9378489</v>
      </c>
      <c r="O141">
        <v>14445</v>
      </c>
      <c r="P141">
        <v>20738</v>
      </c>
      <c r="Q141">
        <v>0</v>
      </c>
      <c r="R141">
        <v>10288</v>
      </c>
      <c r="S141" t="s">
        <v>2756</v>
      </c>
      <c r="T141" s="6">
        <v>5.9999999999999995E-4</v>
      </c>
      <c r="U141" t="s">
        <v>2757</v>
      </c>
      <c r="V141" s="6">
        <v>3.5000000000000001E-3</v>
      </c>
      <c r="W141" t="s">
        <v>2758</v>
      </c>
      <c r="X141" s="6">
        <v>2.3E-3</v>
      </c>
      <c r="Y141" t="s">
        <v>2757</v>
      </c>
      <c r="Z141" s="6">
        <v>1.4E-3</v>
      </c>
      <c r="AA141" t="s">
        <v>2759</v>
      </c>
      <c r="AB141" s="6">
        <v>3.0999999999999999E-3</v>
      </c>
      <c r="AC141" t="s">
        <v>2757</v>
      </c>
      <c r="AD141" t="s">
        <v>2819</v>
      </c>
    </row>
    <row r="142" spans="1:30" hidden="1" x14ac:dyDescent="0.55000000000000004">
      <c r="A142">
        <v>2700700047</v>
      </c>
      <c r="B142">
        <v>4</v>
      </c>
      <c r="C142">
        <v>345607</v>
      </c>
      <c r="D142" t="s">
        <v>2755</v>
      </c>
      <c r="E142">
        <v>0.18</v>
      </c>
      <c r="F142">
        <v>8</v>
      </c>
      <c r="G142">
        <v>1026489</v>
      </c>
      <c r="H142">
        <v>87437403</v>
      </c>
      <c r="I142">
        <v>56401</v>
      </c>
      <c r="J142">
        <v>142111</v>
      </c>
      <c r="K142">
        <v>0</v>
      </c>
      <c r="L142">
        <v>124124</v>
      </c>
      <c r="M142">
        <v>168570</v>
      </c>
      <c r="N142">
        <v>9659199</v>
      </c>
      <c r="O142">
        <v>1901</v>
      </c>
      <c r="P142">
        <v>9110</v>
      </c>
      <c r="Q142">
        <v>0</v>
      </c>
      <c r="R142">
        <v>7909</v>
      </c>
      <c r="S142" t="s">
        <v>2756</v>
      </c>
      <c r="T142" s="6">
        <v>2.2000000000000001E-3</v>
      </c>
      <c r="U142" t="s">
        <v>2757</v>
      </c>
      <c r="V142" s="6">
        <v>1.1000000000000001E-3</v>
      </c>
      <c r="W142" t="s">
        <v>2758</v>
      </c>
      <c r="X142" s="6">
        <v>5.9999999999999995E-4</v>
      </c>
      <c r="Y142" t="s">
        <v>2757</v>
      </c>
      <c r="Z142" s="6">
        <v>1E-4</v>
      </c>
      <c r="AA142" t="s">
        <v>2759</v>
      </c>
      <c r="AB142" s="6">
        <v>1.6000000000000001E-3</v>
      </c>
      <c r="AC142" t="s">
        <v>2757</v>
      </c>
      <c r="AD142" t="s">
        <v>2791</v>
      </c>
    </row>
    <row r="143" spans="1:30" hidden="1" x14ac:dyDescent="0.55000000000000004">
      <c r="A143">
        <v>2700734409</v>
      </c>
      <c r="B143">
        <v>1</v>
      </c>
      <c r="C143">
        <v>345607</v>
      </c>
      <c r="D143" t="s">
        <v>2755</v>
      </c>
      <c r="E143">
        <v>0.18</v>
      </c>
      <c r="F143">
        <v>8</v>
      </c>
      <c r="G143">
        <v>3392415</v>
      </c>
      <c r="H143">
        <v>85074685</v>
      </c>
      <c r="I143">
        <v>158575</v>
      </c>
      <c r="J143">
        <v>237962</v>
      </c>
      <c r="K143">
        <v>0</v>
      </c>
      <c r="L143">
        <v>158041</v>
      </c>
      <c r="M143">
        <v>414092</v>
      </c>
      <c r="N143">
        <v>9415993</v>
      </c>
      <c r="O143">
        <v>9375</v>
      </c>
      <c r="P143">
        <v>9719</v>
      </c>
      <c r="Q143">
        <v>0</v>
      </c>
      <c r="R143">
        <v>7735</v>
      </c>
      <c r="S143" t="s">
        <v>2756</v>
      </c>
      <c r="T143" s="6">
        <v>4.4000000000000003E-3</v>
      </c>
      <c r="U143" t="s">
        <v>2757</v>
      </c>
      <c r="V143" s="6">
        <v>1.9E-3</v>
      </c>
      <c r="W143" t="s">
        <v>2758</v>
      </c>
      <c r="X143" s="6">
        <v>1.6999999999999999E-3</v>
      </c>
      <c r="Y143" t="s">
        <v>2757</v>
      </c>
      <c r="Z143" s="6">
        <v>8.9999999999999998E-4</v>
      </c>
      <c r="AA143" t="s">
        <v>2759</v>
      </c>
      <c r="AB143" s="6">
        <v>2.5999999999999999E-3</v>
      </c>
      <c r="AC143" t="s">
        <v>2757</v>
      </c>
      <c r="AD143" t="s">
        <v>2791</v>
      </c>
    </row>
    <row r="144" spans="1:30" hidden="1" x14ac:dyDescent="0.55000000000000004">
      <c r="A144">
        <v>2700755136</v>
      </c>
      <c r="B144">
        <v>7</v>
      </c>
      <c r="C144">
        <v>345607</v>
      </c>
      <c r="D144" t="s">
        <v>2755</v>
      </c>
      <c r="E144">
        <v>0.18</v>
      </c>
      <c r="F144">
        <v>8</v>
      </c>
      <c r="G144">
        <v>3326374</v>
      </c>
      <c r="H144">
        <v>85135173</v>
      </c>
      <c r="I144">
        <v>192365</v>
      </c>
      <c r="J144">
        <v>272974</v>
      </c>
      <c r="K144">
        <v>0</v>
      </c>
      <c r="L144">
        <v>166166</v>
      </c>
      <c r="M144">
        <v>398361</v>
      </c>
      <c r="N144">
        <v>9431701</v>
      </c>
      <c r="O144">
        <v>12713</v>
      </c>
      <c r="P144">
        <v>15598</v>
      </c>
      <c r="Q144">
        <v>0</v>
      </c>
      <c r="R144">
        <v>10493</v>
      </c>
      <c r="S144" t="s">
        <v>2756</v>
      </c>
      <c r="T144" s="6">
        <v>4.0000000000000002E-4</v>
      </c>
      <c r="U144" t="s">
        <v>2757</v>
      </c>
      <c r="V144" s="6">
        <v>2.8E-3</v>
      </c>
      <c r="W144" t="s">
        <v>2758</v>
      </c>
      <c r="X144" s="6">
        <v>2.0999999999999999E-3</v>
      </c>
      <c r="Y144" t="s">
        <v>2757</v>
      </c>
      <c r="Z144" s="6">
        <v>1.1999999999999999E-3</v>
      </c>
      <c r="AA144" t="s">
        <v>2759</v>
      </c>
      <c r="AB144" s="6">
        <v>3.0000000000000001E-3</v>
      </c>
      <c r="AC144" t="s">
        <v>2757</v>
      </c>
      <c r="AD144" t="s">
        <v>2821</v>
      </c>
    </row>
    <row r="145" spans="1:30" hidden="1" x14ac:dyDescent="0.55000000000000004">
      <c r="A145">
        <v>2700802288</v>
      </c>
      <c r="B145">
        <v>14</v>
      </c>
      <c r="C145">
        <v>345607</v>
      </c>
      <c r="D145" t="s">
        <v>2755</v>
      </c>
      <c r="E145">
        <v>0.18</v>
      </c>
      <c r="F145">
        <v>8</v>
      </c>
      <c r="G145">
        <v>3369848</v>
      </c>
      <c r="H145">
        <v>85095312</v>
      </c>
      <c r="I145">
        <v>286370</v>
      </c>
      <c r="J145">
        <v>308201</v>
      </c>
      <c r="K145">
        <v>0</v>
      </c>
      <c r="L145">
        <v>165194</v>
      </c>
      <c r="M145">
        <v>387679</v>
      </c>
      <c r="N145">
        <v>9442327</v>
      </c>
      <c r="O145">
        <v>1900</v>
      </c>
      <c r="P145">
        <v>9136</v>
      </c>
      <c r="Q145">
        <v>0</v>
      </c>
      <c r="R145">
        <v>7921</v>
      </c>
      <c r="S145" t="s">
        <v>2756</v>
      </c>
      <c r="T145" s="6">
        <v>1.8E-3</v>
      </c>
      <c r="U145" t="s">
        <v>2757</v>
      </c>
      <c r="V145" s="6">
        <v>1.1000000000000001E-3</v>
      </c>
      <c r="W145" t="s">
        <v>2758</v>
      </c>
      <c r="X145" s="6">
        <v>3.2000000000000002E-3</v>
      </c>
      <c r="Y145" t="s">
        <v>2757</v>
      </c>
      <c r="Z145" s="6">
        <v>1E-4</v>
      </c>
      <c r="AA145" t="s">
        <v>2759</v>
      </c>
      <c r="AB145" s="6">
        <v>3.3999999999999998E-3</v>
      </c>
      <c r="AC145" t="s">
        <v>2757</v>
      </c>
      <c r="AD145" t="s">
        <v>2791</v>
      </c>
    </row>
    <row r="146" spans="1:30" hidden="1" x14ac:dyDescent="0.55000000000000004">
      <c r="A146">
        <v>2700815597</v>
      </c>
      <c r="B146">
        <v>15</v>
      </c>
      <c r="C146">
        <v>345607</v>
      </c>
      <c r="D146" t="s">
        <v>2755</v>
      </c>
      <c r="E146">
        <v>0.18</v>
      </c>
      <c r="F146">
        <v>8</v>
      </c>
      <c r="G146">
        <v>3276095</v>
      </c>
      <c r="H146">
        <v>85187457</v>
      </c>
      <c r="I146">
        <v>299672</v>
      </c>
      <c r="J146">
        <v>337689</v>
      </c>
      <c r="K146">
        <v>0</v>
      </c>
      <c r="L146">
        <v>190647</v>
      </c>
      <c r="M146">
        <v>474603</v>
      </c>
      <c r="N146">
        <v>9355312</v>
      </c>
      <c r="O146">
        <v>63599</v>
      </c>
      <c r="P146">
        <v>35606</v>
      </c>
      <c r="Q146">
        <v>0</v>
      </c>
      <c r="R146">
        <v>8927</v>
      </c>
      <c r="S146" t="s">
        <v>2756</v>
      </c>
      <c r="T146" s="6">
        <v>2.3E-3</v>
      </c>
      <c r="U146" t="s">
        <v>2757</v>
      </c>
      <c r="V146" s="6">
        <v>0.01</v>
      </c>
      <c r="W146" t="s">
        <v>2758</v>
      </c>
      <c r="X146" s="6">
        <v>3.3E-3</v>
      </c>
      <c r="Y146" t="s">
        <v>2757</v>
      </c>
      <c r="Z146" s="6">
        <v>6.4000000000000003E-3</v>
      </c>
      <c r="AA146" t="s">
        <v>2759</v>
      </c>
      <c r="AB146" s="6">
        <v>3.8E-3</v>
      </c>
      <c r="AC146" t="s">
        <v>2757</v>
      </c>
      <c r="AD146" t="s">
        <v>2783</v>
      </c>
    </row>
    <row r="147" spans="1:30" hidden="1" x14ac:dyDescent="0.55000000000000004">
      <c r="A147">
        <v>2700833588</v>
      </c>
      <c r="B147">
        <v>16</v>
      </c>
      <c r="C147">
        <v>345608</v>
      </c>
      <c r="D147" t="s">
        <v>2755</v>
      </c>
      <c r="E147">
        <v>0.18</v>
      </c>
      <c r="F147">
        <v>8</v>
      </c>
      <c r="G147">
        <v>3249469</v>
      </c>
      <c r="H147">
        <v>85207946</v>
      </c>
      <c r="I147">
        <v>180944</v>
      </c>
      <c r="J147">
        <v>265942</v>
      </c>
      <c r="K147">
        <v>0</v>
      </c>
      <c r="L147">
        <v>163789</v>
      </c>
      <c r="M147">
        <v>428601</v>
      </c>
      <c r="N147">
        <v>9399184</v>
      </c>
      <c r="O147">
        <v>9290</v>
      </c>
      <c r="P147">
        <v>18871</v>
      </c>
      <c r="Q147">
        <v>0</v>
      </c>
      <c r="R147">
        <v>12827</v>
      </c>
      <c r="S147" t="s">
        <v>2756</v>
      </c>
      <c r="T147" s="6">
        <v>1E-4</v>
      </c>
      <c r="U147" t="s">
        <v>2757</v>
      </c>
      <c r="V147" s="6">
        <v>2.8E-3</v>
      </c>
      <c r="W147" t="s">
        <v>2758</v>
      </c>
      <c r="X147" s="6">
        <v>2E-3</v>
      </c>
      <c r="Y147" t="s">
        <v>2757</v>
      </c>
      <c r="Z147" s="6">
        <v>8.9999999999999998E-4</v>
      </c>
      <c r="AA147" t="s">
        <v>2759</v>
      </c>
      <c r="AB147" s="6">
        <v>3.0000000000000001E-3</v>
      </c>
      <c r="AC147" t="s">
        <v>2757</v>
      </c>
      <c r="AD147" t="s">
        <v>2820</v>
      </c>
    </row>
    <row r="148" spans="1:30" hidden="1" x14ac:dyDescent="0.55000000000000004">
      <c r="A148">
        <v>2700909460</v>
      </c>
      <c r="B148">
        <v>10</v>
      </c>
      <c r="C148">
        <v>345607</v>
      </c>
      <c r="D148" t="s">
        <v>2755</v>
      </c>
      <c r="E148">
        <v>0.18</v>
      </c>
      <c r="F148">
        <v>8</v>
      </c>
      <c r="G148">
        <v>3415815</v>
      </c>
      <c r="H148">
        <v>85048153</v>
      </c>
      <c r="I148">
        <v>198218</v>
      </c>
      <c r="J148">
        <v>293502</v>
      </c>
      <c r="K148">
        <v>0</v>
      </c>
      <c r="L148">
        <v>177736</v>
      </c>
      <c r="M148">
        <v>454141</v>
      </c>
      <c r="N148">
        <v>9375918</v>
      </c>
      <c r="O148">
        <v>28818</v>
      </c>
      <c r="P148">
        <v>26106</v>
      </c>
      <c r="Q148">
        <v>0</v>
      </c>
      <c r="R148">
        <v>9354</v>
      </c>
      <c r="S148" t="s">
        <v>2756</v>
      </c>
      <c r="T148" s="6">
        <v>6.9999999999999999E-4</v>
      </c>
      <c r="U148" t="s">
        <v>2757</v>
      </c>
      <c r="V148" s="6">
        <v>5.4999999999999997E-3</v>
      </c>
      <c r="W148" t="s">
        <v>2758</v>
      </c>
      <c r="X148" s="6">
        <v>2.2000000000000001E-3</v>
      </c>
      <c r="Y148" t="s">
        <v>2757</v>
      </c>
      <c r="Z148" s="6">
        <v>2.8999999999999998E-3</v>
      </c>
      <c r="AA148" t="s">
        <v>2759</v>
      </c>
      <c r="AB148" s="6">
        <v>3.3E-3</v>
      </c>
      <c r="AC148" t="s">
        <v>2757</v>
      </c>
      <c r="AD148" t="s">
        <v>2778</v>
      </c>
    </row>
    <row r="149" spans="1:30" hidden="1" x14ac:dyDescent="0.55000000000000004">
      <c r="A149">
        <v>2700946970</v>
      </c>
      <c r="B149">
        <v>12</v>
      </c>
      <c r="C149">
        <v>345607</v>
      </c>
      <c r="D149" t="s">
        <v>2755</v>
      </c>
      <c r="E149">
        <v>0.18</v>
      </c>
      <c r="F149">
        <v>8</v>
      </c>
      <c r="G149">
        <v>1175399</v>
      </c>
      <c r="H149">
        <v>87284544</v>
      </c>
      <c r="I149">
        <v>77117</v>
      </c>
      <c r="J149">
        <v>156963</v>
      </c>
      <c r="K149">
        <v>0</v>
      </c>
      <c r="L149">
        <v>136598</v>
      </c>
      <c r="M149">
        <v>209582</v>
      </c>
      <c r="N149">
        <v>9618291</v>
      </c>
      <c r="O149">
        <v>12411</v>
      </c>
      <c r="P149">
        <v>11994</v>
      </c>
      <c r="Q149">
        <v>0</v>
      </c>
      <c r="R149">
        <v>8457</v>
      </c>
      <c r="S149" t="s">
        <v>2756</v>
      </c>
      <c r="T149" s="6">
        <v>2.5999999999999999E-3</v>
      </c>
      <c r="U149" t="s">
        <v>2757</v>
      </c>
      <c r="V149" s="6">
        <v>2.3999999999999998E-3</v>
      </c>
      <c r="W149" t="s">
        <v>2758</v>
      </c>
      <c r="X149" s="6">
        <v>8.0000000000000004E-4</v>
      </c>
      <c r="Y149" t="s">
        <v>2757</v>
      </c>
      <c r="Z149" s="6">
        <v>1.1999999999999999E-3</v>
      </c>
      <c r="AA149" t="s">
        <v>2759</v>
      </c>
      <c r="AB149" s="6">
        <v>1.6999999999999999E-3</v>
      </c>
      <c r="AC149" t="s">
        <v>2757</v>
      </c>
      <c r="AD149" t="s">
        <v>2799</v>
      </c>
    </row>
    <row r="150" spans="1:30" hidden="1" x14ac:dyDescent="0.55000000000000004">
      <c r="A150">
        <v>2701060675</v>
      </c>
      <c r="B150">
        <v>9</v>
      </c>
      <c r="C150">
        <v>345607</v>
      </c>
      <c r="D150" t="s">
        <v>2755</v>
      </c>
      <c r="E150">
        <v>0.18</v>
      </c>
      <c r="F150">
        <v>8</v>
      </c>
      <c r="G150">
        <v>3510929</v>
      </c>
      <c r="H150">
        <v>84949685</v>
      </c>
      <c r="I150">
        <v>330501</v>
      </c>
      <c r="J150">
        <v>332553</v>
      </c>
      <c r="K150">
        <v>0</v>
      </c>
      <c r="L150">
        <v>168022</v>
      </c>
      <c r="M150">
        <v>379183</v>
      </c>
      <c r="N150">
        <v>9448486</v>
      </c>
      <c r="O150">
        <v>1915</v>
      </c>
      <c r="P150">
        <v>9006</v>
      </c>
      <c r="Q150">
        <v>0</v>
      </c>
      <c r="R150">
        <v>7786</v>
      </c>
      <c r="S150" t="s">
        <v>2756</v>
      </c>
      <c r="T150" s="6">
        <v>2.5999999999999999E-3</v>
      </c>
      <c r="U150" t="s">
        <v>2757</v>
      </c>
      <c r="V150" s="6">
        <v>1.1000000000000001E-3</v>
      </c>
      <c r="W150" t="s">
        <v>2758</v>
      </c>
      <c r="X150" s="6">
        <v>3.7000000000000002E-3</v>
      </c>
      <c r="Y150" t="s">
        <v>2757</v>
      </c>
      <c r="Z150" s="6">
        <v>1E-4</v>
      </c>
      <c r="AA150" t="s">
        <v>2759</v>
      </c>
      <c r="AB150" s="6">
        <v>3.7000000000000002E-3</v>
      </c>
      <c r="AC150" t="s">
        <v>2757</v>
      </c>
      <c r="AD150" t="s">
        <v>2791</v>
      </c>
    </row>
    <row r="151" spans="1:30" hidden="1" x14ac:dyDescent="0.55000000000000004">
      <c r="A151">
        <v>2701068059</v>
      </c>
      <c r="B151">
        <v>5</v>
      </c>
      <c r="C151">
        <v>345607</v>
      </c>
      <c r="D151" t="s">
        <v>2755</v>
      </c>
      <c r="E151">
        <v>0.18</v>
      </c>
      <c r="F151">
        <v>8</v>
      </c>
      <c r="G151">
        <v>2333087</v>
      </c>
      <c r="H151">
        <v>86132227</v>
      </c>
      <c r="I151">
        <v>224896</v>
      </c>
      <c r="J151">
        <v>247179</v>
      </c>
      <c r="K151">
        <v>0</v>
      </c>
      <c r="L151">
        <v>144901</v>
      </c>
      <c r="M151">
        <v>377492</v>
      </c>
      <c r="N151">
        <v>9452114</v>
      </c>
      <c r="O151">
        <v>27139</v>
      </c>
      <c r="P151">
        <v>18930</v>
      </c>
      <c r="Q151">
        <v>0</v>
      </c>
      <c r="R151">
        <v>7945</v>
      </c>
      <c r="S151" t="s">
        <v>2756</v>
      </c>
      <c r="T151" s="6">
        <v>4.0000000000000002E-4</v>
      </c>
      <c r="U151" t="s">
        <v>2757</v>
      </c>
      <c r="V151" s="6">
        <v>4.5999999999999999E-3</v>
      </c>
      <c r="W151" t="s">
        <v>2758</v>
      </c>
      <c r="X151" s="6">
        <v>2.5000000000000001E-3</v>
      </c>
      <c r="Y151" t="s">
        <v>2757</v>
      </c>
      <c r="Z151" s="6">
        <v>2.7000000000000001E-3</v>
      </c>
      <c r="AA151" t="s">
        <v>2759</v>
      </c>
      <c r="AB151" s="6">
        <v>2.7000000000000001E-3</v>
      </c>
      <c r="AC151" t="s">
        <v>2757</v>
      </c>
      <c r="AD151" t="s">
        <v>2820</v>
      </c>
    </row>
    <row r="152" spans="1:30" x14ac:dyDescent="0.55000000000000004">
      <c r="A152">
        <v>2701170216</v>
      </c>
      <c r="B152">
        <v>17</v>
      </c>
      <c r="C152">
        <v>345608</v>
      </c>
      <c r="D152" t="s">
        <v>2755</v>
      </c>
      <c r="E152">
        <v>0.18</v>
      </c>
      <c r="F152">
        <v>8</v>
      </c>
      <c r="G152">
        <v>2975237</v>
      </c>
      <c r="H152">
        <v>85486997</v>
      </c>
      <c r="I152">
        <v>228306</v>
      </c>
      <c r="J152">
        <v>276775</v>
      </c>
      <c r="K152">
        <v>0</v>
      </c>
      <c r="L152">
        <v>160545</v>
      </c>
      <c r="M152">
        <v>418590</v>
      </c>
      <c r="N152">
        <v>9411069</v>
      </c>
      <c r="O152">
        <v>11625</v>
      </c>
      <c r="P152">
        <v>18278</v>
      </c>
      <c r="Q152">
        <v>0</v>
      </c>
      <c r="R152">
        <v>11095</v>
      </c>
      <c r="S152" t="s">
        <v>2756</v>
      </c>
      <c r="T152" s="6">
        <v>8.0000000000000004E-4</v>
      </c>
      <c r="U152" t="s">
        <v>2757</v>
      </c>
      <c r="V152" s="6">
        <v>3.0000000000000001E-3</v>
      </c>
      <c r="W152" t="s">
        <v>2758</v>
      </c>
      <c r="X152" s="6">
        <v>2.5000000000000001E-3</v>
      </c>
      <c r="Y152" t="s">
        <v>2757</v>
      </c>
      <c r="Z152" s="6">
        <v>1.1000000000000001E-3</v>
      </c>
      <c r="AA152" t="s">
        <v>2759</v>
      </c>
      <c r="AB152" s="6">
        <v>3.0999999999999999E-3</v>
      </c>
      <c r="AC152" t="s">
        <v>2757</v>
      </c>
      <c r="AD152" t="s">
        <v>2810</v>
      </c>
    </row>
    <row r="153" spans="1:30" hidden="1" x14ac:dyDescent="0.55000000000000004">
      <c r="A153">
        <v>2701237362</v>
      </c>
      <c r="B153">
        <v>13</v>
      </c>
      <c r="C153">
        <v>345607</v>
      </c>
      <c r="D153" t="s">
        <v>2755</v>
      </c>
      <c r="E153">
        <v>0.18</v>
      </c>
      <c r="F153">
        <v>8</v>
      </c>
      <c r="G153">
        <v>3674789</v>
      </c>
      <c r="H153">
        <v>84782077</v>
      </c>
      <c r="I153">
        <v>415790</v>
      </c>
      <c r="J153">
        <v>383103</v>
      </c>
      <c r="K153">
        <v>0</v>
      </c>
      <c r="L153">
        <v>171008</v>
      </c>
      <c r="M153">
        <v>428020</v>
      </c>
      <c r="N153">
        <v>9399737</v>
      </c>
      <c r="O153">
        <v>17668</v>
      </c>
      <c r="P153">
        <v>19337</v>
      </c>
      <c r="Q153">
        <v>0</v>
      </c>
      <c r="R153">
        <v>10546</v>
      </c>
      <c r="S153" t="s">
        <v>2756</v>
      </c>
      <c r="T153" s="6">
        <v>4.1000000000000003E-3</v>
      </c>
      <c r="U153" t="s">
        <v>2757</v>
      </c>
      <c r="V153" s="6">
        <v>3.7000000000000002E-3</v>
      </c>
      <c r="W153" t="s">
        <v>2758</v>
      </c>
      <c r="X153" s="6">
        <v>4.7000000000000002E-3</v>
      </c>
      <c r="Y153" t="s">
        <v>2757</v>
      </c>
      <c r="Z153" s="6">
        <v>1.6999999999999999E-3</v>
      </c>
      <c r="AA153" t="s">
        <v>2759</v>
      </c>
      <c r="AB153" s="6">
        <v>4.3E-3</v>
      </c>
      <c r="AC153" t="s">
        <v>2757</v>
      </c>
      <c r="AD153" t="s">
        <v>2820</v>
      </c>
    </row>
    <row r="154" spans="1:30" hidden="1" x14ac:dyDescent="0.55000000000000004">
      <c r="A154">
        <v>2701252484</v>
      </c>
      <c r="B154">
        <v>3</v>
      </c>
      <c r="C154">
        <v>345607</v>
      </c>
      <c r="D154" t="s">
        <v>2755</v>
      </c>
      <c r="E154">
        <v>0.18</v>
      </c>
      <c r="F154">
        <v>8</v>
      </c>
      <c r="G154">
        <v>3698746</v>
      </c>
      <c r="H154">
        <v>84765905</v>
      </c>
      <c r="I154">
        <v>318580</v>
      </c>
      <c r="J154">
        <v>365965</v>
      </c>
      <c r="K154">
        <v>0</v>
      </c>
      <c r="L154">
        <v>200550</v>
      </c>
      <c r="M154">
        <v>524587</v>
      </c>
      <c r="N154">
        <v>9305281</v>
      </c>
      <c r="O154">
        <v>70041</v>
      </c>
      <c r="P154">
        <v>38922</v>
      </c>
      <c r="Q154">
        <v>0</v>
      </c>
      <c r="R154">
        <v>7553</v>
      </c>
      <c r="S154" t="s">
        <v>2756</v>
      </c>
      <c r="T154" s="6">
        <v>2.8E-3</v>
      </c>
      <c r="U154" t="s">
        <v>2757</v>
      </c>
      <c r="V154" s="6">
        <v>1.0999999999999999E-2</v>
      </c>
      <c r="W154" t="s">
        <v>2758</v>
      </c>
      <c r="X154" s="6">
        <v>3.5999999999999999E-3</v>
      </c>
      <c r="Y154" t="s">
        <v>2757</v>
      </c>
      <c r="Z154" s="6">
        <v>7.1000000000000004E-3</v>
      </c>
      <c r="AA154" t="s">
        <v>2759</v>
      </c>
      <c r="AB154" s="6">
        <v>4.1000000000000003E-3</v>
      </c>
      <c r="AC154" t="s">
        <v>2757</v>
      </c>
      <c r="AD154" t="s">
        <v>2800</v>
      </c>
    </row>
    <row r="155" spans="1:30" hidden="1" x14ac:dyDescent="0.55000000000000004">
      <c r="A155">
        <v>3000424853</v>
      </c>
      <c r="B155">
        <v>8</v>
      </c>
      <c r="C155">
        <v>384007</v>
      </c>
      <c r="D155" t="s">
        <v>2755</v>
      </c>
      <c r="E155">
        <v>0.18</v>
      </c>
      <c r="F155">
        <v>9</v>
      </c>
      <c r="G155">
        <v>4040607</v>
      </c>
      <c r="H155">
        <v>94249144</v>
      </c>
      <c r="I155">
        <v>319169</v>
      </c>
      <c r="J155">
        <v>359361</v>
      </c>
      <c r="K155">
        <v>0</v>
      </c>
      <c r="L155">
        <v>196705</v>
      </c>
      <c r="M155">
        <v>466170</v>
      </c>
      <c r="N155">
        <v>9361432</v>
      </c>
      <c r="O155">
        <v>15982</v>
      </c>
      <c r="P155">
        <v>25718</v>
      </c>
      <c r="Q155">
        <v>0</v>
      </c>
      <c r="R155">
        <v>16471</v>
      </c>
      <c r="S155" t="s">
        <v>2756</v>
      </c>
      <c r="T155" s="6">
        <v>2.5000000000000001E-3</v>
      </c>
      <c r="U155" t="s">
        <v>2757</v>
      </c>
      <c r="V155" s="6">
        <v>4.1999999999999997E-3</v>
      </c>
      <c r="W155" t="s">
        <v>2758</v>
      </c>
      <c r="X155" s="6">
        <v>3.2000000000000002E-3</v>
      </c>
      <c r="Y155" t="s">
        <v>2757</v>
      </c>
      <c r="Z155" s="6">
        <v>1.6000000000000001E-3</v>
      </c>
      <c r="AA155" t="s">
        <v>2759</v>
      </c>
      <c r="AB155" s="6">
        <v>3.5999999999999999E-3</v>
      </c>
      <c r="AC155" t="s">
        <v>2757</v>
      </c>
      <c r="AD155" t="s">
        <v>2778</v>
      </c>
    </row>
    <row r="156" spans="1:30" hidden="1" x14ac:dyDescent="0.55000000000000004">
      <c r="A156">
        <v>3000542437</v>
      </c>
      <c r="B156">
        <v>11</v>
      </c>
      <c r="C156">
        <v>384007</v>
      </c>
      <c r="D156" t="s">
        <v>2755</v>
      </c>
      <c r="E156">
        <v>0.18</v>
      </c>
      <c r="F156">
        <v>9</v>
      </c>
      <c r="G156">
        <v>3242771</v>
      </c>
      <c r="H156">
        <v>95052013</v>
      </c>
      <c r="I156">
        <v>219937</v>
      </c>
      <c r="J156">
        <v>290291</v>
      </c>
      <c r="K156">
        <v>0</v>
      </c>
      <c r="L156">
        <v>181484</v>
      </c>
      <c r="M156">
        <v>451255</v>
      </c>
      <c r="N156">
        <v>9378497</v>
      </c>
      <c r="O156">
        <v>13948</v>
      </c>
      <c r="P156">
        <v>21875</v>
      </c>
      <c r="Q156">
        <v>0</v>
      </c>
      <c r="R156">
        <v>13193</v>
      </c>
      <c r="S156" t="s">
        <v>2756</v>
      </c>
      <c r="T156" s="6">
        <v>8.0000000000000004E-4</v>
      </c>
      <c r="U156" t="s">
        <v>2757</v>
      </c>
      <c r="V156" s="6">
        <v>3.5999999999999999E-3</v>
      </c>
      <c r="W156" t="s">
        <v>2758</v>
      </c>
      <c r="X156" s="6">
        <v>2.2000000000000001E-3</v>
      </c>
      <c r="Y156" t="s">
        <v>2757</v>
      </c>
      <c r="Z156" s="6">
        <v>1.4E-3</v>
      </c>
      <c r="AA156" t="s">
        <v>2759</v>
      </c>
      <c r="AB156" s="6">
        <v>2.8999999999999998E-3</v>
      </c>
      <c r="AC156" t="s">
        <v>2757</v>
      </c>
      <c r="AD156" t="s">
        <v>2811</v>
      </c>
    </row>
    <row r="157" spans="1:30" hidden="1" x14ac:dyDescent="0.55000000000000004">
      <c r="A157">
        <v>3000588131</v>
      </c>
      <c r="B157">
        <v>2</v>
      </c>
      <c r="C157">
        <v>384007</v>
      </c>
      <c r="D157" t="s">
        <v>2755</v>
      </c>
      <c r="E157">
        <v>0.18</v>
      </c>
      <c r="F157">
        <v>9</v>
      </c>
      <c r="G157">
        <v>3263661</v>
      </c>
      <c r="H157">
        <v>95028670</v>
      </c>
      <c r="I157">
        <v>238016</v>
      </c>
      <c r="J157">
        <v>283858</v>
      </c>
      <c r="K157">
        <v>0</v>
      </c>
      <c r="L157">
        <v>166961</v>
      </c>
      <c r="M157">
        <v>423614</v>
      </c>
      <c r="N157">
        <v>9403961</v>
      </c>
      <c r="O157">
        <v>17277</v>
      </c>
      <c r="P157">
        <v>27970</v>
      </c>
      <c r="Q157">
        <v>0</v>
      </c>
      <c r="R157">
        <v>19794</v>
      </c>
      <c r="S157" t="s">
        <v>2756</v>
      </c>
      <c r="T157" s="6">
        <v>8.9999999999999998E-4</v>
      </c>
      <c r="U157" t="s">
        <v>2757</v>
      </c>
      <c r="V157" s="6">
        <v>4.5999999999999999E-3</v>
      </c>
      <c r="W157" t="s">
        <v>2758</v>
      </c>
      <c r="X157" s="6">
        <v>2.3999999999999998E-3</v>
      </c>
      <c r="Y157" t="s">
        <v>2757</v>
      </c>
      <c r="Z157" s="6">
        <v>1.6999999999999999E-3</v>
      </c>
      <c r="AA157" t="s">
        <v>2759</v>
      </c>
      <c r="AB157" s="6">
        <v>2.8E-3</v>
      </c>
      <c r="AC157" t="s">
        <v>2757</v>
      </c>
      <c r="AD157" t="s">
        <v>2822</v>
      </c>
    </row>
    <row r="158" spans="1:30" hidden="1" x14ac:dyDescent="0.55000000000000004">
      <c r="A158">
        <v>3000602753</v>
      </c>
      <c r="B158">
        <v>6</v>
      </c>
      <c r="C158">
        <v>384007</v>
      </c>
      <c r="D158" t="s">
        <v>2755</v>
      </c>
      <c r="E158">
        <v>0.18</v>
      </c>
      <c r="F158">
        <v>9</v>
      </c>
      <c r="G158">
        <v>3794346</v>
      </c>
      <c r="H158">
        <v>94494484</v>
      </c>
      <c r="I158">
        <v>230540</v>
      </c>
      <c r="J158">
        <v>308087</v>
      </c>
      <c r="K158">
        <v>0</v>
      </c>
      <c r="L158">
        <v>177497</v>
      </c>
      <c r="M158">
        <v>491304</v>
      </c>
      <c r="N158">
        <v>9338352</v>
      </c>
      <c r="O158">
        <v>21682</v>
      </c>
      <c r="P158">
        <v>28535</v>
      </c>
      <c r="Q158">
        <v>0</v>
      </c>
      <c r="R158">
        <v>13342</v>
      </c>
      <c r="S158" t="s">
        <v>2756</v>
      </c>
      <c r="T158" s="6">
        <v>1.1000000000000001E-3</v>
      </c>
      <c r="U158" t="s">
        <v>2757</v>
      </c>
      <c r="V158" s="6">
        <v>5.1000000000000004E-3</v>
      </c>
      <c r="W158" t="s">
        <v>2758</v>
      </c>
      <c r="X158" s="6">
        <v>2.3E-3</v>
      </c>
      <c r="Y158" t="s">
        <v>2757</v>
      </c>
      <c r="Z158" s="6">
        <v>2.2000000000000001E-3</v>
      </c>
      <c r="AA158" t="s">
        <v>2759</v>
      </c>
      <c r="AB158" s="6">
        <v>3.0999999999999999E-3</v>
      </c>
      <c r="AC158" t="s">
        <v>2757</v>
      </c>
      <c r="AD158" t="s">
        <v>2803</v>
      </c>
    </row>
    <row r="159" spans="1:30" hidden="1" x14ac:dyDescent="0.55000000000000004">
      <c r="A159">
        <v>3000700458</v>
      </c>
      <c r="B159">
        <v>4</v>
      </c>
      <c r="C159">
        <v>384007</v>
      </c>
      <c r="D159" t="s">
        <v>2755</v>
      </c>
      <c r="E159">
        <v>0.18</v>
      </c>
      <c r="F159">
        <v>9</v>
      </c>
      <c r="G159">
        <v>1431773</v>
      </c>
      <c r="H159">
        <v>96862126</v>
      </c>
      <c r="I159">
        <v>181677</v>
      </c>
      <c r="J159">
        <v>205327</v>
      </c>
      <c r="K159">
        <v>0</v>
      </c>
      <c r="L159">
        <v>132096</v>
      </c>
      <c r="M159">
        <v>405281</v>
      </c>
      <c r="N159">
        <v>9424723</v>
      </c>
      <c r="O159">
        <v>125276</v>
      </c>
      <c r="P159">
        <v>63216</v>
      </c>
      <c r="Q159">
        <v>0</v>
      </c>
      <c r="R159">
        <v>7972</v>
      </c>
      <c r="S159" t="s">
        <v>2756</v>
      </c>
      <c r="T159" s="6">
        <v>3.8999999999999998E-3</v>
      </c>
      <c r="U159" t="s">
        <v>2757</v>
      </c>
      <c r="V159" s="6">
        <v>1.9099999999999999E-2</v>
      </c>
      <c r="W159" t="s">
        <v>2758</v>
      </c>
      <c r="X159" s="6">
        <v>1.8E-3</v>
      </c>
      <c r="Y159" t="s">
        <v>2757</v>
      </c>
      <c r="Z159" s="6">
        <v>1.2699999999999999E-2</v>
      </c>
      <c r="AA159" t="s">
        <v>2759</v>
      </c>
      <c r="AB159" s="6">
        <v>2E-3</v>
      </c>
      <c r="AC159" t="s">
        <v>2757</v>
      </c>
      <c r="AD159" t="s">
        <v>2823</v>
      </c>
    </row>
    <row r="160" spans="1:30" hidden="1" x14ac:dyDescent="0.55000000000000004">
      <c r="A160">
        <v>3000734251</v>
      </c>
      <c r="B160">
        <v>1</v>
      </c>
      <c r="C160">
        <v>384007</v>
      </c>
      <c r="D160" t="s">
        <v>2755</v>
      </c>
      <c r="E160">
        <v>0.18</v>
      </c>
      <c r="F160">
        <v>9</v>
      </c>
      <c r="G160">
        <v>3845376</v>
      </c>
      <c r="H160">
        <v>94451367</v>
      </c>
      <c r="I160">
        <v>169079</v>
      </c>
      <c r="J160">
        <v>255060</v>
      </c>
      <c r="K160">
        <v>0</v>
      </c>
      <c r="L160">
        <v>168200</v>
      </c>
      <c r="M160">
        <v>452958</v>
      </c>
      <c r="N160">
        <v>9376682</v>
      </c>
      <c r="O160">
        <v>10504</v>
      </c>
      <c r="P160">
        <v>17098</v>
      </c>
      <c r="Q160">
        <v>0</v>
      </c>
      <c r="R160">
        <v>10159</v>
      </c>
      <c r="S160" t="s">
        <v>2756</v>
      </c>
      <c r="T160" s="6">
        <v>4.3E-3</v>
      </c>
      <c r="U160" t="s">
        <v>2757</v>
      </c>
      <c r="V160" s="6">
        <v>2.8E-3</v>
      </c>
      <c r="W160" t="s">
        <v>2758</v>
      </c>
      <c r="X160" s="6">
        <v>1.6999999999999999E-3</v>
      </c>
      <c r="Y160" t="s">
        <v>2757</v>
      </c>
      <c r="Z160" s="6">
        <v>1E-3</v>
      </c>
      <c r="AA160" t="s">
        <v>2759</v>
      </c>
      <c r="AB160" s="6">
        <v>2.5000000000000001E-3</v>
      </c>
      <c r="AC160" t="s">
        <v>2757</v>
      </c>
      <c r="AD160" t="s">
        <v>2786</v>
      </c>
    </row>
    <row r="161" spans="1:30" hidden="1" x14ac:dyDescent="0.55000000000000004">
      <c r="A161">
        <v>3000753468</v>
      </c>
      <c r="B161">
        <v>7</v>
      </c>
      <c r="C161">
        <v>384007</v>
      </c>
      <c r="D161" t="s">
        <v>2755</v>
      </c>
      <c r="E161">
        <v>0.18</v>
      </c>
      <c r="F161">
        <v>9</v>
      </c>
      <c r="G161">
        <v>3767137</v>
      </c>
      <c r="H161">
        <v>94524016</v>
      </c>
      <c r="I161">
        <v>203977</v>
      </c>
      <c r="J161">
        <v>288809</v>
      </c>
      <c r="K161">
        <v>0</v>
      </c>
      <c r="L161">
        <v>174535</v>
      </c>
      <c r="M161">
        <v>440760</v>
      </c>
      <c r="N161">
        <v>9388843</v>
      </c>
      <c r="O161">
        <v>11612</v>
      </c>
      <c r="P161">
        <v>15835</v>
      </c>
      <c r="Q161">
        <v>0</v>
      </c>
      <c r="R161">
        <v>8369</v>
      </c>
      <c r="S161" t="s">
        <v>2756</v>
      </c>
      <c r="T161" s="6">
        <v>5.9999999999999995E-4</v>
      </c>
      <c r="U161" t="s">
        <v>2757</v>
      </c>
      <c r="V161" s="6">
        <v>2.7000000000000001E-3</v>
      </c>
      <c r="W161" t="s">
        <v>2758</v>
      </c>
      <c r="X161" s="6">
        <v>2E-3</v>
      </c>
      <c r="Y161" t="s">
        <v>2757</v>
      </c>
      <c r="Z161" s="6">
        <v>1.1000000000000001E-3</v>
      </c>
      <c r="AA161" t="s">
        <v>2759</v>
      </c>
      <c r="AB161" s="6">
        <v>2.8999999999999998E-3</v>
      </c>
      <c r="AC161" t="s">
        <v>2757</v>
      </c>
      <c r="AD161" t="s">
        <v>2794</v>
      </c>
    </row>
    <row r="162" spans="1:30" hidden="1" x14ac:dyDescent="0.55000000000000004">
      <c r="A162">
        <v>3000801926</v>
      </c>
      <c r="B162">
        <v>14</v>
      </c>
      <c r="C162">
        <v>384007</v>
      </c>
      <c r="D162" t="s">
        <v>2755</v>
      </c>
      <c r="E162">
        <v>0.18</v>
      </c>
      <c r="F162">
        <v>9</v>
      </c>
      <c r="G162">
        <v>3948264</v>
      </c>
      <c r="H162">
        <v>94346954</v>
      </c>
      <c r="I162">
        <v>367900</v>
      </c>
      <c r="J162">
        <v>356543</v>
      </c>
      <c r="K162">
        <v>0</v>
      </c>
      <c r="L162">
        <v>173680</v>
      </c>
      <c r="M162">
        <v>578413</v>
      </c>
      <c r="N162">
        <v>9251642</v>
      </c>
      <c r="O162">
        <v>81530</v>
      </c>
      <c r="P162">
        <v>48342</v>
      </c>
      <c r="Q162">
        <v>0</v>
      </c>
      <c r="R162">
        <v>8486</v>
      </c>
      <c r="S162" t="s">
        <v>2756</v>
      </c>
      <c r="T162" s="6">
        <v>3.0000000000000001E-3</v>
      </c>
      <c r="U162" t="s">
        <v>2757</v>
      </c>
      <c r="V162" s="6">
        <v>1.32E-2</v>
      </c>
      <c r="W162" t="s">
        <v>2758</v>
      </c>
      <c r="X162" s="6">
        <v>3.7000000000000002E-3</v>
      </c>
      <c r="Y162" t="s">
        <v>2757</v>
      </c>
      <c r="Z162" s="6">
        <v>8.2000000000000007E-3</v>
      </c>
      <c r="AA162" t="s">
        <v>2759</v>
      </c>
      <c r="AB162" s="6">
        <v>3.5999999999999999E-3</v>
      </c>
      <c r="AC162" t="s">
        <v>2757</v>
      </c>
      <c r="AD162" t="s">
        <v>2824</v>
      </c>
    </row>
    <row r="163" spans="1:30" hidden="1" x14ac:dyDescent="0.55000000000000004">
      <c r="A163">
        <v>3000814363</v>
      </c>
      <c r="B163">
        <v>15</v>
      </c>
      <c r="C163">
        <v>384007</v>
      </c>
      <c r="D163" t="s">
        <v>2755</v>
      </c>
      <c r="E163">
        <v>0.18</v>
      </c>
      <c r="F163">
        <v>9</v>
      </c>
      <c r="G163">
        <v>3656188</v>
      </c>
      <c r="H163">
        <v>94635028</v>
      </c>
      <c r="I163">
        <v>311320</v>
      </c>
      <c r="J163">
        <v>349288</v>
      </c>
      <c r="K163">
        <v>0</v>
      </c>
      <c r="L163">
        <v>198594</v>
      </c>
      <c r="M163">
        <v>380090</v>
      </c>
      <c r="N163">
        <v>9447571</v>
      </c>
      <c r="O163">
        <v>11648</v>
      </c>
      <c r="P163">
        <v>11599</v>
      </c>
      <c r="Q163">
        <v>0</v>
      </c>
      <c r="R163">
        <v>7947</v>
      </c>
      <c r="S163" t="s">
        <v>2756</v>
      </c>
      <c r="T163" s="6">
        <v>2.3E-3</v>
      </c>
      <c r="U163" t="s">
        <v>2757</v>
      </c>
      <c r="V163" s="6">
        <v>2.3E-3</v>
      </c>
      <c r="W163" t="s">
        <v>2758</v>
      </c>
      <c r="X163" s="6">
        <v>3.0999999999999999E-3</v>
      </c>
      <c r="Y163" t="s">
        <v>2757</v>
      </c>
      <c r="Z163" s="6">
        <v>1.1000000000000001E-3</v>
      </c>
      <c r="AA163" t="s">
        <v>2759</v>
      </c>
      <c r="AB163" s="6">
        <v>3.5000000000000001E-3</v>
      </c>
      <c r="AC163" t="s">
        <v>2757</v>
      </c>
      <c r="AD163" t="s">
        <v>2792</v>
      </c>
    </row>
    <row r="164" spans="1:30" hidden="1" x14ac:dyDescent="0.55000000000000004">
      <c r="A164">
        <v>3000832749</v>
      </c>
      <c r="B164">
        <v>16</v>
      </c>
      <c r="C164">
        <v>384008</v>
      </c>
      <c r="D164" t="s">
        <v>2755</v>
      </c>
      <c r="E164">
        <v>0.18</v>
      </c>
      <c r="F164">
        <v>9</v>
      </c>
      <c r="G164">
        <v>3719561</v>
      </c>
      <c r="H164">
        <v>94565534</v>
      </c>
      <c r="I164">
        <v>193120</v>
      </c>
      <c r="J164">
        <v>285722</v>
      </c>
      <c r="K164">
        <v>0</v>
      </c>
      <c r="L164">
        <v>173801</v>
      </c>
      <c r="M164">
        <v>470089</v>
      </c>
      <c r="N164">
        <v>9357588</v>
      </c>
      <c r="O164">
        <v>12176</v>
      </c>
      <c r="P164">
        <v>19780</v>
      </c>
      <c r="Q164">
        <v>0</v>
      </c>
      <c r="R164">
        <v>10012</v>
      </c>
      <c r="S164" t="s">
        <v>2756</v>
      </c>
      <c r="T164" s="6">
        <v>5.0000000000000001E-4</v>
      </c>
      <c r="U164" t="s">
        <v>2757</v>
      </c>
      <c r="V164" s="6">
        <v>3.2000000000000002E-3</v>
      </c>
      <c r="W164" t="s">
        <v>2758</v>
      </c>
      <c r="X164" s="6">
        <v>1.9E-3</v>
      </c>
      <c r="Y164" t="s">
        <v>2757</v>
      </c>
      <c r="Z164" s="6">
        <v>1.1999999999999999E-3</v>
      </c>
      <c r="AA164" t="s">
        <v>2759</v>
      </c>
      <c r="AB164" s="6">
        <v>2.8999999999999998E-3</v>
      </c>
      <c r="AC164" t="s">
        <v>2757</v>
      </c>
      <c r="AD164" t="s">
        <v>2825</v>
      </c>
    </row>
    <row r="165" spans="1:30" hidden="1" x14ac:dyDescent="0.55000000000000004">
      <c r="A165">
        <v>3000908579</v>
      </c>
      <c r="B165">
        <v>10</v>
      </c>
      <c r="C165">
        <v>384007</v>
      </c>
      <c r="D165" t="s">
        <v>2755</v>
      </c>
      <c r="E165">
        <v>0.18</v>
      </c>
      <c r="F165">
        <v>9</v>
      </c>
      <c r="G165">
        <v>3891015</v>
      </c>
      <c r="H165">
        <v>94402834</v>
      </c>
      <c r="I165">
        <v>213982</v>
      </c>
      <c r="J165">
        <v>316469</v>
      </c>
      <c r="K165">
        <v>0</v>
      </c>
      <c r="L165">
        <v>188976</v>
      </c>
      <c r="M165">
        <v>475197</v>
      </c>
      <c r="N165">
        <v>9354681</v>
      </c>
      <c r="O165">
        <v>15764</v>
      </c>
      <c r="P165">
        <v>22967</v>
      </c>
      <c r="Q165">
        <v>0</v>
      </c>
      <c r="R165">
        <v>11240</v>
      </c>
      <c r="S165" t="s">
        <v>2756</v>
      </c>
      <c r="T165" s="6">
        <v>1E-3</v>
      </c>
      <c r="U165" t="s">
        <v>2757</v>
      </c>
      <c r="V165" s="6">
        <v>3.8999999999999998E-3</v>
      </c>
      <c r="W165" t="s">
        <v>2758</v>
      </c>
      <c r="X165" s="6">
        <v>2.0999999999999999E-3</v>
      </c>
      <c r="Y165" t="s">
        <v>2757</v>
      </c>
      <c r="Z165" s="6">
        <v>1.6000000000000001E-3</v>
      </c>
      <c r="AA165" t="s">
        <v>2759</v>
      </c>
      <c r="AB165" s="6">
        <v>3.2000000000000002E-3</v>
      </c>
      <c r="AC165" t="s">
        <v>2757</v>
      </c>
      <c r="AD165" t="s">
        <v>2813</v>
      </c>
    </row>
    <row r="166" spans="1:30" hidden="1" x14ac:dyDescent="0.55000000000000004">
      <c r="A166">
        <v>3000946078</v>
      </c>
      <c r="B166">
        <v>12</v>
      </c>
      <c r="C166">
        <v>384007</v>
      </c>
      <c r="D166" t="s">
        <v>2755</v>
      </c>
      <c r="E166">
        <v>0.18</v>
      </c>
      <c r="F166">
        <v>9</v>
      </c>
      <c r="G166">
        <v>1383922</v>
      </c>
      <c r="H166">
        <v>96905585</v>
      </c>
      <c r="I166">
        <v>88239</v>
      </c>
      <c r="J166">
        <v>173620</v>
      </c>
      <c r="K166">
        <v>0</v>
      </c>
      <c r="L166">
        <v>149689</v>
      </c>
      <c r="M166">
        <v>208520</v>
      </c>
      <c r="N166">
        <v>9621041</v>
      </c>
      <c r="O166">
        <v>11122</v>
      </c>
      <c r="P166">
        <v>16657</v>
      </c>
      <c r="Q166">
        <v>0</v>
      </c>
      <c r="R166">
        <v>13091</v>
      </c>
      <c r="S166" t="s">
        <v>2756</v>
      </c>
      <c r="T166" s="6">
        <v>2.5999999999999999E-3</v>
      </c>
      <c r="U166" t="s">
        <v>2757</v>
      </c>
      <c r="V166" s="6">
        <v>2.8E-3</v>
      </c>
      <c r="W166" t="s">
        <v>2758</v>
      </c>
      <c r="X166" s="6">
        <v>8.0000000000000004E-4</v>
      </c>
      <c r="Y166" t="s">
        <v>2757</v>
      </c>
      <c r="Z166" s="6">
        <v>1.1000000000000001E-3</v>
      </c>
      <c r="AA166" t="s">
        <v>2759</v>
      </c>
      <c r="AB166" s="6">
        <v>1.6999999999999999E-3</v>
      </c>
      <c r="AC166" t="s">
        <v>2757</v>
      </c>
      <c r="AD166" t="s">
        <v>2794</v>
      </c>
    </row>
    <row r="167" spans="1:30" hidden="1" x14ac:dyDescent="0.55000000000000004">
      <c r="A167">
        <v>3001060566</v>
      </c>
      <c r="B167">
        <v>9</v>
      </c>
      <c r="C167">
        <v>384007</v>
      </c>
      <c r="D167" t="s">
        <v>2755</v>
      </c>
      <c r="E167">
        <v>0.18</v>
      </c>
      <c r="F167">
        <v>9</v>
      </c>
      <c r="G167">
        <v>3946772</v>
      </c>
      <c r="H167">
        <v>94341526</v>
      </c>
      <c r="I167">
        <v>352597</v>
      </c>
      <c r="J167">
        <v>352456</v>
      </c>
      <c r="K167">
        <v>0</v>
      </c>
      <c r="L167">
        <v>180390</v>
      </c>
      <c r="M167">
        <v>435840</v>
      </c>
      <c r="N167">
        <v>9391841</v>
      </c>
      <c r="O167">
        <v>22096</v>
      </c>
      <c r="P167">
        <v>19903</v>
      </c>
      <c r="Q167">
        <v>0</v>
      </c>
      <c r="R167">
        <v>12368</v>
      </c>
      <c r="S167" t="s">
        <v>2756</v>
      </c>
      <c r="T167" s="6">
        <v>2.8E-3</v>
      </c>
      <c r="U167" t="s">
        <v>2757</v>
      </c>
      <c r="V167" s="6">
        <v>4.1999999999999997E-3</v>
      </c>
      <c r="W167" t="s">
        <v>2758</v>
      </c>
      <c r="X167" s="6">
        <v>3.5000000000000001E-3</v>
      </c>
      <c r="Y167" t="s">
        <v>2757</v>
      </c>
      <c r="Z167" s="6">
        <v>2.2000000000000001E-3</v>
      </c>
      <c r="AA167" t="s">
        <v>2759</v>
      </c>
      <c r="AB167" s="6">
        <v>3.5000000000000001E-3</v>
      </c>
      <c r="AC167" t="s">
        <v>2757</v>
      </c>
      <c r="AD167" t="s">
        <v>2825</v>
      </c>
    </row>
    <row r="168" spans="1:30" hidden="1" x14ac:dyDescent="0.55000000000000004">
      <c r="A168">
        <v>3001067106</v>
      </c>
      <c r="B168">
        <v>5</v>
      </c>
      <c r="C168">
        <v>384007</v>
      </c>
      <c r="D168" t="s">
        <v>2755</v>
      </c>
      <c r="E168">
        <v>0.18</v>
      </c>
      <c r="F168">
        <v>9</v>
      </c>
      <c r="G168">
        <v>2758577</v>
      </c>
      <c r="H168">
        <v>95536510</v>
      </c>
      <c r="I168">
        <v>236034</v>
      </c>
      <c r="J168">
        <v>267350</v>
      </c>
      <c r="K168">
        <v>0</v>
      </c>
      <c r="L168">
        <v>156434</v>
      </c>
      <c r="M168">
        <v>425487</v>
      </c>
      <c r="N168">
        <v>9404283</v>
      </c>
      <c r="O168">
        <v>11138</v>
      </c>
      <c r="P168">
        <v>20171</v>
      </c>
      <c r="Q168">
        <v>0</v>
      </c>
      <c r="R168">
        <v>11533</v>
      </c>
      <c r="S168" t="s">
        <v>2756</v>
      </c>
      <c r="T168" s="6">
        <v>6.9999999999999999E-4</v>
      </c>
      <c r="U168" t="s">
        <v>2757</v>
      </c>
      <c r="V168" s="6">
        <v>3.0999999999999999E-3</v>
      </c>
      <c r="W168" t="s">
        <v>2758</v>
      </c>
      <c r="X168" s="6">
        <v>2.3999999999999998E-3</v>
      </c>
      <c r="Y168" t="s">
        <v>2757</v>
      </c>
      <c r="Z168" s="6">
        <v>1.1000000000000001E-3</v>
      </c>
      <c r="AA168" t="s">
        <v>2759</v>
      </c>
      <c r="AB168" s="6">
        <v>2.7000000000000001E-3</v>
      </c>
      <c r="AC168" t="s">
        <v>2757</v>
      </c>
      <c r="AD168" t="s">
        <v>2825</v>
      </c>
    </row>
    <row r="169" spans="1:30" x14ac:dyDescent="0.55000000000000004">
      <c r="A169">
        <v>3001168959</v>
      </c>
      <c r="B169">
        <v>17</v>
      </c>
      <c r="C169">
        <v>384008</v>
      </c>
      <c r="D169" t="s">
        <v>2755</v>
      </c>
      <c r="E169">
        <v>0.18</v>
      </c>
      <c r="F169">
        <v>9</v>
      </c>
      <c r="G169">
        <v>3473463</v>
      </c>
      <c r="H169">
        <v>94818785</v>
      </c>
      <c r="I169">
        <v>253945</v>
      </c>
      <c r="J169">
        <v>304637</v>
      </c>
      <c r="K169">
        <v>0</v>
      </c>
      <c r="L169">
        <v>171683</v>
      </c>
      <c r="M169">
        <v>498223</v>
      </c>
      <c r="N169">
        <v>9331788</v>
      </c>
      <c r="O169">
        <v>25639</v>
      </c>
      <c r="P169">
        <v>27862</v>
      </c>
      <c r="Q169">
        <v>0</v>
      </c>
      <c r="R169">
        <v>11138</v>
      </c>
      <c r="S169" t="s">
        <v>2756</v>
      </c>
      <c r="T169" s="6">
        <v>1.2999999999999999E-3</v>
      </c>
      <c r="U169" t="s">
        <v>2757</v>
      </c>
      <c r="V169" s="6">
        <v>5.4000000000000003E-3</v>
      </c>
      <c r="W169" t="s">
        <v>2758</v>
      </c>
      <c r="X169" s="6">
        <v>2.5000000000000001E-3</v>
      </c>
      <c r="Y169" t="s">
        <v>2757</v>
      </c>
      <c r="Z169" s="6">
        <v>2.5999999999999999E-3</v>
      </c>
      <c r="AA169" t="s">
        <v>2759</v>
      </c>
      <c r="AB169" s="6">
        <v>3.0000000000000001E-3</v>
      </c>
      <c r="AC169" t="s">
        <v>2757</v>
      </c>
      <c r="AD169" t="s">
        <v>2822</v>
      </c>
    </row>
    <row r="170" spans="1:30" hidden="1" x14ac:dyDescent="0.55000000000000004">
      <c r="A170">
        <v>3001235962</v>
      </c>
      <c r="B170">
        <v>13</v>
      </c>
      <c r="C170">
        <v>384007</v>
      </c>
      <c r="D170" t="s">
        <v>2755</v>
      </c>
      <c r="E170">
        <v>0.18</v>
      </c>
      <c r="F170">
        <v>9</v>
      </c>
      <c r="G170">
        <v>4128372</v>
      </c>
      <c r="H170">
        <v>94158191</v>
      </c>
      <c r="I170">
        <v>427627</v>
      </c>
      <c r="J170">
        <v>404468</v>
      </c>
      <c r="K170">
        <v>0</v>
      </c>
      <c r="L170">
        <v>183768</v>
      </c>
      <c r="M170">
        <v>453580</v>
      </c>
      <c r="N170">
        <v>9376114</v>
      </c>
      <c r="O170">
        <v>11837</v>
      </c>
      <c r="P170">
        <v>21365</v>
      </c>
      <c r="Q170">
        <v>0</v>
      </c>
      <c r="R170">
        <v>12760</v>
      </c>
      <c r="S170" t="s">
        <v>2756</v>
      </c>
      <c r="T170" s="6">
        <v>4.0000000000000001E-3</v>
      </c>
      <c r="U170" t="s">
        <v>2757</v>
      </c>
      <c r="V170" s="6">
        <v>3.3E-3</v>
      </c>
      <c r="W170" t="s">
        <v>2758</v>
      </c>
      <c r="X170" s="6">
        <v>4.3E-3</v>
      </c>
      <c r="Y170" t="s">
        <v>2757</v>
      </c>
      <c r="Z170" s="6">
        <v>1.1999999999999999E-3</v>
      </c>
      <c r="AA170" t="s">
        <v>2759</v>
      </c>
      <c r="AB170" s="6">
        <v>4.1000000000000003E-3</v>
      </c>
      <c r="AC170" t="s">
        <v>2757</v>
      </c>
      <c r="AD170" t="s">
        <v>2819</v>
      </c>
    </row>
    <row r="171" spans="1:30" hidden="1" x14ac:dyDescent="0.55000000000000004">
      <c r="A171">
        <v>3001251454</v>
      </c>
      <c r="B171">
        <v>3</v>
      </c>
      <c r="C171">
        <v>384007</v>
      </c>
      <c r="D171" t="s">
        <v>2755</v>
      </c>
      <c r="E171">
        <v>0.18</v>
      </c>
      <c r="F171">
        <v>9</v>
      </c>
      <c r="G171">
        <v>4158965</v>
      </c>
      <c r="H171">
        <v>94135483</v>
      </c>
      <c r="I171">
        <v>331317</v>
      </c>
      <c r="J171">
        <v>389145</v>
      </c>
      <c r="K171">
        <v>0</v>
      </c>
      <c r="L171">
        <v>218748</v>
      </c>
      <c r="M171">
        <v>460216</v>
      </c>
      <c r="N171">
        <v>9369578</v>
      </c>
      <c r="O171">
        <v>12737</v>
      </c>
      <c r="P171">
        <v>23180</v>
      </c>
      <c r="Q171">
        <v>0</v>
      </c>
      <c r="R171">
        <v>18198</v>
      </c>
      <c r="S171" t="s">
        <v>2756</v>
      </c>
      <c r="T171" s="6">
        <v>2.8999999999999998E-3</v>
      </c>
      <c r="U171" t="s">
        <v>2757</v>
      </c>
      <c r="V171" s="6">
        <v>3.5999999999999999E-3</v>
      </c>
      <c r="W171" t="s">
        <v>2758</v>
      </c>
      <c r="X171" s="6">
        <v>3.3E-3</v>
      </c>
      <c r="Y171" t="s">
        <v>2757</v>
      </c>
      <c r="Z171" s="6">
        <v>1.1999999999999999E-3</v>
      </c>
      <c r="AA171" t="s">
        <v>2759</v>
      </c>
      <c r="AB171" s="6">
        <v>3.8999999999999998E-3</v>
      </c>
      <c r="AC171" t="s">
        <v>2757</v>
      </c>
      <c r="AD171" t="s">
        <v>2813</v>
      </c>
    </row>
    <row r="172" spans="1:30" hidden="1" x14ac:dyDescent="0.55000000000000004">
      <c r="A172">
        <v>3300426806</v>
      </c>
      <c r="B172">
        <v>8</v>
      </c>
      <c r="C172">
        <v>422407</v>
      </c>
      <c r="D172" t="s">
        <v>2755</v>
      </c>
      <c r="E172">
        <v>0.18</v>
      </c>
      <c r="F172">
        <v>10</v>
      </c>
      <c r="G172">
        <v>4546659</v>
      </c>
      <c r="H172">
        <v>103570915</v>
      </c>
      <c r="I172">
        <v>337260</v>
      </c>
      <c r="J172">
        <v>386017</v>
      </c>
      <c r="K172">
        <v>0</v>
      </c>
      <c r="L172">
        <v>208273</v>
      </c>
      <c r="M172">
        <v>506049</v>
      </c>
      <c r="N172">
        <v>9321771</v>
      </c>
      <c r="O172">
        <v>18091</v>
      </c>
      <c r="P172">
        <v>26656</v>
      </c>
      <c r="Q172">
        <v>0</v>
      </c>
      <c r="R172">
        <v>11568</v>
      </c>
      <c r="S172" t="s">
        <v>2756</v>
      </c>
      <c r="T172" s="6">
        <v>2.7000000000000001E-3</v>
      </c>
      <c r="U172" t="s">
        <v>2757</v>
      </c>
      <c r="V172" s="6">
        <v>4.4999999999999997E-3</v>
      </c>
      <c r="W172" t="s">
        <v>2758</v>
      </c>
      <c r="X172" s="6">
        <v>3.0999999999999999E-3</v>
      </c>
      <c r="Y172" t="s">
        <v>2757</v>
      </c>
      <c r="Z172" s="6">
        <v>1.8E-3</v>
      </c>
      <c r="AA172" t="s">
        <v>2759</v>
      </c>
      <c r="AB172" s="6">
        <v>3.5000000000000001E-3</v>
      </c>
      <c r="AC172" t="s">
        <v>2757</v>
      </c>
      <c r="AD172" t="s">
        <v>2787</v>
      </c>
    </row>
    <row r="173" spans="1:30" hidden="1" x14ac:dyDescent="0.55000000000000004">
      <c r="A173">
        <v>3300544527</v>
      </c>
      <c r="B173">
        <v>11</v>
      </c>
      <c r="C173">
        <v>422407</v>
      </c>
      <c r="D173" t="s">
        <v>2755</v>
      </c>
      <c r="E173">
        <v>0.18</v>
      </c>
      <c r="F173">
        <v>10</v>
      </c>
      <c r="G173">
        <v>3715822</v>
      </c>
      <c r="H173">
        <v>104409056</v>
      </c>
      <c r="I173">
        <v>231152</v>
      </c>
      <c r="J173">
        <v>317309</v>
      </c>
      <c r="K173">
        <v>0</v>
      </c>
      <c r="L173">
        <v>195412</v>
      </c>
      <c r="M173">
        <v>473048</v>
      </c>
      <c r="N173">
        <v>9357043</v>
      </c>
      <c r="O173">
        <v>11215</v>
      </c>
      <c r="P173">
        <v>27018</v>
      </c>
      <c r="Q173">
        <v>0</v>
      </c>
      <c r="R173">
        <v>13928</v>
      </c>
      <c r="S173" t="s">
        <v>2756</v>
      </c>
      <c r="T173" s="6">
        <v>1.1000000000000001E-3</v>
      </c>
      <c r="U173" t="s">
        <v>2757</v>
      </c>
      <c r="V173" s="6">
        <v>3.8E-3</v>
      </c>
      <c r="W173" t="s">
        <v>2758</v>
      </c>
      <c r="X173" s="6">
        <v>2.0999999999999999E-3</v>
      </c>
      <c r="Y173" t="s">
        <v>2757</v>
      </c>
      <c r="Z173" s="6">
        <v>1.1000000000000001E-3</v>
      </c>
      <c r="AA173" t="s">
        <v>2759</v>
      </c>
      <c r="AB173" s="6">
        <v>2.8999999999999998E-3</v>
      </c>
      <c r="AC173" t="s">
        <v>2757</v>
      </c>
      <c r="AD173" t="s">
        <v>2787</v>
      </c>
    </row>
    <row r="174" spans="1:30" hidden="1" x14ac:dyDescent="0.55000000000000004">
      <c r="A174">
        <v>3300589842</v>
      </c>
      <c r="B174">
        <v>2</v>
      </c>
      <c r="C174">
        <v>422407</v>
      </c>
      <c r="D174" t="s">
        <v>2755</v>
      </c>
      <c r="E174">
        <v>0.18</v>
      </c>
      <c r="F174">
        <v>10</v>
      </c>
      <c r="G174">
        <v>3719338</v>
      </c>
      <c r="H174">
        <v>104402809</v>
      </c>
      <c r="I174">
        <v>249543</v>
      </c>
      <c r="J174">
        <v>298399</v>
      </c>
      <c r="K174">
        <v>0</v>
      </c>
      <c r="L174">
        <v>175860</v>
      </c>
      <c r="M174">
        <v>455674</v>
      </c>
      <c r="N174">
        <v>9374139</v>
      </c>
      <c r="O174">
        <v>11527</v>
      </c>
      <c r="P174">
        <v>14541</v>
      </c>
      <c r="Q174">
        <v>0</v>
      </c>
      <c r="R174">
        <v>8899</v>
      </c>
      <c r="S174" t="s">
        <v>2756</v>
      </c>
      <c r="T174" s="6">
        <v>1E-3</v>
      </c>
      <c r="U174" t="s">
        <v>2757</v>
      </c>
      <c r="V174" s="6">
        <v>2.5999999999999999E-3</v>
      </c>
      <c r="W174" t="s">
        <v>2758</v>
      </c>
      <c r="X174" s="6">
        <v>2.3E-3</v>
      </c>
      <c r="Y174" t="s">
        <v>2757</v>
      </c>
      <c r="Z174" s="6">
        <v>1.1000000000000001E-3</v>
      </c>
      <c r="AA174" t="s">
        <v>2759</v>
      </c>
      <c r="AB174" s="6">
        <v>2.7000000000000001E-3</v>
      </c>
      <c r="AC174" t="s">
        <v>2757</v>
      </c>
      <c r="AD174" t="s">
        <v>2798</v>
      </c>
    </row>
    <row r="175" spans="1:30" hidden="1" x14ac:dyDescent="0.55000000000000004">
      <c r="A175">
        <v>3300604301</v>
      </c>
      <c r="B175">
        <v>6</v>
      </c>
      <c r="C175">
        <v>422407</v>
      </c>
      <c r="D175" t="s">
        <v>2755</v>
      </c>
      <c r="E175">
        <v>0.18</v>
      </c>
      <c r="F175">
        <v>10</v>
      </c>
      <c r="G175">
        <v>4279850</v>
      </c>
      <c r="H175">
        <v>103836707</v>
      </c>
      <c r="I175">
        <v>239756</v>
      </c>
      <c r="J175">
        <v>332051</v>
      </c>
      <c r="K175">
        <v>0</v>
      </c>
      <c r="L175">
        <v>189038</v>
      </c>
      <c r="M175">
        <v>485501</v>
      </c>
      <c r="N175">
        <v>9342223</v>
      </c>
      <c r="O175">
        <v>9216</v>
      </c>
      <c r="P175">
        <v>23964</v>
      </c>
      <c r="Q175">
        <v>0</v>
      </c>
      <c r="R175">
        <v>11541</v>
      </c>
      <c r="S175" t="s">
        <v>2756</v>
      </c>
      <c r="T175" s="6">
        <v>1.2999999999999999E-3</v>
      </c>
      <c r="U175" t="s">
        <v>2757</v>
      </c>
      <c r="V175" s="6">
        <v>3.3E-3</v>
      </c>
      <c r="W175" t="s">
        <v>2758</v>
      </c>
      <c r="X175" s="6">
        <v>2.2000000000000001E-3</v>
      </c>
      <c r="Y175" t="s">
        <v>2757</v>
      </c>
      <c r="Z175" s="6">
        <v>8.9999999999999998E-4</v>
      </c>
      <c r="AA175" t="s">
        <v>2759</v>
      </c>
      <c r="AB175" s="6">
        <v>3.0000000000000001E-3</v>
      </c>
      <c r="AC175" t="s">
        <v>2757</v>
      </c>
      <c r="AD175" t="s">
        <v>2826</v>
      </c>
    </row>
    <row r="176" spans="1:30" hidden="1" x14ac:dyDescent="0.55000000000000004">
      <c r="A176">
        <v>3300701960</v>
      </c>
      <c r="B176">
        <v>4</v>
      </c>
      <c r="C176">
        <v>422407</v>
      </c>
      <c r="D176" t="s">
        <v>2755</v>
      </c>
      <c r="E176">
        <v>0.18</v>
      </c>
      <c r="F176">
        <v>10</v>
      </c>
      <c r="G176">
        <v>1905869</v>
      </c>
      <c r="H176">
        <v>106218022</v>
      </c>
      <c r="I176">
        <v>191214</v>
      </c>
      <c r="J176">
        <v>228732</v>
      </c>
      <c r="K176">
        <v>0</v>
      </c>
      <c r="L176">
        <v>144905</v>
      </c>
      <c r="M176">
        <v>474093</v>
      </c>
      <c r="N176">
        <v>9355896</v>
      </c>
      <c r="O176">
        <v>9537</v>
      </c>
      <c r="P176">
        <v>23405</v>
      </c>
      <c r="Q176">
        <v>0</v>
      </c>
      <c r="R176">
        <v>12809</v>
      </c>
      <c r="S176" t="s">
        <v>2756</v>
      </c>
      <c r="T176" s="6">
        <v>3.8E-3</v>
      </c>
      <c r="U176" t="s">
        <v>2757</v>
      </c>
      <c r="V176" s="6">
        <v>3.3E-3</v>
      </c>
      <c r="W176" t="s">
        <v>2758</v>
      </c>
      <c r="X176" s="6">
        <v>1.6999999999999999E-3</v>
      </c>
      <c r="Y176" t="s">
        <v>2757</v>
      </c>
      <c r="Z176" s="6">
        <v>8.9999999999999998E-4</v>
      </c>
      <c r="AA176" t="s">
        <v>2759</v>
      </c>
      <c r="AB176" s="6">
        <v>2.0999999999999999E-3</v>
      </c>
      <c r="AC176" t="s">
        <v>2757</v>
      </c>
      <c r="AD176" t="s">
        <v>2813</v>
      </c>
    </row>
    <row r="177" spans="1:30" hidden="1" x14ac:dyDescent="0.55000000000000004">
      <c r="A177">
        <v>3300736154</v>
      </c>
      <c r="B177">
        <v>1</v>
      </c>
      <c r="C177">
        <v>422407</v>
      </c>
      <c r="D177" t="s">
        <v>2755</v>
      </c>
      <c r="E177">
        <v>0.18</v>
      </c>
      <c r="F177">
        <v>10</v>
      </c>
      <c r="G177">
        <v>4358238</v>
      </c>
      <c r="H177">
        <v>103768412</v>
      </c>
      <c r="I177">
        <v>187945</v>
      </c>
      <c r="J177">
        <v>283428</v>
      </c>
      <c r="K177">
        <v>0</v>
      </c>
      <c r="L177">
        <v>180153</v>
      </c>
      <c r="M177">
        <v>512859</v>
      </c>
      <c r="N177">
        <v>9317045</v>
      </c>
      <c r="O177">
        <v>18866</v>
      </c>
      <c r="P177">
        <v>28368</v>
      </c>
      <c r="Q177">
        <v>0</v>
      </c>
      <c r="R177">
        <v>11953</v>
      </c>
      <c r="S177" t="s">
        <v>2756</v>
      </c>
      <c r="T177" s="6">
        <v>2.9999999999999997E-4</v>
      </c>
      <c r="U177" t="s">
        <v>2757</v>
      </c>
      <c r="V177" s="6">
        <v>4.7999999999999996E-3</v>
      </c>
      <c r="W177" t="s">
        <v>2758</v>
      </c>
      <c r="X177" s="6">
        <v>1.6999999999999999E-3</v>
      </c>
      <c r="Y177" t="s">
        <v>2757</v>
      </c>
      <c r="Z177" s="6">
        <v>1.9E-3</v>
      </c>
      <c r="AA177" t="s">
        <v>2759</v>
      </c>
      <c r="AB177" s="6">
        <v>2.5999999999999999E-3</v>
      </c>
      <c r="AC177" t="s">
        <v>2757</v>
      </c>
      <c r="AD177" t="s">
        <v>2822</v>
      </c>
    </row>
    <row r="178" spans="1:30" hidden="1" x14ac:dyDescent="0.55000000000000004">
      <c r="A178">
        <v>3300755818</v>
      </c>
      <c r="B178">
        <v>7</v>
      </c>
      <c r="C178">
        <v>422407</v>
      </c>
      <c r="D178" t="s">
        <v>2755</v>
      </c>
      <c r="E178">
        <v>0.18</v>
      </c>
      <c r="F178">
        <v>10</v>
      </c>
      <c r="G178">
        <v>4270705</v>
      </c>
      <c r="H178">
        <v>103848047</v>
      </c>
      <c r="I178">
        <v>224858</v>
      </c>
      <c r="J178">
        <v>314637</v>
      </c>
      <c r="K178">
        <v>0</v>
      </c>
      <c r="L178">
        <v>185566</v>
      </c>
      <c r="M178">
        <v>503565</v>
      </c>
      <c r="N178">
        <v>9324031</v>
      </c>
      <c r="O178">
        <v>20881</v>
      </c>
      <c r="P178">
        <v>25828</v>
      </c>
      <c r="Q178">
        <v>0</v>
      </c>
      <c r="R178">
        <v>11031</v>
      </c>
      <c r="S178" t="s">
        <v>2756</v>
      </c>
      <c r="T178" s="6">
        <v>1E-3</v>
      </c>
      <c r="U178" t="s">
        <v>2757</v>
      </c>
      <c r="V178" s="6">
        <v>4.7000000000000002E-3</v>
      </c>
      <c r="W178" t="s">
        <v>2758</v>
      </c>
      <c r="X178" s="6">
        <v>2E-3</v>
      </c>
      <c r="Y178" t="s">
        <v>2757</v>
      </c>
      <c r="Z178" s="6">
        <v>2.0999999999999999E-3</v>
      </c>
      <c r="AA178" t="s">
        <v>2759</v>
      </c>
      <c r="AB178" s="6">
        <v>2.8999999999999998E-3</v>
      </c>
      <c r="AC178" t="s">
        <v>2757</v>
      </c>
      <c r="AD178" t="s">
        <v>2778</v>
      </c>
    </row>
    <row r="179" spans="1:30" hidden="1" x14ac:dyDescent="0.55000000000000004">
      <c r="A179">
        <v>3300803795</v>
      </c>
      <c r="B179">
        <v>14</v>
      </c>
      <c r="C179">
        <v>422407</v>
      </c>
      <c r="D179" t="s">
        <v>2755</v>
      </c>
      <c r="E179">
        <v>0.18</v>
      </c>
      <c r="F179">
        <v>10</v>
      </c>
      <c r="G179">
        <v>4442553</v>
      </c>
      <c r="H179">
        <v>103682564</v>
      </c>
      <c r="I179">
        <v>394170</v>
      </c>
      <c r="J179">
        <v>376042</v>
      </c>
      <c r="K179">
        <v>0</v>
      </c>
      <c r="L179">
        <v>181818</v>
      </c>
      <c r="M179">
        <v>494286</v>
      </c>
      <c r="N179">
        <v>9335610</v>
      </c>
      <c r="O179">
        <v>26270</v>
      </c>
      <c r="P179">
        <v>19499</v>
      </c>
      <c r="Q179">
        <v>0</v>
      </c>
      <c r="R179">
        <v>8138</v>
      </c>
      <c r="S179" t="s">
        <v>2756</v>
      </c>
      <c r="T179" s="6">
        <v>3.0999999999999999E-3</v>
      </c>
      <c r="U179" t="s">
        <v>2757</v>
      </c>
      <c r="V179" s="6">
        <v>4.5999999999999999E-3</v>
      </c>
      <c r="W179" t="s">
        <v>2758</v>
      </c>
      <c r="X179" s="6">
        <v>3.5999999999999999E-3</v>
      </c>
      <c r="Y179" t="s">
        <v>2757</v>
      </c>
      <c r="Z179" s="6">
        <v>2.5999999999999999E-3</v>
      </c>
      <c r="AA179" t="s">
        <v>2759</v>
      </c>
      <c r="AB179" s="6">
        <v>3.3999999999999998E-3</v>
      </c>
      <c r="AC179" t="s">
        <v>2757</v>
      </c>
      <c r="AD179" t="s">
        <v>2820</v>
      </c>
    </row>
    <row r="180" spans="1:30" hidden="1" x14ac:dyDescent="0.55000000000000004">
      <c r="A180">
        <v>3300816605</v>
      </c>
      <c r="B180">
        <v>15</v>
      </c>
      <c r="C180">
        <v>422407</v>
      </c>
      <c r="D180" t="s">
        <v>2755</v>
      </c>
      <c r="E180">
        <v>0.18</v>
      </c>
      <c r="F180">
        <v>10</v>
      </c>
      <c r="G180">
        <v>4119296</v>
      </c>
      <c r="H180">
        <v>103999711</v>
      </c>
      <c r="I180">
        <v>323094</v>
      </c>
      <c r="J180">
        <v>369798</v>
      </c>
      <c r="K180">
        <v>0</v>
      </c>
      <c r="L180">
        <v>209758</v>
      </c>
      <c r="M180">
        <v>463105</v>
      </c>
      <c r="N180">
        <v>9364683</v>
      </c>
      <c r="O180">
        <v>11774</v>
      </c>
      <c r="P180">
        <v>20510</v>
      </c>
      <c r="Q180">
        <v>0</v>
      </c>
      <c r="R180">
        <v>11164</v>
      </c>
      <c r="S180" t="s">
        <v>2756</v>
      </c>
      <c r="T180" s="6">
        <v>2.3999999999999998E-3</v>
      </c>
      <c r="U180" t="s">
        <v>2757</v>
      </c>
      <c r="V180" s="6">
        <v>3.2000000000000002E-3</v>
      </c>
      <c r="W180" t="s">
        <v>2758</v>
      </c>
      <c r="X180" s="6">
        <v>2.8999999999999998E-3</v>
      </c>
      <c r="Y180" t="s">
        <v>2757</v>
      </c>
      <c r="Z180" s="6">
        <v>1.1000000000000001E-3</v>
      </c>
      <c r="AA180" t="s">
        <v>2759</v>
      </c>
      <c r="AB180" s="6">
        <v>3.3999999999999998E-3</v>
      </c>
      <c r="AC180" t="s">
        <v>2757</v>
      </c>
      <c r="AD180" t="s">
        <v>2825</v>
      </c>
    </row>
    <row r="181" spans="1:30" hidden="1" x14ac:dyDescent="0.55000000000000004">
      <c r="A181">
        <v>3300834260</v>
      </c>
      <c r="B181">
        <v>16</v>
      </c>
      <c r="C181">
        <v>422408</v>
      </c>
      <c r="D181" t="s">
        <v>2755</v>
      </c>
      <c r="E181">
        <v>0.18</v>
      </c>
      <c r="F181">
        <v>10</v>
      </c>
      <c r="G181">
        <v>4201018</v>
      </c>
      <c r="H181">
        <v>103913796</v>
      </c>
      <c r="I181">
        <v>202490</v>
      </c>
      <c r="J181">
        <v>305294</v>
      </c>
      <c r="K181">
        <v>0</v>
      </c>
      <c r="L181">
        <v>184061</v>
      </c>
      <c r="M181">
        <v>481454</v>
      </c>
      <c r="N181">
        <v>9348262</v>
      </c>
      <c r="O181">
        <v>9370</v>
      </c>
      <c r="P181">
        <v>19572</v>
      </c>
      <c r="Q181">
        <v>0</v>
      </c>
      <c r="R181">
        <v>10260</v>
      </c>
      <c r="S181" t="s">
        <v>2756</v>
      </c>
      <c r="T181" s="6">
        <v>6.9999999999999999E-4</v>
      </c>
      <c r="U181" t="s">
        <v>2757</v>
      </c>
      <c r="V181" s="6">
        <v>2.8999999999999998E-3</v>
      </c>
      <c r="W181" t="s">
        <v>2758</v>
      </c>
      <c r="X181" s="6">
        <v>1.8E-3</v>
      </c>
      <c r="Y181" t="s">
        <v>2757</v>
      </c>
      <c r="Z181" s="6">
        <v>8.9999999999999998E-4</v>
      </c>
      <c r="AA181" t="s">
        <v>2759</v>
      </c>
      <c r="AB181" s="6">
        <v>2.8E-3</v>
      </c>
      <c r="AC181" t="s">
        <v>2757</v>
      </c>
      <c r="AD181" t="s">
        <v>2820</v>
      </c>
    </row>
    <row r="182" spans="1:30" hidden="1" x14ac:dyDescent="0.55000000000000004">
      <c r="A182">
        <v>3300910536</v>
      </c>
      <c r="B182">
        <v>10</v>
      </c>
      <c r="C182">
        <v>422407</v>
      </c>
      <c r="D182" t="s">
        <v>2755</v>
      </c>
      <c r="E182">
        <v>0.18</v>
      </c>
      <c r="F182">
        <v>10</v>
      </c>
      <c r="G182">
        <v>4386949</v>
      </c>
      <c r="H182">
        <v>103736605</v>
      </c>
      <c r="I182">
        <v>226965</v>
      </c>
      <c r="J182">
        <v>341493</v>
      </c>
      <c r="K182">
        <v>0</v>
      </c>
      <c r="L182">
        <v>201539</v>
      </c>
      <c r="M182">
        <v>495931</v>
      </c>
      <c r="N182">
        <v>9333771</v>
      </c>
      <c r="O182">
        <v>12983</v>
      </c>
      <c r="P182">
        <v>25024</v>
      </c>
      <c r="Q182">
        <v>0</v>
      </c>
      <c r="R182">
        <v>12563</v>
      </c>
      <c r="S182" t="s">
        <v>2756</v>
      </c>
      <c r="T182" s="6">
        <v>1.1999999999999999E-3</v>
      </c>
      <c r="U182" t="s">
        <v>2757</v>
      </c>
      <c r="V182" s="6">
        <v>3.8E-3</v>
      </c>
      <c r="W182" t="s">
        <v>2758</v>
      </c>
      <c r="X182" s="6">
        <v>2E-3</v>
      </c>
      <c r="Y182" t="s">
        <v>2757</v>
      </c>
      <c r="Z182" s="6">
        <v>1.2999999999999999E-3</v>
      </c>
      <c r="AA182" t="s">
        <v>2759</v>
      </c>
      <c r="AB182" s="6">
        <v>3.0999999999999999E-3</v>
      </c>
      <c r="AC182" t="s">
        <v>2757</v>
      </c>
      <c r="AD182" t="s">
        <v>2817</v>
      </c>
    </row>
    <row r="183" spans="1:30" hidden="1" x14ac:dyDescent="0.55000000000000004">
      <c r="A183">
        <v>3300947667</v>
      </c>
      <c r="B183">
        <v>12</v>
      </c>
      <c r="C183">
        <v>422407</v>
      </c>
      <c r="D183" t="s">
        <v>2755</v>
      </c>
      <c r="E183">
        <v>0.18</v>
      </c>
      <c r="F183">
        <v>10</v>
      </c>
      <c r="G183">
        <v>1630594</v>
      </c>
      <c r="H183">
        <v>106488817</v>
      </c>
      <c r="I183">
        <v>99614</v>
      </c>
      <c r="J183">
        <v>187076</v>
      </c>
      <c r="K183">
        <v>0</v>
      </c>
      <c r="L183">
        <v>159520</v>
      </c>
      <c r="M183">
        <v>246669</v>
      </c>
      <c r="N183">
        <v>9583232</v>
      </c>
      <c r="O183">
        <v>11375</v>
      </c>
      <c r="P183">
        <v>13456</v>
      </c>
      <c r="Q183">
        <v>0</v>
      </c>
      <c r="R183">
        <v>9831</v>
      </c>
      <c r="S183" t="s">
        <v>2756</v>
      </c>
      <c r="T183" s="6">
        <v>2.5999999999999999E-3</v>
      </c>
      <c r="U183" t="s">
        <v>2757</v>
      </c>
      <c r="V183" s="6">
        <v>2.5000000000000001E-3</v>
      </c>
      <c r="W183" t="s">
        <v>2758</v>
      </c>
      <c r="X183" s="6">
        <v>8.9999999999999998E-4</v>
      </c>
      <c r="Y183" t="s">
        <v>2757</v>
      </c>
      <c r="Z183" s="6">
        <v>1.1000000000000001E-3</v>
      </c>
      <c r="AA183" t="s">
        <v>2759</v>
      </c>
      <c r="AB183" s="6">
        <v>1.6999999999999999E-3</v>
      </c>
      <c r="AC183" t="s">
        <v>2757</v>
      </c>
      <c r="AD183" t="s">
        <v>2793</v>
      </c>
    </row>
    <row r="184" spans="1:30" hidden="1" x14ac:dyDescent="0.55000000000000004">
      <c r="A184">
        <v>3301061292</v>
      </c>
      <c r="B184">
        <v>9</v>
      </c>
      <c r="C184">
        <v>422407</v>
      </c>
      <c r="D184" t="s">
        <v>2755</v>
      </c>
      <c r="E184">
        <v>0.18</v>
      </c>
      <c r="F184">
        <v>10</v>
      </c>
      <c r="G184">
        <v>4346063</v>
      </c>
      <c r="H184">
        <v>103770042</v>
      </c>
      <c r="I184">
        <v>354525</v>
      </c>
      <c r="J184">
        <v>361811</v>
      </c>
      <c r="K184">
        <v>0</v>
      </c>
      <c r="L184">
        <v>188541</v>
      </c>
      <c r="M184">
        <v>399288</v>
      </c>
      <c r="N184">
        <v>9428516</v>
      </c>
      <c r="O184">
        <v>1928</v>
      </c>
      <c r="P184">
        <v>9355</v>
      </c>
      <c r="Q184">
        <v>0</v>
      </c>
      <c r="R184">
        <v>8151</v>
      </c>
      <c r="S184" t="s">
        <v>2756</v>
      </c>
      <c r="T184" s="6">
        <v>2.5999999999999999E-3</v>
      </c>
      <c r="U184" t="s">
        <v>2757</v>
      </c>
      <c r="V184" s="6">
        <v>1.1000000000000001E-3</v>
      </c>
      <c r="W184" t="s">
        <v>2758</v>
      </c>
      <c r="X184" s="6">
        <v>3.2000000000000002E-3</v>
      </c>
      <c r="Y184" t="s">
        <v>2757</v>
      </c>
      <c r="Z184" s="6">
        <v>1E-4</v>
      </c>
      <c r="AA184" t="s">
        <v>2759</v>
      </c>
      <c r="AB184" s="6">
        <v>3.3E-3</v>
      </c>
      <c r="AC184" t="s">
        <v>2757</v>
      </c>
      <c r="AD184" t="s">
        <v>2791</v>
      </c>
    </row>
    <row r="185" spans="1:30" hidden="1" x14ac:dyDescent="0.55000000000000004">
      <c r="A185">
        <v>3301069015</v>
      </c>
      <c r="B185">
        <v>5</v>
      </c>
      <c r="C185">
        <v>422407</v>
      </c>
      <c r="D185" t="s">
        <v>2755</v>
      </c>
      <c r="E185">
        <v>0.18</v>
      </c>
      <c r="F185">
        <v>10</v>
      </c>
      <c r="G185">
        <v>3227075</v>
      </c>
      <c r="H185">
        <v>104898061</v>
      </c>
      <c r="I185">
        <v>246293</v>
      </c>
      <c r="J185">
        <v>288664</v>
      </c>
      <c r="K185">
        <v>0</v>
      </c>
      <c r="L185">
        <v>166486</v>
      </c>
      <c r="M185">
        <v>468495</v>
      </c>
      <c r="N185">
        <v>9361551</v>
      </c>
      <c r="O185">
        <v>10259</v>
      </c>
      <c r="P185">
        <v>21314</v>
      </c>
      <c r="Q185">
        <v>0</v>
      </c>
      <c r="R185">
        <v>10052</v>
      </c>
      <c r="S185" t="s">
        <v>2756</v>
      </c>
      <c r="T185" s="6">
        <v>8.9999999999999998E-4</v>
      </c>
      <c r="U185" t="s">
        <v>2757</v>
      </c>
      <c r="V185" s="6">
        <v>3.2000000000000002E-3</v>
      </c>
      <c r="W185" t="s">
        <v>2758</v>
      </c>
      <c r="X185" s="6">
        <v>2.2000000000000001E-3</v>
      </c>
      <c r="Y185" t="s">
        <v>2757</v>
      </c>
      <c r="Z185" s="6">
        <v>1E-3</v>
      </c>
      <c r="AA185" t="s">
        <v>2759</v>
      </c>
      <c r="AB185" s="6">
        <v>2.5999999999999999E-3</v>
      </c>
      <c r="AC185" t="s">
        <v>2757</v>
      </c>
      <c r="AD185" t="s">
        <v>2819</v>
      </c>
    </row>
    <row r="186" spans="1:30" x14ac:dyDescent="0.55000000000000004">
      <c r="A186">
        <v>3301170927</v>
      </c>
      <c r="B186">
        <v>17</v>
      </c>
      <c r="C186">
        <v>422408</v>
      </c>
      <c r="D186" t="s">
        <v>2755</v>
      </c>
      <c r="E186">
        <v>0.18</v>
      </c>
      <c r="F186">
        <v>10</v>
      </c>
      <c r="G186">
        <v>3964858</v>
      </c>
      <c r="H186">
        <v>104156877</v>
      </c>
      <c r="I186">
        <v>265237</v>
      </c>
      <c r="J186">
        <v>329236</v>
      </c>
      <c r="K186">
        <v>0</v>
      </c>
      <c r="L186">
        <v>183733</v>
      </c>
      <c r="M186">
        <v>491392</v>
      </c>
      <c r="N186">
        <v>9338092</v>
      </c>
      <c r="O186">
        <v>11292</v>
      </c>
      <c r="P186">
        <v>24599</v>
      </c>
      <c r="Q186">
        <v>0</v>
      </c>
      <c r="R186">
        <v>12050</v>
      </c>
      <c r="S186" t="s">
        <v>2756</v>
      </c>
      <c r="T186" s="6">
        <v>1.5E-3</v>
      </c>
      <c r="U186" t="s">
        <v>2757</v>
      </c>
      <c r="V186" s="6">
        <v>3.5999999999999999E-3</v>
      </c>
      <c r="W186" t="s">
        <v>2758</v>
      </c>
      <c r="X186" s="6">
        <v>2.3999999999999998E-3</v>
      </c>
      <c r="Y186" t="s">
        <v>2757</v>
      </c>
      <c r="Z186" s="6">
        <v>1.1000000000000001E-3</v>
      </c>
      <c r="AA186" t="s">
        <v>2759</v>
      </c>
      <c r="AB186" s="6">
        <v>3.0000000000000001E-3</v>
      </c>
      <c r="AC186" t="s">
        <v>2757</v>
      </c>
      <c r="AD186" t="s">
        <v>2817</v>
      </c>
    </row>
    <row r="187" spans="1:30" hidden="1" x14ac:dyDescent="0.55000000000000004">
      <c r="A187">
        <v>3301237296</v>
      </c>
      <c r="B187">
        <v>13</v>
      </c>
      <c r="C187">
        <v>422407</v>
      </c>
      <c r="D187" t="s">
        <v>2755</v>
      </c>
      <c r="E187">
        <v>0.18</v>
      </c>
      <c r="F187">
        <v>10</v>
      </c>
      <c r="G187">
        <v>4574447</v>
      </c>
      <c r="H187">
        <v>103541816</v>
      </c>
      <c r="I187">
        <v>436841</v>
      </c>
      <c r="J187">
        <v>426998</v>
      </c>
      <c r="K187">
        <v>0</v>
      </c>
      <c r="L187">
        <v>195059</v>
      </c>
      <c r="M187">
        <v>446072</v>
      </c>
      <c r="N187">
        <v>9383625</v>
      </c>
      <c r="O187">
        <v>9214</v>
      </c>
      <c r="P187">
        <v>22530</v>
      </c>
      <c r="Q187">
        <v>0</v>
      </c>
      <c r="R187">
        <v>11291</v>
      </c>
      <c r="S187" t="s">
        <v>2756</v>
      </c>
      <c r="T187" s="6">
        <v>0</v>
      </c>
      <c r="U187" t="s">
        <v>2757</v>
      </c>
      <c r="V187" s="6">
        <v>3.2000000000000002E-3</v>
      </c>
      <c r="W187" t="s">
        <v>2758</v>
      </c>
      <c r="X187" s="6">
        <v>0</v>
      </c>
      <c r="Y187" t="s">
        <v>2757</v>
      </c>
      <c r="Z187" s="6">
        <v>8.9999999999999998E-4</v>
      </c>
      <c r="AA187" t="s">
        <v>2759</v>
      </c>
      <c r="AB187" s="6">
        <v>3.8999999999999998E-3</v>
      </c>
      <c r="AC187" t="s">
        <v>2757</v>
      </c>
      <c r="AD187" t="s">
        <v>2811</v>
      </c>
    </row>
    <row r="188" spans="1:30" hidden="1" x14ac:dyDescent="0.55000000000000004">
      <c r="A188">
        <v>3301253407</v>
      </c>
      <c r="B188">
        <v>3</v>
      </c>
      <c r="C188">
        <v>422407</v>
      </c>
      <c r="D188" t="s">
        <v>2755</v>
      </c>
      <c r="E188">
        <v>0.18</v>
      </c>
      <c r="F188">
        <v>10</v>
      </c>
      <c r="G188">
        <v>4650440</v>
      </c>
      <c r="H188">
        <v>103471490</v>
      </c>
      <c r="I188">
        <v>342448</v>
      </c>
      <c r="J188">
        <v>412953</v>
      </c>
      <c r="K188">
        <v>0</v>
      </c>
      <c r="L188">
        <v>231331</v>
      </c>
      <c r="M188">
        <v>491472</v>
      </c>
      <c r="N188">
        <v>9336007</v>
      </c>
      <c r="O188">
        <v>11131</v>
      </c>
      <c r="P188">
        <v>23808</v>
      </c>
      <c r="Q188">
        <v>0</v>
      </c>
      <c r="R188">
        <v>12583</v>
      </c>
      <c r="S188" t="s">
        <v>2756</v>
      </c>
      <c r="T188" s="6">
        <v>3.0000000000000001E-3</v>
      </c>
      <c r="U188" t="s">
        <v>2757</v>
      </c>
      <c r="V188" s="6">
        <v>3.5000000000000001E-3</v>
      </c>
      <c r="W188" t="s">
        <v>2758</v>
      </c>
      <c r="X188" s="6">
        <v>3.0999999999999999E-3</v>
      </c>
      <c r="Y188" t="s">
        <v>2757</v>
      </c>
      <c r="Z188" s="6">
        <v>1.1000000000000001E-3</v>
      </c>
      <c r="AA188" t="s">
        <v>2759</v>
      </c>
      <c r="AB188" s="6">
        <v>3.8E-3</v>
      </c>
      <c r="AC188" t="s">
        <v>2757</v>
      </c>
      <c r="AD188" t="s">
        <v>2826</v>
      </c>
    </row>
    <row r="189" spans="1:30" hidden="1" x14ac:dyDescent="0.55000000000000004">
      <c r="A189">
        <v>3600425607</v>
      </c>
      <c r="B189">
        <v>8</v>
      </c>
      <c r="C189">
        <v>460807</v>
      </c>
      <c r="D189" t="s">
        <v>2755</v>
      </c>
      <c r="E189">
        <v>0.18</v>
      </c>
      <c r="F189">
        <v>11</v>
      </c>
      <c r="G189">
        <v>5071623</v>
      </c>
      <c r="H189">
        <v>112873694</v>
      </c>
      <c r="I189">
        <v>350318</v>
      </c>
      <c r="J189">
        <v>412937</v>
      </c>
      <c r="K189">
        <v>0</v>
      </c>
      <c r="L189">
        <v>218904</v>
      </c>
      <c r="M189">
        <v>524961</v>
      </c>
      <c r="N189">
        <v>9302779</v>
      </c>
      <c r="O189">
        <v>13058</v>
      </c>
      <c r="P189">
        <v>26920</v>
      </c>
      <c r="Q189">
        <v>0</v>
      </c>
      <c r="R189">
        <v>10631</v>
      </c>
      <c r="S189" t="s">
        <v>2756</v>
      </c>
      <c r="T189" s="6">
        <v>2.8E-3</v>
      </c>
      <c r="U189" t="s">
        <v>2757</v>
      </c>
      <c r="V189" s="6">
        <v>4.0000000000000001E-3</v>
      </c>
      <c r="W189" t="s">
        <v>2758</v>
      </c>
      <c r="X189" s="6">
        <v>2.8999999999999998E-3</v>
      </c>
      <c r="Y189" t="s">
        <v>2757</v>
      </c>
      <c r="Z189" s="6">
        <v>1.2999999999999999E-3</v>
      </c>
      <c r="AA189" t="s">
        <v>2759</v>
      </c>
      <c r="AB189" s="6">
        <v>3.5000000000000001E-3</v>
      </c>
      <c r="AC189" t="s">
        <v>2757</v>
      </c>
      <c r="AD189" t="s">
        <v>2787</v>
      </c>
    </row>
    <row r="190" spans="1:30" hidden="1" x14ac:dyDescent="0.55000000000000004">
      <c r="A190">
        <v>3600543298</v>
      </c>
      <c r="B190">
        <v>11</v>
      </c>
      <c r="C190">
        <v>460807</v>
      </c>
      <c r="D190" t="s">
        <v>2755</v>
      </c>
      <c r="E190">
        <v>0.18</v>
      </c>
      <c r="F190">
        <v>11</v>
      </c>
      <c r="G190">
        <v>4240691</v>
      </c>
      <c r="H190">
        <v>113712012</v>
      </c>
      <c r="I190">
        <v>244941</v>
      </c>
      <c r="J190">
        <v>344783</v>
      </c>
      <c r="K190">
        <v>0</v>
      </c>
      <c r="L190">
        <v>206899</v>
      </c>
      <c r="M190">
        <v>524866</v>
      </c>
      <c r="N190">
        <v>9302956</v>
      </c>
      <c r="O190">
        <v>13789</v>
      </c>
      <c r="P190">
        <v>27474</v>
      </c>
      <c r="Q190">
        <v>0</v>
      </c>
      <c r="R190">
        <v>11487</v>
      </c>
      <c r="S190" t="s">
        <v>2756</v>
      </c>
      <c r="T190" s="6">
        <v>1.2999999999999999E-3</v>
      </c>
      <c r="U190" t="s">
        <v>2757</v>
      </c>
      <c r="V190" s="6">
        <v>4.1000000000000003E-3</v>
      </c>
      <c r="W190" t="s">
        <v>2758</v>
      </c>
      <c r="X190" s="6">
        <v>2E-3</v>
      </c>
      <c r="Y190" t="s">
        <v>2757</v>
      </c>
      <c r="Z190" s="6">
        <v>1.4E-3</v>
      </c>
      <c r="AA190" t="s">
        <v>2759</v>
      </c>
      <c r="AB190" s="6">
        <v>2.8999999999999998E-3</v>
      </c>
      <c r="AC190" t="s">
        <v>2757</v>
      </c>
      <c r="AD190" t="s">
        <v>2787</v>
      </c>
    </row>
    <row r="191" spans="1:30" hidden="1" x14ac:dyDescent="0.55000000000000004">
      <c r="A191">
        <v>3600588960</v>
      </c>
      <c r="B191">
        <v>2</v>
      </c>
      <c r="C191">
        <v>460807</v>
      </c>
      <c r="D191" t="s">
        <v>2755</v>
      </c>
      <c r="E191">
        <v>0.18</v>
      </c>
      <c r="F191">
        <v>11</v>
      </c>
      <c r="G191">
        <v>4217441</v>
      </c>
      <c r="H191">
        <v>113732295</v>
      </c>
      <c r="I191">
        <v>261311</v>
      </c>
      <c r="J191">
        <v>328680</v>
      </c>
      <c r="K191">
        <v>0</v>
      </c>
      <c r="L191">
        <v>192844</v>
      </c>
      <c r="M191">
        <v>498100</v>
      </c>
      <c r="N191">
        <v>9329486</v>
      </c>
      <c r="O191">
        <v>11768</v>
      </c>
      <c r="P191">
        <v>30281</v>
      </c>
      <c r="Q191">
        <v>0</v>
      </c>
      <c r="R191">
        <v>16984</v>
      </c>
      <c r="S191" t="s">
        <v>2756</v>
      </c>
      <c r="T191" s="6">
        <v>1.2999999999999999E-3</v>
      </c>
      <c r="U191" t="s">
        <v>2757</v>
      </c>
      <c r="V191" s="6">
        <v>4.1999999999999997E-3</v>
      </c>
      <c r="W191" t="s">
        <v>2758</v>
      </c>
      <c r="X191" s="6">
        <v>2.2000000000000001E-3</v>
      </c>
      <c r="Y191" t="s">
        <v>2757</v>
      </c>
      <c r="Z191" s="6">
        <v>1.1000000000000001E-3</v>
      </c>
      <c r="AA191" t="s">
        <v>2759</v>
      </c>
      <c r="AB191" s="6">
        <v>2.7000000000000001E-3</v>
      </c>
      <c r="AC191" t="s">
        <v>2757</v>
      </c>
      <c r="AD191" t="s">
        <v>2827</v>
      </c>
    </row>
    <row r="192" spans="1:30" hidden="1" x14ac:dyDescent="0.55000000000000004">
      <c r="A192">
        <v>3600603496</v>
      </c>
      <c r="B192">
        <v>6</v>
      </c>
      <c r="C192">
        <v>460807</v>
      </c>
      <c r="D192" t="s">
        <v>2755</v>
      </c>
      <c r="E192">
        <v>0.18</v>
      </c>
      <c r="F192">
        <v>11</v>
      </c>
      <c r="G192">
        <v>4800927</v>
      </c>
      <c r="H192">
        <v>113143200</v>
      </c>
      <c r="I192">
        <v>254499</v>
      </c>
      <c r="J192">
        <v>364956</v>
      </c>
      <c r="K192">
        <v>0</v>
      </c>
      <c r="L192">
        <v>205784</v>
      </c>
      <c r="M192">
        <v>521074</v>
      </c>
      <c r="N192">
        <v>9306493</v>
      </c>
      <c r="O192">
        <v>14743</v>
      </c>
      <c r="P192">
        <v>32905</v>
      </c>
      <c r="Q192">
        <v>0</v>
      </c>
      <c r="R192">
        <v>16746</v>
      </c>
      <c r="S192" t="s">
        <v>2756</v>
      </c>
      <c r="T192" s="6">
        <v>1.6000000000000001E-3</v>
      </c>
      <c r="U192" t="s">
        <v>2757</v>
      </c>
      <c r="V192" s="6">
        <v>4.7999999999999996E-3</v>
      </c>
      <c r="W192" t="s">
        <v>2758</v>
      </c>
      <c r="X192" s="6">
        <v>2.0999999999999999E-3</v>
      </c>
      <c r="Y192" t="s">
        <v>2757</v>
      </c>
      <c r="Z192" s="6">
        <v>1.5E-3</v>
      </c>
      <c r="AA192" t="s">
        <v>2759</v>
      </c>
      <c r="AB192" s="6">
        <v>3.0000000000000001E-3</v>
      </c>
      <c r="AC192" t="s">
        <v>2757</v>
      </c>
      <c r="AD192" t="s">
        <v>2779</v>
      </c>
    </row>
    <row r="193" spans="1:30" hidden="1" x14ac:dyDescent="0.55000000000000004">
      <c r="A193">
        <v>3600701153</v>
      </c>
      <c r="B193">
        <v>4</v>
      </c>
      <c r="C193">
        <v>460807</v>
      </c>
      <c r="D193" t="s">
        <v>2755</v>
      </c>
      <c r="E193">
        <v>0.18</v>
      </c>
      <c r="F193">
        <v>11</v>
      </c>
      <c r="G193">
        <v>2395676</v>
      </c>
      <c r="H193">
        <v>115557833</v>
      </c>
      <c r="I193">
        <v>201627</v>
      </c>
      <c r="J193">
        <v>259827</v>
      </c>
      <c r="K193">
        <v>0</v>
      </c>
      <c r="L193">
        <v>161244</v>
      </c>
      <c r="M193">
        <v>489804</v>
      </c>
      <c r="N193">
        <v>9339811</v>
      </c>
      <c r="O193">
        <v>10413</v>
      </c>
      <c r="P193">
        <v>31095</v>
      </c>
      <c r="Q193">
        <v>0</v>
      </c>
      <c r="R193">
        <v>16339</v>
      </c>
      <c r="S193" t="s">
        <v>2756</v>
      </c>
      <c r="T193" s="6">
        <v>2.0000000000000001E-4</v>
      </c>
      <c r="U193" t="s">
        <v>2757</v>
      </c>
      <c r="V193" s="6">
        <v>4.1999999999999997E-3</v>
      </c>
      <c r="W193" t="s">
        <v>2758</v>
      </c>
      <c r="X193" s="6">
        <v>1.6999999999999999E-3</v>
      </c>
      <c r="Y193" t="s">
        <v>2757</v>
      </c>
      <c r="Z193" s="6">
        <v>1E-3</v>
      </c>
      <c r="AA193" t="s">
        <v>2759</v>
      </c>
      <c r="AB193" s="6">
        <v>2.2000000000000001E-3</v>
      </c>
      <c r="AC193" t="s">
        <v>2757</v>
      </c>
      <c r="AD193" t="s">
        <v>2814</v>
      </c>
    </row>
    <row r="194" spans="1:30" hidden="1" x14ac:dyDescent="0.55000000000000004">
      <c r="A194">
        <v>3600735001</v>
      </c>
      <c r="B194">
        <v>1</v>
      </c>
      <c r="C194">
        <v>460807</v>
      </c>
      <c r="D194" t="s">
        <v>2755</v>
      </c>
      <c r="E194">
        <v>0.18</v>
      </c>
      <c r="F194">
        <v>11</v>
      </c>
      <c r="G194">
        <v>4900102</v>
      </c>
      <c r="H194">
        <v>113056340</v>
      </c>
      <c r="I194">
        <v>206804</v>
      </c>
      <c r="J194">
        <v>319578</v>
      </c>
      <c r="K194">
        <v>0</v>
      </c>
      <c r="L194">
        <v>196778</v>
      </c>
      <c r="M194">
        <v>541861</v>
      </c>
      <c r="N194">
        <v>9287928</v>
      </c>
      <c r="O194">
        <v>18859</v>
      </c>
      <c r="P194">
        <v>36150</v>
      </c>
      <c r="Q194">
        <v>0</v>
      </c>
      <c r="R194">
        <v>16625</v>
      </c>
      <c r="S194" t="s">
        <v>2756</v>
      </c>
      <c r="T194" s="6">
        <v>8.0000000000000004E-4</v>
      </c>
      <c r="U194" t="s">
        <v>2757</v>
      </c>
      <c r="V194" s="6">
        <v>5.4999999999999997E-3</v>
      </c>
      <c r="W194" t="s">
        <v>2758</v>
      </c>
      <c r="X194" s="6">
        <v>1.6999999999999999E-3</v>
      </c>
      <c r="Y194" t="s">
        <v>2757</v>
      </c>
      <c r="Z194" s="6">
        <v>1.9E-3</v>
      </c>
      <c r="AA194" t="s">
        <v>2759</v>
      </c>
      <c r="AB194" s="6">
        <v>2.7000000000000001E-3</v>
      </c>
      <c r="AC194" t="s">
        <v>2757</v>
      </c>
      <c r="AD194" t="s">
        <v>2783</v>
      </c>
    </row>
    <row r="195" spans="1:30" hidden="1" x14ac:dyDescent="0.55000000000000004">
      <c r="A195">
        <v>3600754236</v>
      </c>
      <c r="B195">
        <v>7</v>
      </c>
      <c r="C195">
        <v>460807</v>
      </c>
      <c r="D195" t="s">
        <v>2755</v>
      </c>
      <c r="E195">
        <v>0.18</v>
      </c>
      <c r="F195">
        <v>11</v>
      </c>
      <c r="G195">
        <v>4809101</v>
      </c>
      <c r="H195">
        <v>113139207</v>
      </c>
      <c r="I195">
        <v>234451</v>
      </c>
      <c r="J195">
        <v>345913</v>
      </c>
      <c r="K195">
        <v>0</v>
      </c>
      <c r="L195">
        <v>202592</v>
      </c>
      <c r="M195">
        <v>538393</v>
      </c>
      <c r="N195">
        <v>9291160</v>
      </c>
      <c r="O195">
        <v>9593</v>
      </c>
      <c r="P195">
        <v>31276</v>
      </c>
      <c r="Q195">
        <v>0</v>
      </c>
      <c r="R195">
        <v>17026</v>
      </c>
      <c r="S195" t="s">
        <v>2756</v>
      </c>
      <c r="T195" s="6">
        <v>1.1999999999999999E-3</v>
      </c>
      <c r="U195" t="s">
        <v>2757</v>
      </c>
      <c r="V195" s="6">
        <v>4.1000000000000003E-3</v>
      </c>
      <c r="W195" t="s">
        <v>2758</v>
      </c>
      <c r="X195" s="6">
        <v>1.9E-3</v>
      </c>
      <c r="Y195" t="s">
        <v>2757</v>
      </c>
      <c r="Z195" s="6">
        <v>8.9999999999999998E-4</v>
      </c>
      <c r="AA195" t="s">
        <v>2759</v>
      </c>
      <c r="AB195" s="6">
        <v>2.8999999999999998E-3</v>
      </c>
      <c r="AC195" t="s">
        <v>2757</v>
      </c>
      <c r="AD195" t="s">
        <v>2814</v>
      </c>
    </row>
    <row r="196" spans="1:30" hidden="1" x14ac:dyDescent="0.55000000000000004">
      <c r="A196">
        <v>3600802539</v>
      </c>
      <c r="B196">
        <v>14</v>
      </c>
      <c r="C196">
        <v>460807</v>
      </c>
      <c r="D196" t="s">
        <v>2755</v>
      </c>
      <c r="E196">
        <v>0.18</v>
      </c>
      <c r="F196">
        <v>11</v>
      </c>
      <c r="G196">
        <v>4973101</v>
      </c>
      <c r="H196">
        <v>112979782</v>
      </c>
      <c r="I196">
        <v>403378</v>
      </c>
      <c r="J196">
        <v>410295</v>
      </c>
      <c r="K196">
        <v>0</v>
      </c>
      <c r="L196">
        <v>201649</v>
      </c>
      <c r="M196">
        <v>530545</v>
      </c>
      <c r="N196">
        <v>9297218</v>
      </c>
      <c r="O196">
        <v>9208</v>
      </c>
      <c r="P196">
        <v>34253</v>
      </c>
      <c r="Q196">
        <v>0</v>
      </c>
      <c r="R196">
        <v>19831</v>
      </c>
      <c r="S196" t="s">
        <v>2756</v>
      </c>
      <c r="T196" s="6">
        <v>3.2000000000000002E-3</v>
      </c>
      <c r="U196" t="s">
        <v>2757</v>
      </c>
      <c r="V196" s="6">
        <v>4.4000000000000003E-3</v>
      </c>
      <c r="W196" t="s">
        <v>2758</v>
      </c>
      <c r="X196" s="6">
        <v>3.3999999999999998E-3</v>
      </c>
      <c r="Y196" t="s">
        <v>2757</v>
      </c>
      <c r="Z196" s="6">
        <v>8.9999999999999998E-4</v>
      </c>
      <c r="AA196" t="s">
        <v>2759</v>
      </c>
      <c r="AB196" s="6">
        <v>3.3999999999999998E-3</v>
      </c>
      <c r="AC196" t="s">
        <v>2757</v>
      </c>
      <c r="AD196" t="s">
        <v>2828</v>
      </c>
    </row>
    <row r="197" spans="1:30" hidden="1" x14ac:dyDescent="0.55000000000000004">
      <c r="A197">
        <v>3600815398</v>
      </c>
      <c r="B197">
        <v>15</v>
      </c>
      <c r="C197">
        <v>460807</v>
      </c>
      <c r="D197" t="s">
        <v>2755</v>
      </c>
      <c r="E197">
        <v>0.18</v>
      </c>
      <c r="F197">
        <v>11</v>
      </c>
      <c r="G197">
        <v>4620940</v>
      </c>
      <c r="H197">
        <v>113325740</v>
      </c>
      <c r="I197">
        <v>334550</v>
      </c>
      <c r="J197">
        <v>405645</v>
      </c>
      <c r="K197">
        <v>0</v>
      </c>
      <c r="L197">
        <v>230759</v>
      </c>
      <c r="M197">
        <v>501641</v>
      </c>
      <c r="N197">
        <v>9326029</v>
      </c>
      <c r="O197">
        <v>11456</v>
      </c>
      <c r="P197">
        <v>35847</v>
      </c>
      <c r="Q197">
        <v>0</v>
      </c>
      <c r="R197">
        <v>21001</v>
      </c>
      <c r="S197" t="s">
        <v>2756</v>
      </c>
      <c r="T197" s="6">
        <v>2.5999999999999999E-3</v>
      </c>
      <c r="U197" t="s">
        <v>2757</v>
      </c>
      <c r="V197" s="6">
        <v>4.7999999999999996E-3</v>
      </c>
      <c r="W197" t="s">
        <v>2758</v>
      </c>
      <c r="X197" s="6">
        <v>2.8E-3</v>
      </c>
      <c r="Y197" t="s">
        <v>2757</v>
      </c>
      <c r="Z197" s="6">
        <v>1.1000000000000001E-3</v>
      </c>
      <c r="AA197" t="s">
        <v>2759</v>
      </c>
      <c r="AB197" s="6">
        <v>3.3999999999999998E-3</v>
      </c>
      <c r="AC197" t="s">
        <v>2757</v>
      </c>
      <c r="AD197" t="s">
        <v>2783</v>
      </c>
    </row>
    <row r="198" spans="1:30" hidden="1" x14ac:dyDescent="0.55000000000000004">
      <c r="A198">
        <v>3600833609</v>
      </c>
      <c r="B198">
        <v>16</v>
      </c>
      <c r="C198">
        <v>460808</v>
      </c>
      <c r="D198" t="s">
        <v>2755</v>
      </c>
      <c r="E198">
        <v>0.18</v>
      </c>
      <c r="F198">
        <v>11</v>
      </c>
      <c r="G198">
        <v>4720456</v>
      </c>
      <c r="H198">
        <v>113224149</v>
      </c>
      <c r="I198">
        <v>214156</v>
      </c>
      <c r="J198">
        <v>337102</v>
      </c>
      <c r="K198">
        <v>0</v>
      </c>
      <c r="L198">
        <v>200390</v>
      </c>
      <c r="M198">
        <v>519435</v>
      </c>
      <c r="N198">
        <v>9310353</v>
      </c>
      <c r="O198">
        <v>11666</v>
      </c>
      <c r="P198">
        <v>31808</v>
      </c>
      <c r="Q198">
        <v>0</v>
      </c>
      <c r="R198">
        <v>16329</v>
      </c>
      <c r="S198" t="s">
        <v>2756</v>
      </c>
      <c r="T198" s="6">
        <v>1E-3</v>
      </c>
      <c r="U198" t="s">
        <v>2757</v>
      </c>
      <c r="V198" s="6">
        <v>4.4000000000000003E-3</v>
      </c>
      <c r="W198" t="s">
        <v>2758</v>
      </c>
      <c r="X198" s="6">
        <v>1.8E-3</v>
      </c>
      <c r="Y198" t="s">
        <v>2757</v>
      </c>
      <c r="Z198" s="6">
        <v>1.1000000000000001E-3</v>
      </c>
      <c r="AA198" t="s">
        <v>2759</v>
      </c>
      <c r="AB198" s="6">
        <v>2.8E-3</v>
      </c>
      <c r="AC198" t="s">
        <v>2757</v>
      </c>
      <c r="AD198" t="s">
        <v>2829</v>
      </c>
    </row>
    <row r="199" spans="1:30" hidden="1" x14ac:dyDescent="0.55000000000000004">
      <c r="A199">
        <v>3600909346</v>
      </c>
      <c r="B199">
        <v>10</v>
      </c>
      <c r="C199">
        <v>460807</v>
      </c>
      <c r="D199" t="s">
        <v>2755</v>
      </c>
      <c r="E199">
        <v>0.18</v>
      </c>
      <c r="F199">
        <v>11</v>
      </c>
      <c r="G199">
        <v>4913919</v>
      </c>
      <c r="H199">
        <v>113039395</v>
      </c>
      <c r="I199">
        <v>237458</v>
      </c>
      <c r="J199">
        <v>375941</v>
      </c>
      <c r="K199">
        <v>0</v>
      </c>
      <c r="L199">
        <v>220967</v>
      </c>
      <c r="M199">
        <v>526967</v>
      </c>
      <c r="N199">
        <v>9302790</v>
      </c>
      <c r="O199">
        <v>10493</v>
      </c>
      <c r="P199">
        <v>34448</v>
      </c>
      <c r="Q199">
        <v>0</v>
      </c>
      <c r="R199">
        <v>19428</v>
      </c>
      <c r="S199" t="s">
        <v>2756</v>
      </c>
      <c r="T199" s="6">
        <v>1.5E-3</v>
      </c>
      <c r="U199" t="s">
        <v>2757</v>
      </c>
      <c r="V199" s="6">
        <v>4.4999999999999997E-3</v>
      </c>
      <c r="W199" t="s">
        <v>2758</v>
      </c>
      <c r="X199" s="6">
        <v>2E-3</v>
      </c>
      <c r="Y199" t="s">
        <v>2757</v>
      </c>
      <c r="Z199" s="6">
        <v>1E-3</v>
      </c>
      <c r="AA199" t="s">
        <v>2759</v>
      </c>
      <c r="AB199" s="6">
        <v>3.0999999999999999E-3</v>
      </c>
      <c r="AC199" t="s">
        <v>2757</v>
      </c>
      <c r="AD199" t="s">
        <v>2806</v>
      </c>
    </row>
    <row r="200" spans="1:30" hidden="1" x14ac:dyDescent="0.55000000000000004">
      <c r="A200">
        <v>3600946672</v>
      </c>
      <c r="B200">
        <v>12</v>
      </c>
      <c r="C200">
        <v>460807</v>
      </c>
      <c r="D200" t="s">
        <v>2755</v>
      </c>
      <c r="E200">
        <v>0.18</v>
      </c>
      <c r="F200">
        <v>11</v>
      </c>
      <c r="G200">
        <v>2154672</v>
      </c>
      <c r="H200">
        <v>115794231</v>
      </c>
      <c r="I200">
        <v>109300</v>
      </c>
      <c r="J200">
        <v>222080</v>
      </c>
      <c r="K200">
        <v>0</v>
      </c>
      <c r="L200">
        <v>180344</v>
      </c>
      <c r="M200">
        <v>524075</v>
      </c>
      <c r="N200">
        <v>9305414</v>
      </c>
      <c r="O200">
        <v>9686</v>
      </c>
      <c r="P200">
        <v>35004</v>
      </c>
      <c r="Q200">
        <v>0</v>
      </c>
      <c r="R200">
        <v>20824</v>
      </c>
      <c r="S200" t="s">
        <v>2756</v>
      </c>
      <c r="T200" s="6">
        <v>2.8E-3</v>
      </c>
      <c r="U200" t="s">
        <v>2757</v>
      </c>
      <c r="V200" s="6">
        <v>4.4999999999999997E-3</v>
      </c>
      <c r="W200" t="s">
        <v>2758</v>
      </c>
      <c r="X200" s="6">
        <v>8.9999999999999998E-4</v>
      </c>
      <c r="Y200" t="s">
        <v>2757</v>
      </c>
      <c r="Z200" s="6">
        <v>8.9999999999999998E-4</v>
      </c>
      <c r="AA200" t="s">
        <v>2759</v>
      </c>
      <c r="AB200" s="6">
        <v>1.8E-3</v>
      </c>
      <c r="AC200" t="s">
        <v>2757</v>
      </c>
      <c r="AD200" t="s">
        <v>2806</v>
      </c>
    </row>
    <row r="201" spans="1:30" hidden="1" x14ac:dyDescent="0.55000000000000004">
      <c r="A201">
        <v>3601061235</v>
      </c>
      <c r="B201">
        <v>9</v>
      </c>
      <c r="C201">
        <v>460807</v>
      </c>
      <c r="D201" t="s">
        <v>2755</v>
      </c>
      <c r="E201">
        <v>0.18</v>
      </c>
      <c r="F201">
        <v>11</v>
      </c>
      <c r="G201">
        <v>4870213</v>
      </c>
      <c r="H201">
        <v>113075910</v>
      </c>
      <c r="I201">
        <v>419246</v>
      </c>
      <c r="J201">
        <v>403800</v>
      </c>
      <c r="K201">
        <v>0</v>
      </c>
      <c r="L201">
        <v>202415</v>
      </c>
      <c r="M201">
        <v>524147</v>
      </c>
      <c r="N201">
        <v>9305868</v>
      </c>
      <c r="O201">
        <v>64721</v>
      </c>
      <c r="P201">
        <v>41989</v>
      </c>
      <c r="Q201">
        <v>0</v>
      </c>
      <c r="R201">
        <v>13874</v>
      </c>
      <c r="S201" t="s">
        <v>2756</v>
      </c>
      <c r="T201" s="6">
        <v>3.3E-3</v>
      </c>
      <c r="U201" t="s">
        <v>2757</v>
      </c>
      <c r="V201" s="6">
        <v>1.0800000000000001E-2</v>
      </c>
      <c r="W201" t="s">
        <v>2758</v>
      </c>
      <c r="X201" s="6">
        <v>3.5000000000000001E-3</v>
      </c>
      <c r="Y201" t="s">
        <v>2757</v>
      </c>
      <c r="Z201" s="6">
        <v>6.4999999999999997E-3</v>
      </c>
      <c r="AA201" t="s">
        <v>2759</v>
      </c>
      <c r="AB201" s="6">
        <v>3.3999999999999998E-3</v>
      </c>
      <c r="AC201" t="s">
        <v>2757</v>
      </c>
      <c r="AD201" t="s">
        <v>2830</v>
      </c>
    </row>
    <row r="202" spans="1:30" hidden="1" x14ac:dyDescent="0.55000000000000004">
      <c r="A202">
        <v>3601067977</v>
      </c>
      <c r="B202">
        <v>5</v>
      </c>
      <c r="C202">
        <v>460807</v>
      </c>
      <c r="D202" t="s">
        <v>2755</v>
      </c>
      <c r="E202">
        <v>0.18</v>
      </c>
      <c r="F202">
        <v>11</v>
      </c>
      <c r="G202">
        <v>3797362</v>
      </c>
      <c r="H202">
        <v>114155468</v>
      </c>
      <c r="I202">
        <v>260277</v>
      </c>
      <c r="J202">
        <v>327967</v>
      </c>
      <c r="K202">
        <v>0</v>
      </c>
      <c r="L202">
        <v>185754</v>
      </c>
      <c r="M202">
        <v>570284</v>
      </c>
      <c r="N202">
        <v>9257407</v>
      </c>
      <c r="O202">
        <v>13984</v>
      </c>
      <c r="P202">
        <v>39303</v>
      </c>
      <c r="Q202">
        <v>0</v>
      </c>
      <c r="R202">
        <v>19268</v>
      </c>
      <c r="S202" t="s">
        <v>2756</v>
      </c>
      <c r="T202" s="6">
        <v>1.2999999999999999E-3</v>
      </c>
      <c r="U202" t="s">
        <v>2757</v>
      </c>
      <c r="V202" s="6">
        <v>5.4000000000000003E-3</v>
      </c>
      <c r="W202" t="s">
        <v>2758</v>
      </c>
      <c r="X202" s="6">
        <v>2.2000000000000001E-3</v>
      </c>
      <c r="Y202" t="s">
        <v>2757</v>
      </c>
      <c r="Z202" s="6">
        <v>1.4E-3</v>
      </c>
      <c r="AA202" t="s">
        <v>2759</v>
      </c>
      <c r="AB202" s="6">
        <v>2.7000000000000001E-3</v>
      </c>
      <c r="AC202" t="s">
        <v>2757</v>
      </c>
      <c r="AD202" t="s">
        <v>2800</v>
      </c>
    </row>
    <row r="203" spans="1:30" x14ac:dyDescent="0.55000000000000004">
      <c r="A203">
        <v>3601169713</v>
      </c>
      <c r="B203">
        <v>17</v>
      </c>
      <c r="C203">
        <v>460808</v>
      </c>
      <c r="D203" t="s">
        <v>2755</v>
      </c>
      <c r="E203">
        <v>0.18</v>
      </c>
      <c r="F203">
        <v>11</v>
      </c>
      <c r="G203">
        <v>4489143</v>
      </c>
      <c r="H203">
        <v>113462009</v>
      </c>
      <c r="I203">
        <v>276123</v>
      </c>
      <c r="J203">
        <v>363312</v>
      </c>
      <c r="K203">
        <v>0</v>
      </c>
      <c r="L203">
        <v>202594</v>
      </c>
      <c r="M203">
        <v>524282</v>
      </c>
      <c r="N203">
        <v>9305132</v>
      </c>
      <c r="O203">
        <v>10886</v>
      </c>
      <c r="P203">
        <v>34076</v>
      </c>
      <c r="Q203">
        <v>0</v>
      </c>
      <c r="R203">
        <v>18861</v>
      </c>
      <c r="S203" t="s">
        <v>2756</v>
      </c>
      <c r="T203" s="6">
        <v>1.6999999999999999E-3</v>
      </c>
      <c r="U203" t="s">
        <v>2757</v>
      </c>
      <c r="V203" s="6">
        <v>4.4999999999999997E-3</v>
      </c>
      <c r="W203" t="s">
        <v>2758</v>
      </c>
      <c r="X203" s="6">
        <v>2.3E-3</v>
      </c>
      <c r="Y203" t="s">
        <v>2757</v>
      </c>
      <c r="Z203" s="6">
        <v>1.1000000000000001E-3</v>
      </c>
      <c r="AA203" t="s">
        <v>2759</v>
      </c>
      <c r="AB203" s="6">
        <v>3.0000000000000001E-3</v>
      </c>
      <c r="AC203" t="s">
        <v>2757</v>
      </c>
      <c r="AD203" t="s">
        <v>2828</v>
      </c>
    </row>
    <row r="204" spans="1:30" hidden="1" x14ac:dyDescent="0.55000000000000004">
      <c r="A204">
        <v>3601236049</v>
      </c>
      <c r="B204">
        <v>13</v>
      </c>
      <c r="C204">
        <v>460807</v>
      </c>
      <c r="D204" t="s">
        <v>2755</v>
      </c>
      <c r="E204">
        <v>0.18</v>
      </c>
      <c r="F204">
        <v>11</v>
      </c>
      <c r="G204">
        <v>5045028</v>
      </c>
      <c r="H204">
        <v>112898846</v>
      </c>
      <c r="I204">
        <v>446617</v>
      </c>
      <c r="J204">
        <v>458700</v>
      </c>
      <c r="K204">
        <v>0</v>
      </c>
      <c r="L204">
        <v>213191</v>
      </c>
      <c r="M204">
        <v>470578</v>
      </c>
      <c r="N204">
        <v>9357030</v>
      </c>
      <c r="O204">
        <v>9776</v>
      </c>
      <c r="P204">
        <v>31702</v>
      </c>
      <c r="Q204">
        <v>0</v>
      </c>
      <c r="R204">
        <v>18132</v>
      </c>
      <c r="S204" t="s">
        <v>2756</v>
      </c>
      <c r="T204" s="6">
        <v>2.9999999999999997E-4</v>
      </c>
      <c r="U204" t="s">
        <v>2757</v>
      </c>
      <c r="V204" s="6">
        <v>4.1999999999999997E-3</v>
      </c>
      <c r="W204" t="s">
        <v>2758</v>
      </c>
      <c r="X204" s="6">
        <v>1E-4</v>
      </c>
      <c r="Y204" t="s">
        <v>2757</v>
      </c>
      <c r="Z204" s="6">
        <v>8.9999999999999998E-4</v>
      </c>
      <c r="AA204" t="s">
        <v>2759</v>
      </c>
      <c r="AB204" s="6">
        <v>2.0000000000000001E-4</v>
      </c>
      <c r="AC204" t="s">
        <v>2757</v>
      </c>
      <c r="AD204" t="s">
        <v>2829</v>
      </c>
    </row>
    <row r="205" spans="1:30" hidden="1" x14ac:dyDescent="0.55000000000000004">
      <c r="A205">
        <v>3601251693</v>
      </c>
      <c r="B205">
        <v>3</v>
      </c>
      <c r="C205">
        <v>460807</v>
      </c>
      <c r="D205" t="s">
        <v>2755</v>
      </c>
      <c r="E205">
        <v>0.18</v>
      </c>
      <c r="F205">
        <v>11</v>
      </c>
      <c r="G205">
        <v>5164964</v>
      </c>
      <c r="H205">
        <v>112786500</v>
      </c>
      <c r="I205">
        <v>351655</v>
      </c>
      <c r="J205">
        <v>445124</v>
      </c>
      <c r="K205">
        <v>0</v>
      </c>
      <c r="L205">
        <v>249302</v>
      </c>
      <c r="M205">
        <v>514521</v>
      </c>
      <c r="N205">
        <v>9315010</v>
      </c>
      <c r="O205">
        <v>9207</v>
      </c>
      <c r="P205">
        <v>32171</v>
      </c>
      <c r="Q205">
        <v>0</v>
      </c>
      <c r="R205">
        <v>17971</v>
      </c>
      <c r="S205" t="s">
        <v>2756</v>
      </c>
      <c r="T205" s="6">
        <v>3.0999999999999999E-3</v>
      </c>
      <c r="U205" t="s">
        <v>2757</v>
      </c>
      <c r="V205" s="6">
        <v>4.1999999999999997E-3</v>
      </c>
      <c r="W205" t="s">
        <v>2758</v>
      </c>
      <c r="X205" s="6">
        <v>2.8999999999999998E-3</v>
      </c>
      <c r="Y205" t="s">
        <v>2757</v>
      </c>
      <c r="Z205" s="6">
        <v>8.9999999999999998E-4</v>
      </c>
      <c r="AA205" t="s">
        <v>2759</v>
      </c>
      <c r="AB205" s="6">
        <v>1E-4</v>
      </c>
      <c r="AC205" t="s">
        <v>2757</v>
      </c>
      <c r="AD205" t="s">
        <v>2829</v>
      </c>
    </row>
    <row r="206" spans="1:30" hidden="1" x14ac:dyDescent="0.55000000000000004">
      <c r="A206">
        <v>3900426764</v>
      </c>
      <c r="B206">
        <v>8</v>
      </c>
      <c r="C206">
        <v>499207</v>
      </c>
      <c r="D206" t="s">
        <v>2755</v>
      </c>
      <c r="E206">
        <v>0.18</v>
      </c>
      <c r="F206">
        <v>12</v>
      </c>
      <c r="G206">
        <v>5594775</v>
      </c>
      <c r="H206">
        <v>122180293</v>
      </c>
      <c r="I206">
        <v>362553</v>
      </c>
      <c r="J206">
        <v>439189</v>
      </c>
      <c r="K206">
        <v>0</v>
      </c>
      <c r="L206">
        <v>230258</v>
      </c>
      <c r="M206">
        <v>523149</v>
      </c>
      <c r="N206">
        <v>9306599</v>
      </c>
      <c r="O206">
        <v>12235</v>
      </c>
      <c r="P206">
        <v>26252</v>
      </c>
      <c r="Q206">
        <v>0</v>
      </c>
      <c r="R206">
        <v>11354</v>
      </c>
      <c r="S206" t="s">
        <v>2756</v>
      </c>
      <c r="T206" s="6">
        <v>2.8999999999999998E-3</v>
      </c>
      <c r="U206" t="s">
        <v>2757</v>
      </c>
      <c r="V206" s="6">
        <v>3.8999999999999998E-3</v>
      </c>
      <c r="W206" t="s">
        <v>2758</v>
      </c>
      <c r="X206" s="6">
        <v>2.8E-3</v>
      </c>
      <c r="Y206" t="s">
        <v>2757</v>
      </c>
      <c r="Z206" s="6">
        <v>1.1999999999999999E-3</v>
      </c>
      <c r="AA206" t="s">
        <v>2759</v>
      </c>
      <c r="AB206" s="6">
        <v>0</v>
      </c>
      <c r="AC206" t="s">
        <v>2757</v>
      </c>
      <c r="AD206" t="s">
        <v>2778</v>
      </c>
    </row>
    <row r="207" spans="1:30" hidden="1" x14ac:dyDescent="0.55000000000000004">
      <c r="A207">
        <v>3900544542</v>
      </c>
      <c r="B207">
        <v>11</v>
      </c>
      <c r="C207">
        <v>499207</v>
      </c>
      <c r="D207" t="s">
        <v>2755</v>
      </c>
      <c r="E207">
        <v>0.18</v>
      </c>
      <c r="F207">
        <v>12</v>
      </c>
      <c r="G207">
        <v>4782319</v>
      </c>
      <c r="H207">
        <v>122998048</v>
      </c>
      <c r="I207">
        <v>258522</v>
      </c>
      <c r="J207">
        <v>380155</v>
      </c>
      <c r="K207">
        <v>0</v>
      </c>
      <c r="L207">
        <v>223851</v>
      </c>
      <c r="M207">
        <v>541625</v>
      </c>
      <c r="N207">
        <v>9286036</v>
      </c>
      <c r="O207">
        <v>13581</v>
      </c>
      <c r="P207">
        <v>35372</v>
      </c>
      <c r="Q207">
        <v>0</v>
      </c>
      <c r="R207">
        <v>16952</v>
      </c>
      <c r="S207" t="s">
        <v>2756</v>
      </c>
      <c r="T207" s="6">
        <v>1.6000000000000001E-3</v>
      </c>
      <c r="U207" t="s">
        <v>2757</v>
      </c>
      <c r="V207" s="6">
        <v>4.8999999999999998E-3</v>
      </c>
      <c r="W207" t="s">
        <v>2758</v>
      </c>
      <c r="X207" s="6">
        <v>2E-3</v>
      </c>
      <c r="Y207" t="s">
        <v>2757</v>
      </c>
      <c r="Z207" s="6">
        <v>1.2999999999999999E-3</v>
      </c>
      <c r="AA207" t="s">
        <v>2759</v>
      </c>
      <c r="AB207" s="6">
        <v>2.8999999999999998E-3</v>
      </c>
      <c r="AC207" t="s">
        <v>2757</v>
      </c>
      <c r="AD207" t="s">
        <v>2806</v>
      </c>
    </row>
    <row r="208" spans="1:30" hidden="1" x14ac:dyDescent="0.55000000000000004">
      <c r="A208">
        <v>3900590205</v>
      </c>
      <c r="B208">
        <v>2</v>
      </c>
      <c r="C208">
        <v>499207</v>
      </c>
      <c r="D208" t="s">
        <v>2755</v>
      </c>
      <c r="E208">
        <v>0.18</v>
      </c>
      <c r="F208">
        <v>12</v>
      </c>
      <c r="G208">
        <v>4724636</v>
      </c>
      <c r="H208">
        <v>123055021</v>
      </c>
      <c r="I208">
        <v>273085</v>
      </c>
      <c r="J208">
        <v>354203</v>
      </c>
      <c r="K208">
        <v>0</v>
      </c>
      <c r="L208">
        <v>203524</v>
      </c>
      <c r="M208">
        <v>507192</v>
      </c>
      <c r="N208">
        <v>9322726</v>
      </c>
      <c r="O208">
        <v>11774</v>
      </c>
      <c r="P208">
        <v>25523</v>
      </c>
      <c r="Q208">
        <v>0</v>
      </c>
      <c r="R208">
        <v>10680</v>
      </c>
      <c r="S208" t="s">
        <v>2756</v>
      </c>
      <c r="T208" s="6">
        <v>1.5E-3</v>
      </c>
      <c r="U208" t="s">
        <v>2757</v>
      </c>
      <c r="V208" s="6">
        <v>3.7000000000000002E-3</v>
      </c>
      <c r="W208" t="s">
        <v>2758</v>
      </c>
      <c r="X208" s="6">
        <v>2.0999999999999999E-3</v>
      </c>
      <c r="Y208" t="s">
        <v>2757</v>
      </c>
      <c r="Z208" s="6">
        <v>1.1000000000000001E-3</v>
      </c>
      <c r="AA208" t="s">
        <v>2759</v>
      </c>
      <c r="AB208" s="6">
        <v>2.7000000000000001E-3</v>
      </c>
      <c r="AC208" t="s">
        <v>2757</v>
      </c>
      <c r="AD208" t="s">
        <v>2817</v>
      </c>
    </row>
    <row r="209" spans="1:30" hidden="1" x14ac:dyDescent="0.55000000000000004">
      <c r="A209">
        <v>3900604714</v>
      </c>
      <c r="B209">
        <v>6</v>
      </c>
      <c r="C209">
        <v>499207</v>
      </c>
      <c r="D209" t="s">
        <v>2755</v>
      </c>
      <c r="E209">
        <v>0.18</v>
      </c>
      <c r="F209">
        <v>12</v>
      </c>
      <c r="G209">
        <v>5323676</v>
      </c>
      <c r="H209">
        <v>122448296</v>
      </c>
      <c r="I209">
        <v>265476</v>
      </c>
      <c r="J209">
        <v>390673</v>
      </c>
      <c r="K209">
        <v>0</v>
      </c>
      <c r="L209">
        <v>216104</v>
      </c>
      <c r="M209">
        <v>522746</v>
      </c>
      <c r="N209">
        <v>9305096</v>
      </c>
      <c r="O209">
        <v>10977</v>
      </c>
      <c r="P209">
        <v>25717</v>
      </c>
      <c r="Q209">
        <v>0</v>
      </c>
      <c r="R209">
        <v>10320</v>
      </c>
      <c r="S209" t="s">
        <v>2756</v>
      </c>
      <c r="T209" s="6">
        <v>1.6999999999999999E-3</v>
      </c>
      <c r="U209" t="s">
        <v>2757</v>
      </c>
      <c r="V209" s="6">
        <v>3.7000000000000002E-3</v>
      </c>
      <c r="W209" t="s">
        <v>2758</v>
      </c>
      <c r="X209" s="6">
        <v>2E-3</v>
      </c>
      <c r="Y209" t="s">
        <v>2757</v>
      </c>
      <c r="Z209" s="6">
        <v>1.1000000000000001E-3</v>
      </c>
      <c r="AA209" t="s">
        <v>2759</v>
      </c>
      <c r="AB209" s="6">
        <v>3.0000000000000001E-3</v>
      </c>
      <c r="AC209" t="s">
        <v>2757</v>
      </c>
      <c r="AD209" t="s">
        <v>2778</v>
      </c>
    </row>
    <row r="210" spans="1:30" hidden="1" x14ac:dyDescent="0.55000000000000004">
      <c r="A210">
        <v>3900702310</v>
      </c>
      <c r="B210">
        <v>4</v>
      </c>
      <c r="C210">
        <v>499207</v>
      </c>
      <c r="D210" t="s">
        <v>2755</v>
      </c>
      <c r="E210">
        <v>0.18</v>
      </c>
      <c r="F210">
        <v>12</v>
      </c>
      <c r="G210">
        <v>2897759</v>
      </c>
      <c r="H210">
        <v>124885600</v>
      </c>
      <c r="I210">
        <v>212267</v>
      </c>
      <c r="J210">
        <v>287233</v>
      </c>
      <c r="K210">
        <v>0</v>
      </c>
      <c r="L210">
        <v>172471</v>
      </c>
      <c r="M210">
        <v>502080</v>
      </c>
      <c r="N210">
        <v>9327767</v>
      </c>
      <c r="O210">
        <v>10640</v>
      </c>
      <c r="P210">
        <v>27406</v>
      </c>
      <c r="Q210">
        <v>0</v>
      </c>
      <c r="R210">
        <v>11227</v>
      </c>
      <c r="S210" t="s">
        <v>2756</v>
      </c>
      <c r="T210" s="6">
        <v>5.0000000000000001E-4</v>
      </c>
      <c r="U210" t="s">
        <v>2757</v>
      </c>
      <c r="V210" s="6">
        <v>3.8E-3</v>
      </c>
      <c r="W210" t="s">
        <v>2758</v>
      </c>
      <c r="X210" s="6">
        <v>1.6000000000000001E-3</v>
      </c>
      <c r="Y210" t="s">
        <v>2757</v>
      </c>
      <c r="Z210" s="6">
        <v>1E-3</v>
      </c>
      <c r="AA210" t="s">
        <v>2759</v>
      </c>
      <c r="AB210" s="6">
        <v>2.2000000000000001E-3</v>
      </c>
      <c r="AC210" t="s">
        <v>2757</v>
      </c>
      <c r="AD210" t="s">
        <v>2787</v>
      </c>
    </row>
    <row r="211" spans="1:30" hidden="1" x14ac:dyDescent="0.55000000000000004">
      <c r="A211">
        <v>3900736252</v>
      </c>
      <c r="B211">
        <v>1</v>
      </c>
      <c r="C211">
        <v>499207</v>
      </c>
      <c r="D211" t="s">
        <v>2755</v>
      </c>
      <c r="E211">
        <v>0.18</v>
      </c>
      <c r="F211">
        <v>12</v>
      </c>
      <c r="G211">
        <v>5422446</v>
      </c>
      <c r="H211">
        <v>122363505</v>
      </c>
      <c r="I211">
        <v>217300</v>
      </c>
      <c r="J211">
        <v>345435</v>
      </c>
      <c r="K211">
        <v>0</v>
      </c>
      <c r="L211">
        <v>207058</v>
      </c>
      <c r="M211">
        <v>522341</v>
      </c>
      <c r="N211">
        <v>9307165</v>
      </c>
      <c r="O211">
        <v>10496</v>
      </c>
      <c r="P211">
        <v>25857</v>
      </c>
      <c r="Q211">
        <v>0</v>
      </c>
      <c r="R211">
        <v>10280</v>
      </c>
      <c r="S211" t="s">
        <v>2756</v>
      </c>
      <c r="T211" s="6">
        <v>1E-3</v>
      </c>
      <c r="U211" t="s">
        <v>2757</v>
      </c>
      <c r="V211" s="6">
        <v>3.5999999999999999E-3</v>
      </c>
      <c r="W211" t="s">
        <v>2758</v>
      </c>
      <c r="X211" s="6">
        <v>1.6999999999999999E-3</v>
      </c>
      <c r="Y211" t="s">
        <v>2757</v>
      </c>
      <c r="Z211" s="6">
        <v>1E-3</v>
      </c>
      <c r="AA211" t="s">
        <v>2759</v>
      </c>
      <c r="AB211" s="6">
        <v>2.7000000000000001E-3</v>
      </c>
      <c r="AC211" t="s">
        <v>2757</v>
      </c>
      <c r="AD211" t="s">
        <v>2778</v>
      </c>
    </row>
    <row r="212" spans="1:30" hidden="1" x14ac:dyDescent="0.55000000000000004">
      <c r="A212">
        <v>3900755816</v>
      </c>
      <c r="B212">
        <v>7</v>
      </c>
      <c r="C212">
        <v>499207</v>
      </c>
      <c r="D212" t="s">
        <v>2755</v>
      </c>
      <c r="E212">
        <v>0.18</v>
      </c>
      <c r="F212">
        <v>12</v>
      </c>
      <c r="G212">
        <v>5354830</v>
      </c>
      <c r="H212">
        <v>122423371</v>
      </c>
      <c r="I212">
        <v>244614</v>
      </c>
      <c r="J212">
        <v>371844</v>
      </c>
      <c r="K212">
        <v>0</v>
      </c>
      <c r="L212">
        <v>214413</v>
      </c>
      <c r="M212">
        <v>545726</v>
      </c>
      <c r="N212">
        <v>9284164</v>
      </c>
      <c r="O212">
        <v>10163</v>
      </c>
      <c r="P212">
        <v>25931</v>
      </c>
      <c r="Q212">
        <v>0</v>
      </c>
      <c r="R212">
        <v>11821</v>
      </c>
      <c r="S212" t="s">
        <v>2756</v>
      </c>
      <c r="T212" s="6">
        <v>1.4E-3</v>
      </c>
      <c r="U212" t="s">
        <v>2757</v>
      </c>
      <c r="V212" s="6">
        <v>3.5999999999999999E-3</v>
      </c>
      <c r="W212" t="s">
        <v>2758</v>
      </c>
      <c r="X212" s="6">
        <v>1.9E-3</v>
      </c>
      <c r="Y212" t="s">
        <v>2757</v>
      </c>
      <c r="Z212" s="6">
        <v>1E-3</v>
      </c>
      <c r="AA212" t="s">
        <v>2759</v>
      </c>
      <c r="AB212" s="6">
        <v>2.8999999999999998E-3</v>
      </c>
      <c r="AC212" t="s">
        <v>2757</v>
      </c>
      <c r="AD212" t="s">
        <v>2778</v>
      </c>
    </row>
    <row r="213" spans="1:30" hidden="1" x14ac:dyDescent="0.55000000000000004">
      <c r="A213">
        <v>3900804035</v>
      </c>
      <c r="B213">
        <v>14</v>
      </c>
      <c r="C213">
        <v>499207</v>
      </c>
      <c r="D213" t="s">
        <v>2755</v>
      </c>
      <c r="E213">
        <v>0.18</v>
      </c>
      <c r="F213">
        <v>12</v>
      </c>
      <c r="G213">
        <v>5512150</v>
      </c>
      <c r="H213">
        <v>122268614</v>
      </c>
      <c r="I213">
        <v>414453</v>
      </c>
      <c r="J213">
        <v>436008</v>
      </c>
      <c r="K213">
        <v>0</v>
      </c>
      <c r="L213">
        <v>212301</v>
      </c>
      <c r="M213">
        <v>539046</v>
      </c>
      <c r="N213">
        <v>9288832</v>
      </c>
      <c r="O213">
        <v>11075</v>
      </c>
      <c r="P213">
        <v>25713</v>
      </c>
      <c r="Q213">
        <v>0</v>
      </c>
      <c r="R213">
        <v>10652</v>
      </c>
      <c r="S213" t="s">
        <v>2756</v>
      </c>
      <c r="T213" s="6">
        <v>3.2000000000000002E-3</v>
      </c>
      <c r="U213" t="s">
        <v>2757</v>
      </c>
      <c r="V213" s="6">
        <v>3.7000000000000002E-3</v>
      </c>
      <c r="W213" t="s">
        <v>2758</v>
      </c>
      <c r="X213" s="6">
        <v>3.2000000000000002E-3</v>
      </c>
      <c r="Y213" t="s">
        <v>2757</v>
      </c>
      <c r="Z213" s="6">
        <v>1.1000000000000001E-3</v>
      </c>
      <c r="AA213" t="s">
        <v>2759</v>
      </c>
      <c r="AB213" s="6">
        <v>0</v>
      </c>
      <c r="AC213" t="s">
        <v>2757</v>
      </c>
      <c r="AD213" t="s">
        <v>2778</v>
      </c>
    </row>
    <row r="214" spans="1:30" hidden="1" x14ac:dyDescent="0.55000000000000004">
      <c r="A214">
        <v>3900816105</v>
      </c>
      <c r="B214">
        <v>15</v>
      </c>
      <c r="C214">
        <v>499207</v>
      </c>
      <c r="D214" t="s">
        <v>2755</v>
      </c>
      <c r="E214">
        <v>0.18</v>
      </c>
      <c r="F214">
        <v>12</v>
      </c>
      <c r="G214">
        <v>5118045</v>
      </c>
      <c r="H214">
        <v>122658295</v>
      </c>
      <c r="I214">
        <v>344226</v>
      </c>
      <c r="J214">
        <v>435426</v>
      </c>
      <c r="K214">
        <v>0</v>
      </c>
      <c r="L214">
        <v>245407</v>
      </c>
      <c r="M214">
        <v>497102</v>
      </c>
      <c r="N214">
        <v>9332555</v>
      </c>
      <c r="O214">
        <v>9676</v>
      </c>
      <c r="P214">
        <v>29781</v>
      </c>
      <c r="Q214">
        <v>0</v>
      </c>
      <c r="R214">
        <v>14648</v>
      </c>
      <c r="S214" t="s">
        <v>2756</v>
      </c>
      <c r="T214" s="6">
        <v>2.7000000000000001E-3</v>
      </c>
      <c r="U214" t="s">
        <v>2757</v>
      </c>
      <c r="V214" s="6">
        <v>4.0000000000000001E-3</v>
      </c>
      <c r="W214" t="s">
        <v>2758</v>
      </c>
      <c r="X214" s="6">
        <v>2.5999999999999999E-3</v>
      </c>
      <c r="Y214" t="s">
        <v>2757</v>
      </c>
      <c r="Z214" s="6">
        <v>8.9999999999999998E-4</v>
      </c>
      <c r="AA214" t="s">
        <v>2759</v>
      </c>
      <c r="AB214" s="6">
        <v>0</v>
      </c>
      <c r="AC214" t="s">
        <v>2757</v>
      </c>
      <c r="AD214" t="s">
        <v>2827</v>
      </c>
    </row>
    <row r="215" spans="1:30" hidden="1" x14ac:dyDescent="0.55000000000000004">
      <c r="A215">
        <v>3900834389</v>
      </c>
      <c r="B215">
        <v>16</v>
      </c>
      <c r="C215">
        <v>499208</v>
      </c>
      <c r="D215" t="s">
        <v>2755</v>
      </c>
      <c r="E215">
        <v>0.18</v>
      </c>
      <c r="F215">
        <v>12</v>
      </c>
      <c r="G215">
        <v>5233533</v>
      </c>
      <c r="H215">
        <v>122538862</v>
      </c>
      <c r="I215">
        <v>223691</v>
      </c>
      <c r="J215">
        <v>362736</v>
      </c>
      <c r="K215">
        <v>0</v>
      </c>
      <c r="L215">
        <v>212152</v>
      </c>
      <c r="M215">
        <v>513074</v>
      </c>
      <c r="N215">
        <v>9314713</v>
      </c>
      <c r="O215">
        <v>9535</v>
      </c>
      <c r="P215">
        <v>25634</v>
      </c>
      <c r="Q215">
        <v>0</v>
      </c>
      <c r="R215">
        <v>11762</v>
      </c>
      <c r="S215" t="s">
        <v>2756</v>
      </c>
      <c r="T215" s="6">
        <v>1.1999999999999999E-3</v>
      </c>
      <c r="U215" t="s">
        <v>2757</v>
      </c>
      <c r="V215" s="6">
        <v>3.5000000000000001E-3</v>
      </c>
      <c r="W215" t="s">
        <v>2758</v>
      </c>
      <c r="X215" s="6">
        <v>1.6999999999999999E-3</v>
      </c>
      <c r="Y215" t="s">
        <v>2757</v>
      </c>
      <c r="Z215" s="6">
        <v>8.9999999999999998E-4</v>
      </c>
      <c r="AA215" t="s">
        <v>2759</v>
      </c>
      <c r="AB215" s="6">
        <v>2.8E-3</v>
      </c>
      <c r="AC215" t="s">
        <v>2757</v>
      </c>
      <c r="AD215" t="s">
        <v>2778</v>
      </c>
    </row>
    <row r="216" spans="1:30" hidden="1" x14ac:dyDescent="0.55000000000000004">
      <c r="A216">
        <v>3900910532</v>
      </c>
      <c r="B216">
        <v>10</v>
      </c>
      <c r="C216">
        <v>499207</v>
      </c>
      <c r="D216" t="s">
        <v>2755</v>
      </c>
      <c r="E216">
        <v>0.18</v>
      </c>
      <c r="F216">
        <v>12</v>
      </c>
      <c r="G216">
        <v>5436372</v>
      </c>
      <c r="H216">
        <v>122346677</v>
      </c>
      <c r="I216">
        <v>248043</v>
      </c>
      <c r="J216">
        <v>404884</v>
      </c>
      <c r="K216">
        <v>0</v>
      </c>
      <c r="L216">
        <v>234169</v>
      </c>
      <c r="M216">
        <v>522450</v>
      </c>
      <c r="N216">
        <v>9307282</v>
      </c>
      <c r="O216">
        <v>10585</v>
      </c>
      <c r="P216">
        <v>28943</v>
      </c>
      <c r="Q216">
        <v>0</v>
      </c>
      <c r="R216">
        <v>13202</v>
      </c>
      <c r="S216" t="s">
        <v>2756</v>
      </c>
      <c r="T216" s="6">
        <v>1.6999999999999999E-3</v>
      </c>
      <c r="U216" t="s">
        <v>2757</v>
      </c>
      <c r="V216" s="6">
        <v>4.0000000000000001E-3</v>
      </c>
      <c r="W216" t="s">
        <v>2758</v>
      </c>
      <c r="X216" s="6">
        <v>1.9E-3</v>
      </c>
      <c r="Y216" t="s">
        <v>2757</v>
      </c>
      <c r="Z216" s="6">
        <v>1E-3</v>
      </c>
      <c r="AA216" t="s">
        <v>2759</v>
      </c>
      <c r="AB216" s="6">
        <v>3.0999999999999999E-3</v>
      </c>
      <c r="AC216" t="s">
        <v>2757</v>
      </c>
      <c r="AD216" t="s">
        <v>2803</v>
      </c>
    </row>
    <row r="217" spans="1:30" hidden="1" x14ac:dyDescent="0.55000000000000004">
      <c r="A217">
        <v>3900947856</v>
      </c>
      <c r="B217">
        <v>12</v>
      </c>
      <c r="C217">
        <v>499207</v>
      </c>
      <c r="D217" t="s">
        <v>2755</v>
      </c>
      <c r="E217">
        <v>0.18</v>
      </c>
      <c r="F217">
        <v>12</v>
      </c>
      <c r="G217">
        <v>2693758</v>
      </c>
      <c r="H217">
        <v>125084997</v>
      </c>
      <c r="I217">
        <v>118766</v>
      </c>
      <c r="J217">
        <v>248151</v>
      </c>
      <c r="K217">
        <v>0</v>
      </c>
      <c r="L217">
        <v>191159</v>
      </c>
      <c r="M217">
        <v>539083</v>
      </c>
      <c r="N217">
        <v>9290766</v>
      </c>
      <c r="O217">
        <v>9466</v>
      </c>
      <c r="P217">
        <v>26071</v>
      </c>
      <c r="Q217">
        <v>0</v>
      </c>
      <c r="R217">
        <v>10815</v>
      </c>
      <c r="S217" t="s">
        <v>2756</v>
      </c>
      <c r="T217" s="6">
        <v>2.8E-3</v>
      </c>
      <c r="U217" t="s">
        <v>2757</v>
      </c>
      <c r="V217" s="6">
        <v>3.5999999999999999E-3</v>
      </c>
      <c r="W217" t="s">
        <v>2758</v>
      </c>
      <c r="X217" s="6">
        <v>8.9999999999999998E-4</v>
      </c>
      <c r="Y217" t="s">
        <v>2757</v>
      </c>
      <c r="Z217" s="6">
        <v>8.9999999999999998E-4</v>
      </c>
      <c r="AA217" t="s">
        <v>2759</v>
      </c>
      <c r="AB217" s="6">
        <v>1.9E-3</v>
      </c>
      <c r="AC217" t="s">
        <v>2757</v>
      </c>
      <c r="AD217" t="s">
        <v>2778</v>
      </c>
    </row>
    <row r="218" spans="1:30" hidden="1" x14ac:dyDescent="0.55000000000000004">
      <c r="A218">
        <v>3901061904</v>
      </c>
      <c r="B218">
        <v>9</v>
      </c>
      <c r="C218">
        <v>499207</v>
      </c>
      <c r="D218" t="s">
        <v>2755</v>
      </c>
      <c r="E218">
        <v>0.18</v>
      </c>
      <c r="F218">
        <v>12</v>
      </c>
      <c r="G218">
        <v>5405541</v>
      </c>
      <c r="H218">
        <v>122368265</v>
      </c>
      <c r="I218">
        <v>427958</v>
      </c>
      <c r="J218">
        <v>431456</v>
      </c>
      <c r="K218">
        <v>0</v>
      </c>
      <c r="L218">
        <v>216207</v>
      </c>
      <c r="M218">
        <v>535325</v>
      </c>
      <c r="N218">
        <v>9292355</v>
      </c>
      <c r="O218">
        <v>8712</v>
      </c>
      <c r="P218">
        <v>27656</v>
      </c>
      <c r="Q218">
        <v>0</v>
      </c>
      <c r="R218">
        <v>13792</v>
      </c>
      <c r="S218" t="s">
        <v>2756</v>
      </c>
      <c r="T218" s="6">
        <v>0</v>
      </c>
      <c r="U218" t="s">
        <v>2757</v>
      </c>
      <c r="V218" s="6">
        <v>3.7000000000000002E-3</v>
      </c>
      <c r="W218" t="s">
        <v>2758</v>
      </c>
      <c r="X218" s="6">
        <v>3.3E-3</v>
      </c>
      <c r="Y218" t="s">
        <v>2757</v>
      </c>
      <c r="Z218" s="6">
        <v>8.0000000000000004E-4</v>
      </c>
      <c r="AA218" t="s">
        <v>2759</v>
      </c>
      <c r="AB218" s="6">
        <v>0</v>
      </c>
      <c r="AC218" t="s">
        <v>2757</v>
      </c>
      <c r="AD218" t="s">
        <v>2822</v>
      </c>
    </row>
    <row r="219" spans="1:30" hidden="1" x14ac:dyDescent="0.55000000000000004">
      <c r="A219">
        <v>3901069193</v>
      </c>
      <c r="B219">
        <v>5</v>
      </c>
      <c r="C219">
        <v>499207</v>
      </c>
      <c r="D219" t="s">
        <v>2755</v>
      </c>
      <c r="E219">
        <v>0.18</v>
      </c>
      <c r="F219">
        <v>12</v>
      </c>
      <c r="G219">
        <v>4371685</v>
      </c>
      <c r="H219">
        <v>123411064</v>
      </c>
      <c r="I219">
        <v>279223</v>
      </c>
      <c r="J219">
        <v>361800</v>
      </c>
      <c r="K219">
        <v>0</v>
      </c>
      <c r="L219">
        <v>198324</v>
      </c>
      <c r="M219">
        <v>574320</v>
      </c>
      <c r="N219">
        <v>9255596</v>
      </c>
      <c r="O219">
        <v>18946</v>
      </c>
      <c r="P219">
        <v>33833</v>
      </c>
      <c r="Q219">
        <v>0</v>
      </c>
      <c r="R219">
        <v>12570</v>
      </c>
      <c r="S219" t="s">
        <v>2756</v>
      </c>
      <c r="T219" s="6">
        <v>1.6000000000000001E-3</v>
      </c>
      <c r="U219" t="s">
        <v>2757</v>
      </c>
      <c r="V219" s="6">
        <v>5.3E-3</v>
      </c>
      <c r="W219" t="s">
        <v>2758</v>
      </c>
      <c r="X219" s="6">
        <v>2.0999999999999999E-3</v>
      </c>
      <c r="Y219" t="s">
        <v>2757</v>
      </c>
      <c r="Z219" s="6">
        <v>1.9E-3</v>
      </c>
      <c r="AA219" t="s">
        <v>2759</v>
      </c>
      <c r="AB219" s="6">
        <v>2.8E-3</v>
      </c>
      <c r="AC219" t="s">
        <v>2757</v>
      </c>
      <c r="AD219" t="s">
        <v>2828</v>
      </c>
    </row>
    <row r="220" spans="1:30" x14ac:dyDescent="0.55000000000000004">
      <c r="A220">
        <v>3901170952</v>
      </c>
      <c r="B220">
        <v>17</v>
      </c>
      <c r="C220">
        <v>499208</v>
      </c>
      <c r="D220" t="s">
        <v>2755</v>
      </c>
      <c r="E220">
        <v>0.18</v>
      </c>
      <c r="F220">
        <v>12</v>
      </c>
      <c r="G220">
        <v>5015410</v>
      </c>
      <c r="H220">
        <v>122763669</v>
      </c>
      <c r="I220">
        <v>287181</v>
      </c>
      <c r="J220">
        <v>392896</v>
      </c>
      <c r="K220">
        <v>0</v>
      </c>
      <c r="L220">
        <v>215089</v>
      </c>
      <c r="M220">
        <v>526264</v>
      </c>
      <c r="N220">
        <v>9301660</v>
      </c>
      <c r="O220">
        <v>11058</v>
      </c>
      <c r="P220">
        <v>29584</v>
      </c>
      <c r="Q220">
        <v>0</v>
      </c>
      <c r="R220">
        <v>12495</v>
      </c>
      <c r="S220" t="s">
        <v>2756</v>
      </c>
      <c r="T220" s="6">
        <v>1.9E-3</v>
      </c>
      <c r="U220" t="s">
        <v>2757</v>
      </c>
      <c r="V220" s="6">
        <v>4.1000000000000003E-3</v>
      </c>
      <c r="W220" t="s">
        <v>2758</v>
      </c>
      <c r="X220" s="6">
        <v>2.2000000000000001E-3</v>
      </c>
      <c r="Y220" t="s">
        <v>2757</v>
      </c>
      <c r="Z220" s="6">
        <v>1.1000000000000001E-3</v>
      </c>
      <c r="AA220" t="s">
        <v>2759</v>
      </c>
      <c r="AB220" s="6">
        <v>3.0000000000000001E-3</v>
      </c>
      <c r="AC220" t="s">
        <v>2757</v>
      </c>
      <c r="AD220" t="s">
        <v>2827</v>
      </c>
    </row>
    <row r="221" spans="1:30" hidden="1" x14ac:dyDescent="0.55000000000000004">
      <c r="A221">
        <v>3901237339</v>
      </c>
      <c r="B221">
        <v>13</v>
      </c>
      <c r="C221">
        <v>499207</v>
      </c>
      <c r="D221" t="s">
        <v>2755</v>
      </c>
      <c r="E221">
        <v>0.18</v>
      </c>
      <c r="F221">
        <v>12</v>
      </c>
      <c r="G221">
        <v>5516141</v>
      </c>
      <c r="H221">
        <v>122255570</v>
      </c>
      <c r="I221">
        <v>457833</v>
      </c>
      <c r="J221">
        <v>484188</v>
      </c>
      <c r="K221">
        <v>0</v>
      </c>
      <c r="L221">
        <v>223023</v>
      </c>
      <c r="M221">
        <v>471110</v>
      </c>
      <c r="N221">
        <v>9356724</v>
      </c>
      <c r="O221">
        <v>11216</v>
      </c>
      <c r="P221">
        <v>25488</v>
      </c>
      <c r="Q221">
        <v>0</v>
      </c>
      <c r="R221">
        <v>9832</v>
      </c>
      <c r="S221" t="s">
        <v>2756</v>
      </c>
      <c r="T221" s="6">
        <v>5.9999999999999995E-4</v>
      </c>
      <c r="U221" t="s">
        <v>2757</v>
      </c>
      <c r="V221" s="6">
        <v>3.7000000000000002E-3</v>
      </c>
      <c r="W221" t="s">
        <v>2758</v>
      </c>
      <c r="X221" s="6">
        <v>2.0000000000000001E-4</v>
      </c>
      <c r="Y221" t="s">
        <v>2757</v>
      </c>
      <c r="Z221" s="6">
        <v>1.1000000000000001E-3</v>
      </c>
      <c r="AA221" t="s">
        <v>2759</v>
      </c>
      <c r="AB221" s="6">
        <v>4.0000000000000002E-4</v>
      </c>
      <c r="AC221" t="s">
        <v>2757</v>
      </c>
      <c r="AD221" t="s">
        <v>2817</v>
      </c>
    </row>
    <row r="222" spans="1:30" hidden="1" x14ac:dyDescent="0.55000000000000004">
      <c r="A222">
        <v>3901253308</v>
      </c>
      <c r="B222">
        <v>3</v>
      </c>
      <c r="C222">
        <v>499207</v>
      </c>
      <c r="D222" t="s">
        <v>2755</v>
      </c>
      <c r="E222">
        <v>0.18</v>
      </c>
      <c r="F222">
        <v>12</v>
      </c>
      <c r="G222">
        <v>5697861</v>
      </c>
      <c r="H222">
        <v>122083252</v>
      </c>
      <c r="I222">
        <v>365698</v>
      </c>
      <c r="J222">
        <v>476714</v>
      </c>
      <c r="K222">
        <v>0</v>
      </c>
      <c r="L222">
        <v>260150</v>
      </c>
      <c r="M222">
        <v>532894</v>
      </c>
      <c r="N222">
        <v>9296752</v>
      </c>
      <c r="O222">
        <v>14043</v>
      </c>
      <c r="P222">
        <v>31590</v>
      </c>
      <c r="Q222">
        <v>0</v>
      </c>
      <c r="R222">
        <v>10848</v>
      </c>
      <c r="S222" t="s">
        <v>2756</v>
      </c>
      <c r="T222" s="6">
        <v>3.2000000000000002E-3</v>
      </c>
      <c r="U222" t="s">
        <v>2757</v>
      </c>
      <c r="V222" s="6">
        <v>4.5999999999999999E-3</v>
      </c>
      <c r="W222" t="s">
        <v>2758</v>
      </c>
      <c r="X222" s="6">
        <v>2.8E-3</v>
      </c>
      <c r="Y222" t="s">
        <v>2757</v>
      </c>
      <c r="Z222" s="6">
        <v>1.4E-3</v>
      </c>
      <c r="AA222" t="s">
        <v>2759</v>
      </c>
      <c r="AB222" s="6">
        <v>2.9999999999999997E-4</v>
      </c>
      <c r="AC222" t="s">
        <v>2757</v>
      </c>
      <c r="AD222" t="s">
        <v>2829</v>
      </c>
    </row>
    <row r="223" spans="1:30" hidden="1" x14ac:dyDescent="0.55000000000000004">
      <c r="A223">
        <v>4200425525</v>
      </c>
      <c r="B223">
        <v>8</v>
      </c>
      <c r="C223">
        <v>537607</v>
      </c>
      <c r="D223" t="s">
        <v>2755</v>
      </c>
      <c r="E223">
        <v>0.18</v>
      </c>
      <c r="F223">
        <v>13</v>
      </c>
      <c r="G223">
        <v>6112556</v>
      </c>
      <c r="H223">
        <v>131490325</v>
      </c>
      <c r="I223">
        <v>374425</v>
      </c>
      <c r="J223">
        <v>467346</v>
      </c>
      <c r="K223">
        <v>0</v>
      </c>
      <c r="L223">
        <v>241948</v>
      </c>
      <c r="M223">
        <v>517778</v>
      </c>
      <c r="N223">
        <v>9310032</v>
      </c>
      <c r="O223">
        <v>11872</v>
      </c>
      <c r="P223">
        <v>28157</v>
      </c>
      <c r="Q223">
        <v>0</v>
      </c>
      <c r="R223">
        <v>11690</v>
      </c>
      <c r="S223" t="s">
        <v>2756</v>
      </c>
      <c r="T223" s="6">
        <v>2.8999999999999998E-3</v>
      </c>
      <c r="U223" t="s">
        <v>2757</v>
      </c>
      <c r="V223" s="6">
        <v>4.0000000000000001E-3</v>
      </c>
      <c r="W223" t="s">
        <v>2758</v>
      </c>
      <c r="X223" s="6">
        <v>2.7000000000000001E-3</v>
      </c>
      <c r="Y223" t="s">
        <v>2757</v>
      </c>
      <c r="Z223" s="6">
        <v>1.1999999999999999E-3</v>
      </c>
      <c r="AA223" t="s">
        <v>2759</v>
      </c>
      <c r="AB223" s="6">
        <v>2.0000000000000001E-4</v>
      </c>
      <c r="AC223" t="s">
        <v>2757</v>
      </c>
      <c r="AD223" t="s">
        <v>2822</v>
      </c>
    </row>
    <row r="224" spans="1:30" hidden="1" x14ac:dyDescent="0.55000000000000004">
      <c r="A224">
        <v>4200543306</v>
      </c>
      <c r="B224">
        <v>11</v>
      </c>
      <c r="C224">
        <v>537607</v>
      </c>
      <c r="D224" t="s">
        <v>2755</v>
      </c>
      <c r="E224">
        <v>0.18</v>
      </c>
      <c r="F224">
        <v>13</v>
      </c>
      <c r="G224">
        <v>5313932</v>
      </c>
      <c r="H224">
        <v>132294104</v>
      </c>
      <c r="I224">
        <v>271891</v>
      </c>
      <c r="J224">
        <v>410457</v>
      </c>
      <c r="K224">
        <v>0</v>
      </c>
      <c r="L224">
        <v>235889</v>
      </c>
      <c r="M224">
        <v>531610</v>
      </c>
      <c r="N224">
        <v>9296056</v>
      </c>
      <c r="O224">
        <v>13369</v>
      </c>
      <c r="P224">
        <v>30302</v>
      </c>
      <c r="Q224">
        <v>0</v>
      </c>
      <c r="R224">
        <v>12038</v>
      </c>
      <c r="S224" t="s">
        <v>2756</v>
      </c>
      <c r="T224" s="6">
        <v>1.8E-3</v>
      </c>
      <c r="U224" t="s">
        <v>2757</v>
      </c>
      <c r="V224" s="6">
        <v>4.4000000000000003E-3</v>
      </c>
      <c r="W224" t="s">
        <v>2758</v>
      </c>
      <c r="X224" s="6">
        <v>1.9E-3</v>
      </c>
      <c r="Y224" t="s">
        <v>2757</v>
      </c>
      <c r="Z224" s="6">
        <v>1.2999999999999999E-3</v>
      </c>
      <c r="AA224" t="s">
        <v>2759</v>
      </c>
      <c r="AB224" s="6">
        <v>2.8999999999999998E-3</v>
      </c>
      <c r="AC224" t="s">
        <v>2757</v>
      </c>
      <c r="AD224" t="s">
        <v>2827</v>
      </c>
    </row>
    <row r="225" spans="1:30" hidden="1" x14ac:dyDescent="0.55000000000000004">
      <c r="A225">
        <v>4200588682</v>
      </c>
      <c r="B225">
        <v>2</v>
      </c>
      <c r="C225">
        <v>537607</v>
      </c>
      <c r="D225" t="s">
        <v>2755</v>
      </c>
      <c r="E225">
        <v>0.18</v>
      </c>
      <c r="F225">
        <v>13</v>
      </c>
      <c r="G225">
        <v>5215088</v>
      </c>
      <c r="H225">
        <v>132392416</v>
      </c>
      <c r="I225">
        <v>283187</v>
      </c>
      <c r="J225">
        <v>378560</v>
      </c>
      <c r="K225">
        <v>0</v>
      </c>
      <c r="L225">
        <v>213434</v>
      </c>
      <c r="M225">
        <v>490449</v>
      </c>
      <c r="N225">
        <v>9337395</v>
      </c>
      <c r="O225">
        <v>10102</v>
      </c>
      <c r="P225">
        <v>24357</v>
      </c>
      <c r="Q225">
        <v>0</v>
      </c>
      <c r="R225">
        <v>9910</v>
      </c>
      <c r="S225" t="s">
        <v>2756</v>
      </c>
      <c r="T225" s="6">
        <v>1.6000000000000001E-3</v>
      </c>
      <c r="U225" t="s">
        <v>2757</v>
      </c>
      <c r="V225" s="6">
        <v>3.5000000000000001E-3</v>
      </c>
      <c r="W225" t="s">
        <v>2758</v>
      </c>
      <c r="X225" s="6">
        <v>2E-3</v>
      </c>
      <c r="Y225" t="s">
        <v>2757</v>
      </c>
      <c r="Z225" s="6">
        <v>1E-3</v>
      </c>
      <c r="AA225" t="s">
        <v>2759</v>
      </c>
      <c r="AB225" s="6">
        <v>2.7000000000000001E-3</v>
      </c>
      <c r="AC225" t="s">
        <v>2757</v>
      </c>
      <c r="AD225" t="s">
        <v>2826</v>
      </c>
    </row>
    <row r="226" spans="1:30" hidden="1" x14ac:dyDescent="0.55000000000000004">
      <c r="A226">
        <v>4200603496</v>
      </c>
      <c r="B226">
        <v>6</v>
      </c>
      <c r="C226">
        <v>537607</v>
      </c>
      <c r="D226" t="s">
        <v>2755</v>
      </c>
      <c r="E226">
        <v>0.18</v>
      </c>
      <c r="F226">
        <v>13</v>
      </c>
      <c r="G226">
        <v>5868536</v>
      </c>
      <c r="H226">
        <v>131733101</v>
      </c>
      <c r="I226">
        <v>278455</v>
      </c>
      <c r="J226">
        <v>422239</v>
      </c>
      <c r="K226">
        <v>0</v>
      </c>
      <c r="L226">
        <v>229079</v>
      </c>
      <c r="M226">
        <v>544857</v>
      </c>
      <c r="N226">
        <v>9284805</v>
      </c>
      <c r="O226">
        <v>12979</v>
      </c>
      <c r="P226">
        <v>31566</v>
      </c>
      <c r="Q226">
        <v>0</v>
      </c>
      <c r="R226">
        <v>12975</v>
      </c>
      <c r="S226" t="s">
        <v>2756</v>
      </c>
      <c r="T226" s="6">
        <v>1.9E-3</v>
      </c>
      <c r="U226" t="s">
        <v>2757</v>
      </c>
      <c r="V226" s="6">
        <v>4.4999999999999997E-3</v>
      </c>
      <c r="W226" t="s">
        <v>2758</v>
      </c>
      <c r="X226" s="6">
        <v>2E-3</v>
      </c>
      <c r="Y226" t="s">
        <v>2757</v>
      </c>
      <c r="Z226" s="6">
        <v>1.2999999999999999E-3</v>
      </c>
      <c r="AA226" t="s">
        <v>2759</v>
      </c>
      <c r="AB226" s="6">
        <v>3.0000000000000001E-3</v>
      </c>
      <c r="AC226" t="s">
        <v>2757</v>
      </c>
      <c r="AD226" t="s">
        <v>2829</v>
      </c>
    </row>
    <row r="227" spans="1:30" hidden="1" x14ac:dyDescent="0.55000000000000004">
      <c r="A227">
        <v>4200701198</v>
      </c>
      <c r="B227">
        <v>4</v>
      </c>
      <c r="C227">
        <v>537607</v>
      </c>
      <c r="D227" t="s">
        <v>2755</v>
      </c>
      <c r="E227">
        <v>0.18</v>
      </c>
      <c r="F227">
        <v>13</v>
      </c>
      <c r="G227">
        <v>3467402</v>
      </c>
      <c r="H227">
        <v>134145706</v>
      </c>
      <c r="I227">
        <v>240482</v>
      </c>
      <c r="J227">
        <v>330393</v>
      </c>
      <c r="K227">
        <v>0</v>
      </c>
      <c r="L227">
        <v>183393</v>
      </c>
      <c r="M227">
        <v>569640</v>
      </c>
      <c r="N227">
        <v>9260106</v>
      </c>
      <c r="O227">
        <v>28215</v>
      </c>
      <c r="P227">
        <v>43160</v>
      </c>
      <c r="Q227">
        <v>0</v>
      </c>
      <c r="R227">
        <v>10922</v>
      </c>
      <c r="S227" t="s">
        <v>2756</v>
      </c>
      <c r="T227" s="6">
        <v>1E-3</v>
      </c>
      <c r="U227" t="s">
        <v>2757</v>
      </c>
      <c r="V227" s="6">
        <v>7.1999999999999998E-3</v>
      </c>
      <c r="W227" t="s">
        <v>2758</v>
      </c>
      <c r="X227" s="6">
        <v>1.6999999999999999E-3</v>
      </c>
      <c r="Y227" t="s">
        <v>2757</v>
      </c>
      <c r="Z227" s="6">
        <v>2.8E-3</v>
      </c>
      <c r="AA227" t="s">
        <v>2759</v>
      </c>
      <c r="AB227" s="6">
        <v>2.3999999999999998E-3</v>
      </c>
      <c r="AC227" t="s">
        <v>2757</v>
      </c>
      <c r="AD227" t="s">
        <v>2797</v>
      </c>
    </row>
    <row r="228" spans="1:30" hidden="1" x14ac:dyDescent="0.55000000000000004">
      <c r="A228">
        <v>4200735041</v>
      </c>
      <c r="B228">
        <v>1</v>
      </c>
      <c r="C228">
        <v>537607</v>
      </c>
      <c r="D228" t="s">
        <v>2755</v>
      </c>
      <c r="E228">
        <v>0.18</v>
      </c>
      <c r="F228">
        <v>13</v>
      </c>
      <c r="G228">
        <v>5944070</v>
      </c>
      <c r="H228">
        <v>131669384</v>
      </c>
      <c r="I228">
        <v>228373</v>
      </c>
      <c r="J228">
        <v>373514</v>
      </c>
      <c r="K228">
        <v>0</v>
      </c>
      <c r="L228">
        <v>219252</v>
      </c>
      <c r="M228">
        <v>521621</v>
      </c>
      <c r="N228">
        <v>9305879</v>
      </c>
      <c r="O228">
        <v>11073</v>
      </c>
      <c r="P228">
        <v>28079</v>
      </c>
      <c r="Q228">
        <v>0</v>
      </c>
      <c r="R228">
        <v>12194</v>
      </c>
      <c r="S228" t="s">
        <v>2756</v>
      </c>
      <c r="T228" s="6">
        <v>1.1999999999999999E-3</v>
      </c>
      <c r="U228" t="s">
        <v>2757</v>
      </c>
      <c r="V228" s="6">
        <v>3.8999999999999998E-3</v>
      </c>
      <c r="W228" t="s">
        <v>2758</v>
      </c>
      <c r="X228" s="6">
        <v>1.6000000000000001E-3</v>
      </c>
      <c r="Y228" t="s">
        <v>2757</v>
      </c>
      <c r="Z228" s="6">
        <v>1.1000000000000001E-3</v>
      </c>
      <c r="AA228" t="s">
        <v>2759</v>
      </c>
      <c r="AB228" s="6">
        <v>2.7000000000000001E-3</v>
      </c>
      <c r="AC228" t="s">
        <v>2757</v>
      </c>
      <c r="AD228" t="s">
        <v>2822</v>
      </c>
    </row>
    <row r="229" spans="1:30" hidden="1" x14ac:dyDescent="0.55000000000000004">
      <c r="A229">
        <v>4200754634</v>
      </c>
      <c r="B229">
        <v>7</v>
      </c>
      <c r="C229">
        <v>537607</v>
      </c>
      <c r="D229" t="s">
        <v>2755</v>
      </c>
      <c r="E229">
        <v>0.18</v>
      </c>
      <c r="F229">
        <v>13</v>
      </c>
      <c r="G229">
        <v>5911137</v>
      </c>
      <c r="H229">
        <v>131694617</v>
      </c>
      <c r="I229">
        <v>259156</v>
      </c>
      <c r="J229">
        <v>403782</v>
      </c>
      <c r="K229">
        <v>0</v>
      </c>
      <c r="L229">
        <v>226770</v>
      </c>
      <c r="M229">
        <v>556304</v>
      </c>
      <c r="N229">
        <v>9271246</v>
      </c>
      <c r="O229">
        <v>14542</v>
      </c>
      <c r="P229">
        <v>31938</v>
      </c>
      <c r="Q229">
        <v>0</v>
      </c>
      <c r="R229">
        <v>12357</v>
      </c>
      <c r="S229" t="s">
        <v>2756</v>
      </c>
      <c r="T229" s="6">
        <v>1.6000000000000001E-3</v>
      </c>
      <c r="U229" t="s">
        <v>2757</v>
      </c>
      <c r="V229" s="6">
        <v>4.7000000000000002E-3</v>
      </c>
      <c r="W229" t="s">
        <v>2758</v>
      </c>
      <c r="X229" s="6">
        <v>1.8E-3</v>
      </c>
      <c r="Y229" t="s">
        <v>2757</v>
      </c>
      <c r="Z229" s="6">
        <v>1.4E-3</v>
      </c>
      <c r="AA229" t="s">
        <v>2759</v>
      </c>
      <c r="AB229" s="6">
        <v>2.8999999999999998E-3</v>
      </c>
      <c r="AC229" t="s">
        <v>2757</v>
      </c>
      <c r="AD229" t="s">
        <v>2829</v>
      </c>
    </row>
    <row r="230" spans="1:30" hidden="1" x14ac:dyDescent="0.55000000000000004">
      <c r="A230">
        <v>4200802369</v>
      </c>
      <c r="B230">
        <v>14</v>
      </c>
      <c r="C230">
        <v>537607</v>
      </c>
      <c r="D230" t="s">
        <v>2755</v>
      </c>
      <c r="E230">
        <v>0.18</v>
      </c>
      <c r="F230">
        <v>13</v>
      </c>
      <c r="G230">
        <v>6047033</v>
      </c>
      <c r="H230">
        <v>131563640</v>
      </c>
      <c r="I230">
        <v>423904</v>
      </c>
      <c r="J230">
        <v>462783</v>
      </c>
      <c r="K230">
        <v>0</v>
      </c>
      <c r="L230">
        <v>223921</v>
      </c>
      <c r="M230">
        <v>534880</v>
      </c>
      <c r="N230">
        <v>9295026</v>
      </c>
      <c r="O230">
        <v>9451</v>
      </c>
      <c r="P230">
        <v>26775</v>
      </c>
      <c r="Q230">
        <v>0</v>
      </c>
      <c r="R230">
        <v>11620</v>
      </c>
      <c r="S230" t="s">
        <v>2756</v>
      </c>
      <c r="T230" s="6">
        <v>2.0000000000000001E-4</v>
      </c>
      <c r="U230" t="s">
        <v>2757</v>
      </c>
      <c r="V230" s="6">
        <v>3.5999999999999999E-3</v>
      </c>
      <c r="W230" t="s">
        <v>2758</v>
      </c>
      <c r="X230" s="6">
        <v>3.0000000000000001E-3</v>
      </c>
      <c r="Y230" t="s">
        <v>2757</v>
      </c>
      <c r="Z230" s="6">
        <v>8.9999999999999998E-4</v>
      </c>
      <c r="AA230" t="s">
        <v>2759</v>
      </c>
      <c r="AB230" s="6">
        <v>2.0000000000000001E-4</v>
      </c>
      <c r="AC230" t="s">
        <v>2757</v>
      </c>
      <c r="AD230" t="s">
        <v>2787</v>
      </c>
    </row>
    <row r="231" spans="1:30" hidden="1" x14ac:dyDescent="0.55000000000000004">
      <c r="A231">
        <v>4200815317</v>
      </c>
      <c r="B231">
        <v>15</v>
      </c>
      <c r="C231">
        <v>537607</v>
      </c>
      <c r="D231" t="s">
        <v>2755</v>
      </c>
      <c r="E231">
        <v>0.18</v>
      </c>
      <c r="F231">
        <v>13</v>
      </c>
      <c r="G231">
        <v>5626661</v>
      </c>
      <c r="H231">
        <v>131977411</v>
      </c>
      <c r="I231">
        <v>356397</v>
      </c>
      <c r="J231">
        <v>468944</v>
      </c>
      <c r="K231">
        <v>0</v>
      </c>
      <c r="L231">
        <v>262083</v>
      </c>
      <c r="M231">
        <v>508613</v>
      </c>
      <c r="N231">
        <v>9319116</v>
      </c>
      <c r="O231">
        <v>12171</v>
      </c>
      <c r="P231">
        <v>33518</v>
      </c>
      <c r="Q231">
        <v>0</v>
      </c>
      <c r="R231">
        <v>16676</v>
      </c>
      <c r="S231" t="s">
        <v>2756</v>
      </c>
      <c r="T231" s="6">
        <v>2.8E-3</v>
      </c>
      <c r="U231" t="s">
        <v>2757</v>
      </c>
      <c r="V231" s="6">
        <v>4.5999999999999999E-3</v>
      </c>
      <c r="W231" t="s">
        <v>2758</v>
      </c>
      <c r="X231" s="6">
        <v>2.5000000000000001E-3</v>
      </c>
      <c r="Y231" t="s">
        <v>2757</v>
      </c>
      <c r="Z231" s="6">
        <v>1.1999999999999999E-3</v>
      </c>
      <c r="AA231" t="s">
        <v>2759</v>
      </c>
      <c r="AB231" s="6">
        <v>2.0000000000000001E-4</v>
      </c>
      <c r="AC231" t="s">
        <v>2757</v>
      </c>
      <c r="AD231" t="s">
        <v>2828</v>
      </c>
    </row>
    <row r="232" spans="1:30" hidden="1" x14ac:dyDescent="0.55000000000000004">
      <c r="A232">
        <v>4200833593</v>
      </c>
      <c r="B232">
        <v>16</v>
      </c>
      <c r="C232">
        <v>537608</v>
      </c>
      <c r="D232" t="s">
        <v>2755</v>
      </c>
      <c r="E232">
        <v>0.18</v>
      </c>
      <c r="F232">
        <v>13</v>
      </c>
      <c r="G232">
        <v>5766564</v>
      </c>
      <c r="H232">
        <v>131835524</v>
      </c>
      <c r="I232">
        <v>235256</v>
      </c>
      <c r="J232">
        <v>396511</v>
      </c>
      <c r="K232">
        <v>0</v>
      </c>
      <c r="L232">
        <v>226167</v>
      </c>
      <c r="M232">
        <v>533028</v>
      </c>
      <c r="N232">
        <v>9296662</v>
      </c>
      <c r="O232">
        <v>11565</v>
      </c>
      <c r="P232">
        <v>33775</v>
      </c>
      <c r="Q232">
        <v>0</v>
      </c>
      <c r="R232">
        <v>14015</v>
      </c>
      <c r="S232" t="s">
        <v>2756</v>
      </c>
      <c r="T232" s="6">
        <v>1.4E-3</v>
      </c>
      <c r="U232" t="s">
        <v>2757</v>
      </c>
      <c r="V232" s="6">
        <v>4.5999999999999999E-3</v>
      </c>
      <c r="W232" t="s">
        <v>2758</v>
      </c>
      <c r="X232" s="6">
        <v>1.6999999999999999E-3</v>
      </c>
      <c r="Y232" t="s">
        <v>2757</v>
      </c>
      <c r="Z232" s="6">
        <v>1.1000000000000001E-3</v>
      </c>
      <c r="AA232" t="s">
        <v>2759</v>
      </c>
      <c r="AB232" s="6">
        <v>2.8E-3</v>
      </c>
      <c r="AC232" t="s">
        <v>2757</v>
      </c>
      <c r="AD232" t="s">
        <v>2828</v>
      </c>
    </row>
    <row r="233" spans="1:30" hidden="1" x14ac:dyDescent="0.55000000000000004">
      <c r="A233">
        <v>4200909225</v>
      </c>
      <c r="B233">
        <v>10</v>
      </c>
      <c r="C233">
        <v>537607</v>
      </c>
      <c r="D233" t="s">
        <v>2755</v>
      </c>
      <c r="E233">
        <v>0.18</v>
      </c>
      <c r="F233">
        <v>13</v>
      </c>
      <c r="G233">
        <v>5962965</v>
      </c>
      <c r="H233">
        <v>131649743</v>
      </c>
      <c r="I233">
        <v>258725</v>
      </c>
      <c r="J233">
        <v>435052</v>
      </c>
      <c r="K233">
        <v>0</v>
      </c>
      <c r="L233">
        <v>246911</v>
      </c>
      <c r="M233">
        <v>526590</v>
      </c>
      <c r="N233">
        <v>9303066</v>
      </c>
      <c r="O233">
        <v>10682</v>
      </c>
      <c r="P233">
        <v>30168</v>
      </c>
      <c r="Q233">
        <v>0</v>
      </c>
      <c r="R233">
        <v>12742</v>
      </c>
      <c r="S233" t="s">
        <v>2756</v>
      </c>
      <c r="T233" s="6">
        <v>1.9E-3</v>
      </c>
      <c r="U233" t="s">
        <v>2757</v>
      </c>
      <c r="V233" s="6">
        <v>4.1000000000000003E-3</v>
      </c>
      <c r="W233" t="s">
        <v>2758</v>
      </c>
      <c r="X233" s="6">
        <v>1.8E-3</v>
      </c>
      <c r="Y233" t="s">
        <v>2757</v>
      </c>
      <c r="Z233" s="6">
        <v>1E-3</v>
      </c>
      <c r="AA233" t="s">
        <v>2759</v>
      </c>
      <c r="AB233" s="6">
        <v>0</v>
      </c>
      <c r="AC233" t="s">
        <v>2757</v>
      </c>
      <c r="AD233" t="s">
        <v>2827</v>
      </c>
    </row>
    <row r="234" spans="1:30" hidden="1" x14ac:dyDescent="0.55000000000000004">
      <c r="A234">
        <v>4200947081</v>
      </c>
      <c r="B234">
        <v>12</v>
      </c>
      <c r="C234">
        <v>537607</v>
      </c>
      <c r="D234" t="s">
        <v>2755</v>
      </c>
      <c r="E234">
        <v>0.18</v>
      </c>
      <c r="F234">
        <v>13</v>
      </c>
      <c r="G234">
        <v>3215146</v>
      </c>
      <c r="H234">
        <v>134391088</v>
      </c>
      <c r="I234">
        <v>128880</v>
      </c>
      <c r="J234">
        <v>280716</v>
      </c>
      <c r="K234">
        <v>0</v>
      </c>
      <c r="L234">
        <v>207063</v>
      </c>
      <c r="M234">
        <v>521385</v>
      </c>
      <c r="N234">
        <v>9306091</v>
      </c>
      <c r="O234">
        <v>10114</v>
      </c>
      <c r="P234">
        <v>32565</v>
      </c>
      <c r="Q234">
        <v>0</v>
      </c>
      <c r="R234">
        <v>15904</v>
      </c>
      <c r="S234" t="s">
        <v>2756</v>
      </c>
      <c r="T234" s="6">
        <v>2.8999999999999998E-3</v>
      </c>
      <c r="U234" t="s">
        <v>2757</v>
      </c>
      <c r="V234" s="6">
        <v>4.3E-3</v>
      </c>
      <c r="W234" t="s">
        <v>2758</v>
      </c>
      <c r="X234" s="6">
        <v>8.9999999999999998E-4</v>
      </c>
      <c r="Y234" t="s">
        <v>2757</v>
      </c>
      <c r="Z234" s="6">
        <v>1E-3</v>
      </c>
      <c r="AA234" t="s">
        <v>2759</v>
      </c>
      <c r="AB234" s="6">
        <v>2E-3</v>
      </c>
      <c r="AC234" t="s">
        <v>2757</v>
      </c>
      <c r="AD234" t="s">
        <v>2779</v>
      </c>
    </row>
    <row r="235" spans="1:30" hidden="1" x14ac:dyDescent="0.55000000000000004">
      <c r="A235">
        <v>4201061072</v>
      </c>
      <c r="B235">
        <v>9</v>
      </c>
      <c r="C235">
        <v>537607</v>
      </c>
      <c r="D235" t="s">
        <v>2755</v>
      </c>
      <c r="E235">
        <v>0.18</v>
      </c>
      <c r="F235">
        <v>13</v>
      </c>
      <c r="G235">
        <v>5952524</v>
      </c>
      <c r="H235">
        <v>131648844</v>
      </c>
      <c r="I235">
        <v>438266</v>
      </c>
      <c r="J235">
        <v>463454</v>
      </c>
      <c r="K235">
        <v>0</v>
      </c>
      <c r="L235">
        <v>231718</v>
      </c>
      <c r="M235">
        <v>546980</v>
      </c>
      <c r="N235">
        <v>9280579</v>
      </c>
      <c r="O235">
        <v>10308</v>
      </c>
      <c r="P235">
        <v>31998</v>
      </c>
      <c r="Q235">
        <v>0</v>
      </c>
      <c r="R235">
        <v>15511</v>
      </c>
      <c r="S235" t="s">
        <v>2756</v>
      </c>
      <c r="T235" s="6">
        <v>2.9999999999999997E-4</v>
      </c>
      <c r="U235" t="s">
        <v>2757</v>
      </c>
      <c r="V235" s="6">
        <v>4.3E-3</v>
      </c>
      <c r="W235" t="s">
        <v>2758</v>
      </c>
      <c r="X235" s="6">
        <v>0</v>
      </c>
      <c r="Y235" t="s">
        <v>2757</v>
      </c>
      <c r="Z235" s="6">
        <v>1E-3</v>
      </c>
      <c r="AA235" t="s">
        <v>2759</v>
      </c>
      <c r="AB235" s="6">
        <v>2.0000000000000001E-4</v>
      </c>
      <c r="AC235" t="s">
        <v>2757</v>
      </c>
      <c r="AD235" t="s">
        <v>2829</v>
      </c>
    </row>
    <row r="236" spans="1:30" hidden="1" x14ac:dyDescent="0.55000000000000004">
      <c r="A236">
        <v>4201067973</v>
      </c>
      <c r="B236">
        <v>5</v>
      </c>
      <c r="C236">
        <v>537607</v>
      </c>
      <c r="D236" t="s">
        <v>2755</v>
      </c>
      <c r="E236">
        <v>0.18</v>
      </c>
      <c r="F236">
        <v>13</v>
      </c>
      <c r="G236">
        <v>4951713</v>
      </c>
      <c r="H236">
        <v>132660555</v>
      </c>
      <c r="I236">
        <v>296869</v>
      </c>
      <c r="J236">
        <v>400136</v>
      </c>
      <c r="K236">
        <v>0</v>
      </c>
      <c r="L236">
        <v>213429</v>
      </c>
      <c r="M236">
        <v>580025</v>
      </c>
      <c r="N236">
        <v>9249491</v>
      </c>
      <c r="O236">
        <v>17646</v>
      </c>
      <c r="P236">
        <v>38336</v>
      </c>
      <c r="Q236">
        <v>0</v>
      </c>
      <c r="R236">
        <v>15105</v>
      </c>
      <c r="S236" t="s">
        <v>2756</v>
      </c>
      <c r="T236" s="6">
        <v>1.9E-3</v>
      </c>
      <c r="U236" t="s">
        <v>2757</v>
      </c>
      <c r="V236" s="6">
        <v>5.5999999999999999E-3</v>
      </c>
      <c r="W236" t="s">
        <v>2758</v>
      </c>
      <c r="X236" s="6">
        <v>2.0999999999999999E-3</v>
      </c>
      <c r="Y236" t="s">
        <v>2757</v>
      </c>
      <c r="Z236" s="6">
        <v>1.6999999999999999E-3</v>
      </c>
      <c r="AA236" t="s">
        <v>2759</v>
      </c>
      <c r="AB236" s="6">
        <v>2.8999999999999998E-3</v>
      </c>
      <c r="AC236" t="s">
        <v>2757</v>
      </c>
      <c r="AD236" t="s">
        <v>2800</v>
      </c>
    </row>
    <row r="237" spans="1:30" x14ac:dyDescent="0.55000000000000004">
      <c r="A237">
        <v>4201169702</v>
      </c>
      <c r="B237">
        <v>17</v>
      </c>
      <c r="C237">
        <v>537608</v>
      </c>
      <c r="D237" t="s">
        <v>2755</v>
      </c>
      <c r="E237">
        <v>0.18</v>
      </c>
      <c r="F237">
        <v>13</v>
      </c>
      <c r="G237">
        <v>5550181</v>
      </c>
      <c r="H237">
        <v>132056745</v>
      </c>
      <c r="I237">
        <v>300964</v>
      </c>
      <c r="J237">
        <v>425832</v>
      </c>
      <c r="K237">
        <v>0</v>
      </c>
      <c r="L237">
        <v>228527</v>
      </c>
      <c r="M237">
        <v>534768</v>
      </c>
      <c r="N237">
        <v>9293076</v>
      </c>
      <c r="O237">
        <v>13783</v>
      </c>
      <c r="P237">
        <v>32936</v>
      </c>
      <c r="Q237">
        <v>0</v>
      </c>
      <c r="R237">
        <v>13438</v>
      </c>
      <c r="S237" t="s">
        <v>2756</v>
      </c>
      <c r="T237" s="6">
        <v>2.0999999999999999E-3</v>
      </c>
      <c r="U237" t="s">
        <v>2757</v>
      </c>
      <c r="V237" s="6">
        <v>4.7000000000000002E-3</v>
      </c>
      <c r="W237" t="s">
        <v>2758</v>
      </c>
      <c r="X237" s="6">
        <v>2.0999999999999999E-3</v>
      </c>
      <c r="Y237" t="s">
        <v>2757</v>
      </c>
      <c r="Z237" s="6">
        <v>1.4E-3</v>
      </c>
      <c r="AA237" t="s">
        <v>2759</v>
      </c>
      <c r="AB237" s="6">
        <v>3.0000000000000001E-3</v>
      </c>
      <c r="AC237" t="s">
        <v>2757</v>
      </c>
      <c r="AD237" t="s">
        <v>2779</v>
      </c>
    </row>
    <row r="238" spans="1:30" hidden="1" x14ac:dyDescent="0.55000000000000004">
      <c r="A238">
        <v>4201236056</v>
      </c>
      <c r="B238">
        <v>13</v>
      </c>
      <c r="C238">
        <v>537607</v>
      </c>
      <c r="D238" t="s">
        <v>2755</v>
      </c>
      <c r="E238">
        <v>0.18</v>
      </c>
      <c r="F238">
        <v>13</v>
      </c>
      <c r="G238">
        <v>5988380</v>
      </c>
      <c r="H238">
        <v>131610850</v>
      </c>
      <c r="I238">
        <v>467504</v>
      </c>
      <c r="J238">
        <v>510703</v>
      </c>
      <c r="K238">
        <v>0</v>
      </c>
      <c r="L238">
        <v>236093</v>
      </c>
      <c r="M238">
        <v>472236</v>
      </c>
      <c r="N238">
        <v>9355280</v>
      </c>
      <c r="O238">
        <v>9671</v>
      </c>
      <c r="P238">
        <v>26515</v>
      </c>
      <c r="Q238">
        <v>0</v>
      </c>
      <c r="R238">
        <v>13070</v>
      </c>
      <c r="S238" t="s">
        <v>2756</v>
      </c>
      <c r="T238" s="6">
        <v>8.0000000000000004E-4</v>
      </c>
      <c r="U238" t="s">
        <v>2757</v>
      </c>
      <c r="V238" s="6">
        <v>3.5999999999999999E-3</v>
      </c>
      <c r="W238" t="s">
        <v>2758</v>
      </c>
      <c r="X238" s="6">
        <v>2.0000000000000001E-4</v>
      </c>
      <c r="Y238" t="s">
        <v>2757</v>
      </c>
      <c r="Z238" s="6">
        <v>8.9999999999999998E-4</v>
      </c>
      <c r="AA238" t="s">
        <v>2759</v>
      </c>
      <c r="AB238" s="6">
        <v>5.0000000000000001E-4</v>
      </c>
      <c r="AC238" t="s">
        <v>2757</v>
      </c>
      <c r="AD238" t="s">
        <v>2778</v>
      </c>
    </row>
    <row r="239" spans="1:30" hidden="1" x14ac:dyDescent="0.55000000000000004">
      <c r="A239">
        <v>4201251595</v>
      </c>
      <c r="B239">
        <v>3</v>
      </c>
      <c r="C239">
        <v>537607</v>
      </c>
      <c r="D239" t="s">
        <v>2755</v>
      </c>
      <c r="E239">
        <v>0.18</v>
      </c>
      <c r="F239">
        <v>13</v>
      </c>
      <c r="G239">
        <v>6210885</v>
      </c>
      <c r="H239">
        <v>131400072</v>
      </c>
      <c r="I239">
        <v>375237</v>
      </c>
      <c r="J239">
        <v>503758</v>
      </c>
      <c r="K239">
        <v>0</v>
      </c>
      <c r="L239">
        <v>272783</v>
      </c>
      <c r="M239">
        <v>513021</v>
      </c>
      <c r="N239">
        <v>9316820</v>
      </c>
      <c r="O239">
        <v>9539</v>
      </c>
      <c r="P239">
        <v>27044</v>
      </c>
      <c r="Q239">
        <v>0</v>
      </c>
      <c r="R239">
        <v>12633</v>
      </c>
      <c r="S239" t="s">
        <v>2756</v>
      </c>
      <c r="T239" s="6">
        <v>1E-4</v>
      </c>
      <c r="U239" t="s">
        <v>2757</v>
      </c>
      <c r="V239" s="6">
        <v>3.7000000000000002E-3</v>
      </c>
      <c r="W239" t="s">
        <v>2758</v>
      </c>
      <c r="X239" s="6">
        <v>2.7000000000000001E-3</v>
      </c>
      <c r="Y239" t="s">
        <v>2757</v>
      </c>
      <c r="Z239" s="6">
        <v>8.9999999999999998E-4</v>
      </c>
      <c r="AA239" t="s">
        <v>2759</v>
      </c>
      <c r="AB239" s="6">
        <v>5.0000000000000001E-4</v>
      </c>
      <c r="AC239" t="s">
        <v>2757</v>
      </c>
      <c r="AD239" t="s">
        <v>2787</v>
      </c>
    </row>
    <row r="240" spans="1:30" hidden="1" x14ac:dyDescent="0.55000000000000004">
      <c r="A240">
        <v>4500426629</v>
      </c>
      <c r="B240">
        <v>8</v>
      </c>
      <c r="C240">
        <v>576007</v>
      </c>
      <c r="D240" t="s">
        <v>2755</v>
      </c>
      <c r="E240">
        <v>0.18</v>
      </c>
      <c r="F240">
        <v>14</v>
      </c>
      <c r="G240">
        <v>6640179</v>
      </c>
      <c r="H240">
        <v>140790453</v>
      </c>
      <c r="I240">
        <v>385565</v>
      </c>
      <c r="J240">
        <v>499648</v>
      </c>
      <c r="K240">
        <v>0</v>
      </c>
      <c r="L240">
        <v>256867</v>
      </c>
      <c r="M240">
        <v>527620</v>
      </c>
      <c r="N240">
        <v>9300128</v>
      </c>
      <c r="O240">
        <v>11140</v>
      </c>
      <c r="P240">
        <v>32302</v>
      </c>
      <c r="Q240">
        <v>0</v>
      </c>
      <c r="R240">
        <v>14919</v>
      </c>
      <c r="S240" t="s">
        <v>2756</v>
      </c>
      <c r="T240" s="6">
        <v>1E-4</v>
      </c>
      <c r="U240" t="s">
        <v>2757</v>
      </c>
      <c r="V240" s="6">
        <v>4.4000000000000003E-3</v>
      </c>
      <c r="W240" t="s">
        <v>2758</v>
      </c>
      <c r="X240" s="6">
        <v>2.5999999999999999E-3</v>
      </c>
      <c r="Y240" t="s">
        <v>2757</v>
      </c>
      <c r="Z240" s="6">
        <v>1.1000000000000001E-3</v>
      </c>
      <c r="AA240" t="s">
        <v>2759</v>
      </c>
      <c r="AB240" s="6">
        <v>4.0000000000000002E-4</v>
      </c>
      <c r="AC240" t="s">
        <v>2757</v>
      </c>
      <c r="AD240" t="s">
        <v>2829</v>
      </c>
    </row>
    <row r="241" spans="1:30" hidden="1" x14ac:dyDescent="0.55000000000000004">
      <c r="A241">
        <v>4500544446</v>
      </c>
      <c r="B241">
        <v>11</v>
      </c>
      <c r="C241">
        <v>576007</v>
      </c>
      <c r="D241" t="s">
        <v>2755</v>
      </c>
      <c r="E241">
        <v>0.18</v>
      </c>
      <c r="F241">
        <v>14</v>
      </c>
      <c r="G241">
        <v>5881325</v>
      </c>
      <c r="H241">
        <v>141556329</v>
      </c>
      <c r="I241">
        <v>291903</v>
      </c>
      <c r="J241">
        <v>452478</v>
      </c>
      <c r="K241">
        <v>0</v>
      </c>
      <c r="L241">
        <v>251300</v>
      </c>
      <c r="M241">
        <v>567390</v>
      </c>
      <c r="N241">
        <v>9262225</v>
      </c>
      <c r="O241">
        <v>20012</v>
      </c>
      <c r="P241">
        <v>42021</v>
      </c>
      <c r="Q241">
        <v>0</v>
      </c>
      <c r="R241">
        <v>15411</v>
      </c>
      <c r="S241" t="s">
        <v>2756</v>
      </c>
      <c r="T241" s="6">
        <v>2.0999999999999999E-3</v>
      </c>
      <c r="U241" t="s">
        <v>2757</v>
      </c>
      <c r="V241" s="6">
        <v>6.3E-3</v>
      </c>
      <c r="W241" t="s">
        <v>2758</v>
      </c>
      <c r="X241" s="6">
        <v>1.9E-3</v>
      </c>
      <c r="Y241" t="s">
        <v>2757</v>
      </c>
      <c r="Z241" s="6">
        <v>2E-3</v>
      </c>
      <c r="AA241" t="s">
        <v>2759</v>
      </c>
      <c r="AB241" s="6">
        <v>1E-4</v>
      </c>
      <c r="AC241" t="s">
        <v>2757</v>
      </c>
      <c r="AD241" t="s">
        <v>2830</v>
      </c>
    </row>
    <row r="242" spans="1:30" hidden="1" x14ac:dyDescent="0.55000000000000004">
      <c r="A242">
        <v>4500590213</v>
      </c>
      <c r="B242">
        <v>2</v>
      </c>
      <c r="C242">
        <v>576007</v>
      </c>
      <c r="D242" t="s">
        <v>2755</v>
      </c>
      <c r="E242">
        <v>0.18</v>
      </c>
      <c r="F242">
        <v>14</v>
      </c>
      <c r="G242">
        <v>5732477</v>
      </c>
      <c r="H242">
        <v>141702675</v>
      </c>
      <c r="I242">
        <v>361134</v>
      </c>
      <c r="J242">
        <v>412113</v>
      </c>
      <c r="K242">
        <v>0</v>
      </c>
      <c r="L242">
        <v>226166</v>
      </c>
      <c r="M242">
        <v>517386</v>
      </c>
      <c r="N242">
        <v>9310259</v>
      </c>
      <c r="O242">
        <v>77947</v>
      </c>
      <c r="P242">
        <v>33553</v>
      </c>
      <c r="Q242">
        <v>0</v>
      </c>
      <c r="R242">
        <v>12732</v>
      </c>
      <c r="S242" t="s">
        <v>2756</v>
      </c>
      <c r="T242" s="6">
        <v>2.3E-3</v>
      </c>
      <c r="U242" t="s">
        <v>2757</v>
      </c>
      <c r="V242" s="6">
        <v>1.1299999999999999E-2</v>
      </c>
      <c r="W242" t="s">
        <v>2758</v>
      </c>
      <c r="X242" s="6">
        <v>2.3999999999999998E-3</v>
      </c>
      <c r="Y242" t="s">
        <v>2757</v>
      </c>
      <c r="Z242" s="6">
        <v>7.9000000000000008E-3</v>
      </c>
      <c r="AA242" t="s">
        <v>2759</v>
      </c>
      <c r="AB242" s="6">
        <v>2.7000000000000001E-3</v>
      </c>
      <c r="AC242" t="s">
        <v>2757</v>
      </c>
      <c r="AD242" t="s">
        <v>2828</v>
      </c>
    </row>
    <row r="243" spans="1:30" hidden="1" x14ac:dyDescent="0.55000000000000004">
      <c r="A243">
        <v>4500604601</v>
      </c>
      <c r="B243">
        <v>6</v>
      </c>
      <c r="C243">
        <v>576007</v>
      </c>
      <c r="D243" t="s">
        <v>2755</v>
      </c>
      <c r="E243">
        <v>0.18</v>
      </c>
      <c r="F243">
        <v>14</v>
      </c>
      <c r="G243">
        <v>6400593</v>
      </c>
      <c r="H243">
        <v>141030762</v>
      </c>
      <c r="I243">
        <v>290994</v>
      </c>
      <c r="J243">
        <v>455240</v>
      </c>
      <c r="K243">
        <v>0</v>
      </c>
      <c r="L243">
        <v>243883</v>
      </c>
      <c r="M243">
        <v>532054</v>
      </c>
      <c r="N243">
        <v>9297661</v>
      </c>
      <c r="O243">
        <v>12539</v>
      </c>
      <c r="P243">
        <v>33001</v>
      </c>
      <c r="Q243">
        <v>0</v>
      </c>
      <c r="R243">
        <v>14804</v>
      </c>
      <c r="S243" t="s">
        <v>2756</v>
      </c>
      <c r="T243" s="6">
        <v>2.0999999999999999E-3</v>
      </c>
      <c r="U243" t="s">
        <v>2757</v>
      </c>
      <c r="V243" s="6">
        <v>4.5999999999999999E-3</v>
      </c>
      <c r="W243" t="s">
        <v>2758</v>
      </c>
      <c r="X243" s="6">
        <v>1.9E-3</v>
      </c>
      <c r="Y243" t="s">
        <v>2757</v>
      </c>
      <c r="Z243" s="6">
        <v>1.1999999999999999E-3</v>
      </c>
      <c r="AA243" t="s">
        <v>2759</v>
      </c>
      <c r="AB243" s="6">
        <v>1E-4</v>
      </c>
      <c r="AC243" t="s">
        <v>2757</v>
      </c>
      <c r="AD243" t="s">
        <v>2779</v>
      </c>
    </row>
    <row r="244" spans="1:30" hidden="1" x14ac:dyDescent="0.55000000000000004">
      <c r="A244">
        <v>4500702071</v>
      </c>
      <c r="B244">
        <v>4</v>
      </c>
      <c r="C244">
        <v>576007</v>
      </c>
      <c r="D244" t="s">
        <v>2755</v>
      </c>
      <c r="E244">
        <v>0.18</v>
      </c>
      <c r="F244">
        <v>14</v>
      </c>
      <c r="G244">
        <v>3969183</v>
      </c>
      <c r="H244">
        <v>143473754</v>
      </c>
      <c r="I244">
        <v>250479</v>
      </c>
      <c r="J244">
        <v>361498</v>
      </c>
      <c r="K244">
        <v>0</v>
      </c>
      <c r="L244">
        <v>198926</v>
      </c>
      <c r="M244">
        <v>501778</v>
      </c>
      <c r="N244">
        <v>9328048</v>
      </c>
      <c r="O244">
        <v>9997</v>
      </c>
      <c r="P244">
        <v>31105</v>
      </c>
      <c r="Q244">
        <v>0</v>
      </c>
      <c r="R244">
        <v>15533</v>
      </c>
      <c r="S244" t="s">
        <v>2756</v>
      </c>
      <c r="T244" s="6">
        <v>1.1999999999999999E-3</v>
      </c>
      <c r="U244" t="s">
        <v>2757</v>
      </c>
      <c r="V244" s="6">
        <v>4.1000000000000003E-3</v>
      </c>
      <c r="W244" t="s">
        <v>2758</v>
      </c>
      <c r="X244" s="6">
        <v>1.6000000000000001E-3</v>
      </c>
      <c r="Y244" t="s">
        <v>2757</v>
      </c>
      <c r="Z244" s="6">
        <v>1E-3</v>
      </c>
      <c r="AA244" t="s">
        <v>2759</v>
      </c>
      <c r="AB244" s="6">
        <v>2.3999999999999998E-3</v>
      </c>
      <c r="AC244" t="s">
        <v>2757</v>
      </c>
      <c r="AD244" t="s">
        <v>2814</v>
      </c>
    </row>
    <row r="245" spans="1:30" hidden="1" x14ac:dyDescent="0.55000000000000004">
      <c r="A245">
        <v>4500736234</v>
      </c>
      <c r="B245">
        <v>1</v>
      </c>
      <c r="C245">
        <v>576007</v>
      </c>
      <c r="D245" t="s">
        <v>2755</v>
      </c>
      <c r="E245">
        <v>0.18</v>
      </c>
      <c r="F245">
        <v>14</v>
      </c>
      <c r="G245">
        <v>6484839</v>
      </c>
      <c r="H245">
        <v>140958254</v>
      </c>
      <c r="I245">
        <v>246631</v>
      </c>
      <c r="J245">
        <v>409871</v>
      </c>
      <c r="K245">
        <v>0</v>
      </c>
      <c r="L245">
        <v>232996</v>
      </c>
      <c r="M245">
        <v>540766</v>
      </c>
      <c r="N245">
        <v>9288870</v>
      </c>
      <c r="O245">
        <v>18258</v>
      </c>
      <c r="P245">
        <v>36357</v>
      </c>
      <c r="Q245">
        <v>0</v>
      </c>
      <c r="R245">
        <v>13744</v>
      </c>
      <c r="S245" t="s">
        <v>2756</v>
      </c>
      <c r="T245" s="6">
        <v>1.5E-3</v>
      </c>
      <c r="U245" t="s">
        <v>2757</v>
      </c>
      <c r="V245" s="6">
        <v>5.4999999999999997E-3</v>
      </c>
      <c r="W245" t="s">
        <v>2758</v>
      </c>
      <c r="X245" s="6">
        <v>1.6000000000000001E-3</v>
      </c>
      <c r="Y245" t="s">
        <v>2757</v>
      </c>
      <c r="Z245" s="6">
        <v>1.8E-3</v>
      </c>
      <c r="AA245" t="s">
        <v>2759</v>
      </c>
      <c r="AB245" s="6">
        <v>2.7000000000000001E-3</v>
      </c>
      <c r="AC245" t="s">
        <v>2757</v>
      </c>
      <c r="AD245" t="s">
        <v>2783</v>
      </c>
    </row>
    <row r="246" spans="1:30" hidden="1" x14ac:dyDescent="0.55000000000000004">
      <c r="A246">
        <v>4500755741</v>
      </c>
      <c r="B246">
        <v>7</v>
      </c>
      <c r="C246">
        <v>576007</v>
      </c>
      <c r="D246" t="s">
        <v>2755</v>
      </c>
      <c r="E246">
        <v>0.18</v>
      </c>
      <c r="F246">
        <v>14</v>
      </c>
      <c r="G246">
        <v>6469277</v>
      </c>
      <c r="H246">
        <v>140966247</v>
      </c>
      <c r="I246">
        <v>273587</v>
      </c>
      <c r="J246">
        <v>439390</v>
      </c>
      <c r="K246">
        <v>0</v>
      </c>
      <c r="L246">
        <v>240323</v>
      </c>
      <c r="M246">
        <v>558137</v>
      </c>
      <c r="N246">
        <v>9271630</v>
      </c>
      <c r="O246">
        <v>14431</v>
      </c>
      <c r="P246">
        <v>35608</v>
      </c>
      <c r="Q246">
        <v>0</v>
      </c>
      <c r="R246">
        <v>13553</v>
      </c>
      <c r="S246" t="s">
        <v>2756</v>
      </c>
      <c r="T246" s="6">
        <v>1.9E-3</v>
      </c>
      <c r="U246" t="s">
        <v>2757</v>
      </c>
      <c r="V246" s="6">
        <v>5.0000000000000001E-3</v>
      </c>
      <c r="W246" t="s">
        <v>2758</v>
      </c>
      <c r="X246" s="6">
        <v>1.8E-3</v>
      </c>
      <c r="Y246" t="s">
        <v>2757</v>
      </c>
      <c r="Z246" s="6">
        <v>1.4E-3</v>
      </c>
      <c r="AA246" t="s">
        <v>2759</v>
      </c>
      <c r="AB246" s="6">
        <v>0</v>
      </c>
      <c r="AC246" t="s">
        <v>2757</v>
      </c>
      <c r="AD246" t="s">
        <v>2783</v>
      </c>
    </row>
    <row r="247" spans="1:30" hidden="1" x14ac:dyDescent="0.55000000000000004">
      <c r="A247">
        <v>4500803887</v>
      </c>
      <c r="B247">
        <v>14</v>
      </c>
      <c r="C247">
        <v>576007</v>
      </c>
      <c r="D247" t="s">
        <v>2755</v>
      </c>
      <c r="E247">
        <v>0.18</v>
      </c>
      <c r="F247">
        <v>14</v>
      </c>
      <c r="G247">
        <v>6603560</v>
      </c>
      <c r="H247">
        <v>140837148</v>
      </c>
      <c r="I247">
        <v>437433</v>
      </c>
      <c r="J247">
        <v>495836</v>
      </c>
      <c r="K247">
        <v>0</v>
      </c>
      <c r="L247">
        <v>237458</v>
      </c>
      <c r="M247">
        <v>556524</v>
      </c>
      <c r="N247">
        <v>9273508</v>
      </c>
      <c r="O247">
        <v>13529</v>
      </c>
      <c r="P247">
        <v>33053</v>
      </c>
      <c r="Q247">
        <v>0</v>
      </c>
      <c r="R247">
        <v>13537</v>
      </c>
      <c r="S247" t="s">
        <v>2756</v>
      </c>
      <c r="T247" s="6">
        <v>5.0000000000000001E-4</v>
      </c>
      <c r="U247" t="s">
        <v>2757</v>
      </c>
      <c r="V247" s="6">
        <v>4.7000000000000002E-3</v>
      </c>
      <c r="W247" t="s">
        <v>2758</v>
      </c>
      <c r="X247" s="6">
        <v>0</v>
      </c>
      <c r="Y247" t="s">
        <v>2757</v>
      </c>
      <c r="Z247" s="6">
        <v>1.2999999999999999E-3</v>
      </c>
      <c r="AA247" t="s">
        <v>2759</v>
      </c>
      <c r="AB247" s="6">
        <v>4.0000000000000002E-4</v>
      </c>
      <c r="AC247" t="s">
        <v>2757</v>
      </c>
      <c r="AD247" t="s">
        <v>2779</v>
      </c>
    </row>
    <row r="248" spans="1:30" hidden="1" x14ac:dyDescent="0.55000000000000004">
      <c r="A248">
        <v>4500816488</v>
      </c>
      <c r="B248">
        <v>15</v>
      </c>
      <c r="C248">
        <v>576007</v>
      </c>
      <c r="D248" t="s">
        <v>2755</v>
      </c>
      <c r="E248">
        <v>0.18</v>
      </c>
      <c r="F248">
        <v>14</v>
      </c>
      <c r="G248">
        <v>6135962</v>
      </c>
      <c r="H248">
        <v>141295791</v>
      </c>
      <c r="I248">
        <v>369775</v>
      </c>
      <c r="J248">
        <v>508392</v>
      </c>
      <c r="K248">
        <v>0</v>
      </c>
      <c r="L248">
        <v>283939</v>
      </c>
      <c r="M248">
        <v>509298</v>
      </c>
      <c r="N248">
        <v>9318380</v>
      </c>
      <c r="O248">
        <v>13378</v>
      </c>
      <c r="P248">
        <v>39448</v>
      </c>
      <c r="Q248">
        <v>0</v>
      </c>
      <c r="R248">
        <v>21856</v>
      </c>
      <c r="S248" t="s">
        <v>2756</v>
      </c>
      <c r="T248" s="6">
        <v>1E-4</v>
      </c>
      <c r="U248" t="s">
        <v>2757</v>
      </c>
      <c r="V248" s="6">
        <v>5.3E-3</v>
      </c>
      <c r="W248" t="s">
        <v>2758</v>
      </c>
      <c r="X248" s="6">
        <v>2.5000000000000001E-3</v>
      </c>
      <c r="Y248" t="s">
        <v>2757</v>
      </c>
      <c r="Z248" s="6">
        <v>1.2999999999999999E-3</v>
      </c>
      <c r="AA248" t="s">
        <v>2759</v>
      </c>
      <c r="AB248" s="6">
        <v>5.0000000000000001E-4</v>
      </c>
      <c r="AC248" t="s">
        <v>2757</v>
      </c>
      <c r="AD248" t="s">
        <v>2816</v>
      </c>
    </row>
    <row r="249" spans="1:30" hidden="1" x14ac:dyDescent="0.55000000000000004">
      <c r="A249">
        <v>4500834722</v>
      </c>
      <c r="B249">
        <v>16</v>
      </c>
      <c r="C249">
        <v>576008</v>
      </c>
      <c r="D249" t="s">
        <v>2755</v>
      </c>
      <c r="E249">
        <v>0.18</v>
      </c>
      <c r="F249">
        <v>14</v>
      </c>
      <c r="G249">
        <v>6298485</v>
      </c>
      <c r="H249">
        <v>141131594</v>
      </c>
      <c r="I249">
        <v>251086</v>
      </c>
      <c r="J249">
        <v>429654</v>
      </c>
      <c r="K249">
        <v>0</v>
      </c>
      <c r="L249">
        <v>240383</v>
      </c>
      <c r="M249">
        <v>531918</v>
      </c>
      <c r="N249">
        <v>9296070</v>
      </c>
      <c r="O249">
        <v>15830</v>
      </c>
      <c r="P249">
        <v>33143</v>
      </c>
      <c r="Q249">
        <v>0</v>
      </c>
      <c r="R249">
        <v>14216</v>
      </c>
      <c r="S249" t="s">
        <v>2756</v>
      </c>
      <c r="T249" s="6">
        <v>1.6999999999999999E-3</v>
      </c>
      <c r="U249" t="s">
        <v>2757</v>
      </c>
      <c r="V249" s="6">
        <v>4.8999999999999998E-3</v>
      </c>
      <c r="W249" t="s">
        <v>2758</v>
      </c>
      <c r="X249" s="6">
        <v>1.6999999999999999E-3</v>
      </c>
      <c r="Y249" t="s">
        <v>2757</v>
      </c>
      <c r="Z249" s="6">
        <v>1.6000000000000001E-3</v>
      </c>
      <c r="AA249" t="s">
        <v>2759</v>
      </c>
      <c r="AB249" s="6">
        <v>0</v>
      </c>
      <c r="AC249" t="s">
        <v>2757</v>
      </c>
      <c r="AD249" t="s">
        <v>2779</v>
      </c>
    </row>
    <row r="250" spans="1:30" hidden="1" x14ac:dyDescent="0.55000000000000004">
      <c r="A250">
        <v>4500910434</v>
      </c>
      <c r="B250">
        <v>10</v>
      </c>
      <c r="C250">
        <v>576007</v>
      </c>
      <c r="D250" t="s">
        <v>2755</v>
      </c>
      <c r="E250">
        <v>0.18</v>
      </c>
      <c r="F250">
        <v>14</v>
      </c>
      <c r="G250">
        <v>6495293</v>
      </c>
      <c r="H250">
        <v>140945251</v>
      </c>
      <c r="I250">
        <v>270566</v>
      </c>
      <c r="J250">
        <v>468082</v>
      </c>
      <c r="K250">
        <v>0</v>
      </c>
      <c r="L250">
        <v>262580</v>
      </c>
      <c r="M250">
        <v>532325</v>
      </c>
      <c r="N250">
        <v>9295508</v>
      </c>
      <c r="O250">
        <v>11841</v>
      </c>
      <c r="P250">
        <v>33030</v>
      </c>
      <c r="Q250">
        <v>0</v>
      </c>
      <c r="R250">
        <v>15669</v>
      </c>
      <c r="S250" t="s">
        <v>2756</v>
      </c>
      <c r="T250" s="6">
        <v>2E-3</v>
      </c>
      <c r="U250" t="s">
        <v>2757</v>
      </c>
      <c r="V250" s="6">
        <v>4.4999999999999997E-3</v>
      </c>
      <c r="W250" t="s">
        <v>2758</v>
      </c>
      <c r="X250" s="6">
        <v>1.8E-3</v>
      </c>
      <c r="Y250" t="s">
        <v>2757</v>
      </c>
      <c r="Z250" s="6">
        <v>1.1999999999999999E-3</v>
      </c>
      <c r="AA250" t="s">
        <v>2759</v>
      </c>
      <c r="AB250" s="6">
        <v>2.0000000000000001E-4</v>
      </c>
      <c r="AC250" t="s">
        <v>2757</v>
      </c>
      <c r="AD250" t="s">
        <v>2779</v>
      </c>
    </row>
    <row r="251" spans="1:30" hidden="1" x14ac:dyDescent="0.55000000000000004">
      <c r="A251">
        <v>4500948322</v>
      </c>
      <c r="B251">
        <v>12</v>
      </c>
      <c r="C251">
        <v>576007</v>
      </c>
      <c r="D251" t="s">
        <v>2755</v>
      </c>
      <c r="E251">
        <v>0.18</v>
      </c>
      <c r="F251">
        <v>14</v>
      </c>
      <c r="G251">
        <v>3833764</v>
      </c>
      <c r="H251">
        <v>143600225</v>
      </c>
      <c r="I251">
        <v>167554</v>
      </c>
      <c r="J251">
        <v>333726</v>
      </c>
      <c r="K251">
        <v>0</v>
      </c>
      <c r="L251">
        <v>222831</v>
      </c>
      <c r="M251">
        <v>618615</v>
      </c>
      <c r="N251">
        <v>9209137</v>
      </c>
      <c r="O251">
        <v>38674</v>
      </c>
      <c r="P251">
        <v>53010</v>
      </c>
      <c r="Q251">
        <v>0</v>
      </c>
      <c r="R251">
        <v>15768</v>
      </c>
      <c r="S251" t="s">
        <v>2756</v>
      </c>
      <c r="T251" s="6">
        <v>4.0000000000000002E-4</v>
      </c>
      <c r="U251" t="s">
        <v>2757</v>
      </c>
      <c r="V251" s="6">
        <v>9.2999999999999992E-3</v>
      </c>
      <c r="W251" t="s">
        <v>2758</v>
      </c>
      <c r="X251" s="6">
        <v>1.1000000000000001E-3</v>
      </c>
      <c r="Y251" t="s">
        <v>2757</v>
      </c>
      <c r="Z251" s="6">
        <v>3.8999999999999998E-3</v>
      </c>
      <c r="AA251" t="s">
        <v>2759</v>
      </c>
      <c r="AB251" s="6">
        <v>2.2000000000000001E-3</v>
      </c>
      <c r="AC251" t="s">
        <v>2757</v>
      </c>
      <c r="AD251" t="s">
        <v>2831</v>
      </c>
    </row>
    <row r="252" spans="1:30" hidden="1" x14ac:dyDescent="0.55000000000000004">
      <c r="A252">
        <v>4501061909</v>
      </c>
      <c r="B252">
        <v>9</v>
      </c>
      <c r="C252">
        <v>576007</v>
      </c>
      <c r="D252" t="s">
        <v>2755</v>
      </c>
      <c r="E252">
        <v>0.18</v>
      </c>
      <c r="F252">
        <v>14</v>
      </c>
      <c r="G252">
        <v>6479265</v>
      </c>
      <c r="H252">
        <v>140951791</v>
      </c>
      <c r="I252">
        <v>448185</v>
      </c>
      <c r="J252">
        <v>496530</v>
      </c>
      <c r="K252">
        <v>0</v>
      </c>
      <c r="L252">
        <v>250046</v>
      </c>
      <c r="M252">
        <v>526738</v>
      </c>
      <c r="N252">
        <v>9302947</v>
      </c>
      <c r="O252">
        <v>9919</v>
      </c>
      <c r="P252">
        <v>33076</v>
      </c>
      <c r="Q252">
        <v>0</v>
      </c>
      <c r="R252">
        <v>18328</v>
      </c>
      <c r="S252" t="s">
        <v>2756</v>
      </c>
      <c r="T252" s="6">
        <v>5.0000000000000001E-4</v>
      </c>
      <c r="U252" t="s">
        <v>2757</v>
      </c>
      <c r="V252" s="6">
        <v>4.3E-3</v>
      </c>
      <c r="W252" t="s">
        <v>2758</v>
      </c>
      <c r="X252" s="6">
        <v>1E-4</v>
      </c>
      <c r="Y252" t="s">
        <v>2757</v>
      </c>
      <c r="Z252" s="6">
        <v>1E-3</v>
      </c>
      <c r="AA252" t="s">
        <v>2759</v>
      </c>
      <c r="AB252" s="6">
        <v>4.0000000000000002E-4</v>
      </c>
      <c r="AC252" t="s">
        <v>2757</v>
      </c>
      <c r="AD252" t="s">
        <v>2779</v>
      </c>
    </row>
    <row r="253" spans="1:30" hidden="1" x14ac:dyDescent="0.55000000000000004">
      <c r="A253">
        <v>4501069085</v>
      </c>
      <c r="B253">
        <v>5</v>
      </c>
      <c r="C253">
        <v>576007</v>
      </c>
      <c r="D253" t="s">
        <v>2755</v>
      </c>
      <c r="E253">
        <v>0.18</v>
      </c>
      <c r="F253">
        <v>14</v>
      </c>
      <c r="G253">
        <v>5540592</v>
      </c>
      <c r="H253">
        <v>141901525</v>
      </c>
      <c r="I253">
        <v>316972</v>
      </c>
      <c r="J253">
        <v>449160</v>
      </c>
      <c r="K253">
        <v>0</v>
      </c>
      <c r="L253">
        <v>235358</v>
      </c>
      <c r="M253">
        <v>588876</v>
      </c>
      <c r="N253">
        <v>9240970</v>
      </c>
      <c r="O253">
        <v>20103</v>
      </c>
      <c r="P253">
        <v>49024</v>
      </c>
      <c r="Q253">
        <v>0</v>
      </c>
      <c r="R253">
        <v>21929</v>
      </c>
      <c r="S253" t="s">
        <v>2756</v>
      </c>
      <c r="T253" s="6">
        <v>2.2000000000000001E-3</v>
      </c>
      <c r="U253" t="s">
        <v>2757</v>
      </c>
      <c r="V253" s="6">
        <v>7.0000000000000001E-3</v>
      </c>
      <c r="W253" t="s">
        <v>2758</v>
      </c>
      <c r="X253" s="6">
        <v>2.0999999999999999E-3</v>
      </c>
      <c r="Y253" t="s">
        <v>2757</v>
      </c>
      <c r="Z253" s="6">
        <v>2E-3</v>
      </c>
      <c r="AA253" t="s">
        <v>2759</v>
      </c>
      <c r="AB253" s="6">
        <v>1E-4</v>
      </c>
      <c r="AC253" t="s">
        <v>2757</v>
      </c>
      <c r="AD253" t="s">
        <v>2824</v>
      </c>
    </row>
    <row r="254" spans="1:30" x14ac:dyDescent="0.55000000000000004">
      <c r="A254">
        <v>4501170849</v>
      </c>
      <c r="B254">
        <v>17</v>
      </c>
      <c r="C254">
        <v>576008</v>
      </c>
      <c r="D254" t="s">
        <v>2755</v>
      </c>
      <c r="E254">
        <v>0.18</v>
      </c>
      <c r="F254">
        <v>14</v>
      </c>
      <c r="G254">
        <v>6090168</v>
      </c>
      <c r="H254">
        <v>141344719</v>
      </c>
      <c r="I254">
        <v>315129</v>
      </c>
      <c r="J254">
        <v>462639</v>
      </c>
      <c r="K254">
        <v>0</v>
      </c>
      <c r="L254">
        <v>243586</v>
      </c>
      <c r="M254">
        <v>539984</v>
      </c>
      <c r="N254">
        <v>9287974</v>
      </c>
      <c r="O254">
        <v>14165</v>
      </c>
      <c r="P254">
        <v>36807</v>
      </c>
      <c r="Q254">
        <v>0</v>
      </c>
      <c r="R254">
        <v>15059</v>
      </c>
      <c r="S254" t="s">
        <v>2756</v>
      </c>
      <c r="T254" s="6">
        <v>2.3E-3</v>
      </c>
      <c r="U254" t="s">
        <v>2757</v>
      </c>
      <c r="V254" s="6">
        <v>5.1000000000000004E-3</v>
      </c>
      <c r="W254" t="s">
        <v>2758</v>
      </c>
      <c r="X254" s="6">
        <v>2.0999999999999999E-3</v>
      </c>
      <c r="Y254" t="s">
        <v>2757</v>
      </c>
      <c r="Z254" s="6">
        <v>1.4E-3</v>
      </c>
      <c r="AA254" t="s">
        <v>2759</v>
      </c>
      <c r="AB254" s="6">
        <v>2.0000000000000001E-4</v>
      </c>
      <c r="AC254" t="s">
        <v>2757</v>
      </c>
      <c r="AD254" t="s">
        <v>2796</v>
      </c>
    </row>
    <row r="255" spans="1:30" hidden="1" x14ac:dyDescent="0.55000000000000004">
      <c r="A255">
        <v>4501237765</v>
      </c>
      <c r="B255">
        <v>13</v>
      </c>
      <c r="C255">
        <v>576007</v>
      </c>
      <c r="D255" t="s">
        <v>2755</v>
      </c>
      <c r="E255">
        <v>0.18</v>
      </c>
      <c r="F255">
        <v>14</v>
      </c>
      <c r="G255">
        <v>6469260</v>
      </c>
      <c r="H255">
        <v>140959749</v>
      </c>
      <c r="I255">
        <v>477884</v>
      </c>
      <c r="J255">
        <v>542322</v>
      </c>
      <c r="K255">
        <v>0</v>
      </c>
      <c r="L255">
        <v>250651</v>
      </c>
      <c r="M255">
        <v>480877</v>
      </c>
      <c r="N255">
        <v>9348899</v>
      </c>
      <c r="O255">
        <v>10380</v>
      </c>
      <c r="P255">
        <v>31619</v>
      </c>
      <c r="Q255">
        <v>0</v>
      </c>
      <c r="R255">
        <v>14558</v>
      </c>
      <c r="S255" t="s">
        <v>2756</v>
      </c>
      <c r="T255" s="6">
        <v>1E-3</v>
      </c>
      <c r="U255" t="s">
        <v>2757</v>
      </c>
      <c r="V255" s="6">
        <v>4.1999999999999997E-3</v>
      </c>
      <c r="W255" t="s">
        <v>2758</v>
      </c>
      <c r="X255" s="6">
        <v>2.9999999999999997E-4</v>
      </c>
      <c r="Y255" t="s">
        <v>2757</v>
      </c>
      <c r="Z255" s="6">
        <v>1E-3</v>
      </c>
      <c r="AA255" t="s">
        <v>2759</v>
      </c>
      <c r="AB255" s="6">
        <v>6.9999999999999999E-4</v>
      </c>
      <c r="AC255" t="s">
        <v>2757</v>
      </c>
      <c r="AD255" t="s">
        <v>2829</v>
      </c>
    </row>
    <row r="256" spans="1:30" hidden="1" x14ac:dyDescent="0.55000000000000004">
      <c r="A256">
        <v>4501253268</v>
      </c>
      <c r="B256">
        <v>3</v>
      </c>
      <c r="C256">
        <v>576007</v>
      </c>
      <c r="D256" t="s">
        <v>2755</v>
      </c>
      <c r="E256">
        <v>0.18</v>
      </c>
      <c r="F256">
        <v>14</v>
      </c>
      <c r="G256">
        <v>6825035</v>
      </c>
      <c r="H256">
        <v>140613662</v>
      </c>
      <c r="I256">
        <v>402103</v>
      </c>
      <c r="J256">
        <v>551747</v>
      </c>
      <c r="K256">
        <v>0</v>
      </c>
      <c r="L256">
        <v>287702</v>
      </c>
      <c r="M256">
        <v>614147</v>
      </c>
      <c r="N256">
        <v>9213590</v>
      </c>
      <c r="O256">
        <v>26866</v>
      </c>
      <c r="P256">
        <v>47989</v>
      </c>
      <c r="Q256">
        <v>0</v>
      </c>
      <c r="R256">
        <v>14919</v>
      </c>
      <c r="S256" t="s">
        <v>2756</v>
      </c>
      <c r="T256" s="6">
        <v>5.9999999999999995E-4</v>
      </c>
      <c r="U256" t="s">
        <v>2757</v>
      </c>
      <c r="V256" s="6">
        <v>7.6E-3</v>
      </c>
      <c r="W256" t="s">
        <v>2758</v>
      </c>
      <c r="X256" s="6">
        <v>2.7000000000000001E-3</v>
      </c>
      <c r="Y256" t="s">
        <v>2757</v>
      </c>
      <c r="Z256" s="6">
        <v>2.7000000000000001E-3</v>
      </c>
      <c r="AA256" t="s">
        <v>2759</v>
      </c>
      <c r="AB256" s="6">
        <v>8.0000000000000004E-4</v>
      </c>
      <c r="AC256" t="s">
        <v>2757</v>
      </c>
      <c r="AD256" t="s">
        <v>2832</v>
      </c>
    </row>
    <row r="257" spans="1:30" hidden="1" x14ac:dyDescent="0.55000000000000004">
      <c r="A257">
        <v>4800425504</v>
      </c>
      <c r="B257">
        <v>8</v>
      </c>
      <c r="C257">
        <v>614407</v>
      </c>
      <c r="D257" t="s">
        <v>2755</v>
      </c>
      <c r="E257">
        <v>0.18</v>
      </c>
      <c r="F257">
        <v>15</v>
      </c>
      <c r="G257">
        <v>7154001</v>
      </c>
      <c r="H257">
        <v>150104173</v>
      </c>
      <c r="I257">
        <v>396695</v>
      </c>
      <c r="J257">
        <v>526835</v>
      </c>
      <c r="K257">
        <v>0</v>
      </c>
      <c r="L257">
        <v>267182</v>
      </c>
      <c r="M257">
        <v>513819</v>
      </c>
      <c r="N257">
        <v>9313720</v>
      </c>
      <c r="O257">
        <v>11130</v>
      </c>
      <c r="P257">
        <v>27187</v>
      </c>
      <c r="Q257">
        <v>0</v>
      </c>
      <c r="R257">
        <v>10315</v>
      </c>
      <c r="S257" t="s">
        <v>2756</v>
      </c>
      <c r="T257" s="6">
        <v>4.0000000000000002E-4</v>
      </c>
      <c r="U257" t="s">
        <v>2757</v>
      </c>
      <c r="V257" s="6">
        <v>3.8E-3</v>
      </c>
      <c r="W257" t="s">
        <v>2758</v>
      </c>
      <c r="X257" s="6">
        <v>2.5000000000000001E-3</v>
      </c>
      <c r="Y257" t="s">
        <v>2757</v>
      </c>
      <c r="Z257" s="6">
        <v>1.1000000000000001E-3</v>
      </c>
      <c r="AA257" t="s">
        <v>2759</v>
      </c>
      <c r="AB257" s="6">
        <v>5.9999999999999995E-4</v>
      </c>
      <c r="AC257" t="s">
        <v>2757</v>
      </c>
      <c r="AD257" t="s">
        <v>2787</v>
      </c>
    </row>
    <row r="258" spans="1:30" hidden="1" x14ac:dyDescent="0.55000000000000004">
      <c r="A258">
        <v>4800543227</v>
      </c>
      <c r="B258">
        <v>11</v>
      </c>
      <c r="C258">
        <v>614407</v>
      </c>
      <c r="D258" t="s">
        <v>2755</v>
      </c>
      <c r="E258">
        <v>0.18</v>
      </c>
      <c r="F258">
        <v>15</v>
      </c>
      <c r="G258">
        <v>6408626</v>
      </c>
      <c r="H258">
        <v>150858489</v>
      </c>
      <c r="I258">
        <v>304732</v>
      </c>
      <c r="J258">
        <v>482868</v>
      </c>
      <c r="K258">
        <v>0</v>
      </c>
      <c r="L258">
        <v>261976</v>
      </c>
      <c r="M258">
        <v>527298</v>
      </c>
      <c r="N258">
        <v>9302160</v>
      </c>
      <c r="O258">
        <v>12829</v>
      </c>
      <c r="P258">
        <v>30390</v>
      </c>
      <c r="Q258">
        <v>0</v>
      </c>
      <c r="R258">
        <v>10676</v>
      </c>
      <c r="S258" t="s">
        <v>2756</v>
      </c>
      <c r="T258" s="6">
        <v>2.2000000000000001E-3</v>
      </c>
      <c r="U258" t="s">
        <v>2757</v>
      </c>
      <c r="V258" s="6">
        <v>4.3E-3</v>
      </c>
      <c r="W258" t="s">
        <v>2758</v>
      </c>
      <c r="X258" s="6">
        <v>1.9E-3</v>
      </c>
      <c r="Y258" t="s">
        <v>2757</v>
      </c>
      <c r="Z258" s="6">
        <v>1.2999999999999999E-3</v>
      </c>
      <c r="AA258" t="s">
        <v>2759</v>
      </c>
      <c r="AB258" s="6">
        <v>2.9999999999999997E-4</v>
      </c>
      <c r="AC258" t="s">
        <v>2757</v>
      </c>
      <c r="AD258" t="s">
        <v>2827</v>
      </c>
    </row>
    <row r="259" spans="1:30" hidden="1" x14ac:dyDescent="0.55000000000000004">
      <c r="A259">
        <v>4800588892</v>
      </c>
      <c r="B259">
        <v>2</v>
      </c>
      <c r="C259">
        <v>614407</v>
      </c>
      <c r="D259" t="s">
        <v>2755</v>
      </c>
      <c r="E259">
        <v>0.18</v>
      </c>
      <c r="F259">
        <v>15</v>
      </c>
      <c r="G259">
        <v>6224985</v>
      </c>
      <c r="H259">
        <v>151038139</v>
      </c>
      <c r="I259">
        <v>371232</v>
      </c>
      <c r="J259">
        <v>437284</v>
      </c>
      <c r="K259">
        <v>0</v>
      </c>
      <c r="L259">
        <v>236928</v>
      </c>
      <c r="M259">
        <v>492505</v>
      </c>
      <c r="N259">
        <v>9335464</v>
      </c>
      <c r="O259">
        <v>10098</v>
      </c>
      <c r="P259">
        <v>25171</v>
      </c>
      <c r="Q259">
        <v>0</v>
      </c>
      <c r="R259">
        <v>10762</v>
      </c>
      <c r="S259" t="s">
        <v>2756</v>
      </c>
      <c r="T259" s="6">
        <v>2.3999999999999998E-3</v>
      </c>
      <c r="U259" t="s">
        <v>2757</v>
      </c>
      <c r="V259" s="6">
        <v>3.5000000000000001E-3</v>
      </c>
      <c r="W259" t="s">
        <v>2758</v>
      </c>
      <c r="X259" s="6">
        <v>2.3E-3</v>
      </c>
      <c r="Y259" t="s">
        <v>2757</v>
      </c>
      <c r="Z259" s="6">
        <v>1E-3</v>
      </c>
      <c r="AA259" t="s">
        <v>2759</v>
      </c>
      <c r="AB259" s="6">
        <v>0</v>
      </c>
      <c r="AC259" t="s">
        <v>2757</v>
      </c>
      <c r="AD259" t="s">
        <v>2817</v>
      </c>
    </row>
    <row r="260" spans="1:30" hidden="1" x14ac:dyDescent="0.55000000000000004">
      <c r="A260">
        <v>4800603428</v>
      </c>
      <c r="B260">
        <v>6</v>
      </c>
      <c r="C260">
        <v>614407</v>
      </c>
      <c r="D260" t="s">
        <v>2755</v>
      </c>
      <c r="E260">
        <v>0.18</v>
      </c>
      <c r="F260">
        <v>15</v>
      </c>
      <c r="G260">
        <v>6946402</v>
      </c>
      <c r="H260">
        <v>150314378</v>
      </c>
      <c r="I260">
        <v>305620</v>
      </c>
      <c r="J260">
        <v>490839</v>
      </c>
      <c r="K260">
        <v>0</v>
      </c>
      <c r="L260">
        <v>258678</v>
      </c>
      <c r="M260">
        <v>545806</v>
      </c>
      <c r="N260">
        <v>9283616</v>
      </c>
      <c r="O260">
        <v>14626</v>
      </c>
      <c r="P260">
        <v>35599</v>
      </c>
      <c r="Q260">
        <v>0</v>
      </c>
      <c r="R260">
        <v>14795</v>
      </c>
      <c r="S260" t="s">
        <v>2756</v>
      </c>
      <c r="T260" s="6">
        <v>2.3E-3</v>
      </c>
      <c r="U260" t="s">
        <v>2757</v>
      </c>
      <c r="V260" s="6">
        <v>5.1000000000000004E-3</v>
      </c>
      <c r="W260" t="s">
        <v>2758</v>
      </c>
      <c r="X260" s="6">
        <v>1.9E-3</v>
      </c>
      <c r="Y260" t="s">
        <v>2757</v>
      </c>
      <c r="Z260" s="6">
        <v>1.4E-3</v>
      </c>
      <c r="AA260" t="s">
        <v>2759</v>
      </c>
      <c r="AB260" s="6">
        <v>2.9999999999999997E-4</v>
      </c>
      <c r="AC260" t="s">
        <v>2757</v>
      </c>
      <c r="AD260" t="s">
        <v>2783</v>
      </c>
    </row>
    <row r="261" spans="1:30" hidden="1" x14ac:dyDescent="0.55000000000000004">
      <c r="A261">
        <v>4800701214</v>
      </c>
      <c r="B261">
        <v>4</v>
      </c>
      <c r="C261">
        <v>614407</v>
      </c>
      <c r="D261" t="s">
        <v>2755</v>
      </c>
      <c r="E261">
        <v>0.18</v>
      </c>
      <c r="F261">
        <v>15</v>
      </c>
      <c r="G261">
        <v>4516468</v>
      </c>
      <c r="H261">
        <v>152756077</v>
      </c>
      <c r="I261">
        <v>265765</v>
      </c>
      <c r="J261">
        <v>398206</v>
      </c>
      <c r="K261">
        <v>0</v>
      </c>
      <c r="L261">
        <v>209510</v>
      </c>
      <c r="M261">
        <v>547282</v>
      </c>
      <c r="N261">
        <v>9282323</v>
      </c>
      <c r="O261">
        <v>15286</v>
      </c>
      <c r="P261">
        <v>36708</v>
      </c>
      <c r="Q261">
        <v>0</v>
      </c>
      <c r="R261">
        <v>10584</v>
      </c>
      <c r="S261" t="s">
        <v>2756</v>
      </c>
      <c r="T261" s="6">
        <v>1.4E-3</v>
      </c>
      <c r="U261" t="s">
        <v>2757</v>
      </c>
      <c r="V261" s="6">
        <v>5.1999999999999998E-3</v>
      </c>
      <c r="W261" t="s">
        <v>2758</v>
      </c>
      <c r="X261" s="6">
        <v>1.6000000000000001E-3</v>
      </c>
      <c r="Y261" t="s">
        <v>2757</v>
      </c>
      <c r="Z261" s="6">
        <v>1.5E-3</v>
      </c>
      <c r="AA261" t="s">
        <v>2759</v>
      </c>
      <c r="AB261" s="6">
        <v>2.5000000000000001E-3</v>
      </c>
      <c r="AC261" t="s">
        <v>2757</v>
      </c>
      <c r="AD261" t="s">
        <v>2796</v>
      </c>
    </row>
    <row r="262" spans="1:30" hidden="1" x14ac:dyDescent="0.55000000000000004">
      <c r="A262">
        <v>4800734667</v>
      </c>
      <c r="B262">
        <v>1</v>
      </c>
      <c r="C262">
        <v>614407</v>
      </c>
      <c r="D262" t="s">
        <v>2755</v>
      </c>
      <c r="E262">
        <v>0.18</v>
      </c>
      <c r="F262">
        <v>15</v>
      </c>
      <c r="G262">
        <v>7022336</v>
      </c>
      <c r="H262">
        <v>150250234</v>
      </c>
      <c r="I262">
        <v>262400</v>
      </c>
      <c r="J262">
        <v>437951</v>
      </c>
      <c r="K262">
        <v>0</v>
      </c>
      <c r="L262">
        <v>242169</v>
      </c>
      <c r="M262">
        <v>537494</v>
      </c>
      <c r="N262">
        <v>9291980</v>
      </c>
      <c r="O262">
        <v>15769</v>
      </c>
      <c r="P262">
        <v>28080</v>
      </c>
      <c r="Q262">
        <v>0</v>
      </c>
      <c r="R262">
        <v>9173</v>
      </c>
      <c r="S262" t="s">
        <v>2756</v>
      </c>
      <c r="T262" s="6">
        <v>1.6999999999999999E-3</v>
      </c>
      <c r="U262" t="s">
        <v>2757</v>
      </c>
      <c r="V262" s="6">
        <v>4.4000000000000003E-3</v>
      </c>
      <c r="W262" t="s">
        <v>2758</v>
      </c>
      <c r="X262" s="6">
        <v>1.6000000000000001E-3</v>
      </c>
      <c r="Y262" t="s">
        <v>2757</v>
      </c>
      <c r="Z262" s="6">
        <v>1.6000000000000001E-3</v>
      </c>
      <c r="AA262" t="s">
        <v>2759</v>
      </c>
      <c r="AB262" s="6">
        <v>0</v>
      </c>
      <c r="AC262" t="s">
        <v>2757</v>
      </c>
      <c r="AD262" t="s">
        <v>2822</v>
      </c>
    </row>
    <row r="263" spans="1:30" hidden="1" x14ac:dyDescent="0.55000000000000004">
      <c r="A263">
        <v>4800754542</v>
      </c>
      <c r="B263">
        <v>7</v>
      </c>
      <c r="C263">
        <v>614407</v>
      </c>
      <c r="D263" t="s">
        <v>2755</v>
      </c>
      <c r="E263">
        <v>0.18</v>
      </c>
      <c r="F263">
        <v>15</v>
      </c>
      <c r="G263">
        <v>7024852</v>
      </c>
      <c r="H263">
        <v>150238288</v>
      </c>
      <c r="I263">
        <v>284741</v>
      </c>
      <c r="J263">
        <v>469844</v>
      </c>
      <c r="K263">
        <v>0</v>
      </c>
      <c r="L263">
        <v>250921</v>
      </c>
      <c r="M263">
        <v>555572</v>
      </c>
      <c r="N263">
        <v>9272041</v>
      </c>
      <c r="O263">
        <v>11154</v>
      </c>
      <c r="P263">
        <v>30454</v>
      </c>
      <c r="Q263">
        <v>0</v>
      </c>
      <c r="R263">
        <v>10598</v>
      </c>
      <c r="S263" t="s">
        <v>2756</v>
      </c>
      <c r="T263" s="6">
        <v>2E-3</v>
      </c>
      <c r="U263" t="s">
        <v>2757</v>
      </c>
      <c r="V263" s="6">
        <v>4.1999999999999997E-3</v>
      </c>
      <c r="W263" t="s">
        <v>2758</v>
      </c>
      <c r="X263" s="6">
        <v>1.8E-3</v>
      </c>
      <c r="Y263" t="s">
        <v>2757</v>
      </c>
      <c r="Z263" s="6">
        <v>1.1000000000000001E-3</v>
      </c>
      <c r="AA263" t="s">
        <v>2759</v>
      </c>
      <c r="AB263" s="6">
        <v>2.0000000000000001E-4</v>
      </c>
      <c r="AC263" t="s">
        <v>2757</v>
      </c>
      <c r="AD263" t="s">
        <v>2827</v>
      </c>
    </row>
    <row r="264" spans="1:30" hidden="1" x14ac:dyDescent="0.55000000000000004">
      <c r="A264">
        <v>4800802720</v>
      </c>
      <c r="B264">
        <v>14</v>
      </c>
      <c r="C264">
        <v>614407</v>
      </c>
      <c r="D264" t="s">
        <v>2755</v>
      </c>
      <c r="E264">
        <v>0.18</v>
      </c>
      <c r="F264">
        <v>15</v>
      </c>
      <c r="G264">
        <v>7141877</v>
      </c>
      <c r="H264">
        <v>150126810</v>
      </c>
      <c r="I264">
        <v>448370</v>
      </c>
      <c r="J264">
        <v>525499</v>
      </c>
      <c r="K264">
        <v>0</v>
      </c>
      <c r="L264">
        <v>250127</v>
      </c>
      <c r="M264">
        <v>538314</v>
      </c>
      <c r="N264">
        <v>9289662</v>
      </c>
      <c r="O264">
        <v>10937</v>
      </c>
      <c r="P264">
        <v>29663</v>
      </c>
      <c r="Q264">
        <v>0</v>
      </c>
      <c r="R264">
        <v>12669</v>
      </c>
      <c r="S264" t="s">
        <v>2756</v>
      </c>
      <c r="T264" s="6">
        <v>6.9999999999999999E-4</v>
      </c>
      <c r="U264" t="s">
        <v>2757</v>
      </c>
      <c r="V264" s="6">
        <v>4.1000000000000003E-3</v>
      </c>
      <c r="W264" t="s">
        <v>2758</v>
      </c>
      <c r="X264" s="6">
        <v>1E-4</v>
      </c>
      <c r="Y264" t="s">
        <v>2757</v>
      </c>
      <c r="Z264" s="6">
        <v>1.1000000000000001E-3</v>
      </c>
      <c r="AA264" t="s">
        <v>2759</v>
      </c>
      <c r="AB264" s="6">
        <v>5.9999999999999995E-4</v>
      </c>
      <c r="AC264" t="s">
        <v>2757</v>
      </c>
      <c r="AD264" t="s">
        <v>2827</v>
      </c>
    </row>
    <row r="265" spans="1:30" hidden="1" x14ac:dyDescent="0.55000000000000004">
      <c r="A265">
        <v>4800815287</v>
      </c>
      <c r="B265">
        <v>15</v>
      </c>
      <c r="C265">
        <v>614407</v>
      </c>
      <c r="D265" t="s">
        <v>2755</v>
      </c>
      <c r="E265">
        <v>0.18</v>
      </c>
      <c r="F265">
        <v>15</v>
      </c>
      <c r="G265">
        <v>6642272</v>
      </c>
      <c r="H265">
        <v>150618902</v>
      </c>
      <c r="I265">
        <v>381048</v>
      </c>
      <c r="J265">
        <v>538962</v>
      </c>
      <c r="K265">
        <v>0</v>
      </c>
      <c r="L265">
        <v>296403</v>
      </c>
      <c r="M265">
        <v>506307</v>
      </c>
      <c r="N265">
        <v>9323111</v>
      </c>
      <c r="O265">
        <v>11273</v>
      </c>
      <c r="P265">
        <v>30570</v>
      </c>
      <c r="Q265">
        <v>0</v>
      </c>
      <c r="R265">
        <v>12464</v>
      </c>
      <c r="S265" t="s">
        <v>2756</v>
      </c>
      <c r="T265" s="6">
        <v>2.9999999999999997E-4</v>
      </c>
      <c r="U265" t="s">
        <v>2757</v>
      </c>
      <c r="V265" s="6">
        <v>4.1999999999999997E-3</v>
      </c>
      <c r="W265" t="s">
        <v>2758</v>
      </c>
      <c r="X265" s="6">
        <v>2.3999999999999998E-3</v>
      </c>
      <c r="Y265" t="s">
        <v>2757</v>
      </c>
      <c r="Z265" s="6">
        <v>1.1000000000000001E-3</v>
      </c>
      <c r="AA265" t="s">
        <v>2759</v>
      </c>
      <c r="AB265" s="6">
        <v>5.9999999999999995E-4</v>
      </c>
      <c r="AC265" t="s">
        <v>2757</v>
      </c>
      <c r="AD265" t="s">
        <v>2814</v>
      </c>
    </row>
    <row r="266" spans="1:30" hidden="1" x14ac:dyDescent="0.55000000000000004">
      <c r="A266">
        <v>4800833502</v>
      </c>
      <c r="B266">
        <v>16</v>
      </c>
      <c r="C266">
        <v>614408</v>
      </c>
      <c r="D266" t="s">
        <v>2755</v>
      </c>
      <c r="E266">
        <v>0.18</v>
      </c>
      <c r="F266">
        <v>15</v>
      </c>
      <c r="G266">
        <v>6841488</v>
      </c>
      <c r="H266">
        <v>150418019</v>
      </c>
      <c r="I266">
        <v>264175</v>
      </c>
      <c r="J266">
        <v>464489</v>
      </c>
      <c r="K266">
        <v>0</v>
      </c>
      <c r="L266">
        <v>254573</v>
      </c>
      <c r="M266">
        <v>543000</v>
      </c>
      <c r="N266">
        <v>9286425</v>
      </c>
      <c r="O266">
        <v>13089</v>
      </c>
      <c r="P266">
        <v>34835</v>
      </c>
      <c r="Q266">
        <v>0</v>
      </c>
      <c r="R266">
        <v>14190</v>
      </c>
      <c r="S266" t="s">
        <v>2756</v>
      </c>
      <c r="T266" s="6">
        <v>1.9E-3</v>
      </c>
      <c r="U266" t="s">
        <v>2757</v>
      </c>
      <c r="V266" s="6">
        <v>4.7999999999999996E-3</v>
      </c>
      <c r="W266" t="s">
        <v>2758</v>
      </c>
      <c r="X266" s="6">
        <v>1.6000000000000001E-3</v>
      </c>
      <c r="Y266" t="s">
        <v>2757</v>
      </c>
      <c r="Z266" s="6">
        <v>1.2999999999999999E-3</v>
      </c>
      <c r="AA266" t="s">
        <v>2759</v>
      </c>
      <c r="AB266" s="6">
        <v>2.0000000000000001E-4</v>
      </c>
      <c r="AC266" t="s">
        <v>2757</v>
      </c>
      <c r="AD266" t="s">
        <v>2806</v>
      </c>
    </row>
    <row r="267" spans="1:30" hidden="1" x14ac:dyDescent="0.55000000000000004">
      <c r="A267">
        <v>4800909251</v>
      </c>
      <c r="B267">
        <v>10</v>
      </c>
      <c r="C267">
        <v>614407</v>
      </c>
      <c r="D267" t="s">
        <v>2755</v>
      </c>
      <c r="E267">
        <v>0.18</v>
      </c>
      <c r="F267">
        <v>15</v>
      </c>
      <c r="G267">
        <v>7019314</v>
      </c>
      <c r="H267">
        <v>150249124</v>
      </c>
      <c r="I267">
        <v>281431</v>
      </c>
      <c r="J267">
        <v>499231</v>
      </c>
      <c r="K267">
        <v>0</v>
      </c>
      <c r="L267">
        <v>274831</v>
      </c>
      <c r="M267">
        <v>524018</v>
      </c>
      <c r="N267">
        <v>9303873</v>
      </c>
      <c r="O267">
        <v>10865</v>
      </c>
      <c r="P267">
        <v>31149</v>
      </c>
      <c r="Q267">
        <v>0</v>
      </c>
      <c r="R267">
        <v>12251</v>
      </c>
      <c r="S267" t="s">
        <v>2756</v>
      </c>
      <c r="T267" s="6">
        <v>2.2000000000000001E-3</v>
      </c>
      <c r="U267" t="s">
        <v>2757</v>
      </c>
      <c r="V267" s="6">
        <v>4.1999999999999997E-3</v>
      </c>
      <c r="W267" t="s">
        <v>2758</v>
      </c>
      <c r="X267" s="6">
        <v>1.6999999999999999E-3</v>
      </c>
      <c r="Y267" t="s">
        <v>2757</v>
      </c>
      <c r="Z267" s="6">
        <v>1.1000000000000001E-3</v>
      </c>
      <c r="AA267" t="s">
        <v>2759</v>
      </c>
      <c r="AB267" s="6">
        <v>4.0000000000000002E-4</v>
      </c>
      <c r="AC267" t="s">
        <v>2757</v>
      </c>
      <c r="AD267" t="s">
        <v>2814</v>
      </c>
    </row>
    <row r="268" spans="1:30" hidden="1" x14ac:dyDescent="0.55000000000000004">
      <c r="A268">
        <v>4800947150</v>
      </c>
      <c r="B268">
        <v>12</v>
      </c>
      <c r="C268">
        <v>614407</v>
      </c>
      <c r="D268" t="s">
        <v>2755</v>
      </c>
      <c r="E268">
        <v>0.18</v>
      </c>
      <c r="F268">
        <v>15</v>
      </c>
      <c r="G268">
        <v>4369291</v>
      </c>
      <c r="H268">
        <v>152894150</v>
      </c>
      <c r="I268">
        <v>177773</v>
      </c>
      <c r="J268">
        <v>369447</v>
      </c>
      <c r="K268">
        <v>0</v>
      </c>
      <c r="L268">
        <v>241495</v>
      </c>
      <c r="M268">
        <v>535524</v>
      </c>
      <c r="N268">
        <v>9293925</v>
      </c>
      <c r="O268">
        <v>10219</v>
      </c>
      <c r="P268">
        <v>35721</v>
      </c>
      <c r="Q268">
        <v>0</v>
      </c>
      <c r="R268">
        <v>18664</v>
      </c>
      <c r="S268" t="s">
        <v>2756</v>
      </c>
      <c r="T268" s="6">
        <v>6.9999999999999999E-4</v>
      </c>
      <c r="U268" t="s">
        <v>2757</v>
      </c>
      <c r="V268" s="6">
        <v>4.5999999999999999E-3</v>
      </c>
      <c r="W268" t="s">
        <v>2758</v>
      </c>
      <c r="X268" s="6">
        <v>1.1000000000000001E-3</v>
      </c>
      <c r="Y268" t="s">
        <v>2757</v>
      </c>
      <c r="Z268" s="6">
        <v>1E-3</v>
      </c>
      <c r="AA268" t="s">
        <v>2759</v>
      </c>
      <c r="AB268" s="6">
        <v>2.3E-3</v>
      </c>
      <c r="AC268" t="s">
        <v>2757</v>
      </c>
      <c r="AD268" t="s">
        <v>2783</v>
      </c>
    </row>
    <row r="269" spans="1:30" hidden="1" x14ac:dyDescent="0.55000000000000004">
      <c r="A269">
        <v>4801061131</v>
      </c>
      <c r="B269">
        <v>9</v>
      </c>
      <c r="C269">
        <v>614407</v>
      </c>
      <c r="D269" t="s">
        <v>2755</v>
      </c>
      <c r="E269">
        <v>0.18</v>
      </c>
      <c r="F269">
        <v>15</v>
      </c>
      <c r="G269">
        <v>7038875</v>
      </c>
      <c r="H269">
        <v>150222155</v>
      </c>
      <c r="I269">
        <v>462058</v>
      </c>
      <c r="J269">
        <v>530196</v>
      </c>
      <c r="K269">
        <v>0</v>
      </c>
      <c r="L269">
        <v>265003</v>
      </c>
      <c r="M269">
        <v>559607</v>
      </c>
      <c r="N269">
        <v>9270364</v>
      </c>
      <c r="O269">
        <v>13873</v>
      </c>
      <c r="P269">
        <v>33666</v>
      </c>
      <c r="Q269">
        <v>0</v>
      </c>
      <c r="R269">
        <v>14957</v>
      </c>
      <c r="S269" t="s">
        <v>2756</v>
      </c>
      <c r="T269" s="6">
        <v>8.0000000000000004E-4</v>
      </c>
      <c r="U269" t="s">
        <v>2757</v>
      </c>
      <c r="V269" s="6">
        <v>4.7999999999999996E-3</v>
      </c>
      <c r="W269" t="s">
        <v>2758</v>
      </c>
      <c r="X269" s="6">
        <v>2.0000000000000001E-4</v>
      </c>
      <c r="Y269" t="s">
        <v>2757</v>
      </c>
      <c r="Z269" s="6">
        <v>1.4E-3</v>
      </c>
      <c r="AA269" t="s">
        <v>2759</v>
      </c>
      <c r="AB269" s="6">
        <v>5.9999999999999995E-4</v>
      </c>
      <c r="AC269" t="s">
        <v>2757</v>
      </c>
      <c r="AD269" t="s">
        <v>2828</v>
      </c>
    </row>
    <row r="270" spans="1:30" hidden="1" x14ac:dyDescent="0.55000000000000004">
      <c r="A270">
        <v>4801067869</v>
      </c>
      <c r="B270">
        <v>5</v>
      </c>
      <c r="C270">
        <v>614407</v>
      </c>
      <c r="D270" t="s">
        <v>2755</v>
      </c>
      <c r="E270">
        <v>0.18</v>
      </c>
      <c r="F270">
        <v>15</v>
      </c>
      <c r="G270">
        <v>6120003</v>
      </c>
      <c r="H270">
        <v>151149785</v>
      </c>
      <c r="I270">
        <v>337490</v>
      </c>
      <c r="J270">
        <v>485397</v>
      </c>
      <c r="K270">
        <v>0</v>
      </c>
      <c r="L270">
        <v>251200</v>
      </c>
      <c r="M270">
        <v>579408</v>
      </c>
      <c r="N270">
        <v>9248260</v>
      </c>
      <c r="O270">
        <v>20518</v>
      </c>
      <c r="P270">
        <v>36237</v>
      </c>
      <c r="Q270">
        <v>0</v>
      </c>
      <c r="R270">
        <v>15842</v>
      </c>
      <c r="S270" t="s">
        <v>2756</v>
      </c>
      <c r="T270" s="6">
        <v>2.5000000000000001E-3</v>
      </c>
      <c r="U270" t="s">
        <v>2757</v>
      </c>
      <c r="V270" s="6">
        <v>5.7000000000000002E-3</v>
      </c>
      <c r="W270" t="s">
        <v>2758</v>
      </c>
      <c r="X270" s="6">
        <v>2.0999999999999999E-3</v>
      </c>
      <c r="Y270" t="s">
        <v>2757</v>
      </c>
      <c r="Z270" s="6">
        <v>2E-3</v>
      </c>
      <c r="AA270" t="s">
        <v>2759</v>
      </c>
      <c r="AB270" s="6">
        <v>2.9999999999999997E-4</v>
      </c>
      <c r="AC270" t="s">
        <v>2757</v>
      </c>
      <c r="AD270" t="s">
        <v>2783</v>
      </c>
    </row>
    <row r="271" spans="1:30" x14ac:dyDescent="0.55000000000000004">
      <c r="A271">
        <v>4801169634</v>
      </c>
      <c r="B271">
        <v>17</v>
      </c>
      <c r="C271">
        <v>614408</v>
      </c>
      <c r="D271" t="s">
        <v>2755</v>
      </c>
      <c r="E271">
        <v>0.18</v>
      </c>
      <c r="F271">
        <v>15</v>
      </c>
      <c r="G271">
        <v>6625202</v>
      </c>
      <c r="H271">
        <v>150639207</v>
      </c>
      <c r="I271">
        <v>326416</v>
      </c>
      <c r="J271">
        <v>494395</v>
      </c>
      <c r="K271">
        <v>0</v>
      </c>
      <c r="L271">
        <v>255879</v>
      </c>
      <c r="M271">
        <v>535031</v>
      </c>
      <c r="N271">
        <v>9294488</v>
      </c>
      <c r="O271">
        <v>11287</v>
      </c>
      <c r="P271">
        <v>31756</v>
      </c>
      <c r="Q271">
        <v>0</v>
      </c>
      <c r="R271">
        <v>12293</v>
      </c>
      <c r="S271" t="s">
        <v>2756</v>
      </c>
      <c r="T271" s="6">
        <v>2.3999999999999998E-3</v>
      </c>
      <c r="U271" t="s">
        <v>2757</v>
      </c>
      <c r="V271" s="6">
        <v>4.3E-3</v>
      </c>
      <c r="W271" t="s">
        <v>2758</v>
      </c>
      <c r="X271" s="6">
        <v>2E-3</v>
      </c>
      <c r="Y271" t="s">
        <v>2757</v>
      </c>
      <c r="Z271" s="6">
        <v>1.1000000000000001E-3</v>
      </c>
      <c r="AA271" t="s">
        <v>2759</v>
      </c>
      <c r="AB271" s="6">
        <v>4.0000000000000002E-4</v>
      </c>
      <c r="AC271" t="s">
        <v>2757</v>
      </c>
      <c r="AD271" t="s">
        <v>2829</v>
      </c>
    </row>
    <row r="272" spans="1:30" hidden="1" x14ac:dyDescent="0.55000000000000004">
      <c r="A272">
        <v>4801236173</v>
      </c>
      <c r="B272">
        <v>13</v>
      </c>
      <c r="C272">
        <v>614407</v>
      </c>
      <c r="D272" t="s">
        <v>2755</v>
      </c>
      <c r="E272">
        <v>0.18</v>
      </c>
      <c r="F272">
        <v>15</v>
      </c>
      <c r="G272">
        <v>6942789</v>
      </c>
      <c r="H272">
        <v>150313771</v>
      </c>
      <c r="I272">
        <v>487624</v>
      </c>
      <c r="J272">
        <v>571454</v>
      </c>
      <c r="K272">
        <v>0</v>
      </c>
      <c r="L272">
        <v>264291</v>
      </c>
      <c r="M272">
        <v>473526</v>
      </c>
      <c r="N272">
        <v>9354022</v>
      </c>
      <c r="O272">
        <v>9740</v>
      </c>
      <c r="P272">
        <v>29132</v>
      </c>
      <c r="Q272">
        <v>0</v>
      </c>
      <c r="R272">
        <v>13640</v>
      </c>
      <c r="S272" t="s">
        <v>2756</v>
      </c>
      <c r="T272" s="6">
        <v>1.1999999999999999E-3</v>
      </c>
      <c r="U272" t="s">
        <v>2757</v>
      </c>
      <c r="V272" s="6">
        <v>3.8999999999999998E-3</v>
      </c>
      <c r="W272" t="s">
        <v>2758</v>
      </c>
      <c r="X272" s="6">
        <v>2.9999999999999997E-4</v>
      </c>
      <c r="Y272" t="s">
        <v>2757</v>
      </c>
      <c r="Z272" s="6">
        <v>8.9999999999999998E-4</v>
      </c>
      <c r="AA272" t="s">
        <v>2759</v>
      </c>
      <c r="AB272" s="6">
        <v>8.9999999999999998E-4</v>
      </c>
      <c r="AC272" t="s">
        <v>2757</v>
      </c>
      <c r="AD272" t="s">
        <v>2803</v>
      </c>
    </row>
    <row r="273" spans="1:30" hidden="1" x14ac:dyDescent="0.55000000000000004">
      <c r="A273">
        <v>4801251617</v>
      </c>
      <c r="B273">
        <v>3</v>
      </c>
      <c r="C273">
        <v>614407</v>
      </c>
      <c r="D273" t="s">
        <v>2755</v>
      </c>
      <c r="E273">
        <v>0.18</v>
      </c>
      <c r="F273">
        <v>15</v>
      </c>
      <c r="G273">
        <v>7349264</v>
      </c>
      <c r="H273">
        <v>149917950</v>
      </c>
      <c r="I273">
        <v>411724</v>
      </c>
      <c r="J273">
        <v>577825</v>
      </c>
      <c r="K273">
        <v>0</v>
      </c>
      <c r="L273">
        <v>299161</v>
      </c>
      <c r="M273">
        <v>524226</v>
      </c>
      <c r="N273">
        <v>9304288</v>
      </c>
      <c r="O273">
        <v>9621</v>
      </c>
      <c r="P273">
        <v>26078</v>
      </c>
      <c r="Q273">
        <v>0</v>
      </c>
      <c r="R273">
        <v>11459</v>
      </c>
      <c r="S273" t="s">
        <v>2756</v>
      </c>
      <c r="T273" s="6">
        <v>8.0000000000000004E-4</v>
      </c>
      <c r="U273" t="s">
        <v>2757</v>
      </c>
      <c r="V273" s="6">
        <v>3.5999999999999999E-3</v>
      </c>
      <c r="W273" t="s">
        <v>2758</v>
      </c>
      <c r="X273" s="6">
        <v>2.5999999999999999E-3</v>
      </c>
      <c r="Y273" t="s">
        <v>2757</v>
      </c>
      <c r="Z273" s="6">
        <v>8.9999999999999998E-4</v>
      </c>
      <c r="AA273" t="s">
        <v>2759</v>
      </c>
      <c r="AB273" s="6">
        <v>8.9999999999999998E-4</v>
      </c>
      <c r="AC273" t="s">
        <v>2757</v>
      </c>
      <c r="AD273" t="s">
        <v>2778</v>
      </c>
    </row>
    <row r="274" spans="1:30" hidden="1" x14ac:dyDescent="0.55000000000000004">
      <c r="A274">
        <v>5100426674</v>
      </c>
      <c r="B274">
        <v>8</v>
      </c>
      <c r="C274">
        <v>652807</v>
      </c>
      <c r="D274" t="s">
        <v>2755</v>
      </c>
      <c r="E274">
        <v>0.18</v>
      </c>
      <c r="F274">
        <v>16</v>
      </c>
      <c r="G274">
        <v>7758631</v>
      </c>
      <c r="H274">
        <v>159327300</v>
      </c>
      <c r="I274">
        <v>423474</v>
      </c>
      <c r="J274">
        <v>575244</v>
      </c>
      <c r="K274">
        <v>0</v>
      </c>
      <c r="L274">
        <v>288230</v>
      </c>
      <c r="M274">
        <v>604627</v>
      </c>
      <c r="N274">
        <v>9223127</v>
      </c>
      <c r="O274">
        <v>26779</v>
      </c>
      <c r="P274">
        <v>48409</v>
      </c>
      <c r="Q274">
        <v>0</v>
      </c>
      <c r="R274">
        <v>21048</v>
      </c>
      <c r="S274" t="s">
        <v>2756</v>
      </c>
      <c r="T274" s="6">
        <v>8.0000000000000004E-4</v>
      </c>
      <c r="U274" t="s">
        <v>2757</v>
      </c>
      <c r="V274" s="6">
        <v>7.6E-3</v>
      </c>
      <c r="W274" t="s">
        <v>2758</v>
      </c>
      <c r="X274" s="6">
        <v>2.5000000000000001E-3</v>
      </c>
      <c r="Y274" t="s">
        <v>2757</v>
      </c>
      <c r="Z274" s="6">
        <v>2.7000000000000001E-3</v>
      </c>
      <c r="AA274" t="s">
        <v>2759</v>
      </c>
      <c r="AB274" s="6">
        <v>8.0000000000000004E-4</v>
      </c>
      <c r="AC274" t="s">
        <v>2757</v>
      </c>
      <c r="AD274" t="s">
        <v>2824</v>
      </c>
    </row>
    <row r="275" spans="1:30" hidden="1" x14ac:dyDescent="0.55000000000000004">
      <c r="A275">
        <v>5100544437</v>
      </c>
      <c r="B275">
        <v>11</v>
      </c>
      <c r="C275">
        <v>652807</v>
      </c>
      <c r="D275" t="s">
        <v>2755</v>
      </c>
      <c r="E275">
        <v>0.18</v>
      </c>
      <c r="F275">
        <v>16</v>
      </c>
      <c r="G275">
        <v>6985310</v>
      </c>
      <c r="H275">
        <v>160109554</v>
      </c>
      <c r="I275">
        <v>319051</v>
      </c>
      <c r="J275">
        <v>533314</v>
      </c>
      <c r="K275">
        <v>0</v>
      </c>
      <c r="L275">
        <v>288112</v>
      </c>
      <c r="M275">
        <v>576681</v>
      </c>
      <c r="N275">
        <v>9251065</v>
      </c>
      <c r="O275">
        <v>14319</v>
      </c>
      <c r="P275">
        <v>50446</v>
      </c>
      <c r="Q275">
        <v>0</v>
      </c>
      <c r="R275">
        <v>26136</v>
      </c>
      <c r="S275" t="s">
        <v>2756</v>
      </c>
      <c r="T275" s="6">
        <v>2.5000000000000001E-3</v>
      </c>
      <c r="U275" t="s">
        <v>2757</v>
      </c>
      <c r="V275" s="6">
        <v>6.4999999999999997E-3</v>
      </c>
      <c r="W275" t="s">
        <v>2758</v>
      </c>
      <c r="X275" s="6">
        <v>1.9E-3</v>
      </c>
      <c r="Y275" t="s">
        <v>2757</v>
      </c>
      <c r="Z275" s="6">
        <v>1.4E-3</v>
      </c>
      <c r="AA275" t="s">
        <v>2759</v>
      </c>
      <c r="AB275" s="6">
        <v>5.9999999999999995E-4</v>
      </c>
      <c r="AC275" t="s">
        <v>2757</v>
      </c>
      <c r="AD275" t="s">
        <v>2785</v>
      </c>
    </row>
    <row r="276" spans="1:30" hidden="1" x14ac:dyDescent="0.55000000000000004">
      <c r="A276">
        <v>5100590020</v>
      </c>
      <c r="B276">
        <v>2</v>
      </c>
      <c r="C276">
        <v>652807</v>
      </c>
      <c r="D276" t="s">
        <v>2755</v>
      </c>
      <c r="E276">
        <v>0.18</v>
      </c>
      <c r="F276">
        <v>16</v>
      </c>
      <c r="G276">
        <v>6814062</v>
      </c>
      <c r="H276">
        <v>160278389</v>
      </c>
      <c r="I276">
        <v>394185</v>
      </c>
      <c r="J276">
        <v>482921</v>
      </c>
      <c r="K276">
        <v>0</v>
      </c>
      <c r="L276">
        <v>251881</v>
      </c>
      <c r="M276">
        <v>589074</v>
      </c>
      <c r="N276">
        <v>9240250</v>
      </c>
      <c r="O276">
        <v>22953</v>
      </c>
      <c r="P276">
        <v>45637</v>
      </c>
      <c r="Q276">
        <v>0</v>
      </c>
      <c r="R276">
        <v>14953</v>
      </c>
      <c r="S276" t="s">
        <v>2756</v>
      </c>
      <c r="T276" s="6">
        <v>1E-4</v>
      </c>
      <c r="U276" t="s">
        <v>2757</v>
      </c>
      <c r="V276" s="6">
        <v>6.8999999999999999E-3</v>
      </c>
      <c r="W276" t="s">
        <v>2758</v>
      </c>
      <c r="X276" s="6">
        <v>2.3E-3</v>
      </c>
      <c r="Y276" t="s">
        <v>2757</v>
      </c>
      <c r="Z276" s="6">
        <v>2.3E-3</v>
      </c>
      <c r="AA276" t="s">
        <v>2759</v>
      </c>
      <c r="AB276" s="6">
        <v>2.9999999999999997E-4</v>
      </c>
      <c r="AC276" t="s">
        <v>2757</v>
      </c>
      <c r="AD276" t="s">
        <v>2833</v>
      </c>
    </row>
    <row r="277" spans="1:30" hidden="1" x14ac:dyDescent="0.55000000000000004">
      <c r="A277">
        <v>5100604653</v>
      </c>
      <c r="B277">
        <v>6</v>
      </c>
      <c r="C277">
        <v>652807</v>
      </c>
      <c r="D277" t="s">
        <v>2755</v>
      </c>
      <c r="E277">
        <v>0.18</v>
      </c>
      <c r="F277">
        <v>16</v>
      </c>
      <c r="G277">
        <v>7486089</v>
      </c>
      <c r="H277">
        <v>159602342</v>
      </c>
      <c r="I277">
        <v>318797</v>
      </c>
      <c r="J277">
        <v>527536</v>
      </c>
      <c r="K277">
        <v>0</v>
      </c>
      <c r="L277">
        <v>277028</v>
      </c>
      <c r="M277">
        <v>539684</v>
      </c>
      <c r="N277">
        <v>9287964</v>
      </c>
      <c r="O277">
        <v>13177</v>
      </c>
      <c r="P277">
        <v>36697</v>
      </c>
      <c r="Q277">
        <v>0</v>
      </c>
      <c r="R277">
        <v>18350</v>
      </c>
      <c r="S277" t="s">
        <v>2756</v>
      </c>
      <c r="T277" s="6">
        <v>2.3999999999999998E-3</v>
      </c>
      <c r="U277" t="s">
        <v>2757</v>
      </c>
      <c r="V277" s="6">
        <v>5.0000000000000001E-3</v>
      </c>
      <c r="W277" t="s">
        <v>2758</v>
      </c>
      <c r="X277" s="6">
        <v>1.9E-3</v>
      </c>
      <c r="Y277" t="s">
        <v>2757</v>
      </c>
      <c r="Z277" s="6">
        <v>1.2999999999999999E-3</v>
      </c>
      <c r="AA277" t="s">
        <v>2759</v>
      </c>
      <c r="AB277" s="6">
        <v>5.0000000000000001E-4</v>
      </c>
      <c r="AC277" t="s">
        <v>2757</v>
      </c>
      <c r="AD277" t="s">
        <v>2796</v>
      </c>
    </row>
    <row r="278" spans="1:30" hidden="1" x14ac:dyDescent="0.55000000000000004">
      <c r="A278">
        <v>5100701911</v>
      </c>
      <c r="B278">
        <v>4</v>
      </c>
      <c r="C278">
        <v>652807</v>
      </c>
      <c r="D278" t="s">
        <v>2755</v>
      </c>
      <c r="E278">
        <v>0.18</v>
      </c>
      <c r="F278">
        <v>16</v>
      </c>
      <c r="G278">
        <v>5031958</v>
      </c>
      <c r="H278">
        <v>162070331</v>
      </c>
      <c r="I278">
        <v>275120</v>
      </c>
      <c r="J278">
        <v>435256</v>
      </c>
      <c r="K278">
        <v>0</v>
      </c>
      <c r="L278">
        <v>231065</v>
      </c>
      <c r="M278">
        <v>515487</v>
      </c>
      <c r="N278">
        <v>9314254</v>
      </c>
      <c r="O278">
        <v>9355</v>
      </c>
      <c r="P278">
        <v>37050</v>
      </c>
      <c r="Q278">
        <v>0</v>
      </c>
      <c r="R278">
        <v>21555</v>
      </c>
      <c r="S278" t="s">
        <v>2756</v>
      </c>
      <c r="T278" s="6">
        <v>1.6000000000000001E-3</v>
      </c>
      <c r="U278" t="s">
        <v>2757</v>
      </c>
      <c r="V278" s="6">
        <v>4.7000000000000002E-3</v>
      </c>
      <c r="W278" t="s">
        <v>2758</v>
      </c>
      <c r="X278" s="6">
        <v>1.6000000000000001E-3</v>
      </c>
      <c r="Y278" t="s">
        <v>2757</v>
      </c>
      <c r="Z278" s="6">
        <v>8.9999999999999998E-4</v>
      </c>
      <c r="AA278" t="s">
        <v>2759</v>
      </c>
      <c r="AB278" s="6">
        <v>0</v>
      </c>
      <c r="AC278" t="s">
        <v>2757</v>
      </c>
      <c r="AD278" t="s">
        <v>2796</v>
      </c>
    </row>
    <row r="279" spans="1:30" hidden="1" x14ac:dyDescent="0.55000000000000004">
      <c r="A279">
        <v>5100736174</v>
      </c>
      <c r="B279">
        <v>1</v>
      </c>
      <c r="C279">
        <v>652807</v>
      </c>
      <c r="D279" t="s">
        <v>2755</v>
      </c>
      <c r="E279">
        <v>0.18</v>
      </c>
      <c r="F279">
        <v>16</v>
      </c>
      <c r="G279">
        <v>7599136</v>
      </c>
      <c r="H279">
        <v>159501197</v>
      </c>
      <c r="I279">
        <v>281690</v>
      </c>
      <c r="J279">
        <v>480720</v>
      </c>
      <c r="K279">
        <v>0</v>
      </c>
      <c r="L279">
        <v>257377</v>
      </c>
      <c r="M279">
        <v>576797</v>
      </c>
      <c r="N279">
        <v>9250963</v>
      </c>
      <c r="O279">
        <v>19290</v>
      </c>
      <c r="P279">
        <v>42769</v>
      </c>
      <c r="Q279">
        <v>0</v>
      </c>
      <c r="R279">
        <v>15208</v>
      </c>
      <c r="S279" t="s">
        <v>2756</v>
      </c>
      <c r="T279" s="6">
        <v>1.9E-3</v>
      </c>
      <c r="U279" t="s">
        <v>2757</v>
      </c>
      <c r="V279" s="6">
        <v>6.3E-3</v>
      </c>
      <c r="W279" t="s">
        <v>2758</v>
      </c>
      <c r="X279" s="6">
        <v>1.6000000000000001E-3</v>
      </c>
      <c r="Y279" t="s">
        <v>2757</v>
      </c>
      <c r="Z279" s="6">
        <v>1.9E-3</v>
      </c>
      <c r="AA279" t="s">
        <v>2759</v>
      </c>
      <c r="AB279" s="6">
        <v>2.9999999999999997E-4</v>
      </c>
      <c r="AC279" t="s">
        <v>2757</v>
      </c>
      <c r="AD279" t="s">
        <v>2797</v>
      </c>
    </row>
    <row r="280" spans="1:30" hidden="1" x14ac:dyDescent="0.55000000000000004">
      <c r="A280">
        <v>5100804145</v>
      </c>
      <c r="B280">
        <v>14</v>
      </c>
      <c r="C280">
        <v>652807</v>
      </c>
      <c r="D280" t="s">
        <v>2755</v>
      </c>
      <c r="E280">
        <v>0.18</v>
      </c>
      <c r="F280">
        <v>16</v>
      </c>
      <c r="G280">
        <v>7726981</v>
      </c>
      <c r="H280">
        <v>159371412</v>
      </c>
      <c r="I280">
        <v>465545</v>
      </c>
      <c r="J280">
        <v>570099</v>
      </c>
      <c r="K280">
        <v>0</v>
      </c>
      <c r="L280">
        <v>270577</v>
      </c>
      <c r="M280">
        <v>585101</v>
      </c>
      <c r="N280">
        <v>9244602</v>
      </c>
      <c r="O280">
        <v>17175</v>
      </c>
      <c r="P280">
        <v>44600</v>
      </c>
      <c r="Q280">
        <v>0</v>
      </c>
      <c r="R280">
        <v>20450</v>
      </c>
      <c r="S280" t="s">
        <v>2756</v>
      </c>
      <c r="T280" s="6">
        <v>1E-3</v>
      </c>
      <c r="U280" t="s">
        <v>2757</v>
      </c>
      <c r="V280" s="6">
        <v>6.1999999999999998E-3</v>
      </c>
      <c r="W280" t="s">
        <v>2758</v>
      </c>
      <c r="X280" s="6">
        <v>2.0000000000000001E-4</v>
      </c>
      <c r="Y280" t="s">
        <v>2757</v>
      </c>
      <c r="Z280" s="6">
        <v>1.6999999999999999E-3</v>
      </c>
      <c r="AA280" t="s">
        <v>2759</v>
      </c>
      <c r="AB280" s="6">
        <v>8.0000000000000004E-4</v>
      </c>
      <c r="AC280" t="s">
        <v>2757</v>
      </c>
      <c r="AD280" t="s">
        <v>2777</v>
      </c>
    </row>
    <row r="281" spans="1:30" hidden="1" x14ac:dyDescent="0.55000000000000004">
      <c r="A281">
        <v>5100816481</v>
      </c>
      <c r="B281">
        <v>15</v>
      </c>
      <c r="C281">
        <v>652807</v>
      </c>
      <c r="D281" t="s">
        <v>2755</v>
      </c>
      <c r="E281">
        <v>0.18</v>
      </c>
      <c r="F281">
        <v>16</v>
      </c>
      <c r="G281">
        <v>7178741</v>
      </c>
      <c r="H281">
        <v>159910101</v>
      </c>
      <c r="I281">
        <v>399327</v>
      </c>
      <c r="J281">
        <v>581106</v>
      </c>
      <c r="K281">
        <v>0</v>
      </c>
      <c r="L281">
        <v>318034</v>
      </c>
      <c r="M281">
        <v>536466</v>
      </c>
      <c r="N281">
        <v>9291199</v>
      </c>
      <c r="O281">
        <v>18279</v>
      </c>
      <c r="P281">
        <v>42144</v>
      </c>
      <c r="Q281">
        <v>0</v>
      </c>
      <c r="R281">
        <v>21631</v>
      </c>
      <c r="S281" t="s">
        <v>2756</v>
      </c>
      <c r="T281" s="6">
        <v>6.9999999999999999E-4</v>
      </c>
      <c r="U281" t="s">
        <v>2757</v>
      </c>
      <c r="V281" s="6">
        <v>6.1000000000000004E-3</v>
      </c>
      <c r="W281" t="s">
        <v>2758</v>
      </c>
      <c r="X281" s="6">
        <v>2.3E-3</v>
      </c>
      <c r="Y281" t="s">
        <v>2757</v>
      </c>
      <c r="Z281" s="6">
        <v>1.8E-3</v>
      </c>
      <c r="AA281" t="s">
        <v>2759</v>
      </c>
      <c r="AB281" s="6">
        <v>8.9999999999999998E-4</v>
      </c>
      <c r="AC281" t="s">
        <v>2757</v>
      </c>
      <c r="AD281" t="s">
        <v>2830</v>
      </c>
    </row>
    <row r="282" spans="1:30" hidden="1" x14ac:dyDescent="0.55000000000000004">
      <c r="A282">
        <v>5100834750</v>
      </c>
      <c r="B282">
        <v>16</v>
      </c>
      <c r="C282">
        <v>652808</v>
      </c>
      <c r="D282" t="s">
        <v>2755</v>
      </c>
      <c r="E282">
        <v>0.18</v>
      </c>
      <c r="F282">
        <v>16</v>
      </c>
      <c r="G282">
        <v>7390055</v>
      </c>
      <c r="H282">
        <v>159697476</v>
      </c>
      <c r="I282">
        <v>280177</v>
      </c>
      <c r="J282">
        <v>505836</v>
      </c>
      <c r="K282">
        <v>0</v>
      </c>
      <c r="L282">
        <v>274526</v>
      </c>
      <c r="M282">
        <v>548564</v>
      </c>
      <c r="N282">
        <v>9279457</v>
      </c>
      <c r="O282">
        <v>16002</v>
      </c>
      <c r="P282">
        <v>41347</v>
      </c>
      <c r="Q282">
        <v>0</v>
      </c>
      <c r="R282">
        <v>19953</v>
      </c>
      <c r="S282" t="s">
        <v>2756</v>
      </c>
      <c r="T282" s="6">
        <v>2.0999999999999999E-3</v>
      </c>
      <c r="U282" t="s">
        <v>2757</v>
      </c>
      <c r="V282" s="6">
        <v>5.7999999999999996E-3</v>
      </c>
      <c r="W282" t="s">
        <v>2758</v>
      </c>
      <c r="X282" s="6">
        <v>1.6000000000000001E-3</v>
      </c>
      <c r="Y282" t="s">
        <v>2757</v>
      </c>
      <c r="Z282" s="6">
        <v>1.6000000000000001E-3</v>
      </c>
      <c r="AA282" t="s">
        <v>2759</v>
      </c>
      <c r="AB282" s="6">
        <v>4.0000000000000002E-4</v>
      </c>
      <c r="AC282" t="s">
        <v>2757</v>
      </c>
      <c r="AD282" t="s">
        <v>2830</v>
      </c>
    </row>
    <row r="283" spans="1:30" hidden="1" x14ac:dyDescent="0.55000000000000004">
      <c r="A283">
        <v>5100910477</v>
      </c>
      <c r="B283">
        <v>10</v>
      </c>
      <c r="C283">
        <v>652807</v>
      </c>
      <c r="D283" t="s">
        <v>2755</v>
      </c>
      <c r="E283">
        <v>0.18</v>
      </c>
      <c r="F283">
        <v>16</v>
      </c>
      <c r="G283">
        <v>7559112</v>
      </c>
      <c r="H283">
        <v>159537145</v>
      </c>
      <c r="I283">
        <v>295216</v>
      </c>
      <c r="J283">
        <v>539957</v>
      </c>
      <c r="K283">
        <v>0</v>
      </c>
      <c r="L283">
        <v>297659</v>
      </c>
      <c r="M283">
        <v>539795</v>
      </c>
      <c r="N283">
        <v>9288021</v>
      </c>
      <c r="O283">
        <v>13785</v>
      </c>
      <c r="P283">
        <v>40726</v>
      </c>
      <c r="Q283">
        <v>0</v>
      </c>
      <c r="R283">
        <v>22828</v>
      </c>
      <c r="S283" t="s">
        <v>2756</v>
      </c>
      <c r="T283" s="6">
        <v>2.3999999999999998E-3</v>
      </c>
      <c r="U283" t="s">
        <v>2757</v>
      </c>
      <c r="V283" s="6">
        <v>5.4999999999999997E-3</v>
      </c>
      <c r="W283" t="s">
        <v>2758</v>
      </c>
      <c r="X283" s="6">
        <v>1.6999999999999999E-3</v>
      </c>
      <c r="Y283" t="s">
        <v>2757</v>
      </c>
      <c r="Z283" s="6">
        <v>1.4E-3</v>
      </c>
      <c r="AA283" t="s">
        <v>2759</v>
      </c>
      <c r="AB283" s="6">
        <v>5.9999999999999995E-4</v>
      </c>
      <c r="AC283" t="s">
        <v>2757</v>
      </c>
      <c r="AD283" t="s">
        <v>2780</v>
      </c>
    </row>
    <row r="284" spans="1:30" hidden="1" x14ac:dyDescent="0.55000000000000004">
      <c r="A284">
        <v>5100948416</v>
      </c>
      <c r="B284">
        <v>12</v>
      </c>
      <c r="C284">
        <v>652807</v>
      </c>
      <c r="D284" t="s">
        <v>2755</v>
      </c>
      <c r="E284">
        <v>0.18</v>
      </c>
      <c r="F284">
        <v>16</v>
      </c>
      <c r="G284">
        <v>4990310</v>
      </c>
      <c r="H284">
        <v>162102740</v>
      </c>
      <c r="I284">
        <v>207258</v>
      </c>
      <c r="J284">
        <v>425527</v>
      </c>
      <c r="K284">
        <v>0</v>
      </c>
      <c r="L284">
        <v>259848</v>
      </c>
      <c r="M284">
        <v>621016</v>
      </c>
      <c r="N284">
        <v>9208590</v>
      </c>
      <c r="O284">
        <v>29485</v>
      </c>
      <c r="P284">
        <v>56080</v>
      </c>
      <c r="Q284">
        <v>0</v>
      </c>
      <c r="R284">
        <v>18353</v>
      </c>
      <c r="S284" t="s">
        <v>2756</v>
      </c>
      <c r="T284" s="6">
        <v>1.1999999999999999E-3</v>
      </c>
      <c r="U284" t="s">
        <v>2757</v>
      </c>
      <c r="V284" s="6">
        <v>8.6999999999999994E-3</v>
      </c>
      <c r="W284" t="s">
        <v>2758</v>
      </c>
      <c r="X284" s="6">
        <v>1.1999999999999999E-3</v>
      </c>
      <c r="Y284" t="s">
        <v>2757</v>
      </c>
      <c r="Z284" s="6">
        <v>2.8999999999999998E-3</v>
      </c>
      <c r="AA284" t="s">
        <v>2759</v>
      </c>
      <c r="AB284" s="6">
        <v>2.5000000000000001E-3</v>
      </c>
      <c r="AC284" t="s">
        <v>2757</v>
      </c>
      <c r="AD284" t="s">
        <v>2834</v>
      </c>
    </row>
    <row r="285" spans="1:30" hidden="1" x14ac:dyDescent="0.55000000000000004">
      <c r="A285">
        <v>5101062466</v>
      </c>
      <c r="B285">
        <v>9</v>
      </c>
      <c r="C285">
        <v>652807</v>
      </c>
      <c r="D285" t="s">
        <v>2755</v>
      </c>
      <c r="E285">
        <v>0.18</v>
      </c>
      <c r="F285">
        <v>16</v>
      </c>
      <c r="G285">
        <v>7665812</v>
      </c>
      <c r="H285">
        <v>159424937</v>
      </c>
      <c r="I285">
        <v>494336</v>
      </c>
      <c r="J285">
        <v>592284</v>
      </c>
      <c r="K285">
        <v>0</v>
      </c>
      <c r="L285">
        <v>288260</v>
      </c>
      <c r="M285">
        <v>626934</v>
      </c>
      <c r="N285">
        <v>9202782</v>
      </c>
      <c r="O285">
        <v>32278</v>
      </c>
      <c r="P285">
        <v>62088</v>
      </c>
      <c r="Q285">
        <v>0</v>
      </c>
      <c r="R285">
        <v>23257</v>
      </c>
      <c r="S285" t="s">
        <v>2756</v>
      </c>
      <c r="T285" s="6">
        <v>1.2999999999999999E-3</v>
      </c>
      <c r="U285" t="s">
        <v>2757</v>
      </c>
      <c r="V285" s="6">
        <v>9.5999999999999992E-3</v>
      </c>
      <c r="W285" t="s">
        <v>2758</v>
      </c>
      <c r="X285" s="6">
        <v>2.9999999999999997E-4</v>
      </c>
      <c r="Y285" t="s">
        <v>2757</v>
      </c>
      <c r="Z285" s="6">
        <v>3.2000000000000002E-3</v>
      </c>
      <c r="AA285" t="s">
        <v>2759</v>
      </c>
      <c r="AB285" s="6">
        <v>8.9999999999999998E-4</v>
      </c>
      <c r="AC285" t="s">
        <v>2757</v>
      </c>
      <c r="AD285" t="s">
        <v>2835</v>
      </c>
    </row>
    <row r="286" spans="1:30" hidden="1" x14ac:dyDescent="0.55000000000000004">
      <c r="A286">
        <v>5101069280</v>
      </c>
      <c r="B286">
        <v>5</v>
      </c>
      <c r="C286">
        <v>652807</v>
      </c>
      <c r="D286" t="s">
        <v>2755</v>
      </c>
      <c r="E286">
        <v>0.18</v>
      </c>
      <c r="F286">
        <v>16</v>
      </c>
      <c r="G286">
        <v>6702018</v>
      </c>
      <c r="H286">
        <v>160397419</v>
      </c>
      <c r="I286">
        <v>351977</v>
      </c>
      <c r="J286">
        <v>532510</v>
      </c>
      <c r="K286">
        <v>0</v>
      </c>
      <c r="L286">
        <v>277644</v>
      </c>
      <c r="M286">
        <v>582012</v>
      </c>
      <c r="N286">
        <v>9247634</v>
      </c>
      <c r="O286">
        <v>14487</v>
      </c>
      <c r="P286">
        <v>47113</v>
      </c>
      <c r="Q286">
        <v>0</v>
      </c>
      <c r="R286">
        <v>26444</v>
      </c>
      <c r="S286" t="s">
        <v>2756</v>
      </c>
      <c r="T286" s="6">
        <v>1E-4</v>
      </c>
      <c r="U286" t="s">
        <v>2757</v>
      </c>
      <c r="V286" s="6">
        <v>6.1999999999999998E-3</v>
      </c>
      <c r="W286" t="s">
        <v>2758</v>
      </c>
      <c r="X286" s="6">
        <v>2.0999999999999999E-3</v>
      </c>
      <c r="Y286" t="s">
        <v>2757</v>
      </c>
      <c r="Z286" s="6">
        <v>1.4E-3</v>
      </c>
      <c r="AA286" t="s">
        <v>2759</v>
      </c>
      <c r="AB286" s="6">
        <v>5.9999999999999995E-4</v>
      </c>
      <c r="AC286" t="s">
        <v>2757</v>
      </c>
      <c r="AD286" t="s">
        <v>2782</v>
      </c>
    </row>
    <row r="287" spans="1:30" x14ac:dyDescent="0.55000000000000004">
      <c r="A287">
        <v>5101170761</v>
      </c>
      <c r="B287">
        <v>17</v>
      </c>
      <c r="C287">
        <v>652808</v>
      </c>
      <c r="D287" t="s">
        <v>2755</v>
      </c>
      <c r="E287">
        <v>0.18</v>
      </c>
      <c r="F287">
        <v>16</v>
      </c>
      <c r="G287">
        <v>7161644</v>
      </c>
      <c r="H287">
        <v>159932434</v>
      </c>
      <c r="I287">
        <v>339153</v>
      </c>
      <c r="J287">
        <v>538500</v>
      </c>
      <c r="K287">
        <v>0</v>
      </c>
      <c r="L287">
        <v>283228</v>
      </c>
      <c r="M287">
        <v>536439</v>
      </c>
      <c r="N287">
        <v>9293227</v>
      </c>
      <c r="O287">
        <v>12737</v>
      </c>
      <c r="P287">
        <v>44105</v>
      </c>
      <c r="Q287">
        <v>0</v>
      </c>
      <c r="R287">
        <v>27349</v>
      </c>
      <c r="S287" t="s">
        <v>2756</v>
      </c>
      <c r="T287" s="6">
        <v>1E-4</v>
      </c>
      <c r="U287" t="s">
        <v>2757</v>
      </c>
      <c r="V287" s="6">
        <v>5.7000000000000002E-3</v>
      </c>
      <c r="W287" t="s">
        <v>2758</v>
      </c>
      <c r="X287" s="6">
        <v>2E-3</v>
      </c>
      <c r="Y287" t="s">
        <v>2757</v>
      </c>
      <c r="Z287" s="6">
        <v>1.1999999999999999E-3</v>
      </c>
      <c r="AA287" t="s">
        <v>2759</v>
      </c>
      <c r="AB287" s="6">
        <v>5.9999999999999995E-4</v>
      </c>
      <c r="AC287" t="s">
        <v>2757</v>
      </c>
      <c r="AD287" t="s">
        <v>2836</v>
      </c>
    </row>
    <row r="288" spans="1:30" hidden="1" x14ac:dyDescent="0.55000000000000004">
      <c r="A288">
        <v>5101237913</v>
      </c>
      <c r="B288">
        <v>13</v>
      </c>
      <c r="C288">
        <v>652807</v>
      </c>
      <c r="D288" t="s">
        <v>2755</v>
      </c>
      <c r="E288">
        <v>0.18</v>
      </c>
      <c r="F288">
        <v>16</v>
      </c>
      <c r="G288">
        <v>7443491</v>
      </c>
      <c r="H288">
        <v>159641077</v>
      </c>
      <c r="I288">
        <v>503438</v>
      </c>
      <c r="J288">
        <v>607675</v>
      </c>
      <c r="K288">
        <v>0</v>
      </c>
      <c r="L288">
        <v>281410</v>
      </c>
      <c r="M288">
        <v>500699</v>
      </c>
      <c r="N288">
        <v>9327306</v>
      </c>
      <c r="O288">
        <v>15814</v>
      </c>
      <c r="P288">
        <v>36221</v>
      </c>
      <c r="Q288">
        <v>0</v>
      </c>
      <c r="R288">
        <v>17119</v>
      </c>
      <c r="S288" t="s">
        <v>2756</v>
      </c>
      <c r="T288" s="6">
        <v>1.5E-3</v>
      </c>
      <c r="U288" t="s">
        <v>2757</v>
      </c>
      <c r="V288" s="6">
        <v>5.1999999999999998E-3</v>
      </c>
      <c r="W288" t="s">
        <v>2758</v>
      </c>
      <c r="X288" s="6">
        <v>4.0000000000000002E-4</v>
      </c>
      <c r="Y288" t="s">
        <v>2757</v>
      </c>
      <c r="Z288" s="6">
        <v>1.6000000000000001E-3</v>
      </c>
      <c r="AA288" t="s">
        <v>2759</v>
      </c>
      <c r="AB288" s="6">
        <v>1E-3</v>
      </c>
      <c r="AC288" t="s">
        <v>2757</v>
      </c>
      <c r="AD288" t="s">
        <v>2783</v>
      </c>
    </row>
    <row r="289" spans="1:30" hidden="1" x14ac:dyDescent="0.55000000000000004">
      <c r="A289">
        <v>5101253354</v>
      </c>
      <c r="B289">
        <v>3</v>
      </c>
      <c r="C289">
        <v>652807</v>
      </c>
      <c r="D289" t="s">
        <v>2755</v>
      </c>
      <c r="E289">
        <v>0.18</v>
      </c>
      <c r="F289">
        <v>16</v>
      </c>
      <c r="G289">
        <v>7937008</v>
      </c>
      <c r="H289">
        <v>159157854</v>
      </c>
      <c r="I289">
        <v>443937</v>
      </c>
      <c r="J289">
        <v>623842</v>
      </c>
      <c r="K289">
        <v>0</v>
      </c>
      <c r="L289">
        <v>313903</v>
      </c>
      <c r="M289">
        <v>587741</v>
      </c>
      <c r="N289">
        <v>9239904</v>
      </c>
      <c r="O289">
        <v>32213</v>
      </c>
      <c r="P289">
        <v>46017</v>
      </c>
      <c r="Q289">
        <v>0</v>
      </c>
      <c r="R289">
        <v>14742</v>
      </c>
      <c r="S289" t="s">
        <v>2756</v>
      </c>
      <c r="T289" s="6">
        <v>1.1999999999999999E-3</v>
      </c>
      <c r="U289" t="s">
        <v>2757</v>
      </c>
      <c r="V289" s="6">
        <v>7.9000000000000008E-3</v>
      </c>
      <c r="W289" t="s">
        <v>2758</v>
      </c>
      <c r="X289" s="6">
        <v>0</v>
      </c>
      <c r="Y289" t="s">
        <v>2757</v>
      </c>
      <c r="Z289" s="6">
        <v>3.2000000000000002E-3</v>
      </c>
      <c r="AA289" t="s">
        <v>2759</v>
      </c>
      <c r="AB289" s="6">
        <v>1.1000000000000001E-3</v>
      </c>
      <c r="AC289" t="s">
        <v>2757</v>
      </c>
      <c r="AD289" t="s">
        <v>2833</v>
      </c>
    </row>
    <row r="290" spans="1:30" hidden="1" x14ac:dyDescent="0.55000000000000004">
      <c r="A290">
        <v>5102756131</v>
      </c>
      <c r="B290">
        <v>7</v>
      </c>
      <c r="C290">
        <v>652807</v>
      </c>
      <c r="D290" t="s">
        <v>2755</v>
      </c>
      <c r="E290">
        <v>0.18</v>
      </c>
      <c r="F290">
        <v>16</v>
      </c>
      <c r="G290">
        <v>7624338</v>
      </c>
      <c r="H290">
        <v>159466555</v>
      </c>
      <c r="I290">
        <v>308251</v>
      </c>
      <c r="J290">
        <v>506474</v>
      </c>
      <c r="K290">
        <v>0</v>
      </c>
      <c r="L290">
        <v>266812</v>
      </c>
      <c r="M290">
        <v>599483</v>
      </c>
      <c r="N290">
        <v>9228267</v>
      </c>
      <c r="O290">
        <v>23510</v>
      </c>
      <c r="P290">
        <v>36630</v>
      </c>
      <c r="Q290">
        <v>0</v>
      </c>
      <c r="R290">
        <v>15891</v>
      </c>
      <c r="S290" t="s">
        <v>2756</v>
      </c>
      <c r="T290" s="6">
        <v>2.3E-3</v>
      </c>
      <c r="U290" t="s">
        <v>2757</v>
      </c>
      <c r="V290" s="6">
        <v>6.1000000000000004E-3</v>
      </c>
      <c r="W290" t="s">
        <v>2758</v>
      </c>
      <c r="X290" s="6">
        <v>1.8E-3</v>
      </c>
      <c r="Y290" t="s">
        <v>2757</v>
      </c>
      <c r="Z290" s="6">
        <v>2.3E-3</v>
      </c>
      <c r="AA290" t="s">
        <v>2759</v>
      </c>
      <c r="AB290" s="6">
        <v>4.0000000000000002E-4</v>
      </c>
      <c r="AC290" t="s">
        <v>2757</v>
      </c>
      <c r="AD290" t="s">
        <v>2796</v>
      </c>
    </row>
    <row r="291" spans="1:30" hidden="1" x14ac:dyDescent="0.55000000000000004">
      <c r="A291">
        <v>5400425704</v>
      </c>
      <c r="B291">
        <v>8</v>
      </c>
      <c r="C291">
        <v>691207</v>
      </c>
      <c r="D291" t="s">
        <v>2755</v>
      </c>
      <c r="E291">
        <v>0.18</v>
      </c>
      <c r="F291">
        <v>17</v>
      </c>
      <c r="G291">
        <v>8292640</v>
      </c>
      <c r="H291">
        <v>168623108</v>
      </c>
      <c r="I291">
        <v>433549</v>
      </c>
      <c r="J291">
        <v>604431</v>
      </c>
      <c r="K291">
        <v>0</v>
      </c>
      <c r="L291">
        <v>302009</v>
      </c>
      <c r="M291">
        <v>534006</v>
      </c>
      <c r="N291">
        <v>9295808</v>
      </c>
      <c r="O291">
        <v>10075</v>
      </c>
      <c r="P291">
        <v>29187</v>
      </c>
      <c r="Q291">
        <v>0</v>
      </c>
      <c r="R291">
        <v>13779</v>
      </c>
      <c r="S291" t="s">
        <v>2756</v>
      </c>
      <c r="T291" s="6">
        <v>1E-3</v>
      </c>
      <c r="U291" t="s">
        <v>2757</v>
      </c>
      <c r="V291" s="6">
        <v>3.8999999999999998E-3</v>
      </c>
      <c r="W291" t="s">
        <v>2758</v>
      </c>
      <c r="X291" s="6">
        <v>0</v>
      </c>
      <c r="Y291" t="s">
        <v>2757</v>
      </c>
      <c r="Z291" s="6">
        <v>1E-3</v>
      </c>
      <c r="AA291" t="s">
        <v>2759</v>
      </c>
      <c r="AB291" s="6">
        <v>8.9999999999999998E-4</v>
      </c>
      <c r="AC291" t="s">
        <v>2757</v>
      </c>
      <c r="AD291" t="s">
        <v>2803</v>
      </c>
    </row>
    <row r="292" spans="1:30" hidden="1" x14ac:dyDescent="0.55000000000000004">
      <c r="A292">
        <v>5400588865</v>
      </c>
      <c r="B292">
        <v>2</v>
      </c>
      <c r="C292">
        <v>691207</v>
      </c>
      <c r="D292" t="s">
        <v>2755</v>
      </c>
      <c r="E292">
        <v>0.18</v>
      </c>
      <c r="F292">
        <v>17</v>
      </c>
      <c r="G292">
        <v>7327996</v>
      </c>
      <c r="H292">
        <v>169592304</v>
      </c>
      <c r="I292">
        <v>404732</v>
      </c>
      <c r="J292">
        <v>511880</v>
      </c>
      <c r="K292">
        <v>0</v>
      </c>
      <c r="L292">
        <v>263078</v>
      </c>
      <c r="M292">
        <v>513931</v>
      </c>
      <c r="N292">
        <v>9313915</v>
      </c>
      <c r="O292">
        <v>10547</v>
      </c>
      <c r="P292">
        <v>28959</v>
      </c>
      <c r="Q292">
        <v>0</v>
      </c>
      <c r="R292">
        <v>11197</v>
      </c>
      <c r="S292" t="s">
        <v>2756</v>
      </c>
      <c r="T292" s="6">
        <v>2.9999999999999997E-4</v>
      </c>
      <c r="U292" t="s">
        <v>2757</v>
      </c>
      <c r="V292" s="6">
        <v>4.0000000000000001E-3</v>
      </c>
      <c r="W292" t="s">
        <v>2758</v>
      </c>
      <c r="X292" s="6">
        <v>2.2000000000000001E-3</v>
      </c>
      <c r="Y292" t="s">
        <v>2757</v>
      </c>
      <c r="Z292" s="6">
        <v>1E-3</v>
      </c>
      <c r="AA292" t="s">
        <v>2759</v>
      </c>
      <c r="AB292" s="6">
        <v>4.0000000000000002E-4</v>
      </c>
      <c r="AC292" t="s">
        <v>2757</v>
      </c>
      <c r="AD292" t="s">
        <v>2803</v>
      </c>
    </row>
    <row r="293" spans="1:30" hidden="1" x14ac:dyDescent="0.55000000000000004">
      <c r="A293">
        <v>5400603575</v>
      </c>
      <c r="B293">
        <v>6</v>
      </c>
      <c r="C293">
        <v>691207</v>
      </c>
      <c r="D293" t="s">
        <v>2755</v>
      </c>
      <c r="E293">
        <v>0.18</v>
      </c>
      <c r="F293">
        <v>17</v>
      </c>
      <c r="G293">
        <v>8028566</v>
      </c>
      <c r="H293">
        <v>168887346</v>
      </c>
      <c r="I293">
        <v>329070</v>
      </c>
      <c r="J293">
        <v>562071</v>
      </c>
      <c r="K293">
        <v>0</v>
      </c>
      <c r="L293">
        <v>293384</v>
      </c>
      <c r="M293">
        <v>542474</v>
      </c>
      <c r="N293">
        <v>9285004</v>
      </c>
      <c r="O293">
        <v>10273</v>
      </c>
      <c r="P293">
        <v>34535</v>
      </c>
      <c r="Q293">
        <v>0</v>
      </c>
      <c r="R293">
        <v>16356</v>
      </c>
      <c r="S293" t="s">
        <v>2756</v>
      </c>
      <c r="T293" s="6">
        <v>1E-4</v>
      </c>
      <c r="U293" t="s">
        <v>2757</v>
      </c>
      <c r="V293" s="6">
        <v>4.4999999999999997E-3</v>
      </c>
      <c r="W293" t="s">
        <v>2758</v>
      </c>
      <c r="X293" s="6">
        <v>1.8E-3</v>
      </c>
      <c r="Y293" t="s">
        <v>2757</v>
      </c>
      <c r="Z293" s="6">
        <v>1E-3</v>
      </c>
      <c r="AA293" t="s">
        <v>2759</v>
      </c>
      <c r="AB293" s="6">
        <v>6.9999999999999999E-4</v>
      </c>
      <c r="AC293" t="s">
        <v>2757</v>
      </c>
      <c r="AD293" t="s">
        <v>2806</v>
      </c>
    </row>
    <row r="294" spans="1:30" hidden="1" x14ac:dyDescent="0.55000000000000004">
      <c r="A294">
        <v>5400701126</v>
      </c>
      <c r="B294">
        <v>4</v>
      </c>
      <c r="C294">
        <v>691207</v>
      </c>
      <c r="D294" t="s">
        <v>2755</v>
      </c>
      <c r="E294">
        <v>0.18</v>
      </c>
      <c r="F294">
        <v>17</v>
      </c>
      <c r="G294">
        <v>5580687</v>
      </c>
      <c r="H294">
        <v>171351107</v>
      </c>
      <c r="I294">
        <v>293849</v>
      </c>
      <c r="J294">
        <v>476916</v>
      </c>
      <c r="K294">
        <v>0</v>
      </c>
      <c r="L294">
        <v>243551</v>
      </c>
      <c r="M294">
        <v>548726</v>
      </c>
      <c r="N294">
        <v>9280776</v>
      </c>
      <c r="O294">
        <v>18729</v>
      </c>
      <c r="P294">
        <v>41660</v>
      </c>
      <c r="Q294">
        <v>0</v>
      </c>
      <c r="R294">
        <v>12486</v>
      </c>
      <c r="S294" t="s">
        <v>2756</v>
      </c>
      <c r="T294" s="6">
        <v>1.9E-3</v>
      </c>
      <c r="U294" t="s">
        <v>2757</v>
      </c>
      <c r="V294" s="6">
        <v>6.1000000000000004E-3</v>
      </c>
      <c r="W294" t="s">
        <v>2758</v>
      </c>
      <c r="X294" s="6">
        <v>1.6000000000000001E-3</v>
      </c>
      <c r="Y294" t="s">
        <v>2757</v>
      </c>
      <c r="Z294" s="6">
        <v>1.9E-3</v>
      </c>
      <c r="AA294" t="s">
        <v>2759</v>
      </c>
      <c r="AB294" s="6">
        <v>2.0000000000000001E-4</v>
      </c>
      <c r="AC294" t="s">
        <v>2757</v>
      </c>
      <c r="AD294" t="s">
        <v>2830</v>
      </c>
    </row>
    <row r="295" spans="1:30" hidden="1" x14ac:dyDescent="0.55000000000000004">
      <c r="A295">
        <v>5400734985</v>
      </c>
      <c r="B295">
        <v>1</v>
      </c>
      <c r="C295">
        <v>691207</v>
      </c>
      <c r="D295" t="s">
        <v>2755</v>
      </c>
      <c r="E295">
        <v>0.18</v>
      </c>
      <c r="F295">
        <v>17</v>
      </c>
      <c r="G295">
        <v>8142056</v>
      </c>
      <c r="H295">
        <v>168787693</v>
      </c>
      <c r="I295">
        <v>294761</v>
      </c>
      <c r="J295">
        <v>513801</v>
      </c>
      <c r="K295">
        <v>0</v>
      </c>
      <c r="L295">
        <v>271648</v>
      </c>
      <c r="M295">
        <v>542917</v>
      </c>
      <c r="N295">
        <v>9286496</v>
      </c>
      <c r="O295">
        <v>13071</v>
      </c>
      <c r="P295">
        <v>33081</v>
      </c>
      <c r="Q295">
        <v>0</v>
      </c>
      <c r="R295">
        <v>14271</v>
      </c>
      <c r="S295" t="s">
        <v>2756</v>
      </c>
      <c r="T295" s="6">
        <v>2.0999999999999999E-3</v>
      </c>
      <c r="U295" t="s">
        <v>2757</v>
      </c>
      <c r="V295" s="6">
        <v>4.5999999999999999E-3</v>
      </c>
      <c r="W295" t="s">
        <v>2758</v>
      </c>
      <c r="X295" s="6">
        <v>1.6000000000000001E-3</v>
      </c>
      <c r="Y295" t="s">
        <v>2757</v>
      </c>
      <c r="Z295" s="6">
        <v>1.2999999999999999E-3</v>
      </c>
      <c r="AA295" t="s">
        <v>2759</v>
      </c>
      <c r="AB295" s="6">
        <v>4.0000000000000002E-4</v>
      </c>
      <c r="AC295" t="s">
        <v>2757</v>
      </c>
      <c r="AD295" t="s">
        <v>2779</v>
      </c>
    </row>
    <row r="296" spans="1:30" hidden="1" x14ac:dyDescent="0.55000000000000004">
      <c r="A296">
        <v>5400803726</v>
      </c>
      <c r="B296">
        <v>14</v>
      </c>
      <c r="C296">
        <v>691207</v>
      </c>
      <c r="D296" t="s">
        <v>2755</v>
      </c>
      <c r="E296">
        <v>0.18</v>
      </c>
      <c r="F296">
        <v>17</v>
      </c>
      <c r="G296">
        <v>8313873</v>
      </c>
      <c r="H296">
        <v>168614450</v>
      </c>
      <c r="I296">
        <v>487013</v>
      </c>
      <c r="J296">
        <v>610276</v>
      </c>
      <c r="K296">
        <v>0</v>
      </c>
      <c r="L296">
        <v>285613</v>
      </c>
      <c r="M296">
        <v>586889</v>
      </c>
      <c r="N296">
        <v>9243038</v>
      </c>
      <c r="O296">
        <v>21468</v>
      </c>
      <c r="P296">
        <v>40177</v>
      </c>
      <c r="Q296">
        <v>0</v>
      </c>
      <c r="R296">
        <v>15036</v>
      </c>
      <c r="S296" t="s">
        <v>2756</v>
      </c>
      <c r="T296" s="6">
        <v>1.2999999999999999E-3</v>
      </c>
      <c r="U296" t="s">
        <v>2757</v>
      </c>
      <c r="V296" s="6">
        <v>6.1999999999999998E-3</v>
      </c>
      <c r="W296" t="s">
        <v>2758</v>
      </c>
      <c r="X296" s="6">
        <v>2.9999999999999997E-4</v>
      </c>
      <c r="Y296" t="s">
        <v>2757</v>
      </c>
      <c r="Z296" s="6">
        <v>2.0999999999999999E-3</v>
      </c>
      <c r="AA296" t="s">
        <v>2759</v>
      </c>
      <c r="AB296" s="6">
        <v>1E-3</v>
      </c>
      <c r="AC296" t="s">
        <v>2757</v>
      </c>
      <c r="AD296" t="s">
        <v>2816</v>
      </c>
    </row>
    <row r="297" spans="1:30" hidden="1" x14ac:dyDescent="0.55000000000000004">
      <c r="A297">
        <v>5400815340</v>
      </c>
      <c r="B297">
        <v>15</v>
      </c>
      <c r="C297">
        <v>691207</v>
      </c>
      <c r="D297" t="s">
        <v>2755</v>
      </c>
      <c r="E297">
        <v>0.18</v>
      </c>
      <c r="F297">
        <v>17</v>
      </c>
      <c r="G297">
        <v>7697382</v>
      </c>
      <c r="H297">
        <v>169219278</v>
      </c>
      <c r="I297">
        <v>412692</v>
      </c>
      <c r="J297">
        <v>618265</v>
      </c>
      <c r="K297">
        <v>0</v>
      </c>
      <c r="L297">
        <v>333532</v>
      </c>
      <c r="M297">
        <v>518638</v>
      </c>
      <c r="N297">
        <v>9309177</v>
      </c>
      <c r="O297">
        <v>13365</v>
      </c>
      <c r="P297">
        <v>37159</v>
      </c>
      <c r="Q297">
        <v>0</v>
      </c>
      <c r="R297">
        <v>15498</v>
      </c>
      <c r="S297" t="s">
        <v>2756</v>
      </c>
      <c r="T297" s="6">
        <v>8.9999999999999998E-4</v>
      </c>
      <c r="U297" t="s">
        <v>2757</v>
      </c>
      <c r="V297" s="6">
        <v>5.1000000000000004E-3</v>
      </c>
      <c r="W297" t="s">
        <v>2758</v>
      </c>
      <c r="X297" s="6">
        <v>2.3E-3</v>
      </c>
      <c r="Y297" t="s">
        <v>2757</v>
      </c>
      <c r="Z297" s="6">
        <v>1.2999999999999999E-3</v>
      </c>
      <c r="AA297" t="s">
        <v>2759</v>
      </c>
      <c r="AB297" s="6">
        <v>1E-3</v>
      </c>
      <c r="AC297" t="s">
        <v>2757</v>
      </c>
      <c r="AD297" t="s">
        <v>2796</v>
      </c>
    </row>
    <row r="298" spans="1:30" hidden="1" x14ac:dyDescent="0.55000000000000004">
      <c r="A298">
        <v>5400833519</v>
      </c>
      <c r="B298">
        <v>16</v>
      </c>
      <c r="C298">
        <v>691208</v>
      </c>
      <c r="D298" t="s">
        <v>2755</v>
      </c>
      <c r="E298">
        <v>0.18</v>
      </c>
      <c r="F298">
        <v>17</v>
      </c>
      <c r="G298">
        <v>7924685</v>
      </c>
      <c r="H298">
        <v>168992500</v>
      </c>
      <c r="I298">
        <v>294040</v>
      </c>
      <c r="J298">
        <v>541176</v>
      </c>
      <c r="K298">
        <v>0</v>
      </c>
      <c r="L298">
        <v>289057</v>
      </c>
      <c r="M298">
        <v>534627</v>
      </c>
      <c r="N298">
        <v>9295024</v>
      </c>
      <c r="O298">
        <v>13863</v>
      </c>
      <c r="P298">
        <v>35340</v>
      </c>
      <c r="Q298">
        <v>0</v>
      </c>
      <c r="R298">
        <v>14531</v>
      </c>
      <c r="S298" t="s">
        <v>2756</v>
      </c>
      <c r="T298" s="6">
        <v>2.2000000000000001E-3</v>
      </c>
      <c r="U298" t="s">
        <v>2757</v>
      </c>
      <c r="V298" s="6">
        <v>5.0000000000000001E-3</v>
      </c>
      <c r="W298" t="s">
        <v>2758</v>
      </c>
      <c r="X298" s="6">
        <v>1.6000000000000001E-3</v>
      </c>
      <c r="Y298" t="s">
        <v>2757</v>
      </c>
      <c r="Z298" s="6">
        <v>1.4E-3</v>
      </c>
      <c r="AA298" t="s">
        <v>2759</v>
      </c>
      <c r="AB298" s="6">
        <v>5.9999999999999995E-4</v>
      </c>
      <c r="AC298" t="s">
        <v>2757</v>
      </c>
      <c r="AD298" t="s">
        <v>2806</v>
      </c>
    </row>
    <row r="299" spans="1:30" hidden="1" x14ac:dyDescent="0.55000000000000004">
      <c r="A299">
        <v>5401061944</v>
      </c>
      <c r="B299">
        <v>9</v>
      </c>
      <c r="C299">
        <v>691207</v>
      </c>
      <c r="D299" t="s">
        <v>2755</v>
      </c>
      <c r="E299">
        <v>0.18</v>
      </c>
      <c r="F299">
        <v>17</v>
      </c>
      <c r="G299">
        <v>8269028</v>
      </c>
      <c r="H299">
        <v>168651411</v>
      </c>
      <c r="I299">
        <v>519566</v>
      </c>
      <c r="J299">
        <v>634385</v>
      </c>
      <c r="K299">
        <v>0</v>
      </c>
      <c r="L299">
        <v>302316</v>
      </c>
      <c r="M299">
        <v>603213</v>
      </c>
      <c r="N299">
        <v>9226474</v>
      </c>
      <c r="O299">
        <v>25230</v>
      </c>
      <c r="P299">
        <v>42101</v>
      </c>
      <c r="Q299">
        <v>0</v>
      </c>
      <c r="R299">
        <v>14056</v>
      </c>
      <c r="S299" t="s">
        <v>2756</v>
      </c>
      <c r="T299" s="6">
        <v>1.6000000000000001E-3</v>
      </c>
      <c r="U299" t="s">
        <v>2757</v>
      </c>
      <c r="V299" s="6">
        <v>6.7999999999999996E-3</v>
      </c>
      <c r="W299" t="s">
        <v>2758</v>
      </c>
      <c r="X299" s="6">
        <v>5.0000000000000001E-4</v>
      </c>
      <c r="Y299" t="s">
        <v>2757</v>
      </c>
      <c r="Z299" s="6">
        <v>2.5000000000000001E-3</v>
      </c>
      <c r="AA299" t="s">
        <v>2759</v>
      </c>
      <c r="AB299" s="6">
        <v>1.1000000000000001E-3</v>
      </c>
      <c r="AC299" t="s">
        <v>2757</v>
      </c>
      <c r="AD299" t="s">
        <v>2830</v>
      </c>
    </row>
    <row r="300" spans="1:30" hidden="1" x14ac:dyDescent="0.55000000000000004">
      <c r="A300">
        <v>5401068685</v>
      </c>
      <c r="B300">
        <v>5</v>
      </c>
      <c r="C300">
        <v>691207</v>
      </c>
      <c r="D300" t="s">
        <v>2755</v>
      </c>
      <c r="E300">
        <v>0.18</v>
      </c>
      <c r="F300">
        <v>17</v>
      </c>
      <c r="G300">
        <v>7282079</v>
      </c>
      <c r="H300">
        <v>169647067</v>
      </c>
      <c r="I300">
        <v>366411</v>
      </c>
      <c r="J300">
        <v>572053</v>
      </c>
      <c r="K300">
        <v>0</v>
      </c>
      <c r="L300">
        <v>297293</v>
      </c>
      <c r="M300">
        <v>580058</v>
      </c>
      <c r="N300">
        <v>9249648</v>
      </c>
      <c r="O300">
        <v>14434</v>
      </c>
      <c r="P300">
        <v>39543</v>
      </c>
      <c r="Q300">
        <v>0</v>
      </c>
      <c r="R300">
        <v>19649</v>
      </c>
      <c r="S300" t="s">
        <v>2756</v>
      </c>
      <c r="T300" s="6">
        <v>4.0000000000000002E-4</v>
      </c>
      <c r="U300" t="s">
        <v>2757</v>
      </c>
      <c r="V300" s="6">
        <v>5.4000000000000003E-3</v>
      </c>
      <c r="W300" t="s">
        <v>2758</v>
      </c>
      <c r="X300" s="6">
        <v>2E-3</v>
      </c>
      <c r="Y300" t="s">
        <v>2757</v>
      </c>
      <c r="Z300" s="6">
        <v>1.4E-3</v>
      </c>
      <c r="AA300" t="s">
        <v>2759</v>
      </c>
      <c r="AB300" s="6">
        <v>8.0000000000000004E-4</v>
      </c>
      <c r="AC300" t="s">
        <v>2757</v>
      </c>
      <c r="AD300" t="s">
        <v>2816</v>
      </c>
    </row>
    <row r="301" spans="1:30" x14ac:dyDescent="0.55000000000000004">
      <c r="A301">
        <v>5401169582</v>
      </c>
      <c r="B301">
        <v>17</v>
      </c>
      <c r="C301">
        <v>691208</v>
      </c>
      <c r="D301" t="s">
        <v>2755</v>
      </c>
      <c r="E301">
        <v>0.18</v>
      </c>
      <c r="F301">
        <v>17</v>
      </c>
      <c r="G301">
        <v>7714355</v>
      </c>
      <c r="H301">
        <v>169209334</v>
      </c>
      <c r="I301">
        <v>353416</v>
      </c>
      <c r="J301">
        <v>571868</v>
      </c>
      <c r="K301">
        <v>0</v>
      </c>
      <c r="L301">
        <v>296157</v>
      </c>
      <c r="M301">
        <v>552708</v>
      </c>
      <c r="N301">
        <v>9276900</v>
      </c>
      <c r="O301">
        <v>14263</v>
      </c>
      <c r="P301">
        <v>33368</v>
      </c>
      <c r="Q301">
        <v>0</v>
      </c>
      <c r="R301">
        <v>12929</v>
      </c>
      <c r="S301" t="s">
        <v>2756</v>
      </c>
      <c r="T301" s="6">
        <v>2.9999999999999997E-4</v>
      </c>
      <c r="U301" t="s">
        <v>2757</v>
      </c>
      <c r="V301" s="6">
        <v>4.7999999999999996E-3</v>
      </c>
      <c r="W301" t="s">
        <v>2758</v>
      </c>
      <c r="X301" s="6">
        <v>1.9E-3</v>
      </c>
      <c r="Y301" t="s">
        <v>2757</v>
      </c>
      <c r="Z301" s="6">
        <v>1.4E-3</v>
      </c>
      <c r="AA301" t="s">
        <v>2759</v>
      </c>
      <c r="AB301" s="6">
        <v>8.0000000000000004E-4</v>
      </c>
      <c r="AC301" t="s">
        <v>2757</v>
      </c>
      <c r="AD301" t="s">
        <v>2779</v>
      </c>
    </row>
    <row r="302" spans="1:30" hidden="1" x14ac:dyDescent="0.55000000000000004">
      <c r="A302">
        <v>5401236618</v>
      </c>
      <c r="B302">
        <v>13</v>
      </c>
      <c r="C302">
        <v>691207</v>
      </c>
      <c r="D302" t="s">
        <v>2755</v>
      </c>
      <c r="E302">
        <v>0.18</v>
      </c>
      <c r="F302">
        <v>17</v>
      </c>
      <c r="G302">
        <v>7946492</v>
      </c>
      <c r="H302">
        <v>168967726</v>
      </c>
      <c r="I302">
        <v>518850</v>
      </c>
      <c r="J302">
        <v>640627</v>
      </c>
      <c r="K302">
        <v>0</v>
      </c>
      <c r="L302">
        <v>294391</v>
      </c>
      <c r="M302">
        <v>502998</v>
      </c>
      <c r="N302">
        <v>9326649</v>
      </c>
      <c r="O302">
        <v>15412</v>
      </c>
      <c r="P302">
        <v>32952</v>
      </c>
      <c r="Q302">
        <v>0</v>
      </c>
      <c r="R302">
        <v>12981</v>
      </c>
      <c r="S302" t="s">
        <v>2756</v>
      </c>
      <c r="T302" s="6">
        <v>1.6000000000000001E-3</v>
      </c>
      <c r="U302" t="s">
        <v>2757</v>
      </c>
      <c r="V302" s="6">
        <v>4.8999999999999998E-3</v>
      </c>
      <c r="W302" t="s">
        <v>2758</v>
      </c>
      <c r="X302" s="6">
        <v>5.0000000000000001E-4</v>
      </c>
      <c r="Y302" t="s">
        <v>2757</v>
      </c>
      <c r="Z302" s="6">
        <v>1.5E-3</v>
      </c>
      <c r="AA302" t="s">
        <v>2759</v>
      </c>
      <c r="AB302" s="6">
        <v>1.1000000000000001E-3</v>
      </c>
      <c r="AC302" t="s">
        <v>2757</v>
      </c>
      <c r="AD302" t="s">
        <v>2779</v>
      </c>
    </row>
    <row r="303" spans="1:30" hidden="1" x14ac:dyDescent="0.55000000000000004">
      <c r="A303">
        <v>5402543231</v>
      </c>
      <c r="B303">
        <v>11</v>
      </c>
      <c r="C303">
        <v>691207</v>
      </c>
      <c r="D303" t="s">
        <v>2755</v>
      </c>
      <c r="E303">
        <v>0.18</v>
      </c>
      <c r="F303">
        <v>17</v>
      </c>
      <c r="G303">
        <v>7511976</v>
      </c>
      <c r="H303">
        <v>169412541</v>
      </c>
      <c r="I303">
        <v>331190</v>
      </c>
      <c r="J303">
        <v>562104</v>
      </c>
      <c r="K303">
        <v>0</v>
      </c>
      <c r="L303">
        <v>300713</v>
      </c>
      <c r="M303">
        <v>526663</v>
      </c>
      <c r="N303">
        <v>9302987</v>
      </c>
      <c r="O303">
        <v>12139</v>
      </c>
      <c r="P303">
        <v>28790</v>
      </c>
      <c r="Q303">
        <v>0</v>
      </c>
      <c r="R303">
        <v>12601</v>
      </c>
      <c r="S303" t="s">
        <v>2756</v>
      </c>
      <c r="T303" s="6">
        <v>1E-4</v>
      </c>
      <c r="U303" t="s">
        <v>2757</v>
      </c>
      <c r="V303" s="6">
        <v>4.1000000000000003E-3</v>
      </c>
      <c r="W303" t="s">
        <v>2758</v>
      </c>
      <c r="X303" s="6">
        <v>1.8E-3</v>
      </c>
      <c r="Y303" t="s">
        <v>2757</v>
      </c>
      <c r="Z303" s="6">
        <v>1.1999999999999999E-3</v>
      </c>
      <c r="AA303" t="s">
        <v>2759</v>
      </c>
      <c r="AB303" s="6">
        <v>6.9999999999999999E-4</v>
      </c>
      <c r="AC303" t="s">
        <v>2757</v>
      </c>
      <c r="AD303" t="s">
        <v>2803</v>
      </c>
    </row>
    <row r="304" spans="1:30" hidden="1" x14ac:dyDescent="0.55000000000000004">
      <c r="A304">
        <v>5402755393</v>
      </c>
      <c r="B304">
        <v>7</v>
      </c>
      <c r="C304">
        <v>691207</v>
      </c>
      <c r="D304" t="s">
        <v>2755</v>
      </c>
      <c r="E304">
        <v>0.18</v>
      </c>
      <c r="F304">
        <v>17</v>
      </c>
      <c r="G304">
        <v>8214832</v>
      </c>
      <c r="H304">
        <v>168706052</v>
      </c>
      <c r="I304">
        <v>326572</v>
      </c>
      <c r="J304">
        <v>543589</v>
      </c>
      <c r="K304">
        <v>0</v>
      </c>
      <c r="L304">
        <v>280391</v>
      </c>
      <c r="M304">
        <v>590492</v>
      </c>
      <c r="N304">
        <v>9239497</v>
      </c>
      <c r="O304">
        <v>18321</v>
      </c>
      <c r="P304">
        <v>37115</v>
      </c>
      <c r="Q304">
        <v>0</v>
      </c>
      <c r="R304">
        <v>13579</v>
      </c>
      <c r="S304" t="s">
        <v>2756</v>
      </c>
      <c r="T304" s="6">
        <v>0</v>
      </c>
      <c r="U304" t="s">
        <v>2757</v>
      </c>
      <c r="V304" s="6">
        <v>5.5999999999999999E-3</v>
      </c>
      <c r="W304" t="s">
        <v>2758</v>
      </c>
      <c r="X304" s="6">
        <v>1.8E-3</v>
      </c>
      <c r="Y304" t="s">
        <v>2757</v>
      </c>
      <c r="Z304" s="6">
        <v>1.8E-3</v>
      </c>
      <c r="AA304" t="s">
        <v>2759</v>
      </c>
      <c r="AB304" s="6">
        <v>5.9999999999999995E-4</v>
      </c>
      <c r="AC304" t="s">
        <v>2757</v>
      </c>
      <c r="AD304" t="s">
        <v>2796</v>
      </c>
    </row>
    <row r="305" spans="1:30" hidden="1" x14ac:dyDescent="0.55000000000000004">
      <c r="A305">
        <v>5402909252</v>
      </c>
      <c r="B305">
        <v>10</v>
      </c>
      <c r="C305">
        <v>691207</v>
      </c>
      <c r="D305" t="s">
        <v>2755</v>
      </c>
      <c r="E305">
        <v>0.18</v>
      </c>
      <c r="F305">
        <v>17</v>
      </c>
      <c r="G305">
        <v>8104632</v>
      </c>
      <c r="H305">
        <v>168819409</v>
      </c>
      <c r="I305">
        <v>311883</v>
      </c>
      <c r="J305">
        <v>574978</v>
      </c>
      <c r="K305">
        <v>0</v>
      </c>
      <c r="L305">
        <v>310781</v>
      </c>
      <c r="M305">
        <v>545517</v>
      </c>
      <c r="N305">
        <v>9282264</v>
      </c>
      <c r="O305">
        <v>16667</v>
      </c>
      <c r="P305">
        <v>35021</v>
      </c>
      <c r="Q305">
        <v>0</v>
      </c>
      <c r="R305">
        <v>13122</v>
      </c>
      <c r="S305" t="s">
        <v>2756</v>
      </c>
      <c r="T305" s="6">
        <v>1E-4</v>
      </c>
      <c r="U305" t="s">
        <v>2757</v>
      </c>
      <c r="V305" s="6">
        <v>5.1999999999999998E-3</v>
      </c>
      <c r="W305" t="s">
        <v>2758</v>
      </c>
      <c r="X305" s="6">
        <v>1.6999999999999999E-3</v>
      </c>
      <c r="Y305" t="s">
        <v>2757</v>
      </c>
      <c r="Z305" s="6">
        <v>1.6000000000000001E-3</v>
      </c>
      <c r="AA305" t="s">
        <v>2759</v>
      </c>
      <c r="AB305" s="6">
        <v>8.0000000000000004E-4</v>
      </c>
      <c r="AC305" t="s">
        <v>2757</v>
      </c>
      <c r="AD305" t="s">
        <v>2806</v>
      </c>
    </row>
    <row r="306" spans="1:30" hidden="1" x14ac:dyDescent="0.55000000000000004">
      <c r="A306">
        <v>5402947155</v>
      </c>
      <c r="B306">
        <v>12</v>
      </c>
      <c r="C306">
        <v>691207</v>
      </c>
      <c r="D306" t="s">
        <v>2755</v>
      </c>
      <c r="E306">
        <v>0.18</v>
      </c>
      <c r="F306">
        <v>17</v>
      </c>
      <c r="G306">
        <v>5546843</v>
      </c>
      <c r="H306">
        <v>171374647</v>
      </c>
      <c r="I306">
        <v>220121</v>
      </c>
      <c r="J306">
        <v>463722</v>
      </c>
      <c r="K306">
        <v>0</v>
      </c>
      <c r="L306">
        <v>278157</v>
      </c>
      <c r="M306">
        <v>556530</v>
      </c>
      <c r="N306">
        <v>9271907</v>
      </c>
      <c r="O306">
        <v>12863</v>
      </c>
      <c r="P306">
        <v>38195</v>
      </c>
      <c r="Q306">
        <v>0</v>
      </c>
      <c r="R306">
        <v>18309</v>
      </c>
      <c r="S306" t="s">
        <v>2756</v>
      </c>
      <c r="T306" s="6">
        <v>1.4E-3</v>
      </c>
      <c r="U306" t="s">
        <v>2757</v>
      </c>
      <c r="V306" s="6">
        <v>5.1000000000000004E-3</v>
      </c>
      <c r="W306" t="s">
        <v>2758</v>
      </c>
      <c r="X306" s="6">
        <v>1.1999999999999999E-3</v>
      </c>
      <c r="Y306" t="s">
        <v>2757</v>
      </c>
      <c r="Z306" s="6">
        <v>1.2999999999999999E-3</v>
      </c>
      <c r="AA306" t="s">
        <v>2759</v>
      </c>
      <c r="AB306" s="6">
        <v>1E-4</v>
      </c>
      <c r="AC306" t="s">
        <v>2757</v>
      </c>
      <c r="AD306" t="s">
        <v>2801</v>
      </c>
    </row>
    <row r="307" spans="1:30" hidden="1" x14ac:dyDescent="0.55000000000000004">
      <c r="A307">
        <v>5403252269</v>
      </c>
      <c r="B307">
        <v>3</v>
      </c>
      <c r="C307">
        <v>691207</v>
      </c>
      <c r="D307" t="s">
        <v>2755</v>
      </c>
      <c r="E307">
        <v>0.18</v>
      </c>
      <c r="F307">
        <v>17</v>
      </c>
      <c r="G307">
        <v>8479069</v>
      </c>
      <c r="H307">
        <v>168443541</v>
      </c>
      <c r="I307">
        <v>459683</v>
      </c>
      <c r="J307">
        <v>659626</v>
      </c>
      <c r="K307">
        <v>0</v>
      </c>
      <c r="L307">
        <v>329399</v>
      </c>
      <c r="M307">
        <v>542058</v>
      </c>
      <c r="N307">
        <v>9285687</v>
      </c>
      <c r="O307">
        <v>15746</v>
      </c>
      <c r="P307">
        <v>35784</v>
      </c>
      <c r="Q307">
        <v>0</v>
      </c>
      <c r="R307">
        <v>15496</v>
      </c>
      <c r="S307" t="s">
        <v>2756</v>
      </c>
      <c r="T307" s="6">
        <v>1.4E-3</v>
      </c>
      <c r="U307" t="s">
        <v>2757</v>
      </c>
      <c r="V307" s="6">
        <v>5.1999999999999998E-3</v>
      </c>
      <c r="W307" t="s">
        <v>2758</v>
      </c>
      <c r="X307" s="6">
        <v>1E-4</v>
      </c>
      <c r="Y307" t="s">
        <v>2757</v>
      </c>
      <c r="Z307" s="6">
        <v>1.6000000000000001E-3</v>
      </c>
      <c r="AA307" t="s">
        <v>2759</v>
      </c>
      <c r="AB307" s="6">
        <v>1.2999999999999999E-3</v>
      </c>
      <c r="AC307" t="s">
        <v>2757</v>
      </c>
      <c r="AD307" t="s">
        <v>2783</v>
      </c>
    </row>
    <row r="308" spans="1:30" hidden="1" x14ac:dyDescent="0.55000000000000004">
      <c r="A308">
        <v>5700427234</v>
      </c>
      <c r="B308">
        <v>8</v>
      </c>
      <c r="C308">
        <v>729607</v>
      </c>
      <c r="D308" t="s">
        <v>2755</v>
      </c>
      <c r="E308">
        <v>0.18</v>
      </c>
      <c r="F308">
        <v>18</v>
      </c>
      <c r="G308">
        <v>8843270</v>
      </c>
      <c r="H308">
        <v>177902090</v>
      </c>
      <c r="I308">
        <v>446800</v>
      </c>
      <c r="J308">
        <v>635607</v>
      </c>
      <c r="K308">
        <v>0</v>
      </c>
      <c r="L308">
        <v>311617</v>
      </c>
      <c r="M308">
        <v>550627</v>
      </c>
      <c r="N308">
        <v>9278982</v>
      </c>
      <c r="O308">
        <v>13251</v>
      </c>
      <c r="P308">
        <v>31176</v>
      </c>
      <c r="Q308">
        <v>0</v>
      </c>
      <c r="R308">
        <v>9608</v>
      </c>
      <c r="S308" t="s">
        <v>2756</v>
      </c>
      <c r="T308" s="6">
        <v>1.1000000000000001E-3</v>
      </c>
      <c r="U308" t="s">
        <v>2757</v>
      </c>
      <c r="V308" s="6">
        <v>4.4999999999999997E-3</v>
      </c>
      <c r="W308" t="s">
        <v>2758</v>
      </c>
      <c r="X308" s="6">
        <v>0</v>
      </c>
      <c r="Y308" t="s">
        <v>2757</v>
      </c>
      <c r="Z308" s="6">
        <v>1.2999999999999999E-3</v>
      </c>
      <c r="AA308" t="s">
        <v>2759</v>
      </c>
      <c r="AB308" s="6">
        <v>1.1000000000000001E-3</v>
      </c>
      <c r="AC308" t="s">
        <v>2757</v>
      </c>
      <c r="AD308" t="s">
        <v>2814</v>
      </c>
    </row>
    <row r="309" spans="1:30" hidden="1" x14ac:dyDescent="0.55000000000000004">
      <c r="A309">
        <v>5700589657</v>
      </c>
      <c r="B309">
        <v>2</v>
      </c>
      <c r="C309">
        <v>729607</v>
      </c>
      <c r="D309" t="s">
        <v>2755</v>
      </c>
      <c r="E309">
        <v>0.18</v>
      </c>
      <c r="F309">
        <v>18</v>
      </c>
      <c r="G309">
        <v>7831301</v>
      </c>
      <c r="H309">
        <v>178918947</v>
      </c>
      <c r="I309">
        <v>412537</v>
      </c>
      <c r="J309">
        <v>540539</v>
      </c>
      <c r="K309">
        <v>0</v>
      </c>
      <c r="L309">
        <v>274202</v>
      </c>
      <c r="M309">
        <v>503302</v>
      </c>
      <c r="N309">
        <v>9326643</v>
      </c>
      <c r="O309">
        <v>7805</v>
      </c>
      <c r="P309">
        <v>28659</v>
      </c>
      <c r="Q309">
        <v>0</v>
      </c>
      <c r="R309">
        <v>11124</v>
      </c>
      <c r="S309" t="s">
        <v>2756</v>
      </c>
      <c r="T309" s="6">
        <v>5.0000000000000001E-4</v>
      </c>
      <c r="U309" t="s">
        <v>2757</v>
      </c>
      <c r="V309" s="6">
        <v>3.7000000000000002E-3</v>
      </c>
      <c r="W309" t="s">
        <v>2758</v>
      </c>
      <c r="X309" s="6">
        <v>2.2000000000000001E-3</v>
      </c>
      <c r="Y309" t="s">
        <v>2757</v>
      </c>
      <c r="Z309" s="6">
        <v>6.9999999999999999E-4</v>
      </c>
      <c r="AA309" t="s">
        <v>2759</v>
      </c>
      <c r="AB309" s="6">
        <v>5.0000000000000001E-4</v>
      </c>
      <c r="AC309" t="s">
        <v>2757</v>
      </c>
      <c r="AD309" t="s">
        <v>2803</v>
      </c>
    </row>
    <row r="310" spans="1:30" hidden="1" x14ac:dyDescent="0.55000000000000004">
      <c r="A310">
        <v>5700604946</v>
      </c>
      <c r="B310">
        <v>6</v>
      </c>
      <c r="C310">
        <v>729607</v>
      </c>
      <c r="D310" t="s">
        <v>2755</v>
      </c>
      <c r="E310">
        <v>0.18</v>
      </c>
      <c r="F310">
        <v>18</v>
      </c>
      <c r="G310">
        <v>8543722</v>
      </c>
      <c r="H310">
        <v>178201751</v>
      </c>
      <c r="I310">
        <v>338876</v>
      </c>
      <c r="J310">
        <v>589510</v>
      </c>
      <c r="K310">
        <v>0</v>
      </c>
      <c r="L310">
        <v>305965</v>
      </c>
      <c r="M310">
        <v>515153</v>
      </c>
      <c r="N310">
        <v>9314405</v>
      </c>
      <c r="O310">
        <v>9806</v>
      </c>
      <c r="P310">
        <v>27439</v>
      </c>
      <c r="Q310">
        <v>0</v>
      </c>
      <c r="R310">
        <v>12581</v>
      </c>
      <c r="S310" t="s">
        <v>2756</v>
      </c>
      <c r="T310" s="6">
        <v>2.9999999999999997E-4</v>
      </c>
      <c r="U310" t="s">
        <v>2757</v>
      </c>
      <c r="V310" s="6">
        <v>3.7000000000000002E-3</v>
      </c>
      <c r="W310" t="s">
        <v>2758</v>
      </c>
      <c r="X310" s="6">
        <v>1.8E-3</v>
      </c>
      <c r="Y310" t="s">
        <v>2757</v>
      </c>
      <c r="Z310" s="6">
        <v>8.9999999999999998E-4</v>
      </c>
      <c r="AA310" t="s">
        <v>2759</v>
      </c>
      <c r="AB310" s="6">
        <v>8.0000000000000004E-4</v>
      </c>
      <c r="AC310" t="s">
        <v>2757</v>
      </c>
      <c r="AD310" t="s">
        <v>2787</v>
      </c>
    </row>
    <row r="311" spans="1:30" hidden="1" x14ac:dyDescent="0.55000000000000004">
      <c r="A311">
        <v>5700736561</v>
      </c>
      <c r="B311">
        <v>1</v>
      </c>
      <c r="C311">
        <v>729607</v>
      </c>
      <c r="D311" t="s">
        <v>2755</v>
      </c>
      <c r="E311">
        <v>0.18</v>
      </c>
      <c r="F311">
        <v>18</v>
      </c>
      <c r="G311">
        <v>8695176</v>
      </c>
      <c r="H311">
        <v>178064242</v>
      </c>
      <c r="I311">
        <v>311977</v>
      </c>
      <c r="J311">
        <v>543569</v>
      </c>
      <c r="K311">
        <v>0</v>
      </c>
      <c r="L311">
        <v>280994</v>
      </c>
      <c r="M311">
        <v>553117</v>
      </c>
      <c r="N311">
        <v>9276549</v>
      </c>
      <c r="O311">
        <v>17216</v>
      </c>
      <c r="P311">
        <v>29768</v>
      </c>
      <c r="Q311">
        <v>0</v>
      </c>
      <c r="R311">
        <v>9346</v>
      </c>
      <c r="S311" t="s">
        <v>2756</v>
      </c>
      <c r="T311" s="6">
        <v>2.2000000000000001E-3</v>
      </c>
      <c r="U311" t="s">
        <v>2757</v>
      </c>
      <c r="V311" s="6">
        <v>4.7000000000000002E-3</v>
      </c>
      <c r="W311" t="s">
        <v>2758</v>
      </c>
      <c r="X311" s="6">
        <v>1.6000000000000001E-3</v>
      </c>
      <c r="Y311" t="s">
        <v>2757</v>
      </c>
      <c r="Z311" s="6">
        <v>1.6999999999999999E-3</v>
      </c>
      <c r="AA311" t="s">
        <v>2759</v>
      </c>
      <c r="AB311" s="6">
        <v>5.9999999999999995E-4</v>
      </c>
      <c r="AC311" t="s">
        <v>2757</v>
      </c>
      <c r="AD311" t="s">
        <v>2827</v>
      </c>
    </row>
    <row r="312" spans="1:30" hidden="1" x14ac:dyDescent="0.55000000000000004">
      <c r="A312">
        <v>5700805270</v>
      </c>
      <c r="B312">
        <v>14</v>
      </c>
      <c r="C312">
        <v>729607</v>
      </c>
      <c r="D312" t="s">
        <v>2755</v>
      </c>
      <c r="E312">
        <v>0.18</v>
      </c>
      <c r="F312">
        <v>18</v>
      </c>
      <c r="G312">
        <v>8860435</v>
      </c>
      <c r="H312">
        <v>177897773</v>
      </c>
      <c r="I312">
        <v>497991</v>
      </c>
      <c r="J312">
        <v>637144</v>
      </c>
      <c r="K312">
        <v>0</v>
      </c>
      <c r="L312">
        <v>295161</v>
      </c>
      <c r="M312">
        <v>546559</v>
      </c>
      <c r="N312">
        <v>9283323</v>
      </c>
      <c r="O312">
        <v>10978</v>
      </c>
      <c r="P312">
        <v>26868</v>
      </c>
      <c r="Q312">
        <v>0</v>
      </c>
      <c r="R312">
        <v>9548</v>
      </c>
      <c r="S312" t="s">
        <v>2756</v>
      </c>
      <c r="T312" s="6">
        <v>1.4E-3</v>
      </c>
      <c r="U312" t="s">
        <v>2757</v>
      </c>
      <c r="V312" s="6">
        <v>3.8E-3</v>
      </c>
      <c r="W312" t="s">
        <v>2758</v>
      </c>
      <c r="X312" s="6">
        <v>2.9999999999999997E-4</v>
      </c>
      <c r="Y312" t="s">
        <v>2757</v>
      </c>
      <c r="Z312" s="6">
        <v>1.1000000000000001E-3</v>
      </c>
      <c r="AA312" t="s">
        <v>2759</v>
      </c>
      <c r="AB312" s="6">
        <v>1.1000000000000001E-3</v>
      </c>
      <c r="AC312" t="s">
        <v>2757</v>
      </c>
      <c r="AD312" t="s">
        <v>2787</v>
      </c>
    </row>
    <row r="313" spans="1:30" hidden="1" x14ac:dyDescent="0.55000000000000004">
      <c r="A313">
        <v>5700816664</v>
      </c>
      <c r="B313">
        <v>15</v>
      </c>
      <c r="C313">
        <v>729607</v>
      </c>
      <c r="D313" t="s">
        <v>2755</v>
      </c>
      <c r="E313">
        <v>0.18</v>
      </c>
      <c r="F313">
        <v>18</v>
      </c>
      <c r="G313">
        <v>8199064</v>
      </c>
      <c r="H313">
        <v>178547041</v>
      </c>
      <c r="I313">
        <v>423191</v>
      </c>
      <c r="J313">
        <v>651898</v>
      </c>
      <c r="K313">
        <v>0</v>
      </c>
      <c r="L313">
        <v>350848</v>
      </c>
      <c r="M313">
        <v>501679</v>
      </c>
      <c r="N313">
        <v>9327763</v>
      </c>
      <c r="O313">
        <v>10499</v>
      </c>
      <c r="P313">
        <v>33633</v>
      </c>
      <c r="Q313">
        <v>0</v>
      </c>
      <c r="R313">
        <v>17316</v>
      </c>
      <c r="S313" t="s">
        <v>2756</v>
      </c>
      <c r="T313" s="6">
        <v>1.1000000000000001E-3</v>
      </c>
      <c r="U313" t="s">
        <v>2757</v>
      </c>
      <c r="V313" s="6">
        <v>4.4000000000000003E-3</v>
      </c>
      <c r="W313" t="s">
        <v>2758</v>
      </c>
      <c r="X313" s="6">
        <v>2.2000000000000001E-3</v>
      </c>
      <c r="Y313" t="s">
        <v>2757</v>
      </c>
      <c r="Z313" s="6">
        <v>1E-3</v>
      </c>
      <c r="AA313" t="s">
        <v>2759</v>
      </c>
      <c r="AB313" s="6">
        <v>1.1000000000000001E-3</v>
      </c>
      <c r="AC313" t="s">
        <v>2757</v>
      </c>
      <c r="AD313" t="s">
        <v>2828</v>
      </c>
    </row>
    <row r="314" spans="1:30" hidden="1" x14ac:dyDescent="0.55000000000000004">
      <c r="A314">
        <v>5700834314</v>
      </c>
      <c r="B314">
        <v>16</v>
      </c>
      <c r="C314">
        <v>729608</v>
      </c>
      <c r="D314" t="s">
        <v>2755</v>
      </c>
      <c r="E314">
        <v>0.18</v>
      </c>
      <c r="F314">
        <v>18</v>
      </c>
      <c r="G314">
        <v>8435209</v>
      </c>
      <c r="H314">
        <v>178311898</v>
      </c>
      <c r="I314">
        <v>303898</v>
      </c>
      <c r="J314">
        <v>574594</v>
      </c>
      <c r="K314">
        <v>0</v>
      </c>
      <c r="L314">
        <v>306173</v>
      </c>
      <c r="M314">
        <v>510521</v>
      </c>
      <c r="N314">
        <v>9319398</v>
      </c>
      <c r="O314">
        <v>9858</v>
      </c>
      <c r="P314">
        <v>33418</v>
      </c>
      <c r="Q314">
        <v>0</v>
      </c>
      <c r="R314">
        <v>17116</v>
      </c>
      <c r="S314" t="s">
        <v>2756</v>
      </c>
      <c r="T314" s="6">
        <v>1E-4</v>
      </c>
      <c r="U314" t="s">
        <v>2757</v>
      </c>
      <c r="V314" s="6">
        <v>4.4000000000000003E-3</v>
      </c>
      <c r="W314" t="s">
        <v>2758</v>
      </c>
      <c r="X314" s="6">
        <v>1.6000000000000001E-3</v>
      </c>
      <c r="Y314" t="s">
        <v>2757</v>
      </c>
      <c r="Z314" s="6">
        <v>1E-3</v>
      </c>
      <c r="AA314" t="s">
        <v>2759</v>
      </c>
      <c r="AB314" s="6">
        <v>6.9999999999999999E-4</v>
      </c>
      <c r="AC314" t="s">
        <v>2757</v>
      </c>
      <c r="AD314" t="s">
        <v>2779</v>
      </c>
    </row>
    <row r="315" spans="1:30" hidden="1" x14ac:dyDescent="0.55000000000000004">
      <c r="A315">
        <v>5701063697</v>
      </c>
      <c r="B315">
        <v>9</v>
      </c>
      <c r="C315">
        <v>729607</v>
      </c>
      <c r="D315" t="s">
        <v>2755</v>
      </c>
      <c r="E315">
        <v>0.18</v>
      </c>
      <c r="F315">
        <v>18</v>
      </c>
      <c r="G315">
        <v>8827015</v>
      </c>
      <c r="H315">
        <v>177923066</v>
      </c>
      <c r="I315">
        <v>531582</v>
      </c>
      <c r="J315">
        <v>663058</v>
      </c>
      <c r="K315">
        <v>0</v>
      </c>
      <c r="L315">
        <v>315644</v>
      </c>
      <c r="M315">
        <v>557984</v>
      </c>
      <c r="N315">
        <v>9271655</v>
      </c>
      <c r="O315">
        <v>12016</v>
      </c>
      <c r="P315">
        <v>28673</v>
      </c>
      <c r="Q315">
        <v>0</v>
      </c>
      <c r="R315">
        <v>13328</v>
      </c>
      <c r="S315" t="s">
        <v>2756</v>
      </c>
      <c r="T315" s="6">
        <v>1.6999999999999999E-3</v>
      </c>
      <c r="U315" t="s">
        <v>2757</v>
      </c>
      <c r="V315" s="6">
        <v>4.1000000000000003E-3</v>
      </c>
      <c r="W315" t="s">
        <v>2758</v>
      </c>
      <c r="X315" s="6">
        <v>5.0000000000000001E-4</v>
      </c>
      <c r="Y315" t="s">
        <v>2757</v>
      </c>
      <c r="Z315" s="6">
        <v>1.1999999999999999E-3</v>
      </c>
      <c r="AA315" t="s">
        <v>2759</v>
      </c>
      <c r="AB315" s="6">
        <v>1.1999999999999999E-3</v>
      </c>
      <c r="AC315" t="s">
        <v>2757</v>
      </c>
      <c r="AD315" t="s">
        <v>2803</v>
      </c>
    </row>
    <row r="316" spans="1:30" hidden="1" x14ac:dyDescent="0.55000000000000004">
      <c r="A316">
        <v>5701070605</v>
      </c>
      <c r="B316">
        <v>5</v>
      </c>
      <c r="C316">
        <v>729607</v>
      </c>
      <c r="D316" t="s">
        <v>2755</v>
      </c>
      <c r="E316">
        <v>0.18</v>
      </c>
      <c r="F316">
        <v>18</v>
      </c>
      <c r="G316">
        <v>7855067</v>
      </c>
      <c r="H316">
        <v>178901835</v>
      </c>
      <c r="I316">
        <v>379129</v>
      </c>
      <c r="J316">
        <v>611743</v>
      </c>
      <c r="K316">
        <v>0</v>
      </c>
      <c r="L316">
        <v>314980</v>
      </c>
      <c r="M316">
        <v>572985</v>
      </c>
      <c r="N316">
        <v>9254768</v>
      </c>
      <c r="O316">
        <v>12718</v>
      </c>
      <c r="P316">
        <v>39690</v>
      </c>
      <c r="Q316">
        <v>0</v>
      </c>
      <c r="R316">
        <v>17687</v>
      </c>
      <c r="S316" t="s">
        <v>2756</v>
      </c>
      <c r="T316" s="6">
        <v>6.9999999999999999E-4</v>
      </c>
      <c r="U316" t="s">
        <v>2757</v>
      </c>
      <c r="V316" s="6">
        <v>5.3E-3</v>
      </c>
      <c r="W316" t="s">
        <v>2758</v>
      </c>
      <c r="X316" s="6">
        <v>2E-3</v>
      </c>
      <c r="Y316" t="s">
        <v>2757</v>
      </c>
      <c r="Z316" s="6">
        <v>1.1999999999999999E-3</v>
      </c>
      <c r="AA316" t="s">
        <v>2759</v>
      </c>
      <c r="AB316" s="6">
        <v>8.9999999999999998E-4</v>
      </c>
      <c r="AC316" t="s">
        <v>2757</v>
      </c>
      <c r="AD316" t="s">
        <v>2816</v>
      </c>
    </row>
    <row r="317" spans="1:30" x14ac:dyDescent="0.55000000000000004">
      <c r="A317">
        <v>5701170739</v>
      </c>
      <c r="B317">
        <v>17</v>
      </c>
      <c r="C317">
        <v>729608</v>
      </c>
      <c r="D317" t="s">
        <v>2755</v>
      </c>
      <c r="E317">
        <v>0.18</v>
      </c>
      <c r="F317">
        <v>18</v>
      </c>
      <c r="G317">
        <v>8240620</v>
      </c>
      <c r="H317">
        <v>178512728</v>
      </c>
      <c r="I317">
        <v>364420</v>
      </c>
      <c r="J317">
        <v>599519</v>
      </c>
      <c r="K317">
        <v>0</v>
      </c>
      <c r="L317">
        <v>307206</v>
      </c>
      <c r="M317">
        <v>526262</v>
      </c>
      <c r="N317">
        <v>9303394</v>
      </c>
      <c r="O317">
        <v>11004</v>
      </c>
      <c r="P317">
        <v>27651</v>
      </c>
      <c r="Q317">
        <v>0</v>
      </c>
      <c r="R317">
        <v>11049</v>
      </c>
      <c r="S317" t="s">
        <v>2756</v>
      </c>
      <c r="T317" s="6">
        <v>5.0000000000000001E-4</v>
      </c>
      <c r="U317" t="s">
        <v>2757</v>
      </c>
      <c r="V317" s="6">
        <v>3.8999999999999998E-3</v>
      </c>
      <c r="W317" t="s">
        <v>2758</v>
      </c>
      <c r="X317" s="6">
        <v>1.9E-3</v>
      </c>
      <c r="Y317" t="s">
        <v>2757</v>
      </c>
      <c r="Z317" s="6">
        <v>1.1000000000000001E-3</v>
      </c>
      <c r="AA317" t="s">
        <v>2759</v>
      </c>
      <c r="AB317" s="6">
        <v>8.9999999999999998E-4</v>
      </c>
      <c r="AC317" t="s">
        <v>2757</v>
      </c>
      <c r="AD317" t="s">
        <v>2822</v>
      </c>
    </row>
    <row r="318" spans="1:30" hidden="1" x14ac:dyDescent="0.55000000000000004">
      <c r="A318">
        <v>5701237496</v>
      </c>
      <c r="B318">
        <v>13</v>
      </c>
      <c r="C318">
        <v>729607</v>
      </c>
      <c r="D318" t="s">
        <v>2755</v>
      </c>
      <c r="E318">
        <v>0.18</v>
      </c>
      <c r="F318">
        <v>18</v>
      </c>
      <c r="G318">
        <v>8443575</v>
      </c>
      <c r="H318">
        <v>178300576</v>
      </c>
      <c r="I318">
        <v>532273</v>
      </c>
      <c r="J318">
        <v>668384</v>
      </c>
      <c r="K318">
        <v>0</v>
      </c>
      <c r="L318">
        <v>304054</v>
      </c>
      <c r="M318">
        <v>497080</v>
      </c>
      <c r="N318">
        <v>9332850</v>
      </c>
      <c r="O318">
        <v>13423</v>
      </c>
      <c r="P318">
        <v>27757</v>
      </c>
      <c r="Q318">
        <v>0</v>
      </c>
      <c r="R318">
        <v>9663</v>
      </c>
      <c r="S318" t="s">
        <v>2756</v>
      </c>
      <c r="T318" s="6">
        <v>1.8E-3</v>
      </c>
      <c r="U318" t="s">
        <v>2757</v>
      </c>
      <c r="V318" s="6">
        <v>4.1000000000000003E-3</v>
      </c>
      <c r="W318" t="s">
        <v>2758</v>
      </c>
      <c r="X318" s="6">
        <v>5.0000000000000001E-4</v>
      </c>
      <c r="Y318" t="s">
        <v>2757</v>
      </c>
      <c r="Z318" s="6">
        <v>1.2999999999999999E-3</v>
      </c>
      <c r="AA318" t="s">
        <v>2759</v>
      </c>
      <c r="AB318" s="6">
        <v>1.1999999999999999E-3</v>
      </c>
      <c r="AC318" t="s">
        <v>2757</v>
      </c>
      <c r="AD318" t="s">
        <v>2822</v>
      </c>
    </row>
    <row r="319" spans="1:30" hidden="1" x14ac:dyDescent="0.55000000000000004">
      <c r="A319">
        <v>5702544750</v>
      </c>
      <c r="B319">
        <v>11</v>
      </c>
      <c r="C319">
        <v>729607</v>
      </c>
      <c r="D319" t="s">
        <v>2755</v>
      </c>
      <c r="E319">
        <v>0.18</v>
      </c>
      <c r="F319">
        <v>18</v>
      </c>
      <c r="G319">
        <v>8048714</v>
      </c>
      <c r="H319">
        <v>178703774</v>
      </c>
      <c r="I319">
        <v>345275</v>
      </c>
      <c r="J319">
        <v>591147</v>
      </c>
      <c r="K319">
        <v>0</v>
      </c>
      <c r="L319">
        <v>309007</v>
      </c>
      <c r="M319">
        <v>536735</v>
      </c>
      <c r="N319">
        <v>9291233</v>
      </c>
      <c r="O319">
        <v>14085</v>
      </c>
      <c r="P319">
        <v>29043</v>
      </c>
      <c r="Q319">
        <v>0</v>
      </c>
      <c r="R319">
        <v>8294</v>
      </c>
      <c r="S319" t="s">
        <v>2756</v>
      </c>
      <c r="T319" s="6">
        <v>4.0000000000000002E-4</v>
      </c>
      <c r="U319" t="s">
        <v>2757</v>
      </c>
      <c r="V319" s="6">
        <v>4.3E-3</v>
      </c>
      <c r="W319" t="s">
        <v>2758</v>
      </c>
      <c r="X319" s="6">
        <v>1.8E-3</v>
      </c>
      <c r="Y319" t="s">
        <v>2757</v>
      </c>
      <c r="Z319" s="6">
        <v>1.4E-3</v>
      </c>
      <c r="AA319" t="s">
        <v>2759</v>
      </c>
      <c r="AB319" s="6">
        <v>8.0000000000000004E-4</v>
      </c>
      <c r="AC319" t="s">
        <v>2757</v>
      </c>
      <c r="AD319" t="s">
        <v>2803</v>
      </c>
    </row>
    <row r="320" spans="1:30" hidden="1" x14ac:dyDescent="0.55000000000000004">
      <c r="A320">
        <v>5702756963</v>
      </c>
      <c r="B320">
        <v>7</v>
      </c>
      <c r="C320">
        <v>729607</v>
      </c>
      <c r="D320" t="s">
        <v>2755</v>
      </c>
      <c r="E320">
        <v>0.18</v>
      </c>
      <c r="F320">
        <v>18</v>
      </c>
      <c r="G320">
        <v>8760009</v>
      </c>
      <c r="H320">
        <v>177988721</v>
      </c>
      <c r="I320">
        <v>336942</v>
      </c>
      <c r="J320">
        <v>569870</v>
      </c>
      <c r="K320">
        <v>0</v>
      </c>
      <c r="L320">
        <v>289891</v>
      </c>
      <c r="M320">
        <v>545174</v>
      </c>
      <c r="N320">
        <v>9282669</v>
      </c>
      <c r="O320">
        <v>10370</v>
      </c>
      <c r="P320">
        <v>26281</v>
      </c>
      <c r="Q320">
        <v>0</v>
      </c>
      <c r="R320">
        <v>9500</v>
      </c>
      <c r="S320" t="s">
        <v>2756</v>
      </c>
      <c r="T320" s="6">
        <v>2.0000000000000001E-4</v>
      </c>
      <c r="U320" t="s">
        <v>2757</v>
      </c>
      <c r="V320" s="6">
        <v>3.7000000000000002E-3</v>
      </c>
      <c r="W320" t="s">
        <v>2758</v>
      </c>
      <c r="X320" s="6">
        <v>1.8E-3</v>
      </c>
      <c r="Y320" t="s">
        <v>2757</v>
      </c>
      <c r="Z320" s="6">
        <v>1E-3</v>
      </c>
      <c r="AA320" t="s">
        <v>2759</v>
      </c>
      <c r="AB320" s="6">
        <v>6.9999999999999999E-4</v>
      </c>
      <c r="AC320" t="s">
        <v>2757</v>
      </c>
      <c r="AD320" t="s">
        <v>2778</v>
      </c>
    </row>
    <row r="321" spans="1:30" hidden="1" x14ac:dyDescent="0.55000000000000004">
      <c r="A321">
        <v>5702910826</v>
      </c>
      <c r="B321">
        <v>10</v>
      </c>
      <c r="C321">
        <v>729607</v>
      </c>
      <c r="D321" t="s">
        <v>2755</v>
      </c>
      <c r="E321">
        <v>0.18</v>
      </c>
      <c r="F321">
        <v>18</v>
      </c>
      <c r="G321">
        <v>8631883</v>
      </c>
      <c r="H321">
        <v>178121993</v>
      </c>
      <c r="I321">
        <v>323749</v>
      </c>
      <c r="J321">
        <v>603351</v>
      </c>
      <c r="K321">
        <v>0</v>
      </c>
      <c r="L321">
        <v>319989</v>
      </c>
      <c r="M321">
        <v>527249</v>
      </c>
      <c r="N321">
        <v>9302584</v>
      </c>
      <c r="O321">
        <v>11866</v>
      </c>
      <c r="P321">
        <v>28373</v>
      </c>
      <c r="Q321">
        <v>0</v>
      </c>
      <c r="R321">
        <v>9208</v>
      </c>
      <c r="S321" t="s">
        <v>2756</v>
      </c>
      <c r="T321" s="6">
        <v>2.9999999999999997E-4</v>
      </c>
      <c r="U321" t="s">
        <v>2757</v>
      </c>
      <c r="V321" s="6">
        <v>4.0000000000000001E-3</v>
      </c>
      <c r="W321" t="s">
        <v>2758</v>
      </c>
      <c r="X321" s="6">
        <v>1.6999999999999999E-3</v>
      </c>
      <c r="Y321" t="s">
        <v>2757</v>
      </c>
      <c r="Z321" s="6">
        <v>1.1999999999999999E-3</v>
      </c>
      <c r="AA321" t="s">
        <v>2759</v>
      </c>
      <c r="AB321" s="6">
        <v>8.9999999999999998E-4</v>
      </c>
      <c r="AC321" t="s">
        <v>2757</v>
      </c>
      <c r="AD321" t="s">
        <v>2822</v>
      </c>
    </row>
    <row r="322" spans="1:30" hidden="1" x14ac:dyDescent="0.55000000000000004">
      <c r="A322">
        <v>5702949070</v>
      </c>
      <c r="B322">
        <v>12</v>
      </c>
      <c r="C322">
        <v>729607</v>
      </c>
      <c r="D322" t="s">
        <v>2755</v>
      </c>
      <c r="E322">
        <v>0.18</v>
      </c>
      <c r="F322">
        <v>18</v>
      </c>
      <c r="G322">
        <v>6110715</v>
      </c>
      <c r="H322">
        <v>180640595</v>
      </c>
      <c r="I322">
        <v>233069</v>
      </c>
      <c r="J322">
        <v>505453</v>
      </c>
      <c r="K322">
        <v>0</v>
      </c>
      <c r="L322">
        <v>296027</v>
      </c>
      <c r="M322">
        <v>563869</v>
      </c>
      <c r="N322">
        <v>9265948</v>
      </c>
      <c r="O322">
        <v>12948</v>
      </c>
      <c r="P322">
        <v>41731</v>
      </c>
      <c r="Q322">
        <v>0</v>
      </c>
      <c r="R322">
        <v>17870</v>
      </c>
      <c r="S322" t="s">
        <v>2756</v>
      </c>
      <c r="T322" s="6">
        <v>1.6000000000000001E-3</v>
      </c>
      <c r="U322" t="s">
        <v>2757</v>
      </c>
      <c r="V322" s="6">
        <v>5.4999999999999997E-3</v>
      </c>
      <c r="W322" t="s">
        <v>2758</v>
      </c>
      <c r="X322" s="6">
        <v>1.1999999999999999E-3</v>
      </c>
      <c r="Y322" t="s">
        <v>2757</v>
      </c>
      <c r="Z322" s="6">
        <v>1.2999999999999999E-3</v>
      </c>
      <c r="AA322" t="s">
        <v>2759</v>
      </c>
      <c r="AB322" s="6">
        <v>4.0000000000000002E-4</v>
      </c>
      <c r="AC322" t="s">
        <v>2757</v>
      </c>
      <c r="AD322" t="s">
        <v>2830</v>
      </c>
    </row>
    <row r="323" spans="1:30" hidden="1" x14ac:dyDescent="0.55000000000000004">
      <c r="A323">
        <v>5703253787</v>
      </c>
      <c r="B323">
        <v>3</v>
      </c>
      <c r="C323">
        <v>729607</v>
      </c>
      <c r="D323" t="s">
        <v>2755</v>
      </c>
      <c r="E323">
        <v>0.18</v>
      </c>
      <c r="F323">
        <v>18</v>
      </c>
      <c r="G323">
        <v>9013976</v>
      </c>
      <c r="H323">
        <v>177738336</v>
      </c>
      <c r="I323">
        <v>476523</v>
      </c>
      <c r="J323">
        <v>687623</v>
      </c>
      <c r="K323">
        <v>0</v>
      </c>
      <c r="L323">
        <v>338939</v>
      </c>
      <c r="M323">
        <v>534904</v>
      </c>
      <c r="N323">
        <v>9294795</v>
      </c>
      <c r="O323">
        <v>16840</v>
      </c>
      <c r="P323">
        <v>27997</v>
      </c>
      <c r="Q323">
        <v>0</v>
      </c>
      <c r="R323">
        <v>9540</v>
      </c>
      <c r="S323" t="s">
        <v>2756</v>
      </c>
      <c r="T323" s="6">
        <v>1.6000000000000001E-3</v>
      </c>
      <c r="U323" t="s">
        <v>2757</v>
      </c>
      <c r="V323" s="6">
        <v>4.4999999999999997E-3</v>
      </c>
      <c r="W323" t="s">
        <v>2758</v>
      </c>
      <c r="X323" s="6">
        <v>2.0000000000000001E-4</v>
      </c>
      <c r="Y323" t="s">
        <v>2757</v>
      </c>
      <c r="Z323" s="6">
        <v>1.6999999999999999E-3</v>
      </c>
      <c r="AA323" t="s">
        <v>2759</v>
      </c>
      <c r="AB323" s="6">
        <v>1.2999999999999999E-3</v>
      </c>
      <c r="AC323" t="s">
        <v>2757</v>
      </c>
      <c r="AD323" t="s">
        <v>2822</v>
      </c>
    </row>
    <row r="324" spans="1:30" hidden="1" x14ac:dyDescent="0.55000000000000004">
      <c r="A324">
        <v>5704702696</v>
      </c>
      <c r="B324">
        <v>4</v>
      </c>
      <c r="C324">
        <v>729607</v>
      </c>
      <c r="D324" t="s">
        <v>2755</v>
      </c>
      <c r="E324">
        <v>0.18</v>
      </c>
      <c r="F324">
        <v>18</v>
      </c>
      <c r="G324">
        <v>6133002</v>
      </c>
      <c r="H324">
        <v>180692223</v>
      </c>
      <c r="I324">
        <v>306807</v>
      </c>
      <c r="J324">
        <v>519716</v>
      </c>
      <c r="K324">
        <v>0</v>
      </c>
      <c r="L324">
        <v>256562</v>
      </c>
      <c r="M324">
        <v>552312</v>
      </c>
      <c r="N324">
        <v>9341116</v>
      </c>
      <c r="O324">
        <v>12958</v>
      </c>
      <c r="P324">
        <v>42800</v>
      </c>
      <c r="Q324">
        <v>0</v>
      </c>
      <c r="R324">
        <v>13011</v>
      </c>
      <c r="S324" t="s">
        <v>2756</v>
      </c>
      <c r="T324" s="6">
        <v>2.0999999999999999E-3</v>
      </c>
      <c r="U324" t="s">
        <v>2757</v>
      </c>
      <c r="V324" s="6">
        <v>5.5999999999999999E-3</v>
      </c>
      <c r="W324" t="s">
        <v>2758</v>
      </c>
      <c r="X324" s="6">
        <v>1.6000000000000001E-3</v>
      </c>
      <c r="Y324" t="s">
        <v>2757</v>
      </c>
      <c r="Z324" s="6">
        <v>1.2999999999999999E-3</v>
      </c>
      <c r="AA324" t="s">
        <v>2759</v>
      </c>
      <c r="AB324" s="6">
        <v>4.0000000000000002E-4</v>
      </c>
      <c r="AC324" t="s">
        <v>2757</v>
      </c>
      <c r="AD324" t="s">
        <v>2797</v>
      </c>
    </row>
    <row r="325" spans="1:30" hidden="1" x14ac:dyDescent="0.55000000000000004">
      <c r="A325">
        <v>6000426804</v>
      </c>
      <c r="B325">
        <v>8</v>
      </c>
      <c r="C325">
        <v>768007</v>
      </c>
      <c r="D325" t="s">
        <v>2755</v>
      </c>
      <c r="E325">
        <v>0.18</v>
      </c>
      <c r="F325">
        <v>19</v>
      </c>
      <c r="G325">
        <v>9419661</v>
      </c>
      <c r="H325">
        <v>187155496</v>
      </c>
      <c r="I325">
        <v>463388</v>
      </c>
      <c r="J325">
        <v>677963</v>
      </c>
      <c r="K325">
        <v>0</v>
      </c>
      <c r="L325">
        <v>327016</v>
      </c>
      <c r="M325">
        <v>576388</v>
      </c>
      <c r="N325">
        <v>9253406</v>
      </c>
      <c r="O325">
        <v>16588</v>
      </c>
      <c r="P325">
        <v>42356</v>
      </c>
      <c r="Q325">
        <v>0</v>
      </c>
      <c r="R325">
        <v>15399</v>
      </c>
      <c r="S325" t="s">
        <v>2756</v>
      </c>
      <c r="T325" s="6">
        <v>1.4E-3</v>
      </c>
      <c r="U325" t="s">
        <v>2757</v>
      </c>
      <c r="V325" s="6">
        <v>5.8999999999999999E-3</v>
      </c>
      <c r="W325" t="s">
        <v>2758</v>
      </c>
      <c r="X325" s="6">
        <v>1E-4</v>
      </c>
      <c r="Y325" t="s">
        <v>2757</v>
      </c>
      <c r="Z325" s="6">
        <v>1.6000000000000001E-3</v>
      </c>
      <c r="AA325" t="s">
        <v>2759</v>
      </c>
      <c r="AB325" s="6">
        <v>1.1999999999999999E-3</v>
      </c>
      <c r="AC325" t="s">
        <v>2757</v>
      </c>
      <c r="AD325" t="s">
        <v>2797</v>
      </c>
    </row>
    <row r="326" spans="1:30" hidden="1" x14ac:dyDescent="0.55000000000000004">
      <c r="A326">
        <v>6000589547</v>
      </c>
      <c r="B326">
        <v>2</v>
      </c>
      <c r="C326">
        <v>768007</v>
      </c>
      <c r="D326" t="s">
        <v>2755</v>
      </c>
      <c r="E326">
        <v>0.18</v>
      </c>
      <c r="F326">
        <v>19</v>
      </c>
      <c r="G326">
        <v>8355608</v>
      </c>
      <c r="H326">
        <v>188224167</v>
      </c>
      <c r="I326">
        <v>426417</v>
      </c>
      <c r="J326">
        <v>569656</v>
      </c>
      <c r="K326">
        <v>0</v>
      </c>
      <c r="L326">
        <v>285738</v>
      </c>
      <c r="M326">
        <v>524304</v>
      </c>
      <c r="N326">
        <v>9305220</v>
      </c>
      <c r="O326">
        <v>13880</v>
      </c>
      <c r="P326">
        <v>29117</v>
      </c>
      <c r="Q326">
        <v>0</v>
      </c>
      <c r="R326">
        <v>11536</v>
      </c>
      <c r="S326" t="s">
        <v>2756</v>
      </c>
      <c r="T326" s="6">
        <v>5.9999999999999995E-4</v>
      </c>
      <c r="U326" t="s">
        <v>2757</v>
      </c>
      <c r="V326" s="6">
        <v>4.3E-3</v>
      </c>
      <c r="W326" t="s">
        <v>2758</v>
      </c>
      <c r="X326" s="6">
        <v>2.0999999999999999E-3</v>
      </c>
      <c r="Y326" t="s">
        <v>2757</v>
      </c>
      <c r="Z326" s="6">
        <v>1.4E-3</v>
      </c>
      <c r="AA326" t="s">
        <v>2759</v>
      </c>
      <c r="AB326" s="6">
        <v>6.9999999999999999E-4</v>
      </c>
      <c r="AC326" t="s">
        <v>2757</v>
      </c>
      <c r="AD326" t="s">
        <v>2803</v>
      </c>
    </row>
    <row r="327" spans="1:30" hidden="1" x14ac:dyDescent="0.55000000000000004">
      <c r="A327">
        <v>6000604709</v>
      </c>
      <c r="B327">
        <v>6</v>
      </c>
      <c r="C327">
        <v>768007</v>
      </c>
      <c r="D327" t="s">
        <v>2755</v>
      </c>
      <c r="E327">
        <v>0.18</v>
      </c>
      <c r="F327">
        <v>19</v>
      </c>
      <c r="G327">
        <v>9095318</v>
      </c>
      <c r="H327">
        <v>187479852</v>
      </c>
      <c r="I327">
        <v>352154</v>
      </c>
      <c r="J327">
        <v>623686</v>
      </c>
      <c r="K327">
        <v>0</v>
      </c>
      <c r="L327">
        <v>320743</v>
      </c>
      <c r="M327">
        <v>551594</v>
      </c>
      <c r="N327">
        <v>9278101</v>
      </c>
      <c r="O327">
        <v>13278</v>
      </c>
      <c r="P327">
        <v>34176</v>
      </c>
      <c r="Q327">
        <v>0</v>
      </c>
      <c r="R327">
        <v>14778</v>
      </c>
      <c r="S327" t="s">
        <v>2756</v>
      </c>
      <c r="T327" s="6">
        <v>5.0000000000000001E-4</v>
      </c>
      <c r="U327" t="s">
        <v>2757</v>
      </c>
      <c r="V327" s="6">
        <v>4.7999999999999996E-3</v>
      </c>
      <c r="W327" t="s">
        <v>2758</v>
      </c>
      <c r="X327" s="6">
        <v>1.6999999999999999E-3</v>
      </c>
      <c r="Y327" t="s">
        <v>2757</v>
      </c>
      <c r="Z327" s="6">
        <v>1.2999999999999999E-3</v>
      </c>
      <c r="AA327" t="s">
        <v>2759</v>
      </c>
      <c r="AB327" s="6">
        <v>8.9999999999999998E-4</v>
      </c>
      <c r="AC327" t="s">
        <v>2757</v>
      </c>
      <c r="AD327" t="s">
        <v>2828</v>
      </c>
    </row>
    <row r="328" spans="1:30" hidden="1" x14ac:dyDescent="0.55000000000000004">
      <c r="A328">
        <v>6000736161</v>
      </c>
      <c r="B328">
        <v>1</v>
      </c>
      <c r="C328">
        <v>768007</v>
      </c>
      <c r="D328" t="s">
        <v>2755</v>
      </c>
      <c r="E328">
        <v>0.18</v>
      </c>
      <c r="F328">
        <v>19</v>
      </c>
      <c r="G328">
        <v>9297204</v>
      </c>
      <c r="H328">
        <v>187289967</v>
      </c>
      <c r="I328">
        <v>337631</v>
      </c>
      <c r="J328">
        <v>582632</v>
      </c>
      <c r="K328">
        <v>0</v>
      </c>
      <c r="L328">
        <v>291389</v>
      </c>
      <c r="M328">
        <v>602025</v>
      </c>
      <c r="N328">
        <v>9225725</v>
      </c>
      <c r="O328">
        <v>25654</v>
      </c>
      <c r="P328">
        <v>39063</v>
      </c>
      <c r="Q328">
        <v>0</v>
      </c>
      <c r="R328">
        <v>10395</v>
      </c>
      <c r="S328" t="s">
        <v>2756</v>
      </c>
      <c r="T328" s="6">
        <v>2.9999999999999997E-4</v>
      </c>
      <c r="U328" t="s">
        <v>2757</v>
      </c>
      <c r="V328" s="6">
        <v>6.4999999999999997E-3</v>
      </c>
      <c r="W328" t="s">
        <v>2758</v>
      </c>
      <c r="X328" s="6">
        <v>1.6999999999999999E-3</v>
      </c>
      <c r="Y328" t="s">
        <v>2757</v>
      </c>
      <c r="Z328" s="6">
        <v>2.5999999999999999E-3</v>
      </c>
      <c r="AA328" t="s">
        <v>2759</v>
      </c>
      <c r="AB328" s="6">
        <v>6.9999999999999999E-4</v>
      </c>
      <c r="AC328" t="s">
        <v>2757</v>
      </c>
      <c r="AD328" t="s">
        <v>2800</v>
      </c>
    </row>
    <row r="329" spans="1:30" hidden="1" x14ac:dyDescent="0.55000000000000004">
      <c r="A329">
        <v>6000804944</v>
      </c>
      <c r="B329">
        <v>14</v>
      </c>
      <c r="C329">
        <v>768007</v>
      </c>
      <c r="D329" t="s">
        <v>2755</v>
      </c>
      <c r="E329">
        <v>0.18</v>
      </c>
      <c r="F329">
        <v>19</v>
      </c>
      <c r="G329">
        <v>9409418</v>
      </c>
      <c r="H329">
        <v>187176767</v>
      </c>
      <c r="I329">
        <v>508560</v>
      </c>
      <c r="J329">
        <v>671106</v>
      </c>
      <c r="K329">
        <v>0</v>
      </c>
      <c r="L329">
        <v>311089</v>
      </c>
      <c r="M329">
        <v>548980</v>
      </c>
      <c r="N329">
        <v>9278994</v>
      </c>
      <c r="O329">
        <v>10569</v>
      </c>
      <c r="P329">
        <v>33962</v>
      </c>
      <c r="Q329">
        <v>0</v>
      </c>
      <c r="R329">
        <v>15928</v>
      </c>
      <c r="S329" t="s">
        <v>2756</v>
      </c>
      <c r="T329" s="6">
        <v>1.6000000000000001E-3</v>
      </c>
      <c r="U329" t="s">
        <v>2757</v>
      </c>
      <c r="V329" s="6">
        <v>4.4999999999999997E-3</v>
      </c>
      <c r="W329" t="s">
        <v>2758</v>
      </c>
      <c r="X329" s="6">
        <v>4.0000000000000002E-4</v>
      </c>
      <c r="Y329" t="s">
        <v>2757</v>
      </c>
      <c r="Z329" s="6">
        <v>1E-3</v>
      </c>
      <c r="AA329" t="s">
        <v>2759</v>
      </c>
      <c r="AB329" s="6">
        <v>1.1999999999999999E-3</v>
      </c>
      <c r="AC329" t="s">
        <v>2757</v>
      </c>
      <c r="AD329" t="s">
        <v>2828</v>
      </c>
    </row>
    <row r="330" spans="1:30" hidden="1" x14ac:dyDescent="0.55000000000000004">
      <c r="A330">
        <v>6000815957</v>
      </c>
      <c r="B330">
        <v>15</v>
      </c>
      <c r="C330">
        <v>768007</v>
      </c>
      <c r="D330" t="s">
        <v>2755</v>
      </c>
      <c r="E330">
        <v>0.18</v>
      </c>
      <c r="F330">
        <v>19</v>
      </c>
      <c r="G330">
        <v>8727604</v>
      </c>
      <c r="H330">
        <v>187848126</v>
      </c>
      <c r="I330">
        <v>436531</v>
      </c>
      <c r="J330">
        <v>694536</v>
      </c>
      <c r="K330">
        <v>0</v>
      </c>
      <c r="L330">
        <v>371899</v>
      </c>
      <c r="M330">
        <v>528537</v>
      </c>
      <c r="N330">
        <v>9301085</v>
      </c>
      <c r="O330">
        <v>13340</v>
      </c>
      <c r="P330">
        <v>42638</v>
      </c>
      <c r="Q330">
        <v>0</v>
      </c>
      <c r="R330">
        <v>21051</v>
      </c>
      <c r="S330" t="s">
        <v>2756</v>
      </c>
      <c r="T330" s="6">
        <v>1.2999999999999999E-3</v>
      </c>
      <c r="U330" t="s">
        <v>2757</v>
      </c>
      <c r="V330" s="6">
        <v>5.5999999999999999E-3</v>
      </c>
      <c r="W330" t="s">
        <v>2758</v>
      </c>
      <c r="X330" s="6">
        <v>0</v>
      </c>
      <c r="Y330" t="s">
        <v>2757</v>
      </c>
      <c r="Z330" s="6">
        <v>1.2999999999999999E-3</v>
      </c>
      <c r="AA330" t="s">
        <v>2759</v>
      </c>
      <c r="AB330" s="6">
        <v>1.2999999999999999E-3</v>
      </c>
      <c r="AC330" t="s">
        <v>2757</v>
      </c>
      <c r="AD330" t="s">
        <v>2797</v>
      </c>
    </row>
    <row r="331" spans="1:30" hidden="1" x14ac:dyDescent="0.55000000000000004">
      <c r="A331">
        <v>6000833488</v>
      </c>
      <c r="B331">
        <v>16</v>
      </c>
      <c r="C331">
        <v>768008</v>
      </c>
      <c r="D331" t="s">
        <v>2755</v>
      </c>
      <c r="E331">
        <v>0.18</v>
      </c>
      <c r="F331">
        <v>19</v>
      </c>
      <c r="G331">
        <v>8980103</v>
      </c>
      <c r="H331">
        <v>187594643</v>
      </c>
      <c r="I331">
        <v>314204</v>
      </c>
      <c r="J331">
        <v>613131</v>
      </c>
      <c r="K331">
        <v>0</v>
      </c>
      <c r="L331">
        <v>324785</v>
      </c>
      <c r="M331">
        <v>544891</v>
      </c>
      <c r="N331">
        <v>9282745</v>
      </c>
      <c r="O331">
        <v>10306</v>
      </c>
      <c r="P331">
        <v>38537</v>
      </c>
      <c r="Q331">
        <v>0</v>
      </c>
      <c r="R331">
        <v>18612</v>
      </c>
      <c r="S331" t="s">
        <v>2756</v>
      </c>
      <c r="T331" s="6">
        <v>2.9999999999999997E-4</v>
      </c>
      <c r="U331" t="s">
        <v>2757</v>
      </c>
      <c r="V331" s="6">
        <v>4.8999999999999998E-3</v>
      </c>
      <c r="W331" t="s">
        <v>2758</v>
      </c>
      <c r="X331" s="6">
        <v>1.5E-3</v>
      </c>
      <c r="Y331" t="s">
        <v>2757</v>
      </c>
      <c r="Z331" s="6">
        <v>1E-3</v>
      </c>
      <c r="AA331" t="s">
        <v>2759</v>
      </c>
      <c r="AB331" s="6">
        <v>8.9999999999999998E-4</v>
      </c>
      <c r="AC331" t="s">
        <v>2757</v>
      </c>
      <c r="AD331" t="s">
        <v>2800</v>
      </c>
    </row>
    <row r="332" spans="1:30" hidden="1" x14ac:dyDescent="0.55000000000000004">
      <c r="A332">
        <v>6001063113</v>
      </c>
      <c r="B332">
        <v>9</v>
      </c>
      <c r="C332">
        <v>768007</v>
      </c>
      <c r="D332" t="s">
        <v>2755</v>
      </c>
      <c r="E332">
        <v>0.18</v>
      </c>
      <c r="F332">
        <v>19</v>
      </c>
      <c r="G332">
        <v>9394061</v>
      </c>
      <c r="H332">
        <v>187185916</v>
      </c>
      <c r="I332">
        <v>548944</v>
      </c>
      <c r="J332">
        <v>701657</v>
      </c>
      <c r="K332">
        <v>0</v>
      </c>
      <c r="L332">
        <v>335635</v>
      </c>
      <c r="M332">
        <v>567043</v>
      </c>
      <c r="N332">
        <v>9262850</v>
      </c>
      <c r="O332">
        <v>17362</v>
      </c>
      <c r="P332">
        <v>38599</v>
      </c>
      <c r="Q332">
        <v>0</v>
      </c>
      <c r="R332">
        <v>19991</v>
      </c>
      <c r="S332" t="s">
        <v>2756</v>
      </c>
      <c r="T332" s="6">
        <v>1.9E-3</v>
      </c>
      <c r="U332" t="s">
        <v>2757</v>
      </c>
      <c r="V332" s="6">
        <v>5.5999999999999999E-3</v>
      </c>
      <c r="W332" t="s">
        <v>2758</v>
      </c>
      <c r="X332" s="6">
        <v>5.9999999999999995E-4</v>
      </c>
      <c r="Y332" t="s">
        <v>2757</v>
      </c>
      <c r="Z332" s="6">
        <v>1.6999999999999999E-3</v>
      </c>
      <c r="AA332" t="s">
        <v>2759</v>
      </c>
      <c r="AB332" s="6">
        <v>1.2999999999999999E-3</v>
      </c>
      <c r="AC332" t="s">
        <v>2757</v>
      </c>
      <c r="AD332" t="s">
        <v>2800</v>
      </c>
    </row>
    <row r="333" spans="1:30" hidden="1" x14ac:dyDescent="0.55000000000000004">
      <c r="A333">
        <v>6001070183</v>
      </c>
      <c r="B333">
        <v>5</v>
      </c>
      <c r="C333">
        <v>768007</v>
      </c>
      <c r="D333" t="s">
        <v>2755</v>
      </c>
      <c r="E333">
        <v>0.18</v>
      </c>
      <c r="F333">
        <v>19</v>
      </c>
      <c r="G333">
        <v>8470462</v>
      </c>
      <c r="H333">
        <v>188116384</v>
      </c>
      <c r="I333">
        <v>391726</v>
      </c>
      <c r="J333">
        <v>665818</v>
      </c>
      <c r="K333">
        <v>0</v>
      </c>
      <c r="L333">
        <v>342171</v>
      </c>
      <c r="M333">
        <v>615392</v>
      </c>
      <c r="N333">
        <v>9214549</v>
      </c>
      <c r="O333">
        <v>12597</v>
      </c>
      <c r="P333">
        <v>54075</v>
      </c>
      <c r="Q333">
        <v>0</v>
      </c>
      <c r="R333">
        <v>27191</v>
      </c>
      <c r="S333" t="s">
        <v>2756</v>
      </c>
      <c r="T333" s="6">
        <v>1E-3</v>
      </c>
      <c r="U333" t="s">
        <v>2757</v>
      </c>
      <c r="V333" s="6">
        <v>6.7000000000000002E-3</v>
      </c>
      <c r="W333" t="s">
        <v>2758</v>
      </c>
      <c r="X333" s="6">
        <v>1.9E-3</v>
      </c>
      <c r="Y333" t="s">
        <v>2757</v>
      </c>
      <c r="Z333" s="6">
        <v>1.1999999999999999E-3</v>
      </c>
      <c r="AA333" t="s">
        <v>2759</v>
      </c>
      <c r="AB333" s="6">
        <v>1.1999999999999999E-3</v>
      </c>
      <c r="AC333" t="s">
        <v>2757</v>
      </c>
      <c r="AD333" t="s">
        <v>2795</v>
      </c>
    </row>
    <row r="334" spans="1:30" x14ac:dyDescent="0.55000000000000004">
      <c r="A334">
        <v>6001169682</v>
      </c>
      <c r="B334">
        <v>17</v>
      </c>
      <c r="C334">
        <v>768008</v>
      </c>
      <c r="D334" t="s">
        <v>2755</v>
      </c>
      <c r="E334">
        <v>0.18</v>
      </c>
      <c r="F334">
        <v>19</v>
      </c>
      <c r="G334">
        <v>8786671</v>
      </c>
      <c r="H334">
        <v>187796349</v>
      </c>
      <c r="I334">
        <v>376281</v>
      </c>
      <c r="J334">
        <v>635781</v>
      </c>
      <c r="K334">
        <v>0</v>
      </c>
      <c r="L334">
        <v>321942</v>
      </c>
      <c r="M334">
        <v>546048</v>
      </c>
      <c r="N334">
        <v>9283621</v>
      </c>
      <c r="O334">
        <v>11861</v>
      </c>
      <c r="P334">
        <v>36262</v>
      </c>
      <c r="Q334">
        <v>0</v>
      </c>
      <c r="R334">
        <v>14736</v>
      </c>
      <c r="S334" t="s">
        <v>2756</v>
      </c>
      <c r="T334" s="6">
        <v>6.9999999999999999E-4</v>
      </c>
      <c r="U334" t="s">
        <v>2757</v>
      </c>
      <c r="V334" s="6">
        <v>4.7999999999999996E-3</v>
      </c>
      <c r="W334" t="s">
        <v>2758</v>
      </c>
      <c r="X334" s="6">
        <v>1.9E-3</v>
      </c>
      <c r="Y334" t="s">
        <v>2757</v>
      </c>
      <c r="Z334" s="6">
        <v>1.1999999999999999E-3</v>
      </c>
      <c r="AA334" t="s">
        <v>2759</v>
      </c>
      <c r="AB334" s="6">
        <v>1E-3</v>
      </c>
      <c r="AC334" t="s">
        <v>2757</v>
      </c>
      <c r="AD334" t="s">
        <v>2783</v>
      </c>
    </row>
    <row r="335" spans="1:30" hidden="1" x14ac:dyDescent="0.55000000000000004">
      <c r="A335">
        <v>6002544425</v>
      </c>
      <c r="B335">
        <v>11</v>
      </c>
      <c r="C335">
        <v>768007</v>
      </c>
      <c r="D335" t="s">
        <v>2755</v>
      </c>
      <c r="E335">
        <v>0.18</v>
      </c>
      <c r="F335">
        <v>19</v>
      </c>
      <c r="G335">
        <v>8591105</v>
      </c>
      <c r="H335">
        <v>187989105</v>
      </c>
      <c r="I335">
        <v>360505</v>
      </c>
      <c r="J335">
        <v>625898</v>
      </c>
      <c r="K335">
        <v>0</v>
      </c>
      <c r="L335">
        <v>323319</v>
      </c>
      <c r="M335">
        <v>542388</v>
      </c>
      <c r="N335">
        <v>9285331</v>
      </c>
      <c r="O335">
        <v>15230</v>
      </c>
      <c r="P335">
        <v>34751</v>
      </c>
      <c r="Q335">
        <v>0</v>
      </c>
      <c r="R335">
        <v>14312</v>
      </c>
      <c r="S335" t="s">
        <v>2756</v>
      </c>
      <c r="T335" s="6">
        <v>5.9999999999999995E-4</v>
      </c>
      <c r="U335" t="s">
        <v>2757</v>
      </c>
      <c r="V335" s="6">
        <v>5.0000000000000001E-3</v>
      </c>
      <c r="W335" t="s">
        <v>2758</v>
      </c>
      <c r="X335" s="6">
        <v>1.8E-3</v>
      </c>
      <c r="Y335" t="s">
        <v>2757</v>
      </c>
      <c r="Z335" s="6">
        <v>1.5E-3</v>
      </c>
      <c r="AA335" t="s">
        <v>2759</v>
      </c>
      <c r="AB335" s="6">
        <v>8.9999999999999998E-4</v>
      </c>
      <c r="AC335" t="s">
        <v>2757</v>
      </c>
      <c r="AD335" t="s">
        <v>2806</v>
      </c>
    </row>
    <row r="336" spans="1:30" hidden="1" x14ac:dyDescent="0.55000000000000004">
      <c r="A336">
        <v>6002756660</v>
      </c>
      <c r="B336">
        <v>7</v>
      </c>
      <c r="C336">
        <v>768007</v>
      </c>
      <c r="D336" t="s">
        <v>2755</v>
      </c>
      <c r="E336">
        <v>0.18</v>
      </c>
      <c r="F336">
        <v>19</v>
      </c>
      <c r="G336">
        <v>9351352</v>
      </c>
      <c r="H336">
        <v>187227330</v>
      </c>
      <c r="I336">
        <v>358010</v>
      </c>
      <c r="J336">
        <v>604748</v>
      </c>
      <c r="K336">
        <v>0</v>
      </c>
      <c r="L336">
        <v>304453</v>
      </c>
      <c r="M336">
        <v>591340</v>
      </c>
      <c r="N336">
        <v>9238609</v>
      </c>
      <c r="O336">
        <v>21068</v>
      </c>
      <c r="P336">
        <v>34878</v>
      </c>
      <c r="Q336">
        <v>0</v>
      </c>
      <c r="R336">
        <v>14562</v>
      </c>
      <c r="S336" t="s">
        <v>2756</v>
      </c>
      <c r="T336" s="6">
        <v>5.0000000000000001E-4</v>
      </c>
      <c r="U336" t="s">
        <v>2757</v>
      </c>
      <c r="V336" s="6">
        <v>5.5999999999999999E-3</v>
      </c>
      <c r="W336" t="s">
        <v>2758</v>
      </c>
      <c r="X336" s="6">
        <v>1.8E-3</v>
      </c>
      <c r="Y336" t="s">
        <v>2757</v>
      </c>
      <c r="Z336" s="6">
        <v>2.0999999999999999E-3</v>
      </c>
      <c r="AA336" t="s">
        <v>2759</v>
      </c>
      <c r="AB336" s="6">
        <v>8.0000000000000004E-4</v>
      </c>
      <c r="AC336" t="s">
        <v>2757</v>
      </c>
      <c r="AD336" t="s">
        <v>2806</v>
      </c>
    </row>
    <row r="337" spans="1:30" hidden="1" x14ac:dyDescent="0.55000000000000004">
      <c r="A337">
        <v>6002910506</v>
      </c>
      <c r="B337">
        <v>10</v>
      </c>
      <c r="C337">
        <v>768007</v>
      </c>
      <c r="D337" t="s">
        <v>2755</v>
      </c>
      <c r="E337">
        <v>0.18</v>
      </c>
      <c r="F337">
        <v>19</v>
      </c>
      <c r="G337">
        <v>9182686</v>
      </c>
      <c r="H337">
        <v>187398986</v>
      </c>
      <c r="I337">
        <v>339400</v>
      </c>
      <c r="J337">
        <v>641371</v>
      </c>
      <c r="K337">
        <v>0</v>
      </c>
      <c r="L337">
        <v>336643</v>
      </c>
      <c r="M337">
        <v>550800</v>
      </c>
      <c r="N337">
        <v>9276993</v>
      </c>
      <c r="O337">
        <v>15651</v>
      </c>
      <c r="P337">
        <v>38020</v>
      </c>
      <c r="Q337">
        <v>0</v>
      </c>
      <c r="R337">
        <v>16654</v>
      </c>
      <c r="S337" t="s">
        <v>2756</v>
      </c>
      <c r="T337" s="6">
        <v>5.9999999999999995E-4</v>
      </c>
      <c r="U337" t="s">
        <v>2757</v>
      </c>
      <c r="V337" s="6">
        <v>5.4000000000000003E-3</v>
      </c>
      <c r="W337" t="s">
        <v>2758</v>
      </c>
      <c r="X337" s="6">
        <v>1.6999999999999999E-3</v>
      </c>
      <c r="Y337" t="s">
        <v>2757</v>
      </c>
      <c r="Z337" s="6">
        <v>1.5E-3</v>
      </c>
      <c r="AA337" t="s">
        <v>2759</v>
      </c>
      <c r="AB337" s="6">
        <v>1E-3</v>
      </c>
      <c r="AC337" t="s">
        <v>2757</v>
      </c>
      <c r="AD337" t="s">
        <v>2801</v>
      </c>
    </row>
    <row r="338" spans="1:30" hidden="1" x14ac:dyDescent="0.55000000000000004">
      <c r="A338">
        <v>6002948291</v>
      </c>
      <c r="B338">
        <v>12</v>
      </c>
      <c r="C338">
        <v>768007</v>
      </c>
      <c r="D338" t="s">
        <v>2755</v>
      </c>
      <c r="E338">
        <v>0.18</v>
      </c>
      <c r="F338">
        <v>19</v>
      </c>
      <c r="G338">
        <v>6691118</v>
      </c>
      <c r="H338">
        <v>189889773</v>
      </c>
      <c r="I338">
        <v>245888</v>
      </c>
      <c r="J338">
        <v>555160</v>
      </c>
      <c r="K338">
        <v>0</v>
      </c>
      <c r="L338">
        <v>320062</v>
      </c>
      <c r="M338">
        <v>580400</v>
      </c>
      <c r="N338">
        <v>9249178</v>
      </c>
      <c r="O338">
        <v>12819</v>
      </c>
      <c r="P338">
        <v>49707</v>
      </c>
      <c r="Q338">
        <v>0</v>
      </c>
      <c r="R338">
        <v>24035</v>
      </c>
      <c r="S338" t="s">
        <v>2756</v>
      </c>
      <c r="T338" s="6">
        <v>1.8E-3</v>
      </c>
      <c r="U338" t="s">
        <v>2757</v>
      </c>
      <c r="V338" s="6">
        <v>6.3E-3</v>
      </c>
      <c r="W338" t="s">
        <v>2758</v>
      </c>
      <c r="X338" s="6">
        <v>1.1999999999999999E-3</v>
      </c>
      <c r="Y338" t="s">
        <v>2757</v>
      </c>
      <c r="Z338" s="6">
        <v>1.2999999999999999E-3</v>
      </c>
      <c r="AA338" t="s">
        <v>2759</v>
      </c>
      <c r="AB338" s="6">
        <v>5.9999999999999995E-4</v>
      </c>
      <c r="AC338" t="s">
        <v>2757</v>
      </c>
      <c r="AD338" t="s">
        <v>2784</v>
      </c>
    </row>
    <row r="339" spans="1:30" hidden="1" x14ac:dyDescent="0.55000000000000004">
      <c r="A339">
        <v>6003236993</v>
      </c>
      <c r="B339">
        <v>13</v>
      </c>
      <c r="C339">
        <v>768007</v>
      </c>
      <c r="D339" t="s">
        <v>2755</v>
      </c>
      <c r="E339">
        <v>0.18</v>
      </c>
      <c r="F339">
        <v>19</v>
      </c>
      <c r="G339">
        <v>8947265</v>
      </c>
      <c r="H339">
        <v>187624755</v>
      </c>
      <c r="I339">
        <v>544759</v>
      </c>
      <c r="J339">
        <v>707975</v>
      </c>
      <c r="K339">
        <v>0</v>
      </c>
      <c r="L339">
        <v>322398</v>
      </c>
      <c r="M339">
        <v>503687</v>
      </c>
      <c r="N339">
        <v>9324179</v>
      </c>
      <c r="O339">
        <v>12486</v>
      </c>
      <c r="P339">
        <v>39591</v>
      </c>
      <c r="Q339">
        <v>0</v>
      </c>
      <c r="R339">
        <v>18344</v>
      </c>
      <c r="S339" t="s">
        <v>2756</v>
      </c>
      <c r="T339" s="6">
        <v>2E-3</v>
      </c>
      <c r="U339" t="s">
        <v>2757</v>
      </c>
      <c r="V339" s="6">
        <v>5.1999999999999998E-3</v>
      </c>
      <c r="W339" t="s">
        <v>2758</v>
      </c>
      <c r="X339" s="6">
        <v>5.0000000000000001E-4</v>
      </c>
      <c r="Y339" t="s">
        <v>2757</v>
      </c>
      <c r="Z339" s="6">
        <v>1.1999999999999999E-3</v>
      </c>
      <c r="AA339" t="s">
        <v>2759</v>
      </c>
      <c r="AB339" s="6">
        <v>1.4E-3</v>
      </c>
      <c r="AC339" t="s">
        <v>2757</v>
      </c>
      <c r="AD339" t="s">
        <v>2816</v>
      </c>
    </row>
    <row r="340" spans="1:30" hidden="1" x14ac:dyDescent="0.55000000000000004">
      <c r="A340">
        <v>6003253400</v>
      </c>
      <c r="B340">
        <v>3</v>
      </c>
      <c r="C340">
        <v>768007</v>
      </c>
      <c r="D340" t="s">
        <v>2755</v>
      </c>
      <c r="E340">
        <v>0.18</v>
      </c>
      <c r="F340">
        <v>19</v>
      </c>
      <c r="G340">
        <v>9601510</v>
      </c>
      <c r="H340">
        <v>186980371</v>
      </c>
      <c r="I340">
        <v>510347</v>
      </c>
      <c r="J340">
        <v>728037</v>
      </c>
      <c r="K340">
        <v>0</v>
      </c>
      <c r="L340">
        <v>350881</v>
      </c>
      <c r="M340">
        <v>587531</v>
      </c>
      <c r="N340">
        <v>9242035</v>
      </c>
      <c r="O340">
        <v>33824</v>
      </c>
      <c r="P340">
        <v>40414</v>
      </c>
      <c r="Q340">
        <v>0</v>
      </c>
      <c r="R340">
        <v>11942</v>
      </c>
      <c r="S340" t="s">
        <v>2756</v>
      </c>
      <c r="T340" s="6">
        <v>1.9E-3</v>
      </c>
      <c r="U340" t="s">
        <v>2757</v>
      </c>
      <c r="V340" s="6">
        <v>7.4999999999999997E-3</v>
      </c>
      <c r="W340" t="s">
        <v>2758</v>
      </c>
      <c r="X340" s="6">
        <v>4.0000000000000002E-4</v>
      </c>
      <c r="Y340" t="s">
        <v>2757</v>
      </c>
      <c r="Z340" s="6">
        <v>3.3999999999999998E-3</v>
      </c>
      <c r="AA340" t="s">
        <v>2759</v>
      </c>
      <c r="AB340" s="6">
        <v>1.5E-3</v>
      </c>
      <c r="AC340" t="s">
        <v>2757</v>
      </c>
      <c r="AD340" t="s">
        <v>2780</v>
      </c>
    </row>
    <row r="341" spans="1:30" hidden="1" x14ac:dyDescent="0.55000000000000004">
      <c r="A341">
        <v>6004701791</v>
      </c>
      <c r="B341">
        <v>4</v>
      </c>
      <c r="C341">
        <v>768007</v>
      </c>
      <c r="D341" t="s">
        <v>2755</v>
      </c>
      <c r="E341">
        <v>0.18</v>
      </c>
      <c r="F341">
        <v>19</v>
      </c>
      <c r="G341">
        <v>6693331</v>
      </c>
      <c r="H341">
        <v>189961630</v>
      </c>
      <c r="I341">
        <v>320268</v>
      </c>
      <c r="J341">
        <v>567857</v>
      </c>
      <c r="K341">
        <v>0</v>
      </c>
      <c r="L341">
        <v>278889</v>
      </c>
      <c r="M341">
        <v>560326</v>
      </c>
      <c r="N341">
        <v>9269407</v>
      </c>
      <c r="O341">
        <v>13461</v>
      </c>
      <c r="P341">
        <v>48141</v>
      </c>
      <c r="Q341">
        <v>0</v>
      </c>
      <c r="R341">
        <v>22327</v>
      </c>
      <c r="S341" t="s">
        <v>2756</v>
      </c>
      <c r="T341" s="6">
        <v>1E-4</v>
      </c>
      <c r="U341" t="s">
        <v>2757</v>
      </c>
      <c r="V341" s="6">
        <v>6.1999999999999998E-3</v>
      </c>
      <c r="W341" t="s">
        <v>2758</v>
      </c>
      <c r="X341" s="6">
        <v>1.6000000000000001E-3</v>
      </c>
      <c r="Y341" t="s">
        <v>2757</v>
      </c>
      <c r="Z341" s="6">
        <v>1.2999999999999999E-3</v>
      </c>
      <c r="AA341" t="s">
        <v>2759</v>
      </c>
      <c r="AB341" s="6">
        <v>6.9999999999999999E-4</v>
      </c>
      <c r="AC341" t="s">
        <v>2757</v>
      </c>
      <c r="AD341" t="s">
        <v>2832</v>
      </c>
    </row>
    <row r="342" spans="1:30" hidden="1" x14ac:dyDescent="0.55000000000000004">
      <c r="A342">
        <v>6300428689</v>
      </c>
      <c r="B342">
        <v>8</v>
      </c>
      <c r="C342">
        <v>806407</v>
      </c>
      <c r="D342" t="s">
        <v>2755</v>
      </c>
      <c r="E342">
        <v>0.18</v>
      </c>
      <c r="F342">
        <v>20</v>
      </c>
      <c r="G342">
        <v>9992630</v>
      </c>
      <c r="H342">
        <v>196410440</v>
      </c>
      <c r="I342">
        <v>481232</v>
      </c>
      <c r="J342">
        <v>715106</v>
      </c>
      <c r="K342">
        <v>0</v>
      </c>
      <c r="L342">
        <v>343428</v>
      </c>
      <c r="M342">
        <v>572966</v>
      </c>
      <c r="N342">
        <v>9254944</v>
      </c>
      <c r="O342">
        <v>17844</v>
      </c>
      <c r="P342">
        <v>37143</v>
      </c>
      <c r="Q342">
        <v>0</v>
      </c>
      <c r="R342">
        <v>16412</v>
      </c>
      <c r="S342" t="s">
        <v>2756</v>
      </c>
      <c r="T342" s="6">
        <v>1.6000000000000001E-3</v>
      </c>
      <c r="U342" t="s">
        <v>2757</v>
      </c>
      <c r="V342" s="6">
        <v>5.4999999999999997E-3</v>
      </c>
      <c r="W342" t="s">
        <v>2758</v>
      </c>
      <c r="X342" s="6">
        <v>2.0000000000000001E-4</v>
      </c>
      <c r="Y342" t="s">
        <v>2757</v>
      </c>
      <c r="Z342" s="6">
        <v>1.8E-3</v>
      </c>
      <c r="AA342" t="s">
        <v>2759</v>
      </c>
      <c r="AB342" s="6">
        <v>1.2999999999999999E-3</v>
      </c>
      <c r="AC342" t="s">
        <v>2757</v>
      </c>
      <c r="AD342" t="s">
        <v>2796</v>
      </c>
    </row>
    <row r="343" spans="1:30" hidden="1" x14ac:dyDescent="0.55000000000000004">
      <c r="A343">
        <v>6300591261</v>
      </c>
      <c r="B343">
        <v>2</v>
      </c>
      <c r="C343">
        <v>806407</v>
      </c>
      <c r="D343" t="s">
        <v>2755</v>
      </c>
      <c r="E343">
        <v>0.18</v>
      </c>
      <c r="F343">
        <v>20</v>
      </c>
      <c r="G343">
        <v>8875899</v>
      </c>
      <c r="H343">
        <v>197531615</v>
      </c>
      <c r="I343">
        <v>438291</v>
      </c>
      <c r="J343">
        <v>597794</v>
      </c>
      <c r="K343">
        <v>0</v>
      </c>
      <c r="L343">
        <v>295822</v>
      </c>
      <c r="M343">
        <v>520288</v>
      </c>
      <c r="N343">
        <v>9307448</v>
      </c>
      <c r="O343">
        <v>11874</v>
      </c>
      <c r="P343">
        <v>28138</v>
      </c>
      <c r="Q343">
        <v>0</v>
      </c>
      <c r="R343">
        <v>10084</v>
      </c>
      <c r="S343" t="s">
        <v>2756</v>
      </c>
      <c r="T343" s="6">
        <v>8.0000000000000004E-4</v>
      </c>
      <c r="U343" t="s">
        <v>2757</v>
      </c>
      <c r="V343" s="6">
        <v>4.0000000000000001E-3</v>
      </c>
      <c r="W343" t="s">
        <v>2758</v>
      </c>
      <c r="X343" s="6">
        <v>0</v>
      </c>
      <c r="Y343" t="s">
        <v>2757</v>
      </c>
      <c r="Z343" s="6">
        <v>1.1999999999999999E-3</v>
      </c>
      <c r="AA343" t="s">
        <v>2759</v>
      </c>
      <c r="AB343" s="6">
        <v>8.0000000000000004E-4</v>
      </c>
      <c r="AC343" t="s">
        <v>2757</v>
      </c>
      <c r="AD343" t="s">
        <v>2822</v>
      </c>
    </row>
    <row r="344" spans="1:30" hidden="1" x14ac:dyDescent="0.55000000000000004">
      <c r="A344">
        <v>6300606657</v>
      </c>
      <c r="B344">
        <v>6</v>
      </c>
      <c r="C344">
        <v>806407</v>
      </c>
      <c r="D344" t="s">
        <v>2755</v>
      </c>
      <c r="E344">
        <v>0.18</v>
      </c>
      <c r="F344">
        <v>20</v>
      </c>
      <c r="G344">
        <v>9632587</v>
      </c>
      <c r="H344">
        <v>196770425</v>
      </c>
      <c r="I344">
        <v>366437</v>
      </c>
      <c r="J344">
        <v>653999</v>
      </c>
      <c r="K344">
        <v>0</v>
      </c>
      <c r="L344">
        <v>333626</v>
      </c>
      <c r="M344">
        <v>537266</v>
      </c>
      <c r="N344">
        <v>9290573</v>
      </c>
      <c r="O344">
        <v>14283</v>
      </c>
      <c r="P344">
        <v>30313</v>
      </c>
      <c r="Q344">
        <v>0</v>
      </c>
      <c r="R344">
        <v>12883</v>
      </c>
      <c r="S344" t="s">
        <v>2756</v>
      </c>
      <c r="T344" s="6">
        <v>6.9999999999999999E-4</v>
      </c>
      <c r="U344" t="s">
        <v>2757</v>
      </c>
      <c r="V344" s="6">
        <v>4.4999999999999997E-3</v>
      </c>
      <c r="W344" t="s">
        <v>2758</v>
      </c>
      <c r="X344" s="6">
        <v>1.6999999999999999E-3</v>
      </c>
      <c r="Y344" t="s">
        <v>2757</v>
      </c>
      <c r="Z344" s="6">
        <v>1.4E-3</v>
      </c>
      <c r="AA344" t="s">
        <v>2759</v>
      </c>
      <c r="AB344" s="6">
        <v>1E-3</v>
      </c>
      <c r="AC344" t="s">
        <v>2757</v>
      </c>
      <c r="AD344" t="s">
        <v>2827</v>
      </c>
    </row>
    <row r="345" spans="1:30" hidden="1" x14ac:dyDescent="0.55000000000000004">
      <c r="A345">
        <v>6300737618</v>
      </c>
      <c r="B345">
        <v>1</v>
      </c>
      <c r="C345">
        <v>806407</v>
      </c>
      <c r="D345" t="s">
        <v>2755</v>
      </c>
      <c r="E345">
        <v>0.18</v>
      </c>
      <c r="F345">
        <v>20</v>
      </c>
      <c r="G345">
        <v>9839548</v>
      </c>
      <c r="H345">
        <v>196577205</v>
      </c>
      <c r="I345">
        <v>346301</v>
      </c>
      <c r="J345">
        <v>613515</v>
      </c>
      <c r="K345">
        <v>0</v>
      </c>
      <c r="L345">
        <v>303905</v>
      </c>
      <c r="M345">
        <v>542341</v>
      </c>
      <c r="N345">
        <v>9287238</v>
      </c>
      <c r="O345">
        <v>8670</v>
      </c>
      <c r="P345">
        <v>30883</v>
      </c>
      <c r="Q345">
        <v>0</v>
      </c>
      <c r="R345">
        <v>12516</v>
      </c>
      <c r="S345" t="s">
        <v>2756</v>
      </c>
      <c r="T345" s="6">
        <v>4.0000000000000002E-4</v>
      </c>
      <c r="U345" t="s">
        <v>2757</v>
      </c>
      <c r="V345" s="6">
        <v>4.0000000000000001E-3</v>
      </c>
      <c r="W345" t="s">
        <v>2758</v>
      </c>
      <c r="X345" s="6">
        <v>1.6000000000000001E-3</v>
      </c>
      <c r="Y345" t="s">
        <v>2757</v>
      </c>
      <c r="Z345" s="6">
        <v>8.0000000000000004E-4</v>
      </c>
      <c r="AA345" t="s">
        <v>2759</v>
      </c>
      <c r="AB345" s="6">
        <v>8.0000000000000004E-4</v>
      </c>
      <c r="AC345" t="s">
        <v>2757</v>
      </c>
      <c r="AD345" t="s">
        <v>2814</v>
      </c>
    </row>
    <row r="346" spans="1:30" hidden="1" x14ac:dyDescent="0.55000000000000004">
      <c r="A346">
        <v>6300806876</v>
      </c>
      <c r="B346">
        <v>14</v>
      </c>
      <c r="C346">
        <v>806407</v>
      </c>
      <c r="D346" t="s">
        <v>2755</v>
      </c>
      <c r="E346">
        <v>0.18</v>
      </c>
      <c r="F346">
        <v>20</v>
      </c>
      <c r="G346">
        <v>9994380</v>
      </c>
      <c r="H346">
        <v>196419510</v>
      </c>
      <c r="I346">
        <v>523474</v>
      </c>
      <c r="J346">
        <v>705220</v>
      </c>
      <c r="K346">
        <v>0</v>
      </c>
      <c r="L346">
        <v>322107</v>
      </c>
      <c r="M346">
        <v>584959</v>
      </c>
      <c r="N346">
        <v>9242743</v>
      </c>
      <c r="O346">
        <v>14914</v>
      </c>
      <c r="P346">
        <v>34114</v>
      </c>
      <c r="Q346">
        <v>0</v>
      </c>
      <c r="R346">
        <v>11018</v>
      </c>
      <c r="S346" t="s">
        <v>2756</v>
      </c>
      <c r="T346" s="6">
        <v>1.6999999999999999E-3</v>
      </c>
      <c r="U346" t="s">
        <v>2757</v>
      </c>
      <c r="V346" s="6">
        <v>4.8999999999999998E-3</v>
      </c>
      <c r="W346" t="s">
        <v>2758</v>
      </c>
      <c r="X346" s="6">
        <v>4.0000000000000002E-4</v>
      </c>
      <c r="Y346" t="s">
        <v>2757</v>
      </c>
      <c r="Z346" s="6">
        <v>1.5E-3</v>
      </c>
      <c r="AA346" t="s">
        <v>2759</v>
      </c>
      <c r="AB346" s="6">
        <v>1.2999999999999999E-3</v>
      </c>
      <c r="AC346" t="s">
        <v>2757</v>
      </c>
      <c r="AD346" t="s">
        <v>2828</v>
      </c>
    </row>
    <row r="347" spans="1:30" hidden="1" x14ac:dyDescent="0.55000000000000004">
      <c r="A347">
        <v>6300817859</v>
      </c>
      <c r="B347">
        <v>15</v>
      </c>
      <c r="C347">
        <v>806407</v>
      </c>
      <c r="D347" t="s">
        <v>2755</v>
      </c>
      <c r="E347">
        <v>0.18</v>
      </c>
      <c r="F347">
        <v>20</v>
      </c>
      <c r="G347">
        <v>9269625</v>
      </c>
      <c r="H347">
        <v>197135664</v>
      </c>
      <c r="I347">
        <v>457064</v>
      </c>
      <c r="J347">
        <v>737241</v>
      </c>
      <c r="K347">
        <v>0</v>
      </c>
      <c r="L347">
        <v>389547</v>
      </c>
      <c r="M347">
        <v>542018</v>
      </c>
      <c r="N347">
        <v>9287538</v>
      </c>
      <c r="O347">
        <v>20533</v>
      </c>
      <c r="P347">
        <v>42705</v>
      </c>
      <c r="Q347">
        <v>0</v>
      </c>
      <c r="R347">
        <v>17648</v>
      </c>
      <c r="S347" t="s">
        <v>2756</v>
      </c>
      <c r="T347" s="6">
        <v>1.6000000000000001E-3</v>
      </c>
      <c r="U347" t="s">
        <v>2757</v>
      </c>
      <c r="V347" s="6">
        <v>6.4000000000000003E-3</v>
      </c>
      <c r="W347" t="s">
        <v>2758</v>
      </c>
      <c r="X347" s="6">
        <v>1E-4</v>
      </c>
      <c r="Y347" t="s">
        <v>2757</v>
      </c>
      <c r="Z347" s="6">
        <v>2E-3</v>
      </c>
      <c r="AA347" t="s">
        <v>2759</v>
      </c>
      <c r="AB347" s="6">
        <v>1.4E-3</v>
      </c>
      <c r="AC347" t="s">
        <v>2757</v>
      </c>
      <c r="AD347" t="s">
        <v>2797</v>
      </c>
    </row>
    <row r="348" spans="1:30" hidden="1" x14ac:dyDescent="0.55000000000000004">
      <c r="A348">
        <v>6300834696</v>
      </c>
      <c r="B348">
        <v>16</v>
      </c>
      <c r="C348">
        <v>806408</v>
      </c>
      <c r="D348" t="s">
        <v>2755</v>
      </c>
      <c r="E348">
        <v>0.18</v>
      </c>
      <c r="F348">
        <v>20</v>
      </c>
      <c r="G348">
        <v>9524939</v>
      </c>
      <c r="H348">
        <v>196877832</v>
      </c>
      <c r="I348">
        <v>330353</v>
      </c>
      <c r="J348">
        <v>646860</v>
      </c>
      <c r="K348">
        <v>0</v>
      </c>
      <c r="L348">
        <v>338019</v>
      </c>
      <c r="M348">
        <v>544833</v>
      </c>
      <c r="N348">
        <v>9283189</v>
      </c>
      <c r="O348">
        <v>16149</v>
      </c>
      <c r="P348">
        <v>33729</v>
      </c>
      <c r="Q348">
        <v>0</v>
      </c>
      <c r="R348">
        <v>13234</v>
      </c>
      <c r="S348" t="s">
        <v>2756</v>
      </c>
      <c r="T348" s="6">
        <v>5.0000000000000001E-4</v>
      </c>
      <c r="U348" t="s">
        <v>2757</v>
      </c>
      <c r="V348" s="6">
        <v>5.0000000000000001E-3</v>
      </c>
      <c r="W348" t="s">
        <v>2758</v>
      </c>
      <c r="X348" s="6">
        <v>1.6000000000000001E-3</v>
      </c>
      <c r="Y348" t="s">
        <v>2757</v>
      </c>
      <c r="Z348" s="6">
        <v>1.6000000000000001E-3</v>
      </c>
      <c r="AA348" t="s">
        <v>2759</v>
      </c>
      <c r="AB348" s="6">
        <v>1E-3</v>
      </c>
      <c r="AC348" t="s">
        <v>2757</v>
      </c>
      <c r="AD348" t="s">
        <v>2828</v>
      </c>
    </row>
    <row r="349" spans="1:30" hidden="1" x14ac:dyDescent="0.55000000000000004">
      <c r="A349">
        <v>6301064746</v>
      </c>
      <c r="B349">
        <v>9</v>
      </c>
      <c r="C349">
        <v>806407</v>
      </c>
      <c r="D349" t="s">
        <v>2755</v>
      </c>
      <c r="E349">
        <v>0.18</v>
      </c>
      <c r="F349">
        <v>20</v>
      </c>
      <c r="G349">
        <v>9935244</v>
      </c>
      <c r="H349">
        <v>196472840</v>
      </c>
      <c r="I349">
        <v>560267</v>
      </c>
      <c r="J349">
        <v>738940</v>
      </c>
      <c r="K349">
        <v>0</v>
      </c>
      <c r="L349">
        <v>356422</v>
      </c>
      <c r="M349">
        <v>541180</v>
      </c>
      <c r="N349">
        <v>9286924</v>
      </c>
      <c r="O349">
        <v>11323</v>
      </c>
      <c r="P349">
        <v>37283</v>
      </c>
      <c r="Q349">
        <v>0</v>
      </c>
      <c r="R349">
        <v>20787</v>
      </c>
      <c r="S349" t="s">
        <v>2756</v>
      </c>
      <c r="T349" s="6">
        <v>0</v>
      </c>
      <c r="U349" t="s">
        <v>2757</v>
      </c>
      <c r="V349" s="6">
        <v>4.8999999999999998E-3</v>
      </c>
      <c r="W349" t="s">
        <v>2758</v>
      </c>
      <c r="X349" s="6">
        <v>5.9999999999999995E-4</v>
      </c>
      <c r="Y349" t="s">
        <v>2757</v>
      </c>
      <c r="Z349" s="6">
        <v>1.1000000000000001E-3</v>
      </c>
      <c r="AA349" t="s">
        <v>2759</v>
      </c>
      <c r="AB349" s="6">
        <v>1.4E-3</v>
      </c>
      <c r="AC349" t="s">
        <v>2757</v>
      </c>
      <c r="AD349" t="s">
        <v>2796</v>
      </c>
    </row>
    <row r="350" spans="1:30" hidden="1" x14ac:dyDescent="0.55000000000000004">
      <c r="A350">
        <v>6301072073</v>
      </c>
      <c r="B350">
        <v>5</v>
      </c>
      <c r="C350">
        <v>806407</v>
      </c>
      <c r="D350" t="s">
        <v>2755</v>
      </c>
      <c r="E350">
        <v>0.18</v>
      </c>
      <c r="F350">
        <v>20</v>
      </c>
      <c r="G350">
        <v>9043922</v>
      </c>
      <c r="H350">
        <v>197372825</v>
      </c>
      <c r="I350">
        <v>406641</v>
      </c>
      <c r="J350">
        <v>709750</v>
      </c>
      <c r="K350">
        <v>0</v>
      </c>
      <c r="L350">
        <v>362305</v>
      </c>
      <c r="M350">
        <v>573457</v>
      </c>
      <c r="N350">
        <v>9256441</v>
      </c>
      <c r="O350">
        <v>14915</v>
      </c>
      <c r="P350">
        <v>43932</v>
      </c>
      <c r="Q350">
        <v>0</v>
      </c>
      <c r="R350">
        <v>20134</v>
      </c>
      <c r="S350" t="s">
        <v>2756</v>
      </c>
      <c r="T350" s="6">
        <v>1.1999999999999999E-3</v>
      </c>
      <c r="U350" t="s">
        <v>2757</v>
      </c>
      <c r="V350" s="6">
        <v>5.8999999999999999E-3</v>
      </c>
      <c r="W350" t="s">
        <v>2758</v>
      </c>
      <c r="X350" s="6">
        <v>1.9E-3</v>
      </c>
      <c r="Y350" t="s">
        <v>2757</v>
      </c>
      <c r="Z350" s="6">
        <v>1.5E-3</v>
      </c>
      <c r="AA350" t="s">
        <v>2759</v>
      </c>
      <c r="AB350" s="6">
        <v>1.2999999999999999E-3</v>
      </c>
      <c r="AC350" t="s">
        <v>2757</v>
      </c>
      <c r="AD350" t="s">
        <v>2836</v>
      </c>
    </row>
    <row r="351" spans="1:30" x14ac:dyDescent="0.55000000000000004">
      <c r="A351">
        <v>6301170840</v>
      </c>
      <c r="B351">
        <v>17</v>
      </c>
      <c r="C351">
        <v>806408</v>
      </c>
      <c r="D351" t="s">
        <v>2755</v>
      </c>
      <c r="E351">
        <v>0.18</v>
      </c>
      <c r="F351">
        <v>20</v>
      </c>
      <c r="G351">
        <v>9332340</v>
      </c>
      <c r="H351">
        <v>197080182</v>
      </c>
      <c r="I351">
        <v>388725</v>
      </c>
      <c r="J351">
        <v>666792</v>
      </c>
      <c r="K351">
        <v>0</v>
      </c>
      <c r="L351">
        <v>334445</v>
      </c>
      <c r="M351">
        <v>545666</v>
      </c>
      <c r="N351">
        <v>9283833</v>
      </c>
      <c r="O351">
        <v>12444</v>
      </c>
      <c r="P351">
        <v>31011</v>
      </c>
      <c r="Q351">
        <v>0</v>
      </c>
      <c r="R351">
        <v>12503</v>
      </c>
      <c r="S351" t="s">
        <v>2756</v>
      </c>
      <c r="T351" s="6">
        <v>8.9999999999999998E-4</v>
      </c>
      <c r="U351" t="s">
        <v>2757</v>
      </c>
      <c r="V351" s="6">
        <v>4.4000000000000003E-3</v>
      </c>
      <c r="W351" t="s">
        <v>2758</v>
      </c>
      <c r="X351" s="6">
        <v>1.8E-3</v>
      </c>
      <c r="Y351" t="s">
        <v>2757</v>
      </c>
      <c r="Z351" s="6">
        <v>1.1999999999999999E-3</v>
      </c>
      <c r="AA351" t="s">
        <v>2759</v>
      </c>
      <c r="AB351" s="6">
        <v>1.1000000000000001E-3</v>
      </c>
      <c r="AC351" t="s">
        <v>2757</v>
      </c>
      <c r="AD351" t="s">
        <v>2814</v>
      </c>
    </row>
    <row r="352" spans="1:30" hidden="1" x14ac:dyDescent="0.55000000000000004">
      <c r="A352">
        <v>6302546361</v>
      </c>
      <c r="B352">
        <v>11</v>
      </c>
      <c r="C352">
        <v>806407</v>
      </c>
      <c r="D352" t="s">
        <v>2755</v>
      </c>
      <c r="E352">
        <v>0.18</v>
      </c>
      <c r="F352">
        <v>20</v>
      </c>
      <c r="G352">
        <v>9145358</v>
      </c>
      <c r="H352">
        <v>197264449</v>
      </c>
      <c r="I352">
        <v>372611</v>
      </c>
      <c r="J352">
        <v>660947</v>
      </c>
      <c r="K352">
        <v>0</v>
      </c>
      <c r="L352">
        <v>336989</v>
      </c>
      <c r="M352">
        <v>554250</v>
      </c>
      <c r="N352">
        <v>9275344</v>
      </c>
      <c r="O352">
        <v>12106</v>
      </c>
      <c r="P352">
        <v>35049</v>
      </c>
      <c r="Q352">
        <v>0</v>
      </c>
      <c r="R352">
        <v>13670</v>
      </c>
      <c r="S352" t="s">
        <v>2756</v>
      </c>
      <c r="T352" s="6">
        <v>8.0000000000000004E-4</v>
      </c>
      <c r="U352" t="s">
        <v>2757</v>
      </c>
      <c r="V352" s="6">
        <v>4.7000000000000002E-3</v>
      </c>
      <c r="W352" t="s">
        <v>2758</v>
      </c>
      <c r="X352" s="6">
        <v>1.8E-3</v>
      </c>
      <c r="Y352" t="s">
        <v>2757</v>
      </c>
      <c r="Z352" s="6">
        <v>1.1999999999999999E-3</v>
      </c>
      <c r="AA352" t="s">
        <v>2759</v>
      </c>
      <c r="AB352" s="6">
        <v>1.1000000000000001E-3</v>
      </c>
      <c r="AC352" t="s">
        <v>2757</v>
      </c>
      <c r="AD352" t="s">
        <v>2806</v>
      </c>
    </row>
    <row r="353" spans="1:30" hidden="1" x14ac:dyDescent="0.55000000000000004">
      <c r="A353">
        <v>6302758723</v>
      </c>
      <c r="B353">
        <v>7</v>
      </c>
      <c r="C353">
        <v>806407</v>
      </c>
      <c r="D353" t="s">
        <v>2755</v>
      </c>
      <c r="E353">
        <v>0.18</v>
      </c>
      <c r="F353">
        <v>20</v>
      </c>
      <c r="G353">
        <v>9913082</v>
      </c>
      <c r="H353">
        <v>196493394</v>
      </c>
      <c r="I353">
        <v>370543</v>
      </c>
      <c r="J353">
        <v>636119</v>
      </c>
      <c r="K353">
        <v>0</v>
      </c>
      <c r="L353">
        <v>316708</v>
      </c>
      <c r="M353">
        <v>561727</v>
      </c>
      <c r="N353">
        <v>9266064</v>
      </c>
      <c r="O353">
        <v>12533</v>
      </c>
      <c r="P353">
        <v>31371</v>
      </c>
      <c r="Q353">
        <v>0</v>
      </c>
      <c r="R353">
        <v>12255</v>
      </c>
      <c r="S353" t="s">
        <v>2756</v>
      </c>
      <c r="T353" s="6">
        <v>6.9999999999999999E-4</v>
      </c>
      <c r="U353" t="s">
        <v>2757</v>
      </c>
      <c r="V353" s="6">
        <v>4.4000000000000003E-3</v>
      </c>
      <c r="W353" t="s">
        <v>2758</v>
      </c>
      <c r="X353" s="6">
        <v>1.6999999999999999E-3</v>
      </c>
      <c r="Y353" t="s">
        <v>2757</v>
      </c>
      <c r="Z353" s="6">
        <v>1.1999999999999999E-3</v>
      </c>
      <c r="AA353" t="s">
        <v>2759</v>
      </c>
      <c r="AB353" s="6">
        <v>1E-3</v>
      </c>
      <c r="AC353" t="s">
        <v>2757</v>
      </c>
      <c r="AD353" t="s">
        <v>2814</v>
      </c>
    </row>
    <row r="354" spans="1:30" hidden="1" x14ac:dyDescent="0.55000000000000004">
      <c r="A354">
        <v>6302912416</v>
      </c>
      <c r="B354">
        <v>10</v>
      </c>
      <c r="C354">
        <v>806407</v>
      </c>
      <c r="D354" t="s">
        <v>2755</v>
      </c>
      <c r="E354">
        <v>0.18</v>
      </c>
      <c r="F354">
        <v>20</v>
      </c>
      <c r="G354">
        <v>9707014</v>
      </c>
      <c r="H354">
        <v>196702565</v>
      </c>
      <c r="I354">
        <v>351510</v>
      </c>
      <c r="J354">
        <v>669966</v>
      </c>
      <c r="K354">
        <v>0</v>
      </c>
      <c r="L354">
        <v>349120</v>
      </c>
      <c r="M354">
        <v>524325</v>
      </c>
      <c r="N354">
        <v>9303579</v>
      </c>
      <c r="O354">
        <v>12110</v>
      </c>
      <c r="P354">
        <v>28595</v>
      </c>
      <c r="Q354">
        <v>0</v>
      </c>
      <c r="R354">
        <v>12477</v>
      </c>
      <c r="S354" t="s">
        <v>2756</v>
      </c>
      <c r="T354" s="6">
        <v>6.9999999999999999E-4</v>
      </c>
      <c r="U354" t="s">
        <v>2757</v>
      </c>
      <c r="V354" s="6">
        <v>4.1000000000000003E-3</v>
      </c>
      <c r="W354" t="s">
        <v>2758</v>
      </c>
      <c r="X354" s="6">
        <v>1.6999999999999999E-3</v>
      </c>
      <c r="Y354" t="s">
        <v>2757</v>
      </c>
      <c r="Z354" s="6">
        <v>1.1999999999999999E-3</v>
      </c>
      <c r="AA354" t="s">
        <v>2759</v>
      </c>
      <c r="AB354" s="6">
        <v>1.1000000000000001E-3</v>
      </c>
      <c r="AC354" t="s">
        <v>2757</v>
      </c>
      <c r="AD354" t="s">
        <v>2803</v>
      </c>
    </row>
    <row r="355" spans="1:30" hidden="1" x14ac:dyDescent="0.55000000000000004">
      <c r="A355">
        <v>6302950259</v>
      </c>
      <c r="B355">
        <v>12</v>
      </c>
      <c r="C355">
        <v>806407</v>
      </c>
      <c r="D355" t="s">
        <v>2755</v>
      </c>
      <c r="E355">
        <v>0.18</v>
      </c>
      <c r="F355">
        <v>20</v>
      </c>
      <c r="G355">
        <v>7279676</v>
      </c>
      <c r="H355">
        <v>199129665</v>
      </c>
      <c r="I355">
        <v>266268</v>
      </c>
      <c r="J355">
        <v>600204</v>
      </c>
      <c r="K355">
        <v>0</v>
      </c>
      <c r="L355">
        <v>334623</v>
      </c>
      <c r="M355">
        <v>588555</v>
      </c>
      <c r="N355">
        <v>9239892</v>
      </c>
      <c r="O355">
        <v>20380</v>
      </c>
      <c r="P355">
        <v>45044</v>
      </c>
      <c r="Q355">
        <v>0</v>
      </c>
      <c r="R355">
        <v>14561</v>
      </c>
      <c r="S355" t="s">
        <v>2756</v>
      </c>
      <c r="T355" s="6">
        <v>0</v>
      </c>
      <c r="U355" t="s">
        <v>2757</v>
      </c>
      <c r="V355" s="6">
        <v>6.6E-3</v>
      </c>
      <c r="W355" t="s">
        <v>2758</v>
      </c>
      <c r="X355" s="6">
        <v>1.1999999999999999E-3</v>
      </c>
      <c r="Y355" t="s">
        <v>2757</v>
      </c>
      <c r="Z355" s="6">
        <v>2E-3</v>
      </c>
      <c r="AA355" t="s">
        <v>2759</v>
      </c>
      <c r="AB355" s="6">
        <v>8.0000000000000004E-4</v>
      </c>
      <c r="AC355" t="s">
        <v>2757</v>
      </c>
      <c r="AD355" t="s">
        <v>2777</v>
      </c>
    </row>
    <row r="356" spans="1:30" hidden="1" x14ac:dyDescent="0.55000000000000004">
      <c r="A356">
        <v>6303238641</v>
      </c>
      <c r="B356">
        <v>13</v>
      </c>
      <c r="C356">
        <v>806407</v>
      </c>
      <c r="D356" t="s">
        <v>2755</v>
      </c>
      <c r="E356">
        <v>0.18</v>
      </c>
      <c r="F356">
        <v>20</v>
      </c>
      <c r="G356">
        <v>9449592</v>
      </c>
      <c r="H356">
        <v>196952402</v>
      </c>
      <c r="I356">
        <v>557831</v>
      </c>
      <c r="J356">
        <v>738426</v>
      </c>
      <c r="K356">
        <v>0</v>
      </c>
      <c r="L356">
        <v>333911</v>
      </c>
      <c r="M356">
        <v>502325</v>
      </c>
      <c r="N356">
        <v>9327647</v>
      </c>
      <c r="O356">
        <v>13072</v>
      </c>
      <c r="P356">
        <v>30451</v>
      </c>
      <c r="Q356">
        <v>0</v>
      </c>
      <c r="R356">
        <v>11513</v>
      </c>
      <c r="S356" t="s">
        <v>2756</v>
      </c>
      <c r="T356" s="6">
        <v>0</v>
      </c>
      <c r="U356" t="s">
        <v>2757</v>
      </c>
      <c r="V356" s="6">
        <v>4.4000000000000003E-3</v>
      </c>
      <c r="W356" t="s">
        <v>2758</v>
      </c>
      <c r="X356" s="6">
        <v>5.9999999999999995E-4</v>
      </c>
      <c r="Y356" t="s">
        <v>2757</v>
      </c>
      <c r="Z356" s="6">
        <v>1.2999999999999999E-3</v>
      </c>
      <c r="AA356" t="s">
        <v>2759</v>
      </c>
      <c r="AB356" s="6">
        <v>1.4E-3</v>
      </c>
      <c r="AC356" t="s">
        <v>2757</v>
      </c>
      <c r="AD356" t="s">
        <v>2827</v>
      </c>
    </row>
    <row r="357" spans="1:30" hidden="1" x14ac:dyDescent="0.55000000000000004">
      <c r="A357">
        <v>6303255592</v>
      </c>
      <c r="B357">
        <v>3</v>
      </c>
      <c r="C357">
        <v>806407</v>
      </c>
      <c r="D357" t="s">
        <v>2755</v>
      </c>
      <c r="E357">
        <v>0.18</v>
      </c>
      <c r="F357">
        <v>20</v>
      </c>
      <c r="G357">
        <v>10181595</v>
      </c>
      <c r="H357">
        <v>196230133</v>
      </c>
      <c r="I357">
        <v>526693</v>
      </c>
      <c r="J357">
        <v>768531</v>
      </c>
      <c r="K357">
        <v>0</v>
      </c>
      <c r="L357">
        <v>363593</v>
      </c>
      <c r="M357">
        <v>580082</v>
      </c>
      <c r="N357">
        <v>9249762</v>
      </c>
      <c r="O357">
        <v>16346</v>
      </c>
      <c r="P357">
        <v>40494</v>
      </c>
      <c r="Q357">
        <v>0</v>
      </c>
      <c r="R357">
        <v>12712</v>
      </c>
      <c r="S357" t="s">
        <v>2756</v>
      </c>
      <c r="T357" s="6">
        <v>0</v>
      </c>
      <c r="U357" t="s">
        <v>2757</v>
      </c>
      <c r="V357" s="6">
        <v>5.7000000000000002E-3</v>
      </c>
      <c r="W357" t="s">
        <v>2758</v>
      </c>
      <c r="X357" s="6">
        <v>4.0000000000000002E-4</v>
      </c>
      <c r="Y357" t="s">
        <v>2757</v>
      </c>
      <c r="Z357" s="6">
        <v>1.6000000000000001E-3</v>
      </c>
      <c r="AA357" t="s">
        <v>2759</v>
      </c>
      <c r="AB357" s="6">
        <v>1.6000000000000001E-3</v>
      </c>
      <c r="AC357" t="s">
        <v>2757</v>
      </c>
      <c r="AD357" t="s">
        <v>2780</v>
      </c>
    </row>
    <row r="358" spans="1:30" hidden="1" x14ac:dyDescent="0.55000000000000004">
      <c r="A358">
        <v>6304703555</v>
      </c>
      <c r="B358">
        <v>4</v>
      </c>
      <c r="C358">
        <v>806407</v>
      </c>
      <c r="D358" t="s">
        <v>2755</v>
      </c>
      <c r="E358">
        <v>0.18</v>
      </c>
      <c r="F358">
        <v>20</v>
      </c>
      <c r="G358">
        <v>7210939</v>
      </c>
      <c r="H358">
        <v>199271781</v>
      </c>
      <c r="I358">
        <v>332060</v>
      </c>
      <c r="J358">
        <v>602661</v>
      </c>
      <c r="K358">
        <v>0</v>
      </c>
      <c r="L358">
        <v>296042</v>
      </c>
      <c r="M358">
        <v>517605</v>
      </c>
      <c r="N358">
        <v>9310151</v>
      </c>
      <c r="O358">
        <v>11792</v>
      </c>
      <c r="P358">
        <v>34804</v>
      </c>
      <c r="Q358">
        <v>0</v>
      </c>
      <c r="R358">
        <v>17153</v>
      </c>
      <c r="S358" t="s">
        <v>2756</v>
      </c>
      <c r="T358" s="6">
        <v>2.9999999999999997E-4</v>
      </c>
      <c r="U358" t="s">
        <v>2757</v>
      </c>
      <c r="V358" s="6">
        <v>4.7000000000000002E-3</v>
      </c>
      <c r="W358" t="s">
        <v>2758</v>
      </c>
      <c r="X358" s="6">
        <v>1.6000000000000001E-3</v>
      </c>
      <c r="Y358" t="s">
        <v>2757</v>
      </c>
      <c r="Z358" s="6">
        <v>1.1000000000000001E-3</v>
      </c>
      <c r="AA358" t="s">
        <v>2759</v>
      </c>
      <c r="AB358" s="6">
        <v>8.0000000000000004E-4</v>
      </c>
      <c r="AC358" t="s">
        <v>2757</v>
      </c>
      <c r="AD358" t="s">
        <v>2806</v>
      </c>
    </row>
    <row r="359" spans="1:30" hidden="1" x14ac:dyDescent="0.55000000000000004">
      <c r="A359">
        <v>6600428522</v>
      </c>
      <c r="B359">
        <v>8</v>
      </c>
      <c r="C359">
        <v>844807</v>
      </c>
      <c r="D359" t="s">
        <v>2755</v>
      </c>
      <c r="E359">
        <v>0.18</v>
      </c>
      <c r="F359">
        <v>21</v>
      </c>
      <c r="G359">
        <v>10561675</v>
      </c>
      <c r="H359">
        <v>205671305</v>
      </c>
      <c r="I359">
        <v>495610</v>
      </c>
      <c r="J359">
        <v>749050</v>
      </c>
      <c r="K359">
        <v>0</v>
      </c>
      <c r="L359">
        <v>354514</v>
      </c>
      <c r="M359">
        <v>569042</v>
      </c>
      <c r="N359">
        <v>9260865</v>
      </c>
      <c r="O359">
        <v>14378</v>
      </c>
      <c r="P359">
        <v>33944</v>
      </c>
      <c r="Q359">
        <v>0</v>
      </c>
      <c r="R359">
        <v>11086</v>
      </c>
      <c r="S359" t="s">
        <v>2756</v>
      </c>
      <c r="T359" s="6">
        <v>1.6999999999999999E-3</v>
      </c>
      <c r="U359" t="s">
        <v>2757</v>
      </c>
      <c r="V359" s="6">
        <v>4.8999999999999998E-3</v>
      </c>
      <c r="W359" t="s">
        <v>2758</v>
      </c>
      <c r="X359" s="6">
        <v>2.9999999999999997E-4</v>
      </c>
      <c r="Y359" t="s">
        <v>2757</v>
      </c>
      <c r="Z359" s="6">
        <v>1.4E-3</v>
      </c>
      <c r="AA359" t="s">
        <v>2759</v>
      </c>
      <c r="AB359" s="6">
        <v>1.4E-3</v>
      </c>
      <c r="AC359" t="s">
        <v>2757</v>
      </c>
      <c r="AD359" t="s">
        <v>2828</v>
      </c>
    </row>
    <row r="360" spans="1:30" hidden="1" x14ac:dyDescent="0.55000000000000004">
      <c r="A360">
        <v>6600590775</v>
      </c>
      <c r="B360">
        <v>2</v>
      </c>
      <c r="C360">
        <v>844807</v>
      </c>
      <c r="D360" t="s">
        <v>2755</v>
      </c>
      <c r="E360">
        <v>0.18</v>
      </c>
      <c r="F360">
        <v>21</v>
      </c>
      <c r="G360">
        <v>9405146</v>
      </c>
      <c r="H360">
        <v>206832162</v>
      </c>
      <c r="I360">
        <v>452965</v>
      </c>
      <c r="J360">
        <v>627810</v>
      </c>
      <c r="K360">
        <v>0</v>
      </c>
      <c r="L360">
        <v>306390</v>
      </c>
      <c r="M360">
        <v>529244</v>
      </c>
      <c r="N360">
        <v>9300547</v>
      </c>
      <c r="O360">
        <v>14674</v>
      </c>
      <c r="P360">
        <v>30016</v>
      </c>
      <c r="Q360">
        <v>0</v>
      </c>
      <c r="R360">
        <v>10568</v>
      </c>
      <c r="S360" t="s">
        <v>2756</v>
      </c>
      <c r="T360" s="6">
        <v>1E-3</v>
      </c>
      <c r="U360" t="s">
        <v>2757</v>
      </c>
      <c r="V360" s="6">
        <v>4.4999999999999997E-3</v>
      </c>
      <c r="W360" t="s">
        <v>2758</v>
      </c>
      <c r="X360" s="6">
        <v>1E-4</v>
      </c>
      <c r="Y360" t="s">
        <v>2757</v>
      </c>
      <c r="Z360" s="6">
        <v>1.4E-3</v>
      </c>
      <c r="AA360" t="s">
        <v>2759</v>
      </c>
      <c r="AB360" s="6">
        <v>8.9999999999999998E-4</v>
      </c>
      <c r="AC360" t="s">
        <v>2757</v>
      </c>
      <c r="AD360" t="s">
        <v>2827</v>
      </c>
    </row>
    <row r="361" spans="1:30" hidden="1" x14ac:dyDescent="0.55000000000000004">
      <c r="A361">
        <v>6600606507</v>
      </c>
      <c r="B361">
        <v>6</v>
      </c>
      <c r="C361">
        <v>844807</v>
      </c>
      <c r="D361" t="s">
        <v>2755</v>
      </c>
      <c r="E361">
        <v>0.18</v>
      </c>
      <c r="F361">
        <v>21</v>
      </c>
      <c r="G361">
        <v>10173333</v>
      </c>
      <c r="H361">
        <v>206057552</v>
      </c>
      <c r="I361">
        <v>379590</v>
      </c>
      <c r="J361">
        <v>683830</v>
      </c>
      <c r="K361">
        <v>0</v>
      </c>
      <c r="L361">
        <v>346623</v>
      </c>
      <c r="M361">
        <v>540743</v>
      </c>
      <c r="N361">
        <v>9287127</v>
      </c>
      <c r="O361">
        <v>13153</v>
      </c>
      <c r="P361">
        <v>29831</v>
      </c>
      <c r="Q361">
        <v>0</v>
      </c>
      <c r="R361">
        <v>12997</v>
      </c>
      <c r="S361" t="s">
        <v>2756</v>
      </c>
      <c r="T361" s="6">
        <v>8.9999999999999998E-4</v>
      </c>
      <c r="U361" t="s">
        <v>2757</v>
      </c>
      <c r="V361" s="6">
        <v>4.3E-3</v>
      </c>
      <c r="W361" t="s">
        <v>2758</v>
      </c>
      <c r="X361" s="6">
        <v>1.6999999999999999E-3</v>
      </c>
      <c r="Y361" t="s">
        <v>2757</v>
      </c>
      <c r="Z361" s="6">
        <v>1.2999999999999999E-3</v>
      </c>
      <c r="AA361" t="s">
        <v>2759</v>
      </c>
      <c r="AB361" s="6">
        <v>1.1000000000000001E-3</v>
      </c>
      <c r="AC361" t="s">
        <v>2757</v>
      </c>
      <c r="AD361" t="s">
        <v>2827</v>
      </c>
    </row>
    <row r="362" spans="1:30" hidden="1" x14ac:dyDescent="0.55000000000000004">
      <c r="A362">
        <v>6600737758</v>
      </c>
      <c r="B362">
        <v>1</v>
      </c>
      <c r="C362">
        <v>844807</v>
      </c>
      <c r="D362" t="s">
        <v>2755</v>
      </c>
      <c r="E362">
        <v>0.18</v>
      </c>
      <c r="F362">
        <v>21</v>
      </c>
      <c r="G362">
        <v>10368234</v>
      </c>
      <c r="H362">
        <v>205876054</v>
      </c>
      <c r="I362">
        <v>357857</v>
      </c>
      <c r="J362">
        <v>640989</v>
      </c>
      <c r="K362">
        <v>0</v>
      </c>
      <c r="L362">
        <v>314577</v>
      </c>
      <c r="M362">
        <v>528683</v>
      </c>
      <c r="N362">
        <v>9298849</v>
      </c>
      <c r="O362">
        <v>11556</v>
      </c>
      <c r="P362">
        <v>27474</v>
      </c>
      <c r="Q362">
        <v>0</v>
      </c>
      <c r="R362">
        <v>10672</v>
      </c>
      <c r="S362" t="s">
        <v>2756</v>
      </c>
      <c r="T362" s="6">
        <v>5.9999999999999995E-4</v>
      </c>
      <c r="U362" t="s">
        <v>2757</v>
      </c>
      <c r="V362" s="6">
        <v>3.8999999999999998E-3</v>
      </c>
      <c r="W362" t="s">
        <v>2758</v>
      </c>
      <c r="X362" s="6">
        <v>1.6000000000000001E-3</v>
      </c>
      <c r="Y362" t="s">
        <v>2757</v>
      </c>
      <c r="Z362" s="6">
        <v>1.1000000000000001E-3</v>
      </c>
      <c r="AA362" t="s">
        <v>2759</v>
      </c>
      <c r="AB362" s="6">
        <v>8.9999999999999998E-4</v>
      </c>
      <c r="AC362" t="s">
        <v>2757</v>
      </c>
      <c r="AD362" t="s">
        <v>2787</v>
      </c>
    </row>
    <row r="363" spans="1:30" hidden="1" x14ac:dyDescent="0.55000000000000004">
      <c r="A363">
        <v>6600806503</v>
      </c>
      <c r="B363">
        <v>14</v>
      </c>
      <c r="C363">
        <v>844807</v>
      </c>
      <c r="D363" t="s">
        <v>2755</v>
      </c>
      <c r="E363">
        <v>0.18</v>
      </c>
      <c r="F363">
        <v>21</v>
      </c>
      <c r="G363">
        <v>10543854</v>
      </c>
      <c r="H363">
        <v>205698056</v>
      </c>
      <c r="I363">
        <v>534783</v>
      </c>
      <c r="J363">
        <v>734911</v>
      </c>
      <c r="K363">
        <v>0</v>
      </c>
      <c r="L363">
        <v>334890</v>
      </c>
      <c r="M363">
        <v>549471</v>
      </c>
      <c r="N363">
        <v>9278546</v>
      </c>
      <c r="O363">
        <v>11309</v>
      </c>
      <c r="P363">
        <v>29691</v>
      </c>
      <c r="Q363">
        <v>0</v>
      </c>
      <c r="R363">
        <v>12783</v>
      </c>
      <c r="S363" t="s">
        <v>2756</v>
      </c>
      <c r="T363" s="6">
        <v>1.8E-3</v>
      </c>
      <c r="U363" t="s">
        <v>2757</v>
      </c>
      <c r="V363" s="6">
        <v>4.1000000000000003E-3</v>
      </c>
      <c r="W363" t="s">
        <v>2758</v>
      </c>
      <c r="X363" s="6">
        <v>4.0000000000000002E-4</v>
      </c>
      <c r="Y363" t="s">
        <v>2757</v>
      </c>
      <c r="Z363" s="6">
        <v>1.1000000000000001E-3</v>
      </c>
      <c r="AA363" t="s">
        <v>2759</v>
      </c>
      <c r="AB363" s="6">
        <v>1.4E-3</v>
      </c>
      <c r="AC363" t="s">
        <v>2757</v>
      </c>
      <c r="AD363" t="s">
        <v>2827</v>
      </c>
    </row>
    <row r="364" spans="1:30" hidden="1" x14ac:dyDescent="0.55000000000000004">
      <c r="A364">
        <v>6600817199</v>
      </c>
      <c r="B364">
        <v>15</v>
      </c>
      <c r="C364">
        <v>844807</v>
      </c>
      <c r="D364" t="s">
        <v>2755</v>
      </c>
      <c r="E364">
        <v>0.18</v>
      </c>
      <c r="F364">
        <v>21</v>
      </c>
      <c r="G364">
        <v>9794096</v>
      </c>
      <c r="H364">
        <v>206440826</v>
      </c>
      <c r="I364">
        <v>471694</v>
      </c>
      <c r="J364">
        <v>774235</v>
      </c>
      <c r="K364">
        <v>0</v>
      </c>
      <c r="L364">
        <v>405183</v>
      </c>
      <c r="M364">
        <v>524468</v>
      </c>
      <c r="N364">
        <v>9305162</v>
      </c>
      <c r="O364">
        <v>14630</v>
      </c>
      <c r="P364">
        <v>36994</v>
      </c>
      <c r="Q364">
        <v>0</v>
      </c>
      <c r="R364">
        <v>15636</v>
      </c>
      <c r="S364" t="s">
        <v>2756</v>
      </c>
      <c r="T364" s="6">
        <v>1.6999999999999999E-3</v>
      </c>
      <c r="U364" t="s">
        <v>2757</v>
      </c>
      <c r="V364" s="6">
        <v>5.1999999999999998E-3</v>
      </c>
      <c r="W364" t="s">
        <v>2758</v>
      </c>
      <c r="X364" s="6">
        <v>1E-4</v>
      </c>
      <c r="Y364" t="s">
        <v>2757</v>
      </c>
      <c r="Z364" s="6">
        <v>1.4E-3</v>
      </c>
      <c r="AA364" t="s">
        <v>2759</v>
      </c>
      <c r="AB364" s="6">
        <v>1.5E-3</v>
      </c>
      <c r="AC364" t="s">
        <v>2757</v>
      </c>
      <c r="AD364" t="s">
        <v>2796</v>
      </c>
    </row>
    <row r="365" spans="1:30" hidden="1" x14ac:dyDescent="0.55000000000000004">
      <c r="A365">
        <v>6600833925</v>
      </c>
      <c r="B365">
        <v>16</v>
      </c>
      <c r="C365">
        <v>844808</v>
      </c>
      <c r="D365" t="s">
        <v>2755</v>
      </c>
      <c r="E365">
        <v>0.18</v>
      </c>
      <c r="F365">
        <v>21</v>
      </c>
      <c r="G365">
        <v>10060371</v>
      </c>
      <c r="H365">
        <v>206172000</v>
      </c>
      <c r="I365">
        <v>341906</v>
      </c>
      <c r="J365">
        <v>680752</v>
      </c>
      <c r="K365">
        <v>0</v>
      </c>
      <c r="L365">
        <v>353497</v>
      </c>
      <c r="M365">
        <v>535429</v>
      </c>
      <c r="N365">
        <v>9294168</v>
      </c>
      <c r="O365">
        <v>11553</v>
      </c>
      <c r="P365">
        <v>33892</v>
      </c>
      <c r="Q365">
        <v>0</v>
      </c>
      <c r="R365">
        <v>15478</v>
      </c>
      <c r="S365" t="s">
        <v>2756</v>
      </c>
      <c r="T365" s="6">
        <v>6.9999999999999999E-4</v>
      </c>
      <c r="U365" t="s">
        <v>2757</v>
      </c>
      <c r="V365" s="6">
        <v>4.5999999999999999E-3</v>
      </c>
      <c r="W365" t="s">
        <v>2758</v>
      </c>
      <c r="X365" s="6">
        <v>1.5E-3</v>
      </c>
      <c r="Y365" t="s">
        <v>2757</v>
      </c>
      <c r="Z365" s="6">
        <v>1.1000000000000001E-3</v>
      </c>
      <c r="AA365" t="s">
        <v>2759</v>
      </c>
      <c r="AB365" s="6">
        <v>1.1000000000000001E-3</v>
      </c>
      <c r="AC365" t="s">
        <v>2757</v>
      </c>
      <c r="AD365" t="s">
        <v>2828</v>
      </c>
    </row>
    <row r="366" spans="1:30" hidden="1" x14ac:dyDescent="0.55000000000000004">
      <c r="A366">
        <v>6601064531</v>
      </c>
      <c r="B366">
        <v>9</v>
      </c>
      <c r="C366">
        <v>844807</v>
      </c>
      <c r="D366" t="s">
        <v>2755</v>
      </c>
      <c r="E366">
        <v>0.18</v>
      </c>
      <c r="F366">
        <v>21</v>
      </c>
      <c r="G366">
        <v>10499209</v>
      </c>
      <c r="H366">
        <v>205736652</v>
      </c>
      <c r="I366">
        <v>571740</v>
      </c>
      <c r="J366">
        <v>770399</v>
      </c>
      <c r="K366">
        <v>0</v>
      </c>
      <c r="L366">
        <v>371092</v>
      </c>
      <c r="M366">
        <v>563962</v>
      </c>
      <c r="N366">
        <v>9263812</v>
      </c>
      <c r="O366">
        <v>11473</v>
      </c>
      <c r="P366">
        <v>31459</v>
      </c>
      <c r="Q366">
        <v>0</v>
      </c>
      <c r="R366">
        <v>14670</v>
      </c>
      <c r="S366" t="s">
        <v>2756</v>
      </c>
      <c r="T366" s="6">
        <v>2.0000000000000001E-4</v>
      </c>
      <c r="U366" t="s">
        <v>2757</v>
      </c>
      <c r="V366" s="6">
        <v>4.3E-3</v>
      </c>
      <c r="W366" t="s">
        <v>2758</v>
      </c>
      <c r="X366" s="6">
        <v>5.9999999999999995E-4</v>
      </c>
      <c r="Y366" t="s">
        <v>2757</v>
      </c>
      <c r="Z366" s="6">
        <v>1.1000000000000001E-3</v>
      </c>
      <c r="AA366" t="s">
        <v>2759</v>
      </c>
      <c r="AB366" s="6">
        <v>1.5E-3</v>
      </c>
      <c r="AC366" t="s">
        <v>2757</v>
      </c>
      <c r="AD366" t="s">
        <v>2829</v>
      </c>
    </row>
    <row r="367" spans="1:30" hidden="1" x14ac:dyDescent="0.55000000000000004">
      <c r="A367">
        <v>6601071330</v>
      </c>
      <c r="B367">
        <v>5</v>
      </c>
      <c r="C367">
        <v>844807</v>
      </c>
      <c r="D367" t="s">
        <v>2755</v>
      </c>
      <c r="E367">
        <v>0.18</v>
      </c>
      <c r="F367">
        <v>21</v>
      </c>
      <c r="G367">
        <v>9615977</v>
      </c>
      <c r="H367">
        <v>206630518</v>
      </c>
      <c r="I367">
        <v>419531</v>
      </c>
      <c r="J367">
        <v>749024</v>
      </c>
      <c r="K367">
        <v>0</v>
      </c>
      <c r="L367">
        <v>382559</v>
      </c>
      <c r="M367">
        <v>572052</v>
      </c>
      <c r="N367">
        <v>9257693</v>
      </c>
      <c r="O367">
        <v>12890</v>
      </c>
      <c r="P367">
        <v>39274</v>
      </c>
      <c r="Q367">
        <v>0</v>
      </c>
      <c r="R367">
        <v>20254</v>
      </c>
      <c r="S367" t="s">
        <v>2756</v>
      </c>
      <c r="T367" s="6">
        <v>1.4E-3</v>
      </c>
      <c r="U367" t="s">
        <v>2757</v>
      </c>
      <c r="V367" s="6">
        <v>5.3E-3</v>
      </c>
      <c r="W367" t="s">
        <v>2758</v>
      </c>
      <c r="X367" s="6">
        <v>1.9E-3</v>
      </c>
      <c r="Y367" t="s">
        <v>2757</v>
      </c>
      <c r="Z367" s="6">
        <v>1.2999999999999999E-3</v>
      </c>
      <c r="AA367" t="s">
        <v>2759</v>
      </c>
      <c r="AB367" s="6">
        <v>1.4E-3</v>
      </c>
      <c r="AC367" t="s">
        <v>2757</v>
      </c>
      <c r="AD367" t="s">
        <v>2800</v>
      </c>
    </row>
    <row r="368" spans="1:30" x14ac:dyDescent="0.55000000000000004">
      <c r="A368">
        <v>6601169726</v>
      </c>
      <c r="B368">
        <v>17</v>
      </c>
      <c r="C368">
        <v>844808</v>
      </c>
      <c r="D368" t="s">
        <v>2755</v>
      </c>
      <c r="E368">
        <v>0.18</v>
      </c>
      <c r="F368">
        <v>21</v>
      </c>
      <c r="G368">
        <v>9932107</v>
      </c>
      <c r="H368">
        <v>206310161</v>
      </c>
      <c r="I368">
        <v>410131</v>
      </c>
      <c r="J368">
        <v>709775</v>
      </c>
      <c r="K368">
        <v>0</v>
      </c>
      <c r="L368">
        <v>345453</v>
      </c>
      <c r="M368">
        <v>599764</v>
      </c>
      <c r="N368">
        <v>9229979</v>
      </c>
      <c r="O368">
        <v>21406</v>
      </c>
      <c r="P368">
        <v>42983</v>
      </c>
      <c r="Q368">
        <v>0</v>
      </c>
      <c r="R368">
        <v>11008</v>
      </c>
      <c r="S368" t="s">
        <v>2756</v>
      </c>
      <c r="T368" s="6">
        <v>1.1999999999999999E-3</v>
      </c>
      <c r="U368" t="s">
        <v>2757</v>
      </c>
      <c r="V368" s="6">
        <v>6.4999999999999997E-3</v>
      </c>
      <c r="W368" t="s">
        <v>2758</v>
      </c>
      <c r="X368" s="6">
        <v>1.8E-3</v>
      </c>
      <c r="Y368" t="s">
        <v>2757</v>
      </c>
      <c r="Z368" s="6">
        <v>2.0999999999999999E-3</v>
      </c>
      <c r="AA368" t="s">
        <v>2759</v>
      </c>
      <c r="AB368" s="6">
        <v>1.1999999999999999E-3</v>
      </c>
      <c r="AC368" t="s">
        <v>2757</v>
      </c>
      <c r="AD368" t="s">
        <v>2797</v>
      </c>
    </row>
    <row r="369" spans="1:30" hidden="1" x14ac:dyDescent="0.55000000000000004">
      <c r="A369">
        <v>6602545896</v>
      </c>
      <c r="B369">
        <v>11</v>
      </c>
      <c r="C369">
        <v>844807</v>
      </c>
      <c r="D369" t="s">
        <v>2755</v>
      </c>
      <c r="E369">
        <v>0.18</v>
      </c>
      <c r="F369">
        <v>21</v>
      </c>
      <c r="G369">
        <v>9688532</v>
      </c>
      <c r="H369">
        <v>206549009</v>
      </c>
      <c r="I369">
        <v>385778</v>
      </c>
      <c r="J369">
        <v>693848</v>
      </c>
      <c r="K369">
        <v>0</v>
      </c>
      <c r="L369">
        <v>348536</v>
      </c>
      <c r="M369">
        <v>543172</v>
      </c>
      <c r="N369">
        <v>9284560</v>
      </c>
      <c r="O369">
        <v>13167</v>
      </c>
      <c r="P369">
        <v>32901</v>
      </c>
      <c r="Q369">
        <v>0</v>
      </c>
      <c r="R369">
        <v>11547</v>
      </c>
      <c r="S369" t="s">
        <v>2756</v>
      </c>
      <c r="T369" s="6">
        <v>1E-3</v>
      </c>
      <c r="U369" t="s">
        <v>2757</v>
      </c>
      <c r="V369" s="6">
        <v>4.5999999999999999E-3</v>
      </c>
      <c r="W369" t="s">
        <v>2758</v>
      </c>
      <c r="X369" s="6">
        <v>1.6999999999999999E-3</v>
      </c>
      <c r="Y369" t="s">
        <v>2757</v>
      </c>
      <c r="Z369" s="6">
        <v>1.2999999999999999E-3</v>
      </c>
      <c r="AA369" t="s">
        <v>2759</v>
      </c>
      <c r="AB369" s="6">
        <v>1.1999999999999999E-3</v>
      </c>
      <c r="AC369" t="s">
        <v>2757</v>
      </c>
      <c r="AD369" t="s">
        <v>2779</v>
      </c>
    </row>
    <row r="370" spans="1:30" hidden="1" x14ac:dyDescent="0.55000000000000004">
      <c r="A370">
        <v>6602758305</v>
      </c>
      <c r="B370">
        <v>7</v>
      </c>
      <c r="C370">
        <v>844807</v>
      </c>
      <c r="D370" t="s">
        <v>2755</v>
      </c>
      <c r="E370">
        <v>0.18</v>
      </c>
      <c r="F370">
        <v>21</v>
      </c>
      <c r="G370">
        <v>10488024</v>
      </c>
      <c r="H370">
        <v>205748192</v>
      </c>
      <c r="I370">
        <v>383058</v>
      </c>
      <c r="J370">
        <v>667235</v>
      </c>
      <c r="K370">
        <v>0</v>
      </c>
      <c r="L370">
        <v>327303</v>
      </c>
      <c r="M370">
        <v>574939</v>
      </c>
      <c r="N370">
        <v>9254798</v>
      </c>
      <c r="O370">
        <v>12515</v>
      </c>
      <c r="P370">
        <v>31116</v>
      </c>
      <c r="Q370">
        <v>0</v>
      </c>
      <c r="R370">
        <v>10595</v>
      </c>
      <c r="S370" t="s">
        <v>2756</v>
      </c>
      <c r="T370" s="6">
        <v>8.0000000000000004E-4</v>
      </c>
      <c r="U370" t="s">
        <v>2757</v>
      </c>
      <c r="V370" s="6">
        <v>4.4000000000000003E-3</v>
      </c>
      <c r="W370" t="s">
        <v>2758</v>
      </c>
      <c r="X370" s="6">
        <v>1.6999999999999999E-3</v>
      </c>
      <c r="Y370" t="s">
        <v>2757</v>
      </c>
      <c r="Z370" s="6">
        <v>1.1999999999999999E-3</v>
      </c>
      <c r="AA370" t="s">
        <v>2759</v>
      </c>
      <c r="AB370" s="6">
        <v>1E-3</v>
      </c>
      <c r="AC370" t="s">
        <v>2757</v>
      </c>
      <c r="AD370" t="s">
        <v>2814</v>
      </c>
    </row>
    <row r="371" spans="1:30" hidden="1" x14ac:dyDescent="0.55000000000000004">
      <c r="A371">
        <v>6602912200</v>
      </c>
      <c r="B371">
        <v>10</v>
      </c>
      <c r="C371">
        <v>844807</v>
      </c>
      <c r="D371" t="s">
        <v>2755</v>
      </c>
      <c r="E371">
        <v>0.18</v>
      </c>
      <c r="F371">
        <v>21</v>
      </c>
      <c r="G371">
        <v>10247277</v>
      </c>
      <c r="H371">
        <v>205990167</v>
      </c>
      <c r="I371">
        <v>367477</v>
      </c>
      <c r="J371">
        <v>705287</v>
      </c>
      <c r="K371">
        <v>0</v>
      </c>
      <c r="L371">
        <v>363755</v>
      </c>
      <c r="M371">
        <v>540260</v>
      </c>
      <c r="N371">
        <v>9287602</v>
      </c>
      <c r="O371">
        <v>15967</v>
      </c>
      <c r="P371">
        <v>35321</v>
      </c>
      <c r="Q371">
        <v>0</v>
      </c>
      <c r="R371">
        <v>14635</v>
      </c>
      <c r="S371" t="s">
        <v>2756</v>
      </c>
      <c r="T371" s="6">
        <v>8.9999999999999998E-4</v>
      </c>
      <c r="U371" t="s">
        <v>2757</v>
      </c>
      <c r="V371" s="6">
        <v>5.1999999999999998E-3</v>
      </c>
      <c r="W371" t="s">
        <v>2758</v>
      </c>
      <c r="X371" s="6">
        <v>1.6000000000000001E-3</v>
      </c>
      <c r="Y371" t="s">
        <v>2757</v>
      </c>
      <c r="Z371" s="6">
        <v>1.6000000000000001E-3</v>
      </c>
      <c r="AA371" t="s">
        <v>2759</v>
      </c>
      <c r="AB371" s="6">
        <v>1.1999999999999999E-3</v>
      </c>
      <c r="AC371" t="s">
        <v>2757</v>
      </c>
      <c r="AD371" t="s">
        <v>2806</v>
      </c>
    </row>
    <row r="372" spans="1:30" hidden="1" x14ac:dyDescent="0.55000000000000004">
      <c r="A372">
        <v>6602949890</v>
      </c>
      <c r="B372">
        <v>12</v>
      </c>
      <c r="C372">
        <v>844807</v>
      </c>
      <c r="D372" t="s">
        <v>2755</v>
      </c>
      <c r="E372">
        <v>0.18</v>
      </c>
      <c r="F372">
        <v>21</v>
      </c>
      <c r="G372">
        <v>7866997</v>
      </c>
      <c r="H372">
        <v>208370181</v>
      </c>
      <c r="I372">
        <v>280259</v>
      </c>
      <c r="J372">
        <v>647776</v>
      </c>
      <c r="K372">
        <v>0</v>
      </c>
      <c r="L372">
        <v>349242</v>
      </c>
      <c r="M372">
        <v>587318</v>
      </c>
      <c r="N372">
        <v>9240516</v>
      </c>
      <c r="O372">
        <v>13991</v>
      </c>
      <c r="P372">
        <v>47572</v>
      </c>
      <c r="Q372">
        <v>0</v>
      </c>
      <c r="R372">
        <v>14619</v>
      </c>
      <c r="S372" t="s">
        <v>2756</v>
      </c>
      <c r="T372" s="6">
        <v>2.9999999999999997E-4</v>
      </c>
      <c r="U372" t="s">
        <v>2757</v>
      </c>
      <c r="V372" s="6">
        <v>6.1999999999999998E-3</v>
      </c>
      <c r="W372" t="s">
        <v>2758</v>
      </c>
      <c r="X372" s="6">
        <v>1.1999999999999999E-3</v>
      </c>
      <c r="Y372" t="s">
        <v>2757</v>
      </c>
      <c r="Z372" s="6">
        <v>1.4E-3</v>
      </c>
      <c r="AA372" t="s">
        <v>2759</v>
      </c>
      <c r="AB372" s="6">
        <v>1E-3</v>
      </c>
      <c r="AC372" t="s">
        <v>2757</v>
      </c>
      <c r="AD372" t="s">
        <v>2832</v>
      </c>
    </row>
    <row r="373" spans="1:30" hidden="1" x14ac:dyDescent="0.55000000000000004">
      <c r="A373">
        <v>6603237861</v>
      </c>
      <c r="B373">
        <v>13</v>
      </c>
      <c r="C373">
        <v>844807</v>
      </c>
      <c r="D373" t="s">
        <v>2755</v>
      </c>
      <c r="E373">
        <v>0.18</v>
      </c>
      <c r="F373">
        <v>21</v>
      </c>
      <c r="G373">
        <v>9937307</v>
      </c>
      <c r="H373">
        <v>206292368</v>
      </c>
      <c r="I373">
        <v>568982</v>
      </c>
      <c r="J373">
        <v>766741</v>
      </c>
      <c r="K373">
        <v>0</v>
      </c>
      <c r="L373">
        <v>344578</v>
      </c>
      <c r="M373">
        <v>487712</v>
      </c>
      <c r="N373">
        <v>9339966</v>
      </c>
      <c r="O373">
        <v>11151</v>
      </c>
      <c r="P373">
        <v>28315</v>
      </c>
      <c r="Q373">
        <v>0</v>
      </c>
      <c r="R373">
        <v>10667</v>
      </c>
      <c r="S373" t="s">
        <v>2756</v>
      </c>
      <c r="T373" s="6">
        <v>2.0000000000000001E-4</v>
      </c>
      <c r="U373" t="s">
        <v>2757</v>
      </c>
      <c r="V373" s="6">
        <v>4.0000000000000001E-3</v>
      </c>
      <c r="W373" t="s">
        <v>2758</v>
      </c>
      <c r="X373" s="6">
        <v>5.9999999999999995E-4</v>
      </c>
      <c r="Y373" t="s">
        <v>2757</v>
      </c>
      <c r="Z373" s="6">
        <v>1.1000000000000001E-3</v>
      </c>
      <c r="AA373" t="s">
        <v>2759</v>
      </c>
      <c r="AB373" s="6">
        <v>1.5E-3</v>
      </c>
      <c r="AC373" t="s">
        <v>2757</v>
      </c>
      <c r="AD373" t="s">
        <v>2822</v>
      </c>
    </row>
    <row r="374" spans="1:30" hidden="1" x14ac:dyDescent="0.55000000000000004">
      <c r="A374">
        <v>6603255078</v>
      </c>
      <c r="B374">
        <v>3</v>
      </c>
      <c r="C374">
        <v>844807</v>
      </c>
      <c r="D374" t="s">
        <v>2755</v>
      </c>
      <c r="E374">
        <v>0.18</v>
      </c>
      <c r="F374">
        <v>21</v>
      </c>
      <c r="G374">
        <v>10721572</v>
      </c>
      <c r="H374">
        <v>205519981</v>
      </c>
      <c r="I374">
        <v>538632</v>
      </c>
      <c r="J374">
        <v>798756</v>
      </c>
      <c r="K374">
        <v>0</v>
      </c>
      <c r="L374">
        <v>376292</v>
      </c>
      <c r="M374">
        <v>539974</v>
      </c>
      <c r="N374">
        <v>9289848</v>
      </c>
      <c r="O374">
        <v>11939</v>
      </c>
      <c r="P374">
        <v>30225</v>
      </c>
      <c r="Q374">
        <v>0</v>
      </c>
      <c r="R374">
        <v>12699</v>
      </c>
      <c r="S374" t="s">
        <v>2756</v>
      </c>
      <c r="T374" s="6">
        <v>2.0000000000000001E-4</v>
      </c>
      <c r="U374" t="s">
        <v>2757</v>
      </c>
      <c r="V374" s="6">
        <v>4.1999999999999997E-3</v>
      </c>
      <c r="W374" t="s">
        <v>2758</v>
      </c>
      <c r="X374" s="6">
        <v>5.0000000000000001E-4</v>
      </c>
      <c r="Y374" t="s">
        <v>2757</v>
      </c>
      <c r="Z374" s="6">
        <v>1.1999999999999999E-3</v>
      </c>
      <c r="AA374" t="s">
        <v>2759</v>
      </c>
      <c r="AB374" s="6">
        <v>1.6999999999999999E-3</v>
      </c>
      <c r="AC374" t="s">
        <v>2757</v>
      </c>
      <c r="AD374" t="s">
        <v>2827</v>
      </c>
    </row>
    <row r="375" spans="1:30" hidden="1" x14ac:dyDescent="0.55000000000000004">
      <c r="A375">
        <v>6604702984</v>
      </c>
      <c r="B375">
        <v>4</v>
      </c>
      <c r="C375">
        <v>844807</v>
      </c>
      <c r="D375" t="s">
        <v>2755</v>
      </c>
      <c r="E375">
        <v>0.18</v>
      </c>
      <c r="F375">
        <v>21</v>
      </c>
      <c r="G375">
        <v>7764237</v>
      </c>
      <c r="H375">
        <v>208548155</v>
      </c>
      <c r="I375">
        <v>349190</v>
      </c>
      <c r="J375">
        <v>641149</v>
      </c>
      <c r="K375">
        <v>0</v>
      </c>
      <c r="L375">
        <v>307525</v>
      </c>
      <c r="M375">
        <v>553295</v>
      </c>
      <c r="N375">
        <v>9276374</v>
      </c>
      <c r="O375">
        <v>17130</v>
      </c>
      <c r="P375">
        <v>38488</v>
      </c>
      <c r="Q375">
        <v>0</v>
      </c>
      <c r="R375">
        <v>11483</v>
      </c>
      <c r="S375" t="s">
        <v>2756</v>
      </c>
      <c r="T375" s="6">
        <v>5.9999999999999995E-4</v>
      </c>
      <c r="U375" t="s">
        <v>2757</v>
      </c>
      <c r="V375" s="6">
        <v>5.5999999999999999E-3</v>
      </c>
      <c r="W375" t="s">
        <v>2758</v>
      </c>
      <c r="X375" s="6">
        <v>1.6000000000000001E-3</v>
      </c>
      <c r="Y375" t="s">
        <v>2757</v>
      </c>
      <c r="Z375" s="6">
        <v>1.6999999999999999E-3</v>
      </c>
      <c r="AA375" t="s">
        <v>2759</v>
      </c>
      <c r="AB375" s="6">
        <v>8.9999999999999998E-4</v>
      </c>
      <c r="AC375" t="s">
        <v>2757</v>
      </c>
      <c r="AD375" t="s">
        <v>2800</v>
      </c>
    </row>
    <row r="376" spans="1:30" hidden="1" x14ac:dyDescent="0.55000000000000004">
      <c r="A376">
        <v>6900430316</v>
      </c>
      <c r="B376">
        <v>8</v>
      </c>
      <c r="C376">
        <v>883207</v>
      </c>
      <c r="D376" t="s">
        <v>2755</v>
      </c>
      <c r="E376">
        <v>0.18</v>
      </c>
      <c r="F376">
        <v>22</v>
      </c>
      <c r="G376">
        <v>11089956</v>
      </c>
      <c r="H376">
        <v>214970840</v>
      </c>
      <c r="I376">
        <v>506011</v>
      </c>
      <c r="J376">
        <v>777013</v>
      </c>
      <c r="K376">
        <v>0</v>
      </c>
      <c r="L376">
        <v>365335</v>
      </c>
      <c r="M376">
        <v>528278</v>
      </c>
      <c r="N376">
        <v>9299535</v>
      </c>
      <c r="O376">
        <v>10401</v>
      </c>
      <c r="P376">
        <v>27963</v>
      </c>
      <c r="Q376">
        <v>0</v>
      </c>
      <c r="R376">
        <v>10821</v>
      </c>
      <c r="S376" t="s">
        <v>2756</v>
      </c>
      <c r="T376" s="6">
        <v>1.8E-3</v>
      </c>
      <c r="U376" t="s">
        <v>2757</v>
      </c>
      <c r="V376" s="6">
        <v>3.8999999999999998E-3</v>
      </c>
      <c r="W376" t="s">
        <v>2758</v>
      </c>
      <c r="X376" s="6">
        <v>2.9999999999999997E-4</v>
      </c>
      <c r="Y376" t="s">
        <v>2757</v>
      </c>
      <c r="Z376" s="6">
        <v>1E-3</v>
      </c>
      <c r="AA376" t="s">
        <v>2759</v>
      </c>
      <c r="AB376" s="6">
        <v>1.5E-3</v>
      </c>
      <c r="AC376" t="s">
        <v>2757</v>
      </c>
      <c r="AD376" t="s">
        <v>2822</v>
      </c>
    </row>
    <row r="377" spans="1:30" hidden="1" x14ac:dyDescent="0.55000000000000004">
      <c r="A377">
        <v>6900591726</v>
      </c>
      <c r="B377">
        <v>2</v>
      </c>
      <c r="C377">
        <v>883207</v>
      </c>
      <c r="D377" t="s">
        <v>2755</v>
      </c>
      <c r="E377">
        <v>0.18</v>
      </c>
      <c r="F377">
        <v>22</v>
      </c>
      <c r="G377">
        <v>9917264</v>
      </c>
      <c r="H377">
        <v>216147813</v>
      </c>
      <c r="I377">
        <v>461577</v>
      </c>
      <c r="J377">
        <v>655164</v>
      </c>
      <c r="K377">
        <v>0</v>
      </c>
      <c r="L377">
        <v>315793</v>
      </c>
      <c r="M377">
        <v>512115</v>
      </c>
      <c r="N377">
        <v>9315651</v>
      </c>
      <c r="O377">
        <v>8612</v>
      </c>
      <c r="P377">
        <v>27354</v>
      </c>
      <c r="Q377">
        <v>0</v>
      </c>
      <c r="R377">
        <v>9403</v>
      </c>
      <c r="S377" t="s">
        <v>2756</v>
      </c>
      <c r="T377" s="6">
        <v>1.1000000000000001E-3</v>
      </c>
      <c r="U377" t="s">
        <v>2757</v>
      </c>
      <c r="V377" s="6">
        <v>3.5999999999999999E-3</v>
      </c>
      <c r="W377" t="s">
        <v>2758</v>
      </c>
      <c r="X377" s="6">
        <v>1E-4</v>
      </c>
      <c r="Y377" t="s">
        <v>2757</v>
      </c>
      <c r="Z377" s="6">
        <v>8.0000000000000004E-4</v>
      </c>
      <c r="AA377" t="s">
        <v>2759</v>
      </c>
      <c r="AB377" s="6">
        <v>8.9999999999999998E-4</v>
      </c>
      <c r="AC377" t="s">
        <v>2757</v>
      </c>
      <c r="AD377" t="s">
        <v>2787</v>
      </c>
    </row>
    <row r="378" spans="1:30" hidden="1" x14ac:dyDescent="0.55000000000000004">
      <c r="A378">
        <v>6900608413</v>
      </c>
      <c r="B378">
        <v>6</v>
      </c>
      <c r="C378">
        <v>883207</v>
      </c>
      <c r="D378" t="s">
        <v>2755</v>
      </c>
      <c r="E378">
        <v>0.18</v>
      </c>
      <c r="F378">
        <v>22</v>
      </c>
      <c r="G378">
        <v>10689331</v>
      </c>
      <c r="H378">
        <v>215369236</v>
      </c>
      <c r="I378">
        <v>390036</v>
      </c>
      <c r="J378">
        <v>710727</v>
      </c>
      <c r="K378">
        <v>0</v>
      </c>
      <c r="L378">
        <v>360132</v>
      </c>
      <c r="M378">
        <v>515995</v>
      </c>
      <c r="N378">
        <v>9311684</v>
      </c>
      <c r="O378">
        <v>10446</v>
      </c>
      <c r="P378">
        <v>26897</v>
      </c>
      <c r="Q378">
        <v>0</v>
      </c>
      <c r="R378">
        <v>13509</v>
      </c>
      <c r="S378" t="s">
        <v>2756</v>
      </c>
      <c r="T378" s="6">
        <v>1E-3</v>
      </c>
      <c r="U378" t="s">
        <v>2757</v>
      </c>
      <c r="V378" s="6">
        <v>3.7000000000000002E-3</v>
      </c>
      <c r="W378" t="s">
        <v>2758</v>
      </c>
      <c r="X378" s="6">
        <v>1.6999999999999999E-3</v>
      </c>
      <c r="Y378" t="s">
        <v>2757</v>
      </c>
      <c r="Z378" s="6">
        <v>1E-3</v>
      </c>
      <c r="AA378" t="s">
        <v>2759</v>
      </c>
      <c r="AB378" s="6">
        <v>1.1999999999999999E-3</v>
      </c>
      <c r="AC378" t="s">
        <v>2757</v>
      </c>
      <c r="AD378" t="s">
        <v>2787</v>
      </c>
    </row>
    <row r="379" spans="1:30" hidden="1" x14ac:dyDescent="0.55000000000000004">
      <c r="A379">
        <v>6900739835</v>
      </c>
      <c r="B379">
        <v>1</v>
      </c>
      <c r="C379">
        <v>883207</v>
      </c>
      <c r="D379" t="s">
        <v>2755</v>
      </c>
      <c r="E379">
        <v>0.18</v>
      </c>
      <c r="F379">
        <v>22</v>
      </c>
      <c r="G379">
        <v>10923227</v>
      </c>
      <c r="H379">
        <v>215150892</v>
      </c>
      <c r="I379">
        <v>371929</v>
      </c>
      <c r="J379">
        <v>671022</v>
      </c>
      <c r="K379">
        <v>0</v>
      </c>
      <c r="L379">
        <v>324987</v>
      </c>
      <c r="M379">
        <v>554990</v>
      </c>
      <c r="N379">
        <v>9274838</v>
      </c>
      <c r="O379">
        <v>14072</v>
      </c>
      <c r="P379">
        <v>30033</v>
      </c>
      <c r="Q379">
        <v>0</v>
      </c>
      <c r="R379">
        <v>10410</v>
      </c>
      <c r="S379" t="s">
        <v>2756</v>
      </c>
      <c r="T379" s="6">
        <v>8.0000000000000004E-4</v>
      </c>
      <c r="U379" t="s">
        <v>2757</v>
      </c>
      <c r="V379" s="6">
        <v>4.4000000000000003E-3</v>
      </c>
      <c r="W379" t="s">
        <v>2758</v>
      </c>
      <c r="X379" s="6">
        <v>1.6000000000000001E-3</v>
      </c>
      <c r="Y379" t="s">
        <v>2757</v>
      </c>
      <c r="Z379" s="6">
        <v>1.4E-3</v>
      </c>
      <c r="AA379" t="s">
        <v>2759</v>
      </c>
      <c r="AB379" s="6">
        <v>1E-3</v>
      </c>
      <c r="AC379" t="s">
        <v>2757</v>
      </c>
      <c r="AD379" t="s">
        <v>2827</v>
      </c>
    </row>
    <row r="380" spans="1:30" hidden="1" x14ac:dyDescent="0.55000000000000004">
      <c r="A380">
        <v>6900807873</v>
      </c>
      <c r="B380">
        <v>14</v>
      </c>
      <c r="C380">
        <v>883207</v>
      </c>
      <c r="D380" t="s">
        <v>2755</v>
      </c>
      <c r="E380">
        <v>0.18</v>
      </c>
      <c r="F380">
        <v>22</v>
      </c>
      <c r="G380">
        <v>11088081</v>
      </c>
      <c r="H380">
        <v>214983629</v>
      </c>
      <c r="I380">
        <v>546713</v>
      </c>
      <c r="J380">
        <v>762369</v>
      </c>
      <c r="K380">
        <v>0</v>
      </c>
      <c r="L380">
        <v>344583</v>
      </c>
      <c r="M380">
        <v>544224</v>
      </c>
      <c r="N380">
        <v>9285573</v>
      </c>
      <c r="O380">
        <v>11930</v>
      </c>
      <c r="P380">
        <v>27458</v>
      </c>
      <c r="Q380">
        <v>0</v>
      </c>
      <c r="R380">
        <v>9693</v>
      </c>
      <c r="S380" t="s">
        <v>2756</v>
      </c>
      <c r="T380" s="6">
        <v>0</v>
      </c>
      <c r="U380" t="s">
        <v>2757</v>
      </c>
      <c r="V380" s="6">
        <v>4.0000000000000001E-3</v>
      </c>
      <c r="W380" t="s">
        <v>2758</v>
      </c>
      <c r="X380" s="6">
        <v>5.0000000000000001E-4</v>
      </c>
      <c r="Y380" t="s">
        <v>2757</v>
      </c>
      <c r="Z380" s="6">
        <v>1.1999999999999999E-3</v>
      </c>
      <c r="AA380" t="s">
        <v>2759</v>
      </c>
      <c r="AB380" s="6">
        <v>1.4E-3</v>
      </c>
      <c r="AC380" t="s">
        <v>2757</v>
      </c>
      <c r="AD380" t="s">
        <v>2787</v>
      </c>
    </row>
    <row r="381" spans="1:30" hidden="1" x14ac:dyDescent="0.55000000000000004">
      <c r="A381">
        <v>6900819208</v>
      </c>
      <c r="B381">
        <v>15</v>
      </c>
      <c r="C381">
        <v>883207</v>
      </c>
      <c r="D381" t="s">
        <v>2755</v>
      </c>
      <c r="E381">
        <v>0.18</v>
      </c>
      <c r="F381">
        <v>22</v>
      </c>
      <c r="G381">
        <v>10292205</v>
      </c>
      <c r="H381">
        <v>215770522</v>
      </c>
      <c r="I381">
        <v>483304</v>
      </c>
      <c r="J381">
        <v>805373</v>
      </c>
      <c r="K381">
        <v>0</v>
      </c>
      <c r="L381">
        <v>419925</v>
      </c>
      <c r="M381">
        <v>498106</v>
      </c>
      <c r="N381">
        <v>9329696</v>
      </c>
      <c r="O381">
        <v>11610</v>
      </c>
      <c r="P381">
        <v>31138</v>
      </c>
      <c r="Q381">
        <v>0</v>
      </c>
      <c r="R381">
        <v>14742</v>
      </c>
      <c r="S381" t="s">
        <v>2756</v>
      </c>
      <c r="T381" s="6">
        <v>0</v>
      </c>
      <c r="U381" t="s">
        <v>2757</v>
      </c>
      <c r="V381" s="6">
        <v>4.3E-3</v>
      </c>
      <c r="W381" t="s">
        <v>2758</v>
      </c>
      <c r="X381" s="6">
        <v>2.0000000000000001E-4</v>
      </c>
      <c r="Y381" t="s">
        <v>2757</v>
      </c>
      <c r="Z381" s="6">
        <v>1.1000000000000001E-3</v>
      </c>
      <c r="AA381" t="s">
        <v>2759</v>
      </c>
      <c r="AB381" s="6">
        <v>1.6000000000000001E-3</v>
      </c>
      <c r="AC381" t="s">
        <v>2757</v>
      </c>
      <c r="AD381" t="s">
        <v>2814</v>
      </c>
    </row>
    <row r="382" spans="1:30" hidden="1" x14ac:dyDescent="0.55000000000000004">
      <c r="A382">
        <v>6900834542</v>
      </c>
      <c r="B382">
        <v>16</v>
      </c>
      <c r="C382">
        <v>883208</v>
      </c>
      <c r="D382" t="s">
        <v>2755</v>
      </c>
      <c r="E382">
        <v>0.18</v>
      </c>
      <c r="F382">
        <v>22</v>
      </c>
      <c r="G382">
        <v>10574018</v>
      </c>
      <c r="H382">
        <v>215488080</v>
      </c>
      <c r="I382">
        <v>351368</v>
      </c>
      <c r="J382">
        <v>709136</v>
      </c>
      <c r="K382">
        <v>0</v>
      </c>
      <c r="L382">
        <v>368811</v>
      </c>
      <c r="M382">
        <v>513644</v>
      </c>
      <c r="N382">
        <v>9316080</v>
      </c>
      <c r="O382">
        <v>9462</v>
      </c>
      <c r="P382">
        <v>28384</v>
      </c>
      <c r="Q382">
        <v>0</v>
      </c>
      <c r="R382">
        <v>15314</v>
      </c>
      <c r="S382" t="s">
        <v>2756</v>
      </c>
      <c r="T382" s="6">
        <v>8.0000000000000004E-4</v>
      </c>
      <c r="U382" t="s">
        <v>2757</v>
      </c>
      <c r="V382" s="6">
        <v>3.8E-3</v>
      </c>
      <c r="W382" t="s">
        <v>2758</v>
      </c>
      <c r="X382" s="6">
        <v>1.5E-3</v>
      </c>
      <c r="Y382" t="s">
        <v>2757</v>
      </c>
      <c r="Z382" s="6">
        <v>8.9999999999999998E-4</v>
      </c>
      <c r="AA382" t="s">
        <v>2759</v>
      </c>
      <c r="AB382" s="6">
        <v>1.1999999999999999E-3</v>
      </c>
      <c r="AC382" t="s">
        <v>2757</v>
      </c>
      <c r="AD382" t="s">
        <v>2822</v>
      </c>
    </row>
    <row r="383" spans="1:30" hidden="1" x14ac:dyDescent="0.55000000000000004">
      <c r="A383">
        <v>6901066107</v>
      </c>
      <c r="B383">
        <v>9</v>
      </c>
      <c r="C383">
        <v>883207</v>
      </c>
      <c r="D383" t="s">
        <v>2755</v>
      </c>
      <c r="E383">
        <v>0.18</v>
      </c>
      <c r="F383">
        <v>22</v>
      </c>
      <c r="G383">
        <v>11032449</v>
      </c>
      <c r="H383">
        <v>215031351</v>
      </c>
      <c r="I383">
        <v>581697</v>
      </c>
      <c r="J383">
        <v>800229</v>
      </c>
      <c r="K383">
        <v>0</v>
      </c>
      <c r="L383">
        <v>387066</v>
      </c>
      <c r="M383">
        <v>533237</v>
      </c>
      <c r="N383">
        <v>9294699</v>
      </c>
      <c r="O383">
        <v>9957</v>
      </c>
      <c r="P383">
        <v>29830</v>
      </c>
      <c r="Q383">
        <v>0</v>
      </c>
      <c r="R383">
        <v>15974</v>
      </c>
      <c r="S383" t="s">
        <v>2756</v>
      </c>
      <c r="T383" s="6">
        <v>4.0000000000000002E-4</v>
      </c>
      <c r="U383" t="s">
        <v>2757</v>
      </c>
      <c r="V383" s="6">
        <v>4.0000000000000001E-3</v>
      </c>
      <c r="W383" t="s">
        <v>2758</v>
      </c>
      <c r="X383" s="6">
        <v>5.9999999999999995E-4</v>
      </c>
      <c r="Y383" t="s">
        <v>2757</v>
      </c>
      <c r="Z383" s="6">
        <v>1E-3</v>
      </c>
      <c r="AA383" t="s">
        <v>2759</v>
      </c>
      <c r="AB383" s="6">
        <v>1.6000000000000001E-3</v>
      </c>
      <c r="AC383" t="s">
        <v>2757</v>
      </c>
      <c r="AD383" t="s">
        <v>2827</v>
      </c>
    </row>
    <row r="384" spans="1:30" hidden="1" x14ac:dyDescent="0.55000000000000004">
      <c r="A384">
        <v>6901073520</v>
      </c>
      <c r="B384">
        <v>5</v>
      </c>
      <c r="C384">
        <v>883207</v>
      </c>
      <c r="D384" t="s">
        <v>2755</v>
      </c>
      <c r="E384">
        <v>0.18</v>
      </c>
      <c r="F384">
        <v>22</v>
      </c>
      <c r="G384">
        <v>10187689</v>
      </c>
      <c r="H384">
        <v>215888876</v>
      </c>
      <c r="I384">
        <v>432214</v>
      </c>
      <c r="J384">
        <v>788581</v>
      </c>
      <c r="K384">
        <v>0</v>
      </c>
      <c r="L384">
        <v>403361</v>
      </c>
      <c r="M384">
        <v>571709</v>
      </c>
      <c r="N384">
        <v>9258358</v>
      </c>
      <c r="O384">
        <v>12683</v>
      </c>
      <c r="P384">
        <v>39557</v>
      </c>
      <c r="Q384">
        <v>0</v>
      </c>
      <c r="R384">
        <v>20802</v>
      </c>
      <c r="S384" t="s">
        <v>2756</v>
      </c>
      <c r="T384" s="6">
        <v>1.6000000000000001E-3</v>
      </c>
      <c r="U384" t="s">
        <v>2757</v>
      </c>
      <c r="V384" s="6">
        <v>5.3E-3</v>
      </c>
      <c r="W384" t="s">
        <v>2758</v>
      </c>
      <c r="X384" s="6">
        <v>0</v>
      </c>
      <c r="Y384" t="s">
        <v>2757</v>
      </c>
      <c r="Z384" s="6">
        <v>1.1999999999999999E-3</v>
      </c>
      <c r="AA384" t="s">
        <v>2759</v>
      </c>
      <c r="AB384" s="6">
        <v>1.5E-3</v>
      </c>
      <c r="AC384" t="s">
        <v>2757</v>
      </c>
      <c r="AD384" t="s">
        <v>2816</v>
      </c>
    </row>
    <row r="385" spans="1:30" x14ac:dyDescent="0.55000000000000004">
      <c r="A385">
        <v>6901170766</v>
      </c>
      <c r="B385">
        <v>17</v>
      </c>
      <c r="C385">
        <v>883208</v>
      </c>
      <c r="D385" t="s">
        <v>2755</v>
      </c>
      <c r="E385">
        <v>0.18</v>
      </c>
      <c r="F385">
        <v>22</v>
      </c>
      <c r="G385">
        <v>10466088</v>
      </c>
      <c r="H385">
        <v>215606165</v>
      </c>
      <c r="I385">
        <v>419823</v>
      </c>
      <c r="J385">
        <v>739506</v>
      </c>
      <c r="K385">
        <v>0</v>
      </c>
      <c r="L385">
        <v>355597</v>
      </c>
      <c r="M385">
        <v>533978</v>
      </c>
      <c r="N385">
        <v>9296004</v>
      </c>
      <c r="O385">
        <v>9692</v>
      </c>
      <c r="P385">
        <v>29731</v>
      </c>
      <c r="Q385">
        <v>0</v>
      </c>
      <c r="R385">
        <v>10144</v>
      </c>
      <c r="S385" t="s">
        <v>2756</v>
      </c>
      <c r="T385" s="6">
        <v>1.2999999999999999E-3</v>
      </c>
      <c r="U385" t="s">
        <v>2757</v>
      </c>
      <c r="V385" s="6">
        <v>4.0000000000000001E-3</v>
      </c>
      <c r="W385" t="s">
        <v>2758</v>
      </c>
      <c r="X385" s="6">
        <v>1.8E-3</v>
      </c>
      <c r="Y385" t="s">
        <v>2757</v>
      </c>
      <c r="Z385" s="6">
        <v>8.9999999999999998E-4</v>
      </c>
      <c r="AA385" t="s">
        <v>2759</v>
      </c>
      <c r="AB385" s="6">
        <v>1.2999999999999999E-3</v>
      </c>
      <c r="AC385" t="s">
        <v>2757</v>
      </c>
      <c r="AD385" t="s">
        <v>2827</v>
      </c>
    </row>
    <row r="386" spans="1:30" hidden="1" x14ac:dyDescent="0.55000000000000004">
      <c r="A386">
        <v>6902547839</v>
      </c>
      <c r="B386">
        <v>11</v>
      </c>
      <c r="C386">
        <v>883207</v>
      </c>
      <c r="D386" t="s">
        <v>2755</v>
      </c>
      <c r="E386">
        <v>0.18</v>
      </c>
      <c r="F386">
        <v>22</v>
      </c>
      <c r="G386">
        <v>10226422</v>
      </c>
      <c r="H386">
        <v>215840738</v>
      </c>
      <c r="I386">
        <v>396921</v>
      </c>
      <c r="J386">
        <v>721411</v>
      </c>
      <c r="K386">
        <v>0</v>
      </c>
      <c r="L386">
        <v>358120</v>
      </c>
      <c r="M386">
        <v>537887</v>
      </c>
      <c r="N386">
        <v>9291729</v>
      </c>
      <c r="O386">
        <v>11143</v>
      </c>
      <c r="P386">
        <v>27563</v>
      </c>
      <c r="Q386">
        <v>0</v>
      </c>
      <c r="R386">
        <v>9584</v>
      </c>
      <c r="S386" t="s">
        <v>2756</v>
      </c>
      <c r="T386" s="6">
        <v>1.1000000000000001E-3</v>
      </c>
      <c r="U386" t="s">
        <v>2757</v>
      </c>
      <c r="V386" s="6">
        <v>3.8999999999999998E-3</v>
      </c>
      <c r="W386" t="s">
        <v>2758</v>
      </c>
      <c r="X386" s="6">
        <v>1.6999999999999999E-3</v>
      </c>
      <c r="Y386" t="s">
        <v>2757</v>
      </c>
      <c r="Z386" s="6">
        <v>1.1000000000000001E-3</v>
      </c>
      <c r="AA386" t="s">
        <v>2759</v>
      </c>
      <c r="AB386" s="6">
        <v>1.1999999999999999E-3</v>
      </c>
      <c r="AC386" t="s">
        <v>2757</v>
      </c>
      <c r="AD386" t="s">
        <v>2822</v>
      </c>
    </row>
    <row r="387" spans="1:30" hidden="1" x14ac:dyDescent="0.55000000000000004">
      <c r="A387">
        <v>6902760318</v>
      </c>
      <c r="B387">
        <v>7</v>
      </c>
      <c r="C387">
        <v>883207</v>
      </c>
      <c r="D387" t="s">
        <v>2755</v>
      </c>
      <c r="E387">
        <v>0.18</v>
      </c>
      <c r="F387">
        <v>22</v>
      </c>
      <c r="G387">
        <v>11038654</v>
      </c>
      <c r="H387">
        <v>215025369</v>
      </c>
      <c r="I387">
        <v>394783</v>
      </c>
      <c r="J387">
        <v>696653</v>
      </c>
      <c r="K387">
        <v>0</v>
      </c>
      <c r="L387">
        <v>338946</v>
      </c>
      <c r="M387">
        <v>550627</v>
      </c>
      <c r="N387">
        <v>9277177</v>
      </c>
      <c r="O387">
        <v>11725</v>
      </c>
      <c r="P387">
        <v>29418</v>
      </c>
      <c r="Q387">
        <v>0</v>
      </c>
      <c r="R387">
        <v>11643</v>
      </c>
      <c r="S387" t="s">
        <v>2756</v>
      </c>
      <c r="T387" s="6">
        <v>1E-3</v>
      </c>
      <c r="U387" t="s">
        <v>2757</v>
      </c>
      <c r="V387" s="6">
        <v>4.1000000000000003E-3</v>
      </c>
      <c r="W387" t="s">
        <v>2758</v>
      </c>
      <c r="X387" s="6">
        <v>1.6999999999999999E-3</v>
      </c>
      <c r="Y387" t="s">
        <v>2757</v>
      </c>
      <c r="Z387" s="6">
        <v>1.1000000000000001E-3</v>
      </c>
      <c r="AA387" t="s">
        <v>2759</v>
      </c>
      <c r="AB387" s="6">
        <v>1.1000000000000001E-3</v>
      </c>
      <c r="AC387" t="s">
        <v>2757</v>
      </c>
      <c r="AD387" t="s">
        <v>2803</v>
      </c>
    </row>
    <row r="388" spans="1:30" hidden="1" x14ac:dyDescent="0.55000000000000004">
      <c r="A388">
        <v>6902913817</v>
      </c>
      <c r="B388">
        <v>10</v>
      </c>
      <c r="C388">
        <v>883207</v>
      </c>
      <c r="D388" t="s">
        <v>2755</v>
      </c>
      <c r="E388">
        <v>0.18</v>
      </c>
      <c r="F388">
        <v>22</v>
      </c>
      <c r="G388">
        <v>10761087</v>
      </c>
      <c r="H388">
        <v>215304283</v>
      </c>
      <c r="I388">
        <v>377341</v>
      </c>
      <c r="J388">
        <v>731935</v>
      </c>
      <c r="K388">
        <v>0</v>
      </c>
      <c r="L388">
        <v>376552</v>
      </c>
      <c r="M388">
        <v>513807</v>
      </c>
      <c r="N388">
        <v>9314116</v>
      </c>
      <c r="O388">
        <v>9864</v>
      </c>
      <c r="P388">
        <v>26648</v>
      </c>
      <c r="Q388">
        <v>0</v>
      </c>
      <c r="R388">
        <v>12797</v>
      </c>
      <c r="S388" t="s">
        <v>2756</v>
      </c>
      <c r="T388" s="6">
        <v>1.1000000000000001E-3</v>
      </c>
      <c r="U388" t="s">
        <v>2757</v>
      </c>
      <c r="V388" s="6">
        <v>3.7000000000000002E-3</v>
      </c>
      <c r="W388" t="s">
        <v>2758</v>
      </c>
      <c r="X388" s="6">
        <v>1.6000000000000001E-3</v>
      </c>
      <c r="Y388" t="s">
        <v>2757</v>
      </c>
      <c r="Z388" s="6">
        <v>1E-3</v>
      </c>
      <c r="AA388" t="s">
        <v>2759</v>
      </c>
      <c r="AB388" s="6">
        <v>1.2999999999999999E-3</v>
      </c>
      <c r="AC388" t="s">
        <v>2757</v>
      </c>
      <c r="AD388" t="s">
        <v>2787</v>
      </c>
    </row>
    <row r="389" spans="1:30" hidden="1" x14ac:dyDescent="0.55000000000000004">
      <c r="A389">
        <v>6902951384</v>
      </c>
      <c r="B389">
        <v>12</v>
      </c>
      <c r="C389">
        <v>883207</v>
      </c>
      <c r="D389" t="s">
        <v>2755</v>
      </c>
      <c r="E389">
        <v>0.18</v>
      </c>
      <c r="F389">
        <v>22</v>
      </c>
      <c r="G389">
        <v>8432934</v>
      </c>
      <c r="H389">
        <v>217634055</v>
      </c>
      <c r="I389">
        <v>293543</v>
      </c>
      <c r="J389">
        <v>688457</v>
      </c>
      <c r="K389">
        <v>0</v>
      </c>
      <c r="L389">
        <v>366355</v>
      </c>
      <c r="M389">
        <v>565934</v>
      </c>
      <c r="N389">
        <v>9263874</v>
      </c>
      <c r="O389">
        <v>13284</v>
      </c>
      <c r="P389">
        <v>40681</v>
      </c>
      <c r="Q389">
        <v>0</v>
      </c>
      <c r="R389">
        <v>17113</v>
      </c>
      <c r="S389" t="s">
        <v>2756</v>
      </c>
      <c r="T389" s="6">
        <v>5.0000000000000001E-4</v>
      </c>
      <c r="U389" t="s">
        <v>2757</v>
      </c>
      <c r="V389" s="6">
        <v>5.4000000000000003E-3</v>
      </c>
      <c r="W389" t="s">
        <v>2758</v>
      </c>
      <c r="X389" s="6">
        <v>1.1999999999999999E-3</v>
      </c>
      <c r="Y389" t="s">
        <v>2757</v>
      </c>
      <c r="Z389" s="6">
        <v>1.2999999999999999E-3</v>
      </c>
      <c r="AA389" t="s">
        <v>2759</v>
      </c>
      <c r="AB389" s="6">
        <v>1.1000000000000001E-3</v>
      </c>
      <c r="AC389" t="s">
        <v>2757</v>
      </c>
      <c r="AD389" t="s">
        <v>2780</v>
      </c>
    </row>
    <row r="390" spans="1:30" hidden="1" x14ac:dyDescent="0.55000000000000004">
      <c r="A390">
        <v>6903240055</v>
      </c>
      <c r="B390">
        <v>13</v>
      </c>
      <c r="C390">
        <v>883207</v>
      </c>
      <c r="D390" t="s">
        <v>2755</v>
      </c>
      <c r="E390">
        <v>0.18</v>
      </c>
      <c r="F390">
        <v>22</v>
      </c>
      <c r="G390">
        <v>10414545</v>
      </c>
      <c r="H390">
        <v>215644762</v>
      </c>
      <c r="I390">
        <v>579440</v>
      </c>
      <c r="J390">
        <v>791089</v>
      </c>
      <c r="K390">
        <v>0</v>
      </c>
      <c r="L390">
        <v>354850</v>
      </c>
      <c r="M390">
        <v>477235</v>
      </c>
      <c r="N390">
        <v>9352394</v>
      </c>
      <c r="O390">
        <v>10458</v>
      </c>
      <c r="P390">
        <v>24348</v>
      </c>
      <c r="Q390">
        <v>0</v>
      </c>
      <c r="R390">
        <v>10272</v>
      </c>
      <c r="S390" t="s">
        <v>2756</v>
      </c>
      <c r="T390" s="6">
        <v>2.9999999999999997E-4</v>
      </c>
      <c r="U390" t="s">
        <v>2757</v>
      </c>
      <c r="V390" s="6">
        <v>3.5000000000000001E-3</v>
      </c>
      <c r="W390" t="s">
        <v>2758</v>
      </c>
      <c r="X390" s="6">
        <v>5.9999999999999995E-4</v>
      </c>
      <c r="Y390" t="s">
        <v>2757</v>
      </c>
      <c r="Z390" s="6">
        <v>1E-3</v>
      </c>
      <c r="AA390" t="s">
        <v>2759</v>
      </c>
      <c r="AB390" s="6">
        <v>1.5E-3</v>
      </c>
      <c r="AC390" t="s">
        <v>2757</v>
      </c>
      <c r="AD390" t="s">
        <v>2826</v>
      </c>
    </row>
    <row r="391" spans="1:30" hidden="1" x14ac:dyDescent="0.55000000000000004">
      <c r="A391">
        <v>6903256570</v>
      </c>
      <c r="B391">
        <v>3</v>
      </c>
      <c r="C391">
        <v>883207</v>
      </c>
      <c r="D391" t="s">
        <v>2755</v>
      </c>
      <c r="E391">
        <v>0.18</v>
      </c>
      <c r="F391">
        <v>22</v>
      </c>
      <c r="G391">
        <v>11236381</v>
      </c>
      <c r="H391">
        <v>214835032</v>
      </c>
      <c r="I391">
        <v>548567</v>
      </c>
      <c r="J391">
        <v>824950</v>
      </c>
      <c r="K391">
        <v>0</v>
      </c>
      <c r="L391">
        <v>388331</v>
      </c>
      <c r="M391">
        <v>514806</v>
      </c>
      <c r="N391">
        <v>9315051</v>
      </c>
      <c r="O391">
        <v>9935</v>
      </c>
      <c r="P391">
        <v>26194</v>
      </c>
      <c r="Q391">
        <v>0</v>
      </c>
      <c r="R391">
        <v>12039</v>
      </c>
      <c r="S391" t="s">
        <v>2756</v>
      </c>
      <c r="T391" s="6">
        <v>2.9999999999999997E-4</v>
      </c>
      <c r="U391" t="s">
        <v>2757</v>
      </c>
      <c r="V391" s="6">
        <v>3.5999999999999999E-3</v>
      </c>
      <c r="W391" t="s">
        <v>2758</v>
      </c>
      <c r="X391" s="6">
        <v>5.0000000000000001E-4</v>
      </c>
      <c r="Y391" t="s">
        <v>2757</v>
      </c>
      <c r="Z391" s="6">
        <v>1E-3</v>
      </c>
      <c r="AA391" t="s">
        <v>2759</v>
      </c>
      <c r="AB391" s="6">
        <v>1.6999999999999999E-3</v>
      </c>
      <c r="AC391" t="s">
        <v>2757</v>
      </c>
      <c r="AD391" t="s">
        <v>2778</v>
      </c>
    </row>
    <row r="392" spans="1:30" hidden="1" x14ac:dyDescent="0.55000000000000004">
      <c r="A392">
        <v>6904704787</v>
      </c>
      <c r="B392">
        <v>4</v>
      </c>
      <c r="C392">
        <v>883207</v>
      </c>
      <c r="D392" t="s">
        <v>2755</v>
      </c>
      <c r="E392">
        <v>0.18</v>
      </c>
      <c r="F392">
        <v>22</v>
      </c>
      <c r="G392">
        <v>8274736</v>
      </c>
      <c r="H392">
        <v>217865317</v>
      </c>
      <c r="I392">
        <v>360344</v>
      </c>
      <c r="J392">
        <v>672978</v>
      </c>
      <c r="K392">
        <v>0</v>
      </c>
      <c r="L392">
        <v>321170</v>
      </c>
      <c r="M392">
        <v>510496</v>
      </c>
      <c r="N392">
        <v>9317162</v>
      </c>
      <c r="O392">
        <v>11154</v>
      </c>
      <c r="P392">
        <v>31829</v>
      </c>
      <c r="Q392">
        <v>0</v>
      </c>
      <c r="R392">
        <v>13645</v>
      </c>
      <c r="S392" t="s">
        <v>2756</v>
      </c>
      <c r="T392" s="6">
        <v>6.9999999999999999E-4</v>
      </c>
      <c r="U392" t="s">
        <v>2757</v>
      </c>
      <c r="V392" s="6">
        <v>4.3E-3</v>
      </c>
      <c r="W392" t="s">
        <v>2758</v>
      </c>
      <c r="X392" s="6">
        <v>1.5E-3</v>
      </c>
      <c r="Y392" t="s">
        <v>2757</v>
      </c>
      <c r="Z392" s="6">
        <v>1.1000000000000001E-3</v>
      </c>
      <c r="AA392" t="s">
        <v>2759</v>
      </c>
      <c r="AB392" s="6">
        <v>1E-3</v>
      </c>
      <c r="AC392" t="s">
        <v>2757</v>
      </c>
      <c r="AD392" t="s">
        <v>2829</v>
      </c>
    </row>
  </sheetData>
  <autoFilter ref="A1:AD392" xr:uid="{E91C6B75-823A-4C9D-8F74-55CE8D9130B3}">
    <filterColumn colId="1">
      <filters>
        <filter val="1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41F0-6389-4006-84A6-0560BBAA7B87}">
  <dimension ref="A1:V478"/>
  <sheetViews>
    <sheetView tabSelected="1" topLeftCell="A64" workbookViewId="0">
      <selection activeCell="G70" sqref="G70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4" customFormat="1" x14ac:dyDescent="0.55000000000000004">
      <c r="A1" s="7"/>
      <c r="C1" s="20" t="s">
        <v>2852</v>
      </c>
      <c r="D1" s="20"/>
      <c r="E1" s="20"/>
      <c r="F1" s="20"/>
      <c r="H1" s="21"/>
      <c r="I1" s="21"/>
      <c r="J1" s="21"/>
      <c r="K1" s="21"/>
      <c r="L1" s="22"/>
      <c r="N1" s="23"/>
      <c r="O1" s="24"/>
      <c r="P1" s="24"/>
      <c r="R1" s="25"/>
      <c r="S1" s="25"/>
      <c r="T1" s="25"/>
      <c r="U1" s="25"/>
      <c r="V1" s="8"/>
    </row>
    <row r="2" spans="1:22" s="4" customFormat="1" x14ac:dyDescent="0.55000000000000004">
      <c r="A2" s="7"/>
      <c r="C2" s="4" t="s">
        <v>2853</v>
      </c>
      <c r="D2" s="4" t="s">
        <v>2854</v>
      </c>
      <c r="E2" s="4" t="s">
        <v>2855</v>
      </c>
      <c r="F2" s="4" t="s">
        <v>2856</v>
      </c>
      <c r="H2" s="21" t="s">
        <v>2857</v>
      </c>
      <c r="I2" s="21"/>
      <c r="J2" s="21"/>
      <c r="K2" s="21"/>
      <c r="L2" s="22"/>
      <c r="N2" s="23" t="s">
        <v>2858</v>
      </c>
      <c r="O2" s="24"/>
      <c r="P2" s="24"/>
      <c r="R2" s="26" t="s">
        <v>2859</v>
      </c>
      <c r="S2" s="27"/>
      <c r="T2" s="27"/>
      <c r="U2" s="27"/>
      <c r="V2" s="9"/>
    </row>
    <row r="3" spans="1:22" ht="15.75" customHeight="1" x14ac:dyDescent="0.55000000000000004">
      <c r="A3" s="19" t="s">
        <v>2864</v>
      </c>
      <c r="B3">
        <v>5</v>
      </c>
      <c r="C3" s="10">
        <v>190590</v>
      </c>
      <c r="D3" s="10">
        <v>9639631</v>
      </c>
      <c r="E3" s="10">
        <v>25231</v>
      </c>
      <c r="F3" s="10">
        <v>96980</v>
      </c>
      <c r="G3" t="s">
        <v>2860</v>
      </c>
      <c r="H3" s="11" t="s">
        <v>2846</v>
      </c>
      <c r="I3" s="11" t="s">
        <v>2847</v>
      </c>
      <c r="J3" s="11" t="s">
        <v>2861</v>
      </c>
      <c r="K3" s="11" t="s">
        <v>2862</v>
      </c>
      <c r="L3" s="11" t="s">
        <v>2863</v>
      </c>
      <c r="M3" s="11" t="s">
        <v>2860</v>
      </c>
      <c r="N3" s="12" t="s">
        <v>2861</v>
      </c>
      <c r="O3" s="12" t="s">
        <v>2862</v>
      </c>
      <c r="P3" s="13" t="s">
        <v>2863</v>
      </c>
      <c r="Q3" s="11"/>
      <c r="R3" s="11" t="s">
        <v>2846</v>
      </c>
      <c r="S3" s="11" t="s">
        <v>2847</v>
      </c>
      <c r="T3" s="11" t="s">
        <v>2861</v>
      </c>
      <c r="U3" s="11" t="s">
        <v>2862</v>
      </c>
      <c r="V3" s="11" t="s">
        <v>2863</v>
      </c>
    </row>
    <row r="4" spans="1:22" x14ac:dyDescent="0.55000000000000004">
      <c r="A4" s="19"/>
      <c r="B4">
        <v>10</v>
      </c>
      <c r="C4" s="10">
        <v>632492</v>
      </c>
      <c r="D4" s="10">
        <v>19027449</v>
      </c>
      <c r="E4" s="10">
        <v>56077</v>
      </c>
      <c r="F4" s="10">
        <v>143531</v>
      </c>
      <c r="G4">
        <v>10</v>
      </c>
      <c r="H4" s="14">
        <f>(C4-C3)*0.33*3/32768/300</f>
        <v>4.4503070068359372E-2</v>
      </c>
      <c r="I4" s="14">
        <f>(D4-D3)*0.0011*3/327680/30</f>
        <v>3.1514281616210941E-3</v>
      </c>
      <c r="J4" s="14">
        <f>(E4-E3)*17.4*3/327680/30</f>
        <v>0.16379406738281246</v>
      </c>
      <c r="K4" s="14">
        <f>(F4-F3)*18.8*3/327680/30</f>
        <v>0.26707727050781249</v>
      </c>
      <c r="L4" s="14">
        <f>SUM(H4:K4)</f>
        <v>0.4785258361206054</v>
      </c>
      <c r="M4">
        <v>10</v>
      </c>
      <c r="N4" s="15">
        <f>(E4-E3)/(C4-C3+D4-D3)</f>
        <v>3.1380344506252468E-3</v>
      </c>
      <c r="O4" s="15">
        <f>(F4-F3)/(C4-C3+D4-D3)</f>
        <v>4.7357401838506079E-3</v>
      </c>
      <c r="P4" s="16">
        <f t="shared" ref="P4:P8" si="0">SUM(N4:O4)</f>
        <v>7.8737746344758539E-3</v>
      </c>
      <c r="Q4">
        <v>10</v>
      </c>
      <c r="R4" s="14">
        <f>(C4-C$3)*0.33*3/32768</f>
        <v>13.350921020507812</v>
      </c>
      <c r="S4" s="14">
        <f>(D4-D$3)*0.0011*3/32768</f>
        <v>0.94542844848632812</v>
      </c>
      <c r="T4" s="14">
        <f>(E4-E$3)*17.4*3/32768</f>
        <v>49.138220214843741</v>
      </c>
      <c r="U4" s="14">
        <f>(E4-E$3)*18.8*3/32768</f>
        <v>53.091870117187504</v>
      </c>
      <c r="V4" s="14">
        <f t="shared" ref="V4:V8" si="1">SUM(R4:U4)</f>
        <v>116.52643980102539</v>
      </c>
    </row>
    <row r="5" spans="1:22" x14ac:dyDescent="0.55000000000000004">
      <c r="A5" s="19"/>
      <c r="B5">
        <v>15</v>
      </c>
      <c r="C5" s="10">
        <v>995900</v>
      </c>
      <c r="D5" s="10">
        <v>28493577</v>
      </c>
      <c r="E5" s="10">
        <v>58282</v>
      </c>
      <c r="F5" s="10">
        <v>153031</v>
      </c>
      <c r="G5">
        <v>15</v>
      </c>
      <c r="H5" s="14">
        <f t="shared" ref="H5:H25" si="2">(C5-C4)*0.33*3/32768/300</f>
        <v>3.6598095703125E-2</v>
      </c>
      <c r="I5" s="14">
        <f t="shared" ref="I5:I24" si="3">(D5-D4)*0.0011*3/327680/30</f>
        <v>3.1777163085937505E-3</v>
      </c>
      <c r="J5" s="14">
        <f t="shared" ref="J5:J24" si="4">(E5-E4)*17.4*3/327680/30</f>
        <v>1.170867919921875E-2</v>
      </c>
      <c r="K5" s="14">
        <f t="shared" ref="K5:K24" si="5">(F5-F4)*18.8*3/327680/30</f>
        <v>5.450439453125E-2</v>
      </c>
      <c r="L5" s="14">
        <f t="shared" ref="L5:L25" si="6">SUM(H5:K5)</f>
        <v>0.10598888574218751</v>
      </c>
      <c r="M5">
        <v>15</v>
      </c>
      <c r="N5" s="15">
        <f t="shared" ref="N5:N25" si="7">(E5-E4)/(C5-C4+D5-D4)</f>
        <v>2.2432391518785832E-4</v>
      </c>
      <c r="O5" s="15">
        <f t="shared" ref="O5:O25" si="8">(F5-F4)/(C5-C4+D5-D4)</f>
        <v>9.6647491804292699E-4</v>
      </c>
      <c r="P5" s="16">
        <f t="shared" si="0"/>
        <v>1.1907988332307852E-3</v>
      </c>
      <c r="Q5">
        <v>15</v>
      </c>
      <c r="R5" s="14">
        <f t="shared" ref="R5:R25" si="9">(C5-C$3)*0.33*3/32768</f>
        <v>24.33034973144531</v>
      </c>
      <c r="S5" s="14">
        <f t="shared" ref="S5:S25" si="10">(D5-D$3)*0.0011*3/32768</f>
        <v>1.8987433410644532</v>
      </c>
      <c r="T5" s="14">
        <f t="shared" ref="T5:T25" si="11">(E5-E$3)*17.4*3/32768</f>
        <v>52.650823974609366</v>
      </c>
      <c r="U5" s="14">
        <f t="shared" ref="U5:U25" si="12">(E5-E$3)*18.8*3/32768</f>
        <v>56.887097167968754</v>
      </c>
      <c r="V5" s="14">
        <f t="shared" si="1"/>
        <v>135.7670142150879</v>
      </c>
    </row>
    <row r="6" spans="1:22" x14ac:dyDescent="0.55000000000000004">
      <c r="A6" s="19"/>
      <c r="B6">
        <v>20</v>
      </c>
      <c r="C6" s="10">
        <v>1397294</v>
      </c>
      <c r="D6" s="10">
        <v>37922174</v>
      </c>
      <c r="E6" s="10">
        <v>99101</v>
      </c>
      <c r="F6" s="10">
        <v>179427</v>
      </c>
      <c r="G6">
        <v>20</v>
      </c>
      <c r="H6" s="14">
        <f t="shared" si="2"/>
        <v>4.0423590087890628E-2</v>
      </c>
      <c r="I6" s="14">
        <f t="shared" si="3"/>
        <v>3.1651174011230469E-3</v>
      </c>
      <c r="J6" s="14">
        <f t="shared" si="4"/>
        <v>0.21675128173828123</v>
      </c>
      <c r="K6" s="14">
        <f t="shared" si="5"/>
        <v>0.15144189453125001</v>
      </c>
      <c r="L6" s="14">
        <f t="shared" si="6"/>
        <v>0.41178188375854491</v>
      </c>
      <c r="M6">
        <v>20</v>
      </c>
      <c r="N6" s="15">
        <f t="shared" si="7"/>
        <v>4.1524961721735049E-3</v>
      </c>
      <c r="O6" s="15">
        <f t="shared" si="8"/>
        <v>2.6852516955508912E-3</v>
      </c>
      <c r="P6" s="16">
        <f t="shared" si="0"/>
        <v>6.8377478677243957E-3</v>
      </c>
      <c r="Q6">
        <v>20</v>
      </c>
      <c r="R6" s="14">
        <f t="shared" si="9"/>
        <v>36.457426757812499</v>
      </c>
      <c r="S6" s="14">
        <f t="shared" si="10"/>
        <v>2.8482785614013673</v>
      </c>
      <c r="T6" s="14">
        <f t="shared" si="11"/>
        <v>117.67620849609375</v>
      </c>
      <c r="U6" s="14">
        <f t="shared" si="12"/>
        <v>127.1444091796875</v>
      </c>
      <c r="V6" s="14">
        <f t="shared" si="1"/>
        <v>284.12632299499512</v>
      </c>
    </row>
    <row r="7" spans="1:22" x14ac:dyDescent="0.55000000000000004">
      <c r="A7" s="19"/>
      <c r="B7">
        <v>25</v>
      </c>
      <c r="C7" s="10">
        <v>1794938</v>
      </c>
      <c r="D7" s="10">
        <v>47354529</v>
      </c>
      <c r="E7" s="10">
        <v>115470</v>
      </c>
      <c r="F7" s="10">
        <v>193802</v>
      </c>
      <c r="G7">
        <v>25</v>
      </c>
      <c r="H7" s="14">
        <f t="shared" si="2"/>
        <v>4.0045935058593753E-2</v>
      </c>
      <c r="I7" s="14">
        <f t="shared" si="3"/>
        <v>3.1663789367675785E-3</v>
      </c>
      <c r="J7" s="14">
        <f t="shared" si="4"/>
        <v>8.692034912109374E-2</v>
      </c>
      <c r="K7" s="14">
        <f t="shared" si="5"/>
        <v>8.24737548828125E-2</v>
      </c>
      <c r="L7" s="14">
        <f t="shared" si="6"/>
        <v>0.21260641799926758</v>
      </c>
      <c r="M7">
        <v>25</v>
      </c>
      <c r="N7" s="15">
        <f t="shared" si="7"/>
        <v>1.6652087146702659E-3</v>
      </c>
      <c r="O7" s="15">
        <f t="shared" si="8"/>
        <v>1.4623602708403124E-3</v>
      </c>
      <c r="P7" s="16">
        <f t="shared" si="0"/>
        <v>3.1275689855105784E-3</v>
      </c>
      <c r="Q7">
        <v>25</v>
      </c>
      <c r="R7" s="14">
        <f t="shared" si="9"/>
        <v>48.471207275390626</v>
      </c>
      <c r="S7" s="14">
        <f t="shared" si="10"/>
        <v>3.7981922424316412</v>
      </c>
      <c r="T7" s="14">
        <f t="shared" si="11"/>
        <v>143.75231323242187</v>
      </c>
      <c r="U7" s="14">
        <f t="shared" si="12"/>
        <v>155.31859130859374</v>
      </c>
      <c r="V7" s="14">
        <f t="shared" si="1"/>
        <v>351.34030405883789</v>
      </c>
    </row>
    <row r="8" spans="1:22" x14ac:dyDescent="0.55000000000000004">
      <c r="A8" s="19"/>
      <c r="B8">
        <v>30</v>
      </c>
      <c r="C8" s="10">
        <v>2152107</v>
      </c>
      <c r="D8" s="10">
        <v>56827162</v>
      </c>
      <c r="E8" s="10">
        <v>117375</v>
      </c>
      <c r="F8" s="10">
        <v>202918</v>
      </c>
      <c r="G8">
        <v>30</v>
      </c>
      <c r="H8" s="14">
        <f t="shared" si="2"/>
        <v>3.5969778442382812E-2</v>
      </c>
      <c r="I8" s="14">
        <f t="shared" si="3"/>
        <v>3.1798999938964846E-3</v>
      </c>
      <c r="J8" s="14">
        <f t="shared" si="4"/>
        <v>1.0115661621093751E-2</v>
      </c>
      <c r="K8" s="14">
        <f t="shared" si="5"/>
        <v>5.2301269531250007E-2</v>
      </c>
      <c r="L8" s="14">
        <f t="shared" si="6"/>
        <v>0.10156660958862306</v>
      </c>
      <c r="M8">
        <v>30</v>
      </c>
      <c r="N8" s="15">
        <f t="shared" si="7"/>
        <v>1.9379841018160894E-4</v>
      </c>
      <c r="O8" s="15">
        <f t="shared" si="8"/>
        <v>9.2738388830212451E-4</v>
      </c>
      <c r="P8" s="16">
        <f t="shared" si="0"/>
        <v>1.1211822984837335E-3</v>
      </c>
      <c r="Q8">
        <v>30</v>
      </c>
      <c r="R8" s="14">
        <f t="shared" si="9"/>
        <v>59.262140808105471</v>
      </c>
      <c r="S8" s="14">
        <f t="shared" si="10"/>
        <v>4.7521622406005868</v>
      </c>
      <c r="T8" s="14">
        <f t="shared" si="11"/>
        <v>146.78701171874999</v>
      </c>
      <c r="U8" s="14">
        <f t="shared" si="12"/>
        <v>158.59746093749999</v>
      </c>
      <c r="V8" s="14">
        <f t="shared" si="1"/>
        <v>369.39877570495605</v>
      </c>
    </row>
    <row r="9" spans="1:22" x14ac:dyDescent="0.55000000000000004">
      <c r="B9">
        <v>35</v>
      </c>
      <c r="C9" s="17">
        <v>2564603</v>
      </c>
      <c r="D9" s="17">
        <v>66244700</v>
      </c>
      <c r="E9" s="17">
        <v>139232</v>
      </c>
      <c r="F9" s="17">
        <v>217509</v>
      </c>
      <c r="G9">
        <v>35</v>
      </c>
      <c r="H9" s="14">
        <f t="shared" si="2"/>
        <v>4.1541650390624997E-2</v>
      </c>
      <c r="I9" s="14">
        <f t="shared" si="3"/>
        <v>3.1614049682617191E-3</v>
      </c>
      <c r="J9" s="14">
        <f t="shared" si="4"/>
        <v>0.11606195068359375</v>
      </c>
      <c r="K9" s="14">
        <f t="shared" si="5"/>
        <v>8.3713012695312491E-2</v>
      </c>
      <c r="L9" s="14">
        <f t="shared" si="6"/>
        <v>0.24447801873779296</v>
      </c>
      <c r="N9" s="15">
        <f t="shared" si="7"/>
        <v>2.2234918007404654E-3</v>
      </c>
      <c r="O9" s="15">
        <f t="shared" si="8"/>
        <v>1.484328538436388E-3</v>
      </c>
      <c r="P9" s="16">
        <f t="shared" ref="P9:P25" si="13">SUM(N9:O9)</f>
        <v>3.7078203391768534E-3</v>
      </c>
      <c r="R9" s="14">
        <f t="shared" si="9"/>
        <v>71.724635925292972</v>
      </c>
      <c r="S9" s="14">
        <f t="shared" si="10"/>
        <v>5.7005837310791021</v>
      </c>
      <c r="T9" s="14">
        <f t="shared" si="11"/>
        <v>181.6055969238281</v>
      </c>
      <c r="U9" s="14">
        <f t="shared" si="12"/>
        <v>196.21754150390626</v>
      </c>
      <c r="V9" s="14">
        <f t="shared" ref="V9:V25" si="14">SUM(R9:U9)</f>
        <v>455.24835808410643</v>
      </c>
    </row>
    <row r="10" spans="1:22" x14ac:dyDescent="0.55000000000000004">
      <c r="B10">
        <v>40</v>
      </c>
      <c r="C10" s="17">
        <v>2978320</v>
      </c>
      <c r="D10" s="17">
        <v>75658692</v>
      </c>
      <c r="E10" s="17">
        <v>149200</v>
      </c>
      <c r="F10" s="17">
        <v>228243</v>
      </c>
      <c r="G10">
        <v>40</v>
      </c>
      <c r="H10" s="14">
        <f t="shared" si="2"/>
        <v>4.1664614868164071E-2</v>
      </c>
      <c r="I10" s="14">
        <f t="shared" si="3"/>
        <v>3.1602145996093753E-3</v>
      </c>
      <c r="J10" s="14">
        <f t="shared" si="4"/>
        <v>5.29306640625E-2</v>
      </c>
      <c r="K10" s="14">
        <f t="shared" si="5"/>
        <v>6.1584228515625013E-2</v>
      </c>
      <c r="L10" s="14">
        <f t="shared" si="6"/>
        <v>0.15933972204589847</v>
      </c>
      <c r="N10" s="15">
        <f t="shared" si="7"/>
        <v>1.0142750461984578E-3</v>
      </c>
      <c r="O10" s="15">
        <f t="shared" si="8"/>
        <v>1.0922179319717343E-3</v>
      </c>
      <c r="P10" s="16">
        <f t="shared" si="13"/>
        <v>2.1064929781701922E-3</v>
      </c>
      <c r="R10" s="14">
        <f t="shared" si="9"/>
        <v>84.224020385742193</v>
      </c>
      <c r="S10" s="14">
        <f t="shared" si="10"/>
        <v>6.6486481109619149</v>
      </c>
      <c r="T10" s="14">
        <f t="shared" si="11"/>
        <v>197.48479614257809</v>
      </c>
      <c r="U10" s="14">
        <f t="shared" si="12"/>
        <v>213.37437744140627</v>
      </c>
      <c r="V10" s="14">
        <f t="shared" si="14"/>
        <v>501.73184208068847</v>
      </c>
    </row>
    <row r="11" spans="1:22" x14ac:dyDescent="0.55000000000000004">
      <c r="B11">
        <v>45</v>
      </c>
      <c r="C11" s="17">
        <v>3392415</v>
      </c>
      <c r="D11" s="17">
        <v>85074685</v>
      </c>
      <c r="E11" s="17">
        <v>158575</v>
      </c>
      <c r="F11" s="17">
        <v>237962</v>
      </c>
      <c r="G11">
        <v>45</v>
      </c>
      <c r="H11" s="14">
        <f t="shared" si="2"/>
        <v>4.1702682495117195E-2</v>
      </c>
      <c r="I11" s="14">
        <f t="shared" si="3"/>
        <v>3.1608863220214845E-3</v>
      </c>
      <c r="J11" s="14">
        <f t="shared" si="4"/>
        <v>4.978179931640625E-2</v>
      </c>
      <c r="K11" s="14">
        <f t="shared" si="5"/>
        <v>5.5760864257812508E-2</v>
      </c>
      <c r="L11" s="14">
        <f t="shared" si="6"/>
        <v>0.15040623239135745</v>
      </c>
      <c r="N11" s="15">
        <f t="shared" si="7"/>
        <v>9.5370458535060923E-4</v>
      </c>
      <c r="O11" s="15">
        <f t="shared" si="8"/>
        <v>9.8869918560240758E-4</v>
      </c>
      <c r="P11" s="16">
        <f t="shared" si="13"/>
        <v>1.9424037709530168E-3</v>
      </c>
      <c r="R11" s="14">
        <f t="shared" si="9"/>
        <v>96.734825134277344</v>
      </c>
      <c r="S11" s="14">
        <f t="shared" si="10"/>
        <v>7.5969140075683592</v>
      </c>
      <c r="T11" s="14">
        <f t="shared" si="11"/>
        <v>212.41933593749997</v>
      </c>
      <c r="U11" s="14">
        <f t="shared" si="12"/>
        <v>229.51054687500002</v>
      </c>
      <c r="V11" s="14">
        <f t="shared" si="14"/>
        <v>546.26162195434574</v>
      </c>
    </row>
    <row r="12" spans="1:22" x14ac:dyDescent="0.55000000000000004">
      <c r="B12">
        <v>50</v>
      </c>
      <c r="C12" s="17">
        <v>3845376</v>
      </c>
      <c r="D12" s="17">
        <v>94451367</v>
      </c>
      <c r="E12" s="17">
        <v>169079</v>
      </c>
      <c r="F12" s="17">
        <v>255060</v>
      </c>
      <c r="G12">
        <v>50</v>
      </c>
      <c r="H12" s="14">
        <f t="shared" si="2"/>
        <v>4.5616799926757816E-2</v>
      </c>
      <c r="I12" s="14">
        <f t="shared" si="3"/>
        <v>3.1476898803710937E-3</v>
      </c>
      <c r="J12" s="14">
        <f t="shared" si="4"/>
        <v>5.577685546874999E-2</v>
      </c>
      <c r="K12" s="14">
        <f t="shared" si="5"/>
        <v>9.8096435546874999E-2</v>
      </c>
      <c r="L12" s="14">
        <f t="shared" si="6"/>
        <v>0.20263778082275391</v>
      </c>
      <c r="N12" s="15">
        <f t="shared" si="7"/>
        <v>1.0686044243926256E-3</v>
      </c>
      <c r="O12" s="15">
        <f t="shared" si="8"/>
        <v>1.7394324493778665E-3</v>
      </c>
      <c r="P12" s="16">
        <f t="shared" si="13"/>
        <v>2.808036873770492E-3</v>
      </c>
      <c r="R12" s="14">
        <f t="shared" si="9"/>
        <v>110.41986511230471</v>
      </c>
      <c r="S12" s="14">
        <f t="shared" si="10"/>
        <v>8.541220971679687</v>
      </c>
      <c r="T12" s="14">
        <f t="shared" si="11"/>
        <v>229.15239257812499</v>
      </c>
      <c r="U12" s="14">
        <f t="shared" si="12"/>
        <v>247.58994140624998</v>
      </c>
      <c r="V12" s="14">
        <f t="shared" si="14"/>
        <v>595.70342006835938</v>
      </c>
    </row>
    <row r="13" spans="1:22" x14ac:dyDescent="0.55000000000000004">
      <c r="B13">
        <v>55</v>
      </c>
      <c r="C13" s="17">
        <v>4358238</v>
      </c>
      <c r="D13" s="17">
        <v>103768412</v>
      </c>
      <c r="E13" s="17">
        <v>187945</v>
      </c>
      <c r="F13" s="17">
        <v>283428</v>
      </c>
      <c r="G13">
        <v>55</v>
      </c>
      <c r="H13" s="14">
        <f t="shared" si="2"/>
        <v>5.1649310302734383E-2</v>
      </c>
      <c r="I13" s="14">
        <f t="shared" si="3"/>
        <v>3.1276701354980472E-3</v>
      </c>
      <c r="J13" s="14">
        <f t="shared" si="4"/>
        <v>0.10017956542968749</v>
      </c>
      <c r="K13" s="14">
        <f t="shared" si="5"/>
        <v>0.16275585937500001</v>
      </c>
      <c r="L13" s="14">
        <f t="shared" si="6"/>
        <v>0.31771240524291994</v>
      </c>
      <c r="N13" s="15">
        <f t="shared" si="7"/>
        <v>1.9192450142203788E-3</v>
      </c>
      <c r="O13" s="15">
        <f t="shared" si="8"/>
        <v>2.8858869163258614E-3</v>
      </c>
      <c r="P13" s="16">
        <f t="shared" si="13"/>
        <v>4.8051319305462397E-3</v>
      </c>
      <c r="R13" s="14">
        <f t="shared" si="9"/>
        <v>125.91465820312501</v>
      </c>
      <c r="S13" s="14">
        <f t="shared" si="10"/>
        <v>9.4795220123291024</v>
      </c>
      <c r="T13" s="14">
        <f t="shared" si="11"/>
        <v>259.20626220703122</v>
      </c>
      <c r="U13" s="14">
        <f t="shared" si="12"/>
        <v>280.06193847656255</v>
      </c>
      <c r="V13" s="14">
        <f t="shared" si="14"/>
        <v>674.66238089904789</v>
      </c>
    </row>
    <row r="14" spans="1:22" x14ac:dyDescent="0.55000000000000004">
      <c r="B14">
        <v>60</v>
      </c>
      <c r="C14" s="17">
        <v>4900102</v>
      </c>
      <c r="D14" s="17">
        <v>113056340</v>
      </c>
      <c r="E14" s="17">
        <v>206804</v>
      </c>
      <c r="F14" s="17">
        <v>319578</v>
      </c>
      <c r="G14">
        <v>60</v>
      </c>
      <c r="H14" s="14">
        <f t="shared" si="2"/>
        <v>5.4570043945312501E-2</v>
      </c>
      <c r="I14" s="14">
        <f t="shared" si="3"/>
        <v>3.1178957519531251E-3</v>
      </c>
      <c r="J14" s="14">
        <f t="shared" si="4"/>
        <v>0.10014239501953125</v>
      </c>
      <c r="K14" s="14">
        <f t="shared" si="5"/>
        <v>0.20740356445312499</v>
      </c>
      <c r="L14" s="14">
        <f t="shared" si="6"/>
        <v>0.36523389916992188</v>
      </c>
      <c r="N14" s="15">
        <f t="shared" si="7"/>
        <v>1.9185553468476241E-3</v>
      </c>
      <c r="O14" s="15">
        <f t="shared" si="8"/>
        <v>3.6775956195207386E-3</v>
      </c>
      <c r="P14" s="16">
        <f t="shared" si="13"/>
        <v>5.5961509663683632E-3</v>
      </c>
      <c r="R14" s="14">
        <f t="shared" si="9"/>
        <v>142.28567138671875</v>
      </c>
      <c r="S14" s="14">
        <f t="shared" si="10"/>
        <v>10.414890737915039</v>
      </c>
      <c r="T14" s="14">
        <f t="shared" si="11"/>
        <v>289.24898071289061</v>
      </c>
      <c r="U14" s="14">
        <f t="shared" si="12"/>
        <v>312.52188720703123</v>
      </c>
      <c r="V14" s="14">
        <f t="shared" si="14"/>
        <v>754.47143004455563</v>
      </c>
    </row>
    <row r="15" spans="1:22" x14ac:dyDescent="0.55000000000000004">
      <c r="B15">
        <v>65</v>
      </c>
      <c r="C15" s="17">
        <v>5422446</v>
      </c>
      <c r="D15" s="17">
        <v>122363505</v>
      </c>
      <c r="E15" s="17">
        <v>217300</v>
      </c>
      <c r="F15" s="17">
        <v>345435</v>
      </c>
      <c r="G15">
        <v>65</v>
      </c>
      <c r="H15" s="14">
        <f t="shared" si="2"/>
        <v>5.2604223632812502E-2</v>
      </c>
      <c r="I15" s="14">
        <f t="shared" si="3"/>
        <v>3.124353485107422E-3</v>
      </c>
      <c r="J15" s="14">
        <f t="shared" si="4"/>
        <v>5.5734374999999996E-2</v>
      </c>
      <c r="K15" s="14">
        <f t="shared" si="5"/>
        <v>0.1483494873046875</v>
      </c>
      <c r="L15" s="14">
        <f t="shared" si="6"/>
        <v>0.25981243942260746</v>
      </c>
      <c r="N15" s="15">
        <f t="shared" si="7"/>
        <v>1.06780511620672E-3</v>
      </c>
      <c r="O15" s="15">
        <f t="shared" si="8"/>
        <v>2.6305484841613147E-3</v>
      </c>
      <c r="P15" s="16">
        <f t="shared" si="13"/>
        <v>3.6983536003680345E-3</v>
      </c>
      <c r="R15" s="14">
        <f t="shared" si="9"/>
        <v>158.06693847656248</v>
      </c>
      <c r="S15" s="14">
        <f t="shared" si="10"/>
        <v>11.352196783447265</v>
      </c>
      <c r="T15" s="14">
        <f t="shared" si="11"/>
        <v>305.96929321289059</v>
      </c>
      <c r="U15" s="14">
        <f t="shared" si="12"/>
        <v>330.5875122070313</v>
      </c>
      <c r="V15" s="14">
        <f t="shared" si="14"/>
        <v>805.97594067993168</v>
      </c>
    </row>
    <row r="16" spans="1:22" x14ac:dyDescent="0.55000000000000004">
      <c r="B16">
        <v>70</v>
      </c>
      <c r="C16" s="17">
        <v>5944070</v>
      </c>
      <c r="D16" s="17">
        <v>131669384</v>
      </c>
      <c r="E16" s="17">
        <v>228373</v>
      </c>
      <c r="F16" s="17">
        <v>373514</v>
      </c>
      <c r="G16">
        <v>70</v>
      </c>
      <c r="H16" s="14">
        <f t="shared" si="2"/>
        <v>5.2531713867187503E-2</v>
      </c>
      <c r="I16" s="14">
        <f t="shared" si="3"/>
        <v>3.1239217834472663E-3</v>
      </c>
      <c r="J16" s="14">
        <f t="shared" si="4"/>
        <v>5.879827880859375E-2</v>
      </c>
      <c r="K16" s="14">
        <f t="shared" si="5"/>
        <v>0.1610977783203125</v>
      </c>
      <c r="L16" s="14">
        <f t="shared" si="6"/>
        <v>0.275551692779541</v>
      </c>
      <c r="N16" s="15">
        <f t="shared" si="7"/>
        <v>1.1267358554863836E-3</v>
      </c>
      <c r="O16" s="15">
        <f t="shared" si="8"/>
        <v>2.8571855943468039E-3</v>
      </c>
      <c r="P16" s="16">
        <f t="shared" si="13"/>
        <v>3.9839214498331877E-3</v>
      </c>
      <c r="R16" s="14">
        <f t="shared" si="9"/>
        <v>173.82645263671876</v>
      </c>
      <c r="S16" s="14">
        <f t="shared" si="10"/>
        <v>12.289373318481447</v>
      </c>
      <c r="T16" s="14">
        <f t="shared" si="11"/>
        <v>323.6087768554687</v>
      </c>
      <c r="U16" s="14">
        <f t="shared" si="12"/>
        <v>349.64626464843752</v>
      </c>
      <c r="V16" s="14">
        <f t="shared" si="14"/>
        <v>859.37086745910642</v>
      </c>
    </row>
    <row r="17" spans="1:22" x14ac:dyDescent="0.55000000000000004">
      <c r="B17">
        <v>75</v>
      </c>
      <c r="C17" s="17">
        <v>6484839</v>
      </c>
      <c r="D17" s="17">
        <v>140958254</v>
      </c>
      <c r="E17" s="17">
        <v>246631</v>
      </c>
      <c r="F17" s="17">
        <v>409871</v>
      </c>
      <c r="G17">
        <v>75</v>
      </c>
      <c r="H17" s="14">
        <f t="shared" si="2"/>
        <v>5.4459768676757815E-2</v>
      </c>
      <c r="I17" s="14">
        <f t="shared" si="3"/>
        <v>3.1182119750976568E-3</v>
      </c>
      <c r="J17" s="14">
        <f t="shared" si="4"/>
        <v>9.6951049804687481E-2</v>
      </c>
      <c r="K17" s="14">
        <f t="shared" si="5"/>
        <v>0.20859118652343747</v>
      </c>
      <c r="L17" s="14">
        <f t="shared" si="6"/>
        <v>0.36312021697998043</v>
      </c>
      <c r="N17" s="15">
        <f t="shared" si="7"/>
        <v>1.8574435948258119E-3</v>
      </c>
      <c r="O17" s="15">
        <f t="shared" si="8"/>
        <v>3.6987116210473242E-3</v>
      </c>
      <c r="P17" s="16">
        <f t="shared" si="13"/>
        <v>5.5561552158731363E-3</v>
      </c>
      <c r="R17" s="14">
        <f t="shared" si="9"/>
        <v>190.16438323974612</v>
      </c>
      <c r="S17" s="14">
        <f t="shared" si="10"/>
        <v>13.224836911010742</v>
      </c>
      <c r="T17" s="14">
        <f t="shared" si="11"/>
        <v>352.69409179687494</v>
      </c>
      <c r="U17" s="14">
        <f t="shared" si="12"/>
        <v>381.07177734375</v>
      </c>
      <c r="V17" s="14">
        <f t="shared" si="14"/>
        <v>937.15508929138184</v>
      </c>
    </row>
    <row r="18" spans="1:22" x14ac:dyDescent="0.55000000000000004">
      <c r="B18">
        <v>80</v>
      </c>
      <c r="C18" s="17">
        <v>7022336</v>
      </c>
      <c r="D18" s="17">
        <v>150250234</v>
      </c>
      <c r="E18" s="17">
        <v>262400</v>
      </c>
      <c r="F18" s="17">
        <v>437951</v>
      </c>
      <c r="G18">
        <v>80</v>
      </c>
      <c r="H18" s="14">
        <f t="shared" si="2"/>
        <v>5.4130252075195312E-2</v>
      </c>
      <c r="I18" s="14">
        <f t="shared" si="3"/>
        <v>3.1192559814453126E-3</v>
      </c>
      <c r="J18" s="14">
        <f t="shared" si="4"/>
        <v>8.3734313964843737E-2</v>
      </c>
      <c r="K18" s="14">
        <f t="shared" si="5"/>
        <v>0.161103515625</v>
      </c>
      <c r="L18" s="14">
        <f t="shared" si="6"/>
        <v>0.30208733764648432</v>
      </c>
      <c r="N18" s="15">
        <f t="shared" si="7"/>
        <v>1.6042562590054385E-3</v>
      </c>
      <c r="O18" s="15">
        <f t="shared" si="8"/>
        <v>2.8567135362339217E-3</v>
      </c>
      <c r="P18" s="16">
        <f t="shared" si="13"/>
        <v>4.46096979523936E-3</v>
      </c>
      <c r="R18" s="14">
        <f t="shared" si="9"/>
        <v>206.40345886230472</v>
      </c>
      <c r="S18" s="14">
        <f t="shared" si="10"/>
        <v>14.160613705444337</v>
      </c>
      <c r="T18" s="14">
        <f t="shared" si="11"/>
        <v>377.81438598632809</v>
      </c>
      <c r="U18" s="14">
        <f t="shared" si="12"/>
        <v>408.2132446289063</v>
      </c>
      <c r="V18" s="14">
        <f t="shared" si="14"/>
        <v>1006.5917031829835</v>
      </c>
    </row>
    <row r="19" spans="1:22" x14ac:dyDescent="0.55000000000000004">
      <c r="B19">
        <v>85</v>
      </c>
      <c r="C19" s="17">
        <v>7599136</v>
      </c>
      <c r="D19" s="17">
        <v>159501197</v>
      </c>
      <c r="E19" s="17">
        <v>281690</v>
      </c>
      <c r="F19" s="17">
        <v>480720</v>
      </c>
      <c r="G19">
        <v>85</v>
      </c>
      <c r="H19" s="14">
        <f t="shared" si="2"/>
        <v>5.8088378906250002E-2</v>
      </c>
      <c r="I19" s="14">
        <f t="shared" si="3"/>
        <v>3.1054868469238281E-3</v>
      </c>
      <c r="J19" s="14">
        <f t="shared" si="4"/>
        <v>0.1024310302734375</v>
      </c>
      <c r="K19" s="14">
        <f t="shared" si="5"/>
        <v>0.2453787841796875</v>
      </c>
      <c r="L19" s="14">
        <f t="shared" si="6"/>
        <v>0.40900368020629885</v>
      </c>
      <c r="N19" s="15">
        <f t="shared" si="7"/>
        <v>1.9628067954019649E-3</v>
      </c>
      <c r="O19" s="15">
        <f t="shared" si="8"/>
        <v>4.3518550457515102E-3</v>
      </c>
      <c r="P19" s="16">
        <f t="shared" si="13"/>
        <v>6.3146618411534751E-3</v>
      </c>
      <c r="R19" s="14">
        <f t="shared" si="9"/>
        <v>223.82997253417972</v>
      </c>
      <c r="S19" s="14">
        <f t="shared" si="10"/>
        <v>15.092259759521486</v>
      </c>
      <c r="T19" s="14">
        <f t="shared" si="11"/>
        <v>408.54369506835934</v>
      </c>
      <c r="U19" s="14">
        <f t="shared" si="12"/>
        <v>441.4150268554688</v>
      </c>
      <c r="V19" s="14">
        <f t="shared" si="14"/>
        <v>1088.8809542175293</v>
      </c>
    </row>
    <row r="20" spans="1:22" x14ac:dyDescent="0.55000000000000004">
      <c r="B20">
        <v>90</v>
      </c>
      <c r="C20" s="17">
        <v>8142056</v>
      </c>
      <c r="D20" s="17">
        <v>168787693</v>
      </c>
      <c r="E20" s="17">
        <v>294761</v>
      </c>
      <c r="F20" s="17">
        <v>513801</v>
      </c>
      <c r="G20">
        <v>90</v>
      </c>
      <c r="H20" s="14">
        <f t="shared" si="2"/>
        <v>5.4676391601562506E-2</v>
      </c>
      <c r="I20" s="14">
        <f t="shared" si="3"/>
        <v>3.1174150390624999E-3</v>
      </c>
      <c r="J20" s="14">
        <f t="shared" si="4"/>
        <v>6.9407775878906244E-2</v>
      </c>
      <c r="K20" s="14">
        <f t="shared" si="5"/>
        <v>0.18979577636718753</v>
      </c>
      <c r="L20" s="14">
        <f t="shared" si="6"/>
        <v>0.31699735888671876</v>
      </c>
      <c r="N20" s="15">
        <f t="shared" si="7"/>
        <v>1.3297839871666841E-3</v>
      </c>
      <c r="O20" s="15">
        <f t="shared" si="8"/>
        <v>3.3655102195288104E-3</v>
      </c>
      <c r="P20" s="16">
        <f t="shared" si="13"/>
        <v>4.695294206695495E-3</v>
      </c>
      <c r="R20" s="14">
        <f t="shared" si="9"/>
        <v>240.23289001464846</v>
      </c>
      <c r="S20" s="14">
        <f t="shared" si="10"/>
        <v>16.027484271240233</v>
      </c>
      <c r="T20" s="14">
        <f t="shared" si="11"/>
        <v>429.36602783203125</v>
      </c>
      <c r="U20" s="14">
        <f t="shared" si="12"/>
        <v>463.9127197265625</v>
      </c>
      <c r="V20" s="14">
        <f t="shared" si="14"/>
        <v>1149.5391218444825</v>
      </c>
    </row>
    <row r="21" spans="1:22" x14ac:dyDescent="0.55000000000000004">
      <c r="B21">
        <v>95</v>
      </c>
      <c r="C21" s="17">
        <v>8695176</v>
      </c>
      <c r="D21" s="17">
        <v>178064242</v>
      </c>
      <c r="E21" s="17">
        <v>311977</v>
      </c>
      <c r="F21" s="17">
        <v>543569</v>
      </c>
      <c r="G21">
        <v>95</v>
      </c>
      <c r="H21" s="14">
        <f t="shared" si="2"/>
        <v>5.5703613281250001E-2</v>
      </c>
      <c r="I21" s="14">
        <f t="shared" si="3"/>
        <v>3.114075897216797E-3</v>
      </c>
      <c r="J21" s="14">
        <f t="shared" si="4"/>
        <v>9.1417968749999995E-2</v>
      </c>
      <c r="K21" s="14">
        <f t="shared" si="5"/>
        <v>0.17078808593750003</v>
      </c>
      <c r="L21" s="14">
        <f t="shared" si="6"/>
        <v>0.32102374386596683</v>
      </c>
      <c r="N21" s="15">
        <f t="shared" si="7"/>
        <v>1.7514323218818456E-3</v>
      </c>
      <c r="O21" s="15">
        <f t="shared" si="8"/>
        <v>3.0283827461535075E-3</v>
      </c>
      <c r="P21" s="16">
        <f t="shared" si="13"/>
        <v>4.7798150680353532E-3</v>
      </c>
      <c r="R21" s="14">
        <f t="shared" si="9"/>
        <v>256.94397399902346</v>
      </c>
      <c r="S21" s="14">
        <f t="shared" si="10"/>
        <v>16.961707040405276</v>
      </c>
      <c r="T21" s="14">
        <f t="shared" si="11"/>
        <v>456.79141845703123</v>
      </c>
      <c r="U21" s="14">
        <f t="shared" si="12"/>
        <v>493.54475097656245</v>
      </c>
      <c r="V21" s="14">
        <f t="shared" si="14"/>
        <v>1224.2418504730224</v>
      </c>
    </row>
    <row r="22" spans="1:22" x14ac:dyDescent="0.55000000000000004">
      <c r="B22">
        <v>100</v>
      </c>
      <c r="C22" s="17">
        <v>9297204</v>
      </c>
      <c r="D22" s="17">
        <v>187289967</v>
      </c>
      <c r="E22" s="17">
        <v>337631</v>
      </c>
      <c r="F22" s="17">
        <v>582632</v>
      </c>
      <c r="G22">
        <v>100</v>
      </c>
      <c r="H22" s="14">
        <f t="shared" si="2"/>
        <v>6.0629040527343761E-2</v>
      </c>
      <c r="I22" s="14">
        <f t="shared" si="3"/>
        <v>3.0970146179199218E-3</v>
      </c>
      <c r="J22" s="14">
        <f t="shared" si="4"/>
        <v>0.13622424316406248</v>
      </c>
      <c r="K22" s="14">
        <f t="shared" si="5"/>
        <v>0.2241163330078125</v>
      </c>
      <c r="L22" s="14">
        <f t="shared" si="6"/>
        <v>0.42406663131713862</v>
      </c>
      <c r="N22" s="15">
        <f t="shared" si="7"/>
        <v>2.6103627146510499E-3</v>
      </c>
      <c r="O22" s="15">
        <f t="shared" si="8"/>
        <v>3.9747641195296626E-3</v>
      </c>
      <c r="P22" s="16">
        <f t="shared" si="13"/>
        <v>6.5851268341807125E-3</v>
      </c>
      <c r="R22" s="14">
        <f t="shared" si="9"/>
        <v>275.13268615722654</v>
      </c>
      <c r="S22" s="14">
        <f t="shared" si="10"/>
        <v>17.890811425781251</v>
      </c>
      <c r="T22" s="14">
        <f t="shared" si="11"/>
        <v>497.65869140625</v>
      </c>
      <c r="U22" s="14">
        <f t="shared" si="12"/>
        <v>537.7001953125</v>
      </c>
      <c r="V22" s="14">
        <f t="shared" si="14"/>
        <v>1328.3823843017578</v>
      </c>
    </row>
    <row r="23" spans="1:22" x14ac:dyDescent="0.55000000000000004">
      <c r="B23">
        <v>105</v>
      </c>
      <c r="C23" s="17">
        <v>9839548</v>
      </c>
      <c r="D23" s="17">
        <v>196577205</v>
      </c>
      <c r="E23" s="17">
        <v>346301</v>
      </c>
      <c r="F23" s="17">
        <v>613515</v>
      </c>
      <c r="G23">
        <v>105</v>
      </c>
      <c r="H23" s="14">
        <f t="shared" si="2"/>
        <v>5.4618383789062502E-2</v>
      </c>
      <c r="I23" s="14">
        <f t="shared" si="3"/>
        <v>3.1176641235351565E-3</v>
      </c>
      <c r="J23" s="14">
        <f t="shared" si="4"/>
        <v>4.6038208007812505E-2</v>
      </c>
      <c r="K23" s="14">
        <f t="shared" si="5"/>
        <v>0.17718518066406252</v>
      </c>
      <c r="L23" s="14">
        <f t="shared" si="6"/>
        <v>0.2809594365844727</v>
      </c>
      <c r="N23" s="15">
        <f t="shared" si="7"/>
        <v>8.8203140275954764E-4</v>
      </c>
      <c r="O23" s="15">
        <f t="shared" si="8"/>
        <v>3.1418426541433807E-3</v>
      </c>
      <c r="P23" s="16">
        <f t="shared" si="13"/>
        <v>4.0238740569029288E-3</v>
      </c>
      <c r="R23" s="14">
        <f t="shared" si="9"/>
        <v>291.51820129394531</v>
      </c>
      <c r="S23" s="14">
        <f t="shared" si="10"/>
        <v>18.826110662841799</v>
      </c>
      <c r="T23" s="14">
        <f t="shared" si="11"/>
        <v>511.47015380859375</v>
      </c>
      <c r="U23" s="14">
        <f t="shared" si="12"/>
        <v>552.6229248046875</v>
      </c>
      <c r="V23" s="14">
        <f t="shared" si="14"/>
        <v>1374.4373905700684</v>
      </c>
    </row>
    <row r="24" spans="1:22" x14ac:dyDescent="0.55000000000000004">
      <c r="B24">
        <v>110</v>
      </c>
      <c r="C24" s="17">
        <v>10368234</v>
      </c>
      <c r="D24" s="17">
        <v>205876054</v>
      </c>
      <c r="E24" s="17">
        <v>357857</v>
      </c>
      <c r="F24" s="17">
        <v>640989</v>
      </c>
      <c r="G24">
        <v>110</v>
      </c>
      <c r="H24" s="14">
        <f t="shared" si="2"/>
        <v>5.3242913818359376E-2</v>
      </c>
      <c r="I24" s="14">
        <f t="shared" si="3"/>
        <v>3.1215618591308599E-3</v>
      </c>
      <c r="J24" s="14">
        <f t="shared" si="4"/>
        <v>6.136303710937499E-2</v>
      </c>
      <c r="K24" s="14">
        <f t="shared" si="5"/>
        <v>0.157626708984375</v>
      </c>
      <c r="L24" s="14">
        <f t="shared" si="6"/>
        <v>0.27535422177124025</v>
      </c>
      <c r="N24" s="15">
        <f t="shared" si="7"/>
        <v>1.1758798111632265E-3</v>
      </c>
      <c r="O24" s="15">
        <f t="shared" si="8"/>
        <v>2.7956145666232684E-3</v>
      </c>
      <c r="P24" s="16">
        <f t="shared" si="13"/>
        <v>3.9714943777864947E-3</v>
      </c>
      <c r="R24" s="14">
        <f t="shared" si="9"/>
        <v>307.49107543945314</v>
      </c>
      <c r="S24" s="14">
        <f t="shared" si="10"/>
        <v>19.762579220581056</v>
      </c>
      <c r="T24" s="14">
        <f t="shared" si="11"/>
        <v>529.87906494140623</v>
      </c>
      <c r="U24" s="14">
        <f t="shared" si="12"/>
        <v>572.51301269531245</v>
      </c>
      <c r="V24" s="14">
        <f t="shared" si="14"/>
        <v>1429.6457322967528</v>
      </c>
    </row>
    <row r="25" spans="1:22" x14ac:dyDescent="0.55000000000000004">
      <c r="B25">
        <v>115</v>
      </c>
      <c r="C25" s="17">
        <v>10923227</v>
      </c>
      <c r="D25" s="17">
        <v>215150892</v>
      </c>
      <c r="E25" s="17">
        <v>371929</v>
      </c>
      <c r="F25" s="17">
        <v>671022</v>
      </c>
      <c r="G25">
        <v>115</v>
      </c>
      <c r="H25" s="14">
        <f t="shared" si="2"/>
        <v>5.5892239379882816E-2</v>
      </c>
      <c r="I25" s="14">
        <f>(D25-D24)*0.0011*3/32768/300</f>
        <v>3.1135015258789062E-3</v>
      </c>
      <c r="J25" s="14">
        <f>(E25-E24)*17.4*3/32768/300</f>
        <v>7.4723144531249994E-2</v>
      </c>
      <c r="K25" s="14">
        <f>(F25-F24)*18.8*3/327680/30</f>
        <v>0.17230847167968752</v>
      </c>
      <c r="L25" s="14">
        <f t="shared" si="6"/>
        <v>0.30603735711669922</v>
      </c>
      <c r="N25" s="15">
        <f t="shared" si="7"/>
        <v>1.4315607257133923E-3</v>
      </c>
      <c r="O25" s="15">
        <f t="shared" si="8"/>
        <v>3.0552915914831089E-3</v>
      </c>
      <c r="P25" s="16">
        <f t="shared" si="13"/>
        <v>4.4868523171965012E-3</v>
      </c>
      <c r="R25" s="14">
        <f t="shared" si="9"/>
        <v>324.25874725341794</v>
      </c>
      <c r="S25" s="14">
        <f t="shared" si="10"/>
        <v>20.696629678344728</v>
      </c>
      <c r="T25" s="14">
        <f t="shared" si="11"/>
        <v>552.29600830078118</v>
      </c>
      <c r="U25" s="14">
        <f t="shared" si="12"/>
        <v>596.73361816406259</v>
      </c>
      <c r="V25" s="14">
        <f t="shared" si="14"/>
        <v>1493.9850033966063</v>
      </c>
    </row>
    <row r="26" spans="1:22" x14ac:dyDescent="0.55000000000000004">
      <c r="L26" s="11">
        <f>AVERAGE(L4:L25)</f>
        <v>0.28564962764531915</v>
      </c>
    </row>
    <row r="29" spans="1:22" s="4" customFormat="1" x14ac:dyDescent="0.55000000000000004">
      <c r="A29" s="7"/>
      <c r="C29" s="20" t="s">
        <v>2852</v>
      </c>
      <c r="D29" s="20"/>
      <c r="E29" s="20"/>
      <c r="F29" s="20"/>
      <c r="H29" s="21"/>
      <c r="I29" s="21"/>
      <c r="J29" s="21"/>
      <c r="K29" s="21"/>
      <c r="L29" s="22"/>
      <c r="N29" s="23"/>
      <c r="O29" s="24"/>
      <c r="P29" s="24"/>
      <c r="R29" s="25"/>
      <c r="S29" s="25"/>
      <c r="T29" s="25"/>
      <c r="U29" s="25"/>
      <c r="V29" s="8"/>
    </row>
    <row r="30" spans="1:22" s="4" customFormat="1" x14ac:dyDescent="0.55000000000000004">
      <c r="A30" s="7"/>
      <c r="C30" s="4" t="s">
        <v>2853</v>
      </c>
      <c r="D30" s="4" t="s">
        <v>2854</v>
      </c>
      <c r="E30" s="4" t="s">
        <v>2855</v>
      </c>
      <c r="F30" s="4" t="s">
        <v>2856</v>
      </c>
      <c r="H30" s="21" t="s">
        <v>2857</v>
      </c>
      <c r="I30" s="21"/>
      <c r="J30" s="21"/>
      <c r="K30" s="21"/>
      <c r="L30" s="22"/>
      <c r="N30" s="23" t="s">
        <v>2858</v>
      </c>
      <c r="O30" s="24"/>
      <c r="P30" s="24"/>
      <c r="R30" s="26" t="s">
        <v>2859</v>
      </c>
      <c r="S30" s="27"/>
      <c r="T30" s="27"/>
      <c r="U30" s="27"/>
      <c r="V30" s="9"/>
    </row>
    <row r="31" spans="1:22" ht="15.75" customHeight="1" x14ac:dyDescent="0.55000000000000004">
      <c r="A31" s="19" t="s">
        <v>2865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2860</v>
      </c>
      <c r="H31" s="11" t="s">
        <v>2846</v>
      </c>
      <c r="I31" s="11" t="s">
        <v>2847</v>
      </c>
      <c r="J31" s="11" t="s">
        <v>2861</v>
      </c>
      <c r="K31" s="11" t="s">
        <v>2862</v>
      </c>
      <c r="L31" s="11" t="s">
        <v>2863</v>
      </c>
      <c r="M31" s="11" t="s">
        <v>2860</v>
      </c>
      <c r="N31" s="12" t="s">
        <v>2861</v>
      </c>
      <c r="O31" s="12" t="s">
        <v>2862</v>
      </c>
      <c r="P31" s="13" t="s">
        <v>2863</v>
      </c>
      <c r="Q31" s="11"/>
      <c r="R31" s="11" t="s">
        <v>2846</v>
      </c>
      <c r="S31" s="11" t="s">
        <v>2847</v>
      </c>
      <c r="T31" s="11" t="s">
        <v>2861</v>
      </c>
      <c r="U31" s="11" t="s">
        <v>2862</v>
      </c>
      <c r="V31" s="11" t="s">
        <v>2863</v>
      </c>
    </row>
    <row r="32" spans="1:22" x14ac:dyDescent="0.55000000000000004">
      <c r="A32" s="19"/>
      <c r="B32">
        <v>10</v>
      </c>
      <c r="C32">
        <v>508855</v>
      </c>
      <c r="D32">
        <v>19151132</v>
      </c>
      <c r="E32">
        <v>73913</v>
      </c>
      <c r="F32">
        <v>115442</v>
      </c>
      <c r="G32">
        <v>10</v>
      </c>
      <c r="H32" s="14">
        <f>(C32-C31)*0.33*3/32768/300</f>
        <v>3.2981369018554689E-2</v>
      </c>
      <c r="I32" s="14">
        <f>(D32-D31)*0.0011*3/327680/30</f>
        <v>3.1898167114257814E-3</v>
      </c>
      <c r="J32" s="14">
        <f>(E32-E31)*17.4*3/327680/30</f>
        <v>0.194072021484375</v>
      </c>
      <c r="K32" s="14">
        <f>(F32-F31)*18.8*3/327680/30</f>
        <v>0.19009411621093752</v>
      </c>
      <c r="L32" s="14">
        <f>SUM(H32:K32)</f>
        <v>0.42033732342529301</v>
      </c>
      <c r="M32">
        <v>10</v>
      </c>
      <c r="N32" s="15">
        <f>(E32-E31)/(C32-C31+D32-D31)</f>
        <v>3.7181313022849496E-3</v>
      </c>
      <c r="O32" s="15">
        <f>(F32-F31)/(C32-C31+D32-D31)</f>
        <v>3.3707137035845257E-3</v>
      </c>
      <c r="P32" s="16">
        <f t="shared" ref="P32:P36" si="15">SUM(N32:O32)</f>
        <v>7.0888450058694749E-3</v>
      </c>
      <c r="Q32">
        <v>10</v>
      </c>
      <c r="R32" s="14">
        <f>(C32-C$3)*0.33*3/32768</f>
        <v>9.6155502319335948</v>
      </c>
      <c r="S32" s="14">
        <f>(D32-D$3)*0.0011*3/32768</f>
        <v>0.95788431701660159</v>
      </c>
      <c r="T32" s="14">
        <f>(E32-E$3)*17.4*3/32768</f>
        <v>77.551281738281247</v>
      </c>
      <c r="U32" s="14">
        <f>(E32-E$3)*18.8*3/32768</f>
        <v>83.791040039062494</v>
      </c>
      <c r="V32" s="14">
        <f t="shared" ref="V32:V36" si="16">SUM(R32:U32)</f>
        <v>171.91575632629394</v>
      </c>
    </row>
    <row r="33" spans="1:22" x14ac:dyDescent="0.55000000000000004">
      <c r="A33" s="19"/>
      <c r="B33">
        <v>15</v>
      </c>
      <c r="C33">
        <v>763601</v>
      </c>
      <c r="D33">
        <v>28726149</v>
      </c>
      <c r="E33">
        <v>75813</v>
      </c>
      <c r="F33">
        <v>124560</v>
      </c>
      <c r="G33">
        <v>15</v>
      </c>
      <c r="H33" s="14">
        <f t="shared" ref="H33:H53" si="17">(C33-C32)*0.33*3/32768/300</f>
        <v>2.5654962158203128E-2</v>
      </c>
      <c r="I33" s="14">
        <f t="shared" ref="I33:I52" si="18">(D33-D32)*0.0011*3/327680/30</f>
        <v>3.2142696228027344E-3</v>
      </c>
      <c r="J33" s="14">
        <f t="shared" ref="J33:J52" si="19">(E33-E32)*17.4*3/327680/30</f>
        <v>1.0089111328125001E-2</v>
      </c>
      <c r="K33" s="14">
        <f t="shared" ref="K33:K52" si="20">(F33-F32)*18.8*3/327680/30</f>
        <v>5.2312744140624999E-2</v>
      </c>
      <c r="L33" s="14">
        <f t="shared" ref="L33:L53" si="21">SUM(H33:K33)</f>
        <v>9.1271087249755856E-2</v>
      </c>
      <c r="M33">
        <v>15</v>
      </c>
      <c r="N33" s="15">
        <f t="shared" ref="N33:N53" si="22">(E33-E32)/(C33-C32+D33-D32)</f>
        <v>1.9329051982229888E-4</v>
      </c>
      <c r="O33" s="15">
        <f t="shared" ref="O33:O53" si="23">(F33-F32)/(C33-C32+D33-D32)</f>
        <v>9.2759103144195848E-4</v>
      </c>
      <c r="P33" s="16">
        <f t="shared" si="15"/>
        <v>1.1208815512642573E-3</v>
      </c>
      <c r="Q33">
        <v>15</v>
      </c>
      <c r="R33" s="14">
        <f t="shared" ref="R33:R53" si="24">(C33-C$3)*0.33*3/32768</f>
        <v>17.312038879394532</v>
      </c>
      <c r="S33" s="14">
        <f t="shared" ref="S33:S53" si="25">(D33-D$3)*0.0011*3/32768</f>
        <v>1.9221652038574217</v>
      </c>
      <c r="T33" s="14">
        <f t="shared" ref="T33:T53" si="26">(E33-E$3)*17.4*3/32768</f>
        <v>80.578015136718747</v>
      </c>
      <c r="U33" s="14">
        <f t="shared" ref="U33:U53" si="27">(E33-E$3)*18.8*3/32768</f>
        <v>87.061303710937509</v>
      </c>
      <c r="V33" s="14">
        <f t="shared" si="16"/>
        <v>186.87352293090822</v>
      </c>
    </row>
    <row r="34" spans="1:22" x14ac:dyDescent="0.55000000000000004">
      <c r="A34" s="19"/>
      <c r="B34">
        <v>20</v>
      </c>
      <c r="C34">
        <v>1111783</v>
      </c>
      <c r="D34">
        <v>38205668</v>
      </c>
      <c r="E34">
        <v>141023</v>
      </c>
      <c r="F34">
        <v>167294</v>
      </c>
      <c r="G34">
        <v>20</v>
      </c>
      <c r="H34" s="14">
        <f t="shared" si="17"/>
        <v>3.5064715576171877E-2</v>
      </c>
      <c r="I34" s="14">
        <f t="shared" si="18"/>
        <v>3.1822115783691407E-3</v>
      </c>
      <c r="J34" s="14">
        <f t="shared" si="19"/>
        <v>0.34626892089843753</v>
      </c>
      <c r="K34" s="14">
        <f t="shared" si="20"/>
        <v>0.24517797851562501</v>
      </c>
      <c r="L34" s="14">
        <f t="shared" si="21"/>
        <v>0.62969382656860362</v>
      </c>
      <c r="M34">
        <v>20</v>
      </c>
      <c r="N34" s="15">
        <f t="shared" si="22"/>
        <v>6.6353260035078394E-3</v>
      </c>
      <c r="O34" s="15">
        <f t="shared" si="23"/>
        <v>4.3483211383822115E-3</v>
      </c>
      <c r="P34" s="16">
        <f t="shared" si="15"/>
        <v>1.0983647141890051E-2</v>
      </c>
      <c r="Q34">
        <v>20</v>
      </c>
      <c r="R34" s="14">
        <f t="shared" si="24"/>
        <v>27.831453552246096</v>
      </c>
      <c r="S34" s="14">
        <f t="shared" si="25"/>
        <v>2.8768286773681644</v>
      </c>
      <c r="T34" s="14">
        <f t="shared" si="26"/>
        <v>184.45869140624998</v>
      </c>
      <c r="U34" s="14">
        <f t="shared" si="27"/>
        <v>199.30019531250002</v>
      </c>
      <c r="V34" s="14">
        <f t="shared" si="16"/>
        <v>414.46716894836425</v>
      </c>
    </row>
    <row r="35" spans="1:22" x14ac:dyDescent="0.55000000000000004">
      <c r="A35" s="19"/>
      <c r="B35">
        <v>25</v>
      </c>
      <c r="C35">
        <v>1344841</v>
      </c>
      <c r="D35">
        <v>47800300</v>
      </c>
      <c r="E35">
        <v>141023</v>
      </c>
      <c r="F35">
        <v>175203</v>
      </c>
      <c r="G35">
        <v>25</v>
      </c>
      <c r="H35" s="14">
        <f t="shared" si="17"/>
        <v>2.3470806884765622E-2</v>
      </c>
      <c r="I35" s="14">
        <f t="shared" si="18"/>
        <v>3.2208542480468751E-3</v>
      </c>
      <c r="J35" s="14">
        <f t="shared" si="19"/>
        <v>0</v>
      </c>
      <c r="K35" s="14">
        <f t="shared" si="20"/>
        <v>4.5376342773437502E-2</v>
      </c>
      <c r="L35" s="14">
        <f t="shared" si="21"/>
        <v>7.2068003906249997E-2</v>
      </c>
      <c r="M35">
        <v>25</v>
      </c>
      <c r="N35" s="15">
        <f t="shared" si="22"/>
        <v>0</v>
      </c>
      <c r="O35" s="15">
        <f t="shared" si="23"/>
        <v>8.0476693912811658E-4</v>
      </c>
      <c r="P35" s="16">
        <f t="shared" si="15"/>
        <v>8.0476693912811658E-4</v>
      </c>
      <c r="Q35">
        <v>25</v>
      </c>
      <c r="R35" s="14">
        <f t="shared" si="24"/>
        <v>34.872695617675781</v>
      </c>
      <c r="S35" s="14">
        <f t="shared" si="25"/>
        <v>3.8430849517822265</v>
      </c>
      <c r="T35" s="14">
        <f t="shared" si="26"/>
        <v>184.45869140624998</v>
      </c>
      <c r="U35" s="14">
        <f t="shared" si="27"/>
        <v>199.30019531250002</v>
      </c>
      <c r="V35" s="14">
        <f t="shared" si="16"/>
        <v>422.47466728820802</v>
      </c>
    </row>
    <row r="36" spans="1:22" x14ac:dyDescent="0.55000000000000004">
      <c r="A36" s="19"/>
      <c r="B36">
        <v>30</v>
      </c>
      <c r="C36">
        <v>1653730</v>
      </c>
      <c r="D36">
        <v>57321114</v>
      </c>
      <c r="E36">
        <v>159025</v>
      </c>
      <c r="F36">
        <v>193308</v>
      </c>
      <c r="G36">
        <v>30</v>
      </c>
      <c r="H36" s="14">
        <f t="shared" si="17"/>
        <v>3.1107595825195317E-2</v>
      </c>
      <c r="I36" s="14">
        <f t="shared" si="18"/>
        <v>3.1960740356445313E-3</v>
      </c>
      <c r="J36" s="14">
        <f t="shared" si="19"/>
        <v>9.5591674804687485E-2</v>
      </c>
      <c r="K36" s="14">
        <f t="shared" si="20"/>
        <v>0.10387390136718749</v>
      </c>
      <c r="L36" s="14">
        <f t="shared" si="21"/>
        <v>0.23376924603271482</v>
      </c>
      <c r="M36">
        <v>30</v>
      </c>
      <c r="N36" s="15">
        <f t="shared" si="22"/>
        <v>1.831387988019577E-3</v>
      </c>
      <c r="O36" s="15">
        <f t="shared" si="23"/>
        <v>1.8418664327904922E-3</v>
      </c>
      <c r="P36" s="16">
        <f t="shared" si="15"/>
        <v>3.673254420810069E-3</v>
      </c>
      <c r="Q36">
        <v>30</v>
      </c>
      <c r="R36" s="14">
        <f t="shared" si="24"/>
        <v>44.204974365234378</v>
      </c>
      <c r="S36" s="14">
        <f t="shared" si="25"/>
        <v>4.8019071624755858</v>
      </c>
      <c r="T36" s="14">
        <f t="shared" si="26"/>
        <v>213.13619384765622</v>
      </c>
      <c r="U36" s="14">
        <f t="shared" si="27"/>
        <v>230.28508300781252</v>
      </c>
      <c r="V36" s="14">
        <f t="shared" si="16"/>
        <v>492.4281583831787</v>
      </c>
    </row>
    <row r="37" spans="1:22" x14ac:dyDescent="0.55000000000000004">
      <c r="B37">
        <v>35</v>
      </c>
      <c r="C37">
        <v>2079144</v>
      </c>
      <c r="D37">
        <v>66725736</v>
      </c>
      <c r="E37">
        <v>194257</v>
      </c>
      <c r="F37">
        <v>224082</v>
      </c>
      <c r="G37">
        <v>35</v>
      </c>
      <c r="H37" s="14">
        <f t="shared" si="17"/>
        <v>4.2842596435546873E-2</v>
      </c>
      <c r="I37" s="14">
        <f t="shared" si="18"/>
        <v>3.1570691528320315E-3</v>
      </c>
      <c r="J37" s="14">
        <f t="shared" si="19"/>
        <v>0.18708398437499998</v>
      </c>
      <c r="K37" s="14">
        <f t="shared" si="20"/>
        <v>0.17655981445312502</v>
      </c>
      <c r="L37" s="14">
        <f t="shared" si="21"/>
        <v>0.4096434644165039</v>
      </c>
      <c r="N37" s="15">
        <f t="shared" si="22"/>
        <v>3.5841170876688548E-3</v>
      </c>
      <c r="O37" s="15">
        <f t="shared" si="23"/>
        <v>3.1306090842393658E-3</v>
      </c>
      <c r="P37" s="16">
        <f t="shared" ref="P37:P53" si="28">SUM(N37:O37)</f>
        <v>6.714726171908221E-3</v>
      </c>
      <c r="R37" s="14">
        <f t="shared" si="24"/>
        <v>57.057753295898443</v>
      </c>
      <c r="S37" s="14">
        <f t="shared" si="25"/>
        <v>5.7490279083251963</v>
      </c>
      <c r="T37" s="14">
        <f t="shared" si="26"/>
        <v>269.26138916015623</v>
      </c>
      <c r="U37" s="14">
        <f t="shared" si="27"/>
        <v>290.92609863281251</v>
      </c>
      <c r="V37" s="14">
        <f t="shared" ref="V37:V53" si="29">SUM(R37:U37)</f>
        <v>622.99426899719242</v>
      </c>
    </row>
    <row r="38" spans="1:22" x14ac:dyDescent="0.55000000000000004">
      <c r="B38">
        <v>40</v>
      </c>
      <c r="C38">
        <v>2426148</v>
      </c>
      <c r="D38">
        <v>76208712</v>
      </c>
      <c r="E38">
        <v>196157</v>
      </c>
      <c r="F38">
        <v>233185</v>
      </c>
      <c r="G38">
        <v>40</v>
      </c>
      <c r="H38" s="14">
        <f t="shared" si="17"/>
        <v>3.494608154296875E-2</v>
      </c>
      <c r="I38" s="14">
        <f t="shared" si="18"/>
        <v>3.1833720703125005E-3</v>
      </c>
      <c r="J38" s="14">
        <f t="shared" si="19"/>
        <v>1.0089111328125001E-2</v>
      </c>
      <c r="K38" s="14">
        <f t="shared" si="20"/>
        <v>5.2226684570312501E-2</v>
      </c>
      <c r="L38" s="14">
        <f t="shared" si="21"/>
        <v>0.10044524951171875</v>
      </c>
      <c r="N38" s="15">
        <f t="shared" si="22"/>
        <v>1.9328625287131816E-4</v>
      </c>
      <c r="O38" s="15">
        <f t="shared" si="23"/>
        <v>9.2604461046716271E-4</v>
      </c>
      <c r="P38" s="16">
        <f t="shared" si="28"/>
        <v>1.119330863338481E-3</v>
      </c>
      <c r="R38" s="14">
        <f t="shared" si="24"/>
        <v>67.54157775878906</v>
      </c>
      <c r="S38" s="14">
        <f t="shared" si="25"/>
        <v>6.7040395294189459</v>
      </c>
      <c r="T38" s="14">
        <f t="shared" si="26"/>
        <v>272.28812255859373</v>
      </c>
      <c r="U38" s="14">
        <f t="shared" si="27"/>
        <v>294.19636230468751</v>
      </c>
      <c r="V38" s="14">
        <f t="shared" si="29"/>
        <v>640.73010215148929</v>
      </c>
    </row>
    <row r="39" spans="1:22" x14ac:dyDescent="0.55000000000000004">
      <c r="B39">
        <v>45</v>
      </c>
      <c r="C39">
        <v>2840044</v>
      </c>
      <c r="D39">
        <v>85624709</v>
      </c>
      <c r="E39">
        <v>220739</v>
      </c>
      <c r="F39">
        <v>255888</v>
      </c>
      <c r="G39">
        <v>45</v>
      </c>
      <c r="H39" s="14">
        <f t="shared" si="17"/>
        <v>4.1682641601562501E-2</v>
      </c>
      <c r="I39" s="14">
        <f t="shared" si="18"/>
        <v>3.1608876647949216E-3</v>
      </c>
      <c r="J39" s="14">
        <f t="shared" si="19"/>
        <v>0.1305318603515625</v>
      </c>
      <c r="K39" s="14">
        <f t="shared" si="20"/>
        <v>0.13025402832031252</v>
      </c>
      <c r="L39" s="14">
        <f t="shared" si="21"/>
        <v>0.30562941793823245</v>
      </c>
      <c r="N39" s="15">
        <f t="shared" si="22"/>
        <v>2.5007393264606238E-3</v>
      </c>
      <c r="O39" s="15">
        <f t="shared" si="23"/>
        <v>2.3095877035487567E-3</v>
      </c>
      <c r="P39" s="16">
        <f t="shared" si="28"/>
        <v>4.8103270300093801E-3</v>
      </c>
      <c r="R39" s="14">
        <f t="shared" si="24"/>
        <v>80.046370239257811</v>
      </c>
      <c r="S39" s="14">
        <f t="shared" si="25"/>
        <v>7.6523058288574219</v>
      </c>
      <c r="T39" s="14">
        <f t="shared" si="26"/>
        <v>311.44768066406249</v>
      </c>
      <c r="U39" s="14">
        <f t="shared" si="27"/>
        <v>336.50668945312498</v>
      </c>
      <c r="V39" s="14">
        <f t="shared" si="29"/>
        <v>735.65304618530263</v>
      </c>
    </row>
    <row r="40" spans="1:22" x14ac:dyDescent="0.55000000000000004">
      <c r="B40">
        <v>50</v>
      </c>
      <c r="C40">
        <v>3263661</v>
      </c>
      <c r="D40">
        <v>95028670</v>
      </c>
      <c r="E40">
        <v>238016</v>
      </c>
      <c r="F40">
        <v>283858</v>
      </c>
      <c r="G40">
        <v>50</v>
      </c>
      <c r="H40" s="14">
        <f t="shared" si="17"/>
        <v>4.2661624145507823E-2</v>
      </c>
      <c r="I40" s="14">
        <f t="shared" si="18"/>
        <v>3.1568472595214845E-3</v>
      </c>
      <c r="J40" s="14">
        <f t="shared" si="19"/>
        <v>9.1741882324218732E-2</v>
      </c>
      <c r="K40" s="14">
        <f t="shared" si="20"/>
        <v>0.16047241210937499</v>
      </c>
      <c r="L40" s="14">
        <f t="shared" si="21"/>
        <v>0.29803276583862304</v>
      </c>
      <c r="N40" s="15">
        <f t="shared" si="22"/>
        <v>1.7580119944100164E-3</v>
      </c>
      <c r="O40" s="15">
        <f t="shared" si="23"/>
        <v>2.8460725521588328E-3</v>
      </c>
      <c r="P40" s="16">
        <f t="shared" si="28"/>
        <v>4.6040845465688488E-3</v>
      </c>
      <c r="R40" s="14">
        <f t="shared" si="24"/>
        <v>92.844857482910157</v>
      </c>
      <c r="S40" s="14">
        <f t="shared" si="25"/>
        <v>8.5993600067138676</v>
      </c>
      <c r="T40" s="14">
        <f t="shared" si="26"/>
        <v>338.97024536132807</v>
      </c>
      <c r="U40" s="14">
        <f t="shared" si="27"/>
        <v>366.24371337890625</v>
      </c>
      <c r="V40" s="14">
        <f t="shared" si="29"/>
        <v>806.65817622985833</v>
      </c>
    </row>
    <row r="41" spans="1:22" x14ac:dyDescent="0.55000000000000004">
      <c r="B41">
        <v>55</v>
      </c>
      <c r="C41">
        <v>3719338</v>
      </c>
      <c r="D41">
        <v>104402809</v>
      </c>
      <c r="E41">
        <v>249543</v>
      </c>
      <c r="F41">
        <v>298399</v>
      </c>
      <c r="G41">
        <v>55</v>
      </c>
      <c r="H41" s="14">
        <f t="shared" si="17"/>
        <v>4.5890322875976559E-2</v>
      </c>
      <c r="I41" s="14">
        <f t="shared" si="18"/>
        <v>3.146836212158203E-3</v>
      </c>
      <c r="J41" s="14">
        <f t="shared" si="19"/>
        <v>6.1209045410156239E-2</v>
      </c>
      <c r="K41" s="14">
        <f t="shared" si="20"/>
        <v>8.3426147460937489E-2</v>
      </c>
      <c r="L41" s="14">
        <f t="shared" si="21"/>
        <v>0.19367235195922849</v>
      </c>
      <c r="N41" s="15">
        <f t="shared" si="22"/>
        <v>1.1726567414893625E-3</v>
      </c>
      <c r="O41" s="15">
        <f t="shared" si="23"/>
        <v>1.4792748918189312E-3</v>
      </c>
      <c r="P41" s="16">
        <f t="shared" si="28"/>
        <v>2.6519316333082936E-3</v>
      </c>
      <c r="R41" s="14">
        <f t="shared" si="24"/>
        <v>106.61195434570314</v>
      </c>
      <c r="S41" s="14">
        <f t="shared" si="25"/>
        <v>9.5434108703613276</v>
      </c>
      <c r="T41" s="14">
        <f t="shared" si="26"/>
        <v>357.33295898437495</v>
      </c>
      <c r="U41" s="14">
        <f t="shared" si="27"/>
        <v>386.08388671875002</v>
      </c>
      <c r="V41" s="14">
        <f t="shared" si="29"/>
        <v>859.5722109191895</v>
      </c>
    </row>
    <row r="42" spans="1:22" x14ac:dyDescent="0.55000000000000004">
      <c r="B42">
        <v>60</v>
      </c>
      <c r="C42">
        <v>4217441</v>
      </c>
      <c r="D42">
        <v>113732295</v>
      </c>
      <c r="E42">
        <v>261311</v>
      </c>
      <c r="F42">
        <v>328680</v>
      </c>
      <c r="G42">
        <v>60</v>
      </c>
      <c r="H42" s="14">
        <f t="shared" si="17"/>
        <v>5.0162960815429695E-2</v>
      </c>
      <c r="I42" s="14">
        <f t="shared" si="18"/>
        <v>3.1318464965820313E-3</v>
      </c>
      <c r="J42" s="14">
        <f t="shared" si="19"/>
        <v>6.2488769531250002E-2</v>
      </c>
      <c r="K42" s="14">
        <f t="shared" si="20"/>
        <v>0.17373132324218751</v>
      </c>
      <c r="L42" s="14">
        <f t="shared" si="21"/>
        <v>0.28951490008544922</v>
      </c>
      <c r="N42" s="15">
        <f t="shared" si="22"/>
        <v>1.1974452737085362E-3</v>
      </c>
      <c r="O42" s="15">
        <f t="shared" si="23"/>
        <v>3.0812236856873035E-3</v>
      </c>
      <c r="P42" s="16">
        <f t="shared" si="28"/>
        <v>4.2786689593958399E-3</v>
      </c>
      <c r="R42" s="14">
        <f t="shared" si="24"/>
        <v>121.66084259033204</v>
      </c>
      <c r="S42" s="14">
        <f t="shared" si="25"/>
        <v>10.482964819335939</v>
      </c>
      <c r="T42" s="14">
        <f t="shared" si="26"/>
        <v>376.07958984374994</v>
      </c>
      <c r="U42" s="14">
        <f t="shared" si="27"/>
        <v>406.3388671875</v>
      </c>
      <c r="V42" s="14">
        <f t="shared" si="29"/>
        <v>914.56226444091794</v>
      </c>
    </row>
    <row r="43" spans="1:22" x14ac:dyDescent="0.55000000000000004">
      <c r="B43">
        <v>65</v>
      </c>
      <c r="C43">
        <v>4724636</v>
      </c>
      <c r="D43">
        <v>123055021</v>
      </c>
      <c r="E43">
        <v>273085</v>
      </c>
      <c r="F43">
        <v>354203</v>
      </c>
      <c r="G43">
        <v>65</v>
      </c>
      <c r="H43" s="14">
        <f t="shared" si="17"/>
        <v>5.1078598022460946E-2</v>
      </c>
      <c r="I43" s="14">
        <f t="shared" si="18"/>
        <v>3.1295772094726568E-3</v>
      </c>
      <c r="J43" s="14">
        <f t="shared" si="19"/>
        <v>6.2520629882812498E-2</v>
      </c>
      <c r="K43" s="14">
        <f t="shared" si="20"/>
        <v>0.14643322753906254</v>
      </c>
      <c r="L43" s="14">
        <f t="shared" si="21"/>
        <v>0.26316203265380866</v>
      </c>
      <c r="N43" s="15">
        <f t="shared" si="22"/>
        <v>1.1977715792426003E-3</v>
      </c>
      <c r="O43" s="15">
        <f t="shared" si="23"/>
        <v>2.59646033777891E-3</v>
      </c>
      <c r="P43" s="16">
        <f t="shared" si="28"/>
        <v>3.7942319170215103E-3</v>
      </c>
      <c r="R43" s="14">
        <f t="shared" si="24"/>
        <v>136.98442199707034</v>
      </c>
      <c r="S43" s="14">
        <f t="shared" si="25"/>
        <v>11.421837982177735</v>
      </c>
      <c r="T43" s="14">
        <f t="shared" si="26"/>
        <v>394.83577880859372</v>
      </c>
      <c r="U43" s="14">
        <f t="shared" si="27"/>
        <v>426.60417480468755</v>
      </c>
      <c r="V43" s="14">
        <f t="shared" si="29"/>
        <v>969.84621359252935</v>
      </c>
    </row>
    <row r="44" spans="1:22" x14ac:dyDescent="0.55000000000000004">
      <c r="B44">
        <v>70</v>
      </c>
      <c r="C44">
        <v>5215088</v>
      </c>
      <c r="D44">
        <v>132392416</v>
      </c>
      <c r="E44">
        <v>283187</v>
      </c>
      <c r="F44">
        <v>378560</v>
      </c>
      <c r="G44">
        <v>70</v>
      </c>
      <c r="H44" s="14">
        <f t="shared" si="17"/>
        <v>4.9392443847656245E-2</v>
      </c>
      <c r="I44" s="14">
        <f t="shared" si="18"/>
        <v>3.134501495361328E-3</v>
      </c>
      <c r="J44" s="14">
        <f t="shared" si="19"/>
        <v>5.3642211914062488E-2</v>
      </c>
      <c r="K44" s="14">
        <f t="shared" si="20"/>
        <v>0.1397435302734375</v>
      </c>
      <c r="L44" s="14">
        <f t="shared" si="21"/>
        <v>0.24591268753051757</v>
      </c>
      <c r="N44" s="15">
        <f t="shared" si="22"/>
        <v>1.0278955299161659E-3</v>
      </c>
      <c r="O44" s="15">
        <f t="shared" si="23"/>
        <v>2.4783658109451645E-3</v>
      </c>
      <c r="P44" s="16">
        <f t="shared" si="28"/>
        <v>3.5062613408613306E-3</v>
      </c>
      <c r="R44" s="14">
        <f t="shared" si="24"/>
        <v>151.8021551513672</v>
      </c>
      <c r="S44" s="14">
        <f t="shared" si="25"/>
        <v>12.362188430786134</v>
      </c>
      <c r="T44" s="14">
        <f t="shared" si="26"/>
        <v>410.92844238281248</v>
      </c>
      <c r="U44" s="14">
        <f t="shared" si="27"/>
        <v>443.99165039062495</v>
      </c>
      <c r="V44" s="14">
        <f t="shared" si="29"/>
        <v>1019.0844363555907</v>
      </c>
    </row>
    <row r="45" spans="1:22" x14ac:dyDescent="0.55000000000000004">
      <c r="B45">
        <v>75</v>
      </c>
      <c r="C45">
        <v>5732477</v>
      </c>
      <c r="D45">
        <v>141702675</v>
      </c>
      <c r="E45">
        <v>361134</v>
      </c>
      <c r="F45">
        <v>412113</v>
      </c>
      <c r="G45">
        <v>75</v>
      </c>
      <c r="H45" s="14">
        <f t="shared" si="17"/>
        <v>5.2105215454101558E-2</v>
      </c>
      <c r="I45" s="14">
        <f t="shared" si="18"/>
        <v>3.1253921203613284E-3</v>
      </c>
      <c r="J45" s="14">
        <f t="shared" si="19"/>
        <v>0.4139031372070312</v>
      </c>
      <c r="K45" s="14">
        <f t="shared" si="20"/>
        <v>0.19250378417968753</v>
      </c>
      <c r="L45" s="14">
        <f t="shared" si="21"/>
        <v>0.66163752896118166</v>
      </c>
      <c r="N45" s="15">
        <f t="shared" si="22"/>
        <v>7.9313992523948763E-3</v>
      </c>
      <c r="O45" s="15">
        <f t="shared" si="23"/>
        <v>3.4141434451050749E-3</v>
      </c>
      <c r="P45" s="16">
        <f t="shared" si="28"/>
        <v>1.134554269749995E-2</v>
      </c>
      <c r="R45" s="14">
        <f t="shared" si="24"/>
        <v>167.43371978759768</v>
      </c>
      <c r="S45" s="14">
        <f t="shared" si="25"/>
        <v>13.299806066894533</v>
      </c>
      <c r="T45" s="14">
        <f t="shared" si="26"/>
        <v>535.09938354492181</v>
      </c>
      <c r="U45" s="14">
        <f t="shared" si="27"/>
        <v>578.15335693359384</v>
      </c>
      <c r="V45" s="14">
        <f t="shared" si="29"/>
        <v>1293.9862663330077</v>
      </c>
    </row>
    <row r="46" spans="1:22" x14ac:dyDescent="0.55000000000000004">
      <c r="B46">
        <v>80</v>
      </c>
      <c r="C46">
        <v>6224985</v>
      </c>
      <c r="D46">
        <v>151038139</v>
      </c>
      <c r="E46">
        <v>371232</v>
      </c>
      <c r="F46">
        <v>437284</v>
      </c>
      <c r="G46">
        <v>80</v>
      </c>
      <c r="H46" s="14">
        <f t="shared" si="17"/>
        <v>4.9599499511718756E-2</v>
      </c>
      <c r="I46" s="14">
        <f t="shared" si="18"/>
        <v>3.1338532714843756E-3</v>
      </c>
      <c r="J46" s="14">
        <f t="shared" si="19"/>
        <v>5.3620971679687497E-2</v>
      </c>
      <c r="K46" s="14">
        <f t="shared" si="20"/>
        <v>0.1444136962890625</v>
      </c>
      <c r="L46" s="14">
        <f t="shared" si="21"/>
        <v>0.25076802075195315</v>
      </c>
      <c r="N46" s="15">
        <f t="shared" si="22"/>
        <v>1.0274754547530253E-3</v>
      </c>
      <c r="O46" s="15">
        <f t="shared" si="23"/>
        <v>2.5611591079014065E-3</v>
      </c>
      <c r="P46" s="16">
        <f t="shared" si="28"/>
        <v>3.588634562654432E-3</v>
      </c>
      <c r="R46" s="14">
        <f t="shared" si="24"/>
        <v>182.3135696411133</v>
      </c>
      <c r="S46" s="14">
        <f t="shared" si="25"/>
        <v>14.239962048339844</v>
      </c>
      <c r="T46" s="14">
        <f t="shared" si="26"/>
        <v>551.1856750488281</v>
      </c>
      <c r="U46" s="14">
        <f t="shared" si="27"/>
        <v>595.5339477539062</v>
      </c>
      <c r="V46" s="14">
        <f t="shared" si="29"/>
        <v>1343.2731544921876</v>
      </c>
    </row>
    <row r="47" spans="1:22" x14ac:dyDescent="0.55000000000000004">
      <c r="B47">
        <v>85</v>
      </c>
      <c r="C47">
        <v>6814062</v>
      </c>
      <c r="D47">
        <v>160278389</v>
      </c>
      <c r="E47">
        <v>394185</v>
      </c>
      <c r="F47">
        <v>482921</v>
      </c>
      <c r="G47">
        <v>85</v>
      </c>
      <c r="H47" s="14">
        <f t="shared" si="17"/>
        <v>5.932477111816406E-2</v>
      </c>
      <c r="I47" s="14">
        <f t="shared" si="18"/>
        <v>3.101890563964844E-3</v>
      </c>
      <c r="J47" s="14">
        <f t="shared" si="19"/>
        <v>0.12188177490234374</v>
      </c>
      <c r="K47" s="14">
        <f t="shared" si="20"/>
        <v>0.26183337402343748</v>
      </c>
      <c r="L47" s="14">
        <f t="shared" si="21"/>
        <v>0.44614181060791014</v>
      </c>
      <c r="N47" s="15">
        <f t="shared" si="22"/>
        <v>2.3351547873013078E-3</v>
      </c>
      <c r="O47" s="15">
        <f t="shared" si="23"/>
        <v>4.642942492400548E-3</v>
      </c>
      <c r="P47" s="16">
        <f t="shared" si="28"/>
        <v>6.9780972797018562E-3</v>
      </c>
      <c r="R47" s="14">
        <f t="shared" si="24"/>
        <v>200.11100097656254</v>
      </c>
      <c r="S47" s="14">
        <f t="shared" si="25"/>
        <v>15.170529217529298</v>
      </c>
      <c r="T47" s="14">
        <f t="shared" si="26"/>
        <v>587.75020751953116</v>
      </c>
      <c r="U47" s="14">
        <f t="shared" si="27"/>
        <v>635.04045410156255</v>
      </c>
      <c r="V47" s="14">
        <f t="shared" si="29"/>
        <v>1438.0721918151855</v>
      </c>
    </row>
    <row r="48" spans="1:22" x14ac:dyDescent="0.55000000000000004">
      <c r="B48">
        <v>90</v>
      </c>
      <c r="C48">
        <v>7327996</v>
      </c>
      <c r="D48">
        <v>169592304</v>
      </c>
      <c r="E48">
        <v>404732</v>
      </c>
      <c r="F48">
        <v>511880</v>
      </c>
      <c r="G48">
        <v>90</v>
      </c>
      <c r="H48" s="14">
        <f t="shared" si="17"/>
        <v>5.175726928710938E-2</v>
      </c>
      <c r="I48" s="14">
        <f t="shared" si="18"/>
        <v>3.1266194152832034E-3</v>
      </c>
      <c r="J48" s="14">
        <f t="shared" si="19"/>
        <v>5.600518798828124E-2</v>
      </c>
      <c r="K48" s="14">
        <f t="shared" si="20"/>
        <v>0.16614660644531251</v>
      </c>
      <c r="L48" s="14">
        <f t="shared" si="21"/>
        <v>0.27703568313598637</v>
      </c>
      <c r="N48" s="15">
        <f t="shared" si="22"/>
        <v>1.0731748117009123E-3</v>
      </c>
      <c r="O48" s="15">
        <f t="shared" si="23"/>
        <v>2.9466264693322006E-3</v>
      </c>
      <c r="P48" s="16">
        <f t="shared" si="28"/>
        <v>4.0198012810331134E-3</v>
      </c>
      <c r="R48" s="14">
        <f t="shared" si="24"/>
        <v>215.6381817626953</v>
      </c>
      <c r="S48" s="14">
        <f t="shared" si="25"/>
        <v>16.108515042114259</v>
      </c>
      <c r="T48" s="14">
        <f t="shared" si="26"/>
        <v>604.5517639160156</v>
      </c>
      <c r="U48" s="14">
        <f t="shared" si="27"/>
        <v>653.1938598632812</v>
      </c>
      <c r="V48" s="14">
        <f t="shared" si="29"/>
        <v>1489.4923205841064</v>
      </c>
    </row>
    <row r="49" spans="1:22" x14ac:dyDescent="0.55000000000000004">
      <c r="B49">
        <v>95</v>
      </c>
      <c r="C49">
        <v>7831301</v>
      </c>
      <c r="D49">
        <v>178918947</v>
      </c>
      <c r="E49">
        <v>412537</v>
      </c>
      <c r="F49">
        <v>540539</v>
      </c>
      <c r="G49">
        <v>95</v>
      </c>
      <c r="H49" s="14">
        <f t="shared" si="17"/>
        <v>5.0686843872070307E-2</v>
      </c>
      <c r="I49" s="14">
        <f t="shared" si="18"/>
        <v>3.1308921203613282E-3</v>
      </c>
      <c r="J49" s="14">
        <f t="shared" si="19"/>
        <v>4.1445007324218748E-2</v>
      </c>
      <c r="K49" s="14">
        <f t="shared" si="20"/>
        <v>0.16442541503906252</v>
      </c>
      <c r="L49" s="14">
        <f t="shared" si="21"/>
        <v>0.25968815835571291</v>
      </c>
      <c r="N49" s="15">
        <f t="shared" si="22"/>
        <v>7.940021656269189E-4</v>
      </c>
      <c r="O49" s="15">
        <f t="shared" si="23"/>
        <v>2.915478291441623E-3</v>
      </c>
      <c r="P49" s="16">
        <f t="shared" si="28"/>
        <v>3.7094804570685421E-3</v>
      </c>
      <c r="R49" s="14">
        <f t="shared" si="24"/>
        <v>230.8442349243164</v>
      </c>
      <c r="S49" s="14">
        <f t="shared" si="25"/>
        <v>17.047782678222656</v>
      </c>
      <c r="T49" s="14">
        <f t="shared" si="26"/>
        <v>616.98526611328123</v>
      </c>
      <c r="U49" s="14">
        <f t="shared" si="27"/>
        <v>666.62775878906245</v>
      </c>
      <c r="V49" s="14">
        <f t="shared" si="29"/>
        <v>1531.5050425048828</v>
      </c>
    </row>
    <row r="50" spans="1:22" x14ac:dyDescent="0.55000000000000004">
      <c r="B50">
        <v>100</v>
      </c>
      <c r="C50">
        <v>8355608</v>
      </c>
      <c r="D50">
        <v>188224167</v>
      </c>
      <c r="E50">
        <v>426417</v>
      </c>
      <c r="F50">
        <v>569656</v>
      </c>
      <c r="G50">
        <v>100</v>
      </c>
      <c r="H50" s="14">
        <f t="shared" si="17"/>
        <v>5.2801913452148436E-2</v>
      </c>
      <c r="I50" s="14">
        <f t="shared" si="18"/>
        <v>3.1237005615234376E-3</v>
      </c>
      <c r="J50" s="14">
        <f t="shared" si="19"/>
        <v>7.3703613281249997E-2</v>
      </c>
      <c r="K50" s="14">
        <f t="shared" si="20"/>
        <v>0.16705310058593748</v>
      </c>
      <c r="L50" s="14">
        <f t="shared" si="21"/>
        <v>0.29668232788085935</v>
      </c>
      <c r="N50" s="15">
        <f t="shared" si="22"/>
        <v>1.4120720152658414E-3</v>
      </c>
      <c r="O50" s="15">
        <f t="shared" si="23"/>
        <v>2.9621974689117798E-3</v>
      </c>
      <c r="P50" s="16">
        <f t="shared" si="28"/>
        <v>4.3742694841776217E-3</v>
      </c>
      <c r="R50" s="14">
        <f t="shared" si="24"/>
        <v>246.68480895996095</v>
      </c>
      <c r="S50" s="14">
        <f t="shared" si="25"/>
        <v>17.984892846679688</v>
      </c>
      <c r="T50" s="14">
        <f t="shared" si="26"/>
        <v>639.09635009765623</v>
      </c>
      <c r="U50" s="14">
        <f t="shared" si="27"/>
        <v>690.51789550781257</v>
      </c>
      <c r="V50" s="14">
        <f t="shared" si="29"/>
        <v>1594.2839474121095</v>
      </c>
    </row>
    <row r="51" spans="1:22" x14ac:dyDescent="0.55000000000000004">
      <c r="B51">
        <v>105</v>
      </c>
      <c r="C51">
        <v>8875899</v>
      </c>
      <c r="D51">
        <v>197531615</v>
      </c>
      <c r="E51">
        <v>438291</v>
      </c>
      <c r="F51">
        <v>597794</v>
      </c>
      <c r="G51">
        <v>105</v>
      </c>
      <c r="H51" s="14">
        <f t="shared" si="17"/>
        <v>5.2397470092773436E-2</v>
      </c>
      <c r="I51" s="14">
        <f t="shared" si="18"/>
        <v>3.1244484863281251E-3</v>
      </c>
      <c r="J51" s="14">
        <f t="shared" si="19"/>
        <v>6.3051635742187487E-2</v>
      </c>
      <c r="K51" s="14">
        <f t="shared" si="20"/>
        <v>0.16143627929687501</v>
      </c>
      <c r="L51" s="14">
        <f t="shared" si="21"/>
        <v>0.28000983361816406</v>
      </c>
      <c r="N51" s="15">
        <f t="shared" si="22"/>
        <v>1.2082127944179227E-3</v>
      </c>
      <c r="O51" s="15">
        <f t="shared" si="23"/>
        <v>2.8631203982930355E-3</v>
      </c>
      <c r="P51" s="16">
        <f t="shared" si="28"/>
        <v>4.0713331927109582E-3</v>
      </c>
      <c r="R51" s="14">
        <f t="shared" si="24"/>
        <v>262.40404998779297</v>
      </c>
      <c r="S51" s="14">
        <f t="shared" si="25"/>
        <v>18.922227392578126</v>
      </c>
      <c r="T51" s="14">
        <f t="shared" si="26"/>
        <v>658.01184082031239</v>
      </c>
      <c r="U51" s="14">
        <f t="shared" si="27"/>
        <v>710.955322265625</v>
      </c>
      <c r="V51" s="14">
        <f t="shared" si="29"/>
        <v>1650.2934404663085</v>
      </c>
    </row>
    <row r="52" spans="1:22" x14ac:dyDescent="0.55000000000000004">
      <c r="B52">
        <v>110</v>
      </c>
      <c r="C52">
        <v>9405146</v>
      </c>
      <c r="D52">
        <v>206832162</v>
      </c>
      <c r="E52">
        <v>452965</v>
      </c>
      <c r="F52">
        <v>627810</v>
      </c>
      <c r="G52">
        <v>110</v>
      </c>
      <c r="H52" s="14">
        <f t="shared" si="17"/>
        <v>5.329941101074219E-2</v>
      </c>
      <c r="I52" s="14">
        <f t="shared" si="18"/>
        <v>3.1221318664550789E-3</v>
      </c>
      <c r="J52" s="14">
        <f t="shared" si="19"/>
        <v>7.7919799804687495E-2</v>
      </c>
      <c r="K52" s="14">
        <f t="shared" si="20"/>
        <v>0.17221093750000002</v>
      </c>
      <c r="L52" s="14">
        <f t="shared" si="21"/>
        <v>0.3065522801818848</v>
      </c>
      <c r="N52" s="15">
        <f t="shared" si="22"/>
        <v>1.4928084962919873E-3</v>
      </c>
      <c r="O52" s="15">
        <f t="shared" si="23"/>
        <v>3.0535736557653192E-3</v>
      </c>
      <c r="P52" s="16">
        <f t="shared" si="28"/>
        <v>4.5463821520573067E-3</v>
      </c>
      <c r="R52" s="14">
        <f t="shared" si="24"/>
        <v>278.39387329101561</v>
      </c>
      <c r="S52" s="14">
        <f t="shared" si="25"/>
        <v>19.858866952514649</v>
      </c>
      <c r="T52" s="14">
        <f t="shared" si="26"/>
        <v>681.38778076171866</v>
      </c>
      <c r="U52" s="14">
        <f t="shared" si="27"/>
        <v>736.21208496093755</v>
      </c>
      <c r="V52" s="14">
        <f t="shared" si="29"/>
        <v>1715.8526059661865</v>
      </c>
    </row>
    <row r="53" spans="1:22" x14ac:dyDescent="0.55000000000000004">
      <c r="B53">
        <v>115</v>
      </c>
      <c r="C53">
        <v>9917264</v>
      </c>
      <c r="D53">
        <v>216147813</v>
      </c>
      <c r="E53">
        <v>461577</v>
      </c>
      <c r="F53">
        <v>655164</v>
      </c>
      <c r="G53">
        <v>115</v>
      </c>
      <c r="H53" s="14">
        <f t="shared" si="17"/>
        <v>5.1574383544921873E-2</v>
      </c>
      <c r="I53" s="14">
        <f>(D53-D52)*0.0011*3/32768/300</f>
        <v>3.1272021789550786E-3</v>
      </c>
      <c r="J53" s="14">
        <f>(E53-E52)*17.4*3/32768/300</f>
        <v>4.5730224609374995E-2</v>
      </c>
      <c r="K53" s="14">
        <f>(F53-F52)*18.8*3/327680/30</f>
        <v>0.15693823242187499</v>
      </c>
      <c r="L53" s="14">
        <f t="shared" si="21"/>
        <v>0.25737004275512693</v>
      </c>
      <c r="N53" s="15">
        <f t="shared" si="22"/>
        <v>8.7629247288982884E-4</v>
      </c>
      <c r="O53" s="15">
        <f t="shared" si="23"/>
        <v>2.7833377036029236E-3</v>
      </c>
      <c r="P53" s="16">
        <f t="shared" si="28"/>
        <v>3.6596301764927524E-3</v>
      </c>
      <c r="R53" s="14">
        <f t="shared" si="24"/>
        <v>293.86618835449218</v>
      </c>
      <c r="S53" s="14">
        <f t="shared" si="25"/>
        <v>20.797027606201173</v>
      </c>
      <c r="T53" s="14">
        <f t="shared" si="26"/>
        <v>695.10684814453123</v>
      </c>
      <c r="U53" s="14">
        <f t="shared" si="27"/>
        <v>751.03498535156257</v>
      </c>
      <c r="V53" s="14">
        <f t="shared" si="29"/>
        <v>1760.8050494567872</v>
      </c>
    </row>
    <row r="54" spans="1:22" x14ac:dyDescent="0.55000000000000004">
      <c r="L54" s="11">
        <f>AVERAGE(L32:L53)</f>
        <v>0.29950172924388546</v>
      </c>
    </row>
    <row r="57" spans="1:22" s="4" customFormat="1" x14ac:dyDescent="0.55000000000000004">
      <c r="A57" s="7"/>
      <c r="C57" s="20" t="s">
        <v>2852</v>
      </c>
      <c r="D57" s="20"/>
      <c r="E57" s="20"/>
      <c r="F57" s="20"/>
      <c r="H57" s="21"/>
      <c r="I57" s="21"/>
      <c r="J57" s="21"/>
      <c r="K57" s="21"/>
      <c r="L57" s="22"/>
      <c r="N57" s="23"/>
      <c r="O57" s="24"/>
      <c r="P57" s="24"/>
      <c r="R57" s="25"/>
      <c r="S57" s="25"/>
      <c r="T57" s="25"/>
      <c r="U57" s="25"/>
      <c r="V57" s="8"/>
    </row>
    <row r="58" spans="1:22" s="4" customFormat="1" x14ac:dyDescent="0.55000000000000004">
      <c r="A58" s="7"/>
      <c r="C58" s="4" t="s">
        <v>2853</v>
      </c>
      <c r="D58" s="4" t="s">
        <v>2854</v>
      </c>
      <c r="E58" s="4" t="s">
        <v>2855</v>
      </c>
      <c r="F58" s="4" t="s">
        <v>2856</v>
      </c>
      <c r="H58" s="21" t="s">
        <v>2857</v>
      </c>
      <c r="I58" s="21"/>
      <c r="J58" s="21"/>
      <c r="K58" s="21"/>
      <c r="L58" s="22"/>
      <c r="N58" s="23" t="s">
        <v>2858</v>
      </c>
      <c r="O58" s="24"/>
      <c r="P58" s="24"/>
      <c r="R58" s="26" t="s">
        <v>2859</v>
      </c>
      <c r="S58" s="27"/>
      <c r="T58" s="27"/>
      <c r="U58" s="27"/>
      <c r="V58" s="9"/>
    </row>
    <row r="59" spans="1:22" ht="15.75" customHeight="1" x14ac:dyDescent="0.55000000000000004">
      <c r="A59" s="19" t="s">
        <v>2866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2860</v>
      </c>
      <c r="H59" s="11" t="s">
        <v>2846</v>
      </c>
      <c r="I59" s="11" t="s">
        <v>2847</v>
      </c>
      <c r="J59" s="11" t="s">
        <v>2861</v>
      </c>
      <c r="K59" s="11" t="s">
        <v>2862</v>
      </c>
      <c r="L59" s="11" t="s">
        <v>2863</v>
      </c>
      <c r="M59" s="11" t="s">
        <v>2860</v>
      </c>
      <c r="N59" s="12" t="s">
        <v>2861</v>
      </c>
      <c r="O59" s="12" t="s">
        <v>2862</v>
      </c>
      <c r="P59" s="13" t="s">
        <v>2863</v>
      </c>
      <c r="Q59" s="11"/>
      <c r="R59" s="11" t="s">
        <v>2846</v>
      </c>
      <c r="S59" s="11" t="s">
        <v>2847</v>
      </c>
      <c r="T59" s="11" t="s">
        <v>2861</v>
      </c>
      <c r="U59" s="11" t="s">
        <v>2862</v>
      </c>
      <c r="V59" s="11" t="s">
        <v>2863</v>
      </c>
    </row>
    <row r="60" spans="1:22" x14ac:dyDescent="0.55000000000000004">
      <c r="A60" s="19"/>
      <c r="B60">
        <v>10</v>
      </c>
      <c r="C60">
        <v>667143</v>
      </c>
      <c r="D60">
        <v>18992750</v>
      </c>
      <c r="E60">
        <v>76486</v>
      </c>
      <c r="F60">
        <v>148422</v>
      </c>
      <c r="G60">
        <v>10</v>
      </c>
      <c r="H60" s="14">
        <f>(C60-C59)*0.33*3/32768/300</f>
        <v>4.7603466796875001E-2</v>
      </c>
      <c r="I60" s="14">
        <f>(D60-D59)*0.0011*3/327680/30</f>
        <v>3.141083435058594E-3</v>
      </c>
      <c r="J60" s="14">
        <f>(E60-E59)*17.4*3/327680/30</f>
        <v>0.26716497802734374</v>
      </c>
      <c r="K60" s="14">
        <f>(F60-F59)*18.8*3/327680/30</f>
        <v>0.31681970214843758</v>
      </c>
      <c r="L60" s="14">
        <f>SUM(H60:K60)</f>
        <v>0.6347292304077149</v>
      </c>
      <c r="M60">
        <v>10</v>
      </c>
      <c r="N60" s="15">
        <f>(E60-E59)/(C60-C59+D60-D59)</f>
        <v>5.1184727087019025E-3</v>
      </c>
      <c r="O60" s="15">
        <f>(F60-F59)/(C60-C59+D60-D59)</f>
        <v>5.6177763489998157E-3</v>
      </c>
      <c r="P60" s="16">
        <f t="shared" ref="P60:P64" si="30">SUM(N60:O60)</f>
        <v>1.0736249057701718E-2</v>
      </c>
      <c r="Q60">
        <v>10</v>
      </c>
      <c r="R60" s="14">
        <f>(C60-C$3)*0.33*3/32768</f>
        <v>14.397810974121096</v>
      </c>
      <c r="S60" s="14">
        <f>(D60-D$3)*0.0011*3/32768</f>
        <v>0.94193398132324235</v>
      </c>
      <c r="T60" s="14">
        <f>(E60-E$3)*17.4*3/32768</f>
        <v>81.650115966796861</v>
      </c>
      <c r="U60" s="14">
        <f>(E60-E$3)*18.8*3/32768</f>
        <v>88.21966552734375</v>
      </c>
      <c r="V60" s="14">
        <f t="shared" ref="V60:V64" si="31">SUM(R60:U60)</f>
        <v>185.20952644958496</v>
      </c>
    </row>
    <row r="61" spans="1:22" x14ac:dyDescent="0.55000000000000004">
      <c r="A61" s="19"/>
      <c r="B61">
        <v>15</v>
      </c>
      <c r="C61">
        <v>1030343</v>
      </c>
      <c r="D61">
        <v>28459114</v>
      </c>
      <c r="E61">
        <v>78387</v>
      </c>
      <c r="F61">
        <v>159186</v>
      </c>
      <c r="G61">
        <v>15</v>
      </c>
      <c r="H61" s="14">
        <f t="shared" ref="H61:H81" si="32">(C61-C60)*0.33*3/32768/300</f>
        <v>3.6577148437499998E-2</v>
      </c>
      <c r="I61" s="14">
        <f t="shared" ref="I61:I80" si="33">(D61-D60)*0.0011*3/327680/30</f>
        <v>3.1777955322265629E-3</v>
      </c>
      <c r="J61" s="14">
        <f t="shared" ref="J61:J80" si="34">(E61-E60)*17.4*3/327680/30</f>
        <v>1.0094421386718748E-2</v>
      </c>
      <c r="K61" s="14">
        <f t="shared" ref="K61:K80" si="35">(F61-F60)*18.8*3/327680/30</f>
        <v>6.1756347656250009E-2</v>
      </c>
      <c r="L61" s="14">
        <f t="shared" ref="L61:L81" si="36">SUM(H61:K61)</f>
        <v>0.11160571301269531</v>
      </c>
      <c r="M61">
        <v>15</v>
      </c>
      <c r="N61" s="15">
        <f t="shared" ref="N61:N81" si="37">(E61-E60)/(C61-C60+D61-D60)</f>
        <v>1.933961669103533E-4</v>
      </c>
      <c r="O61" s="15">
        <f t="shared" ref="O61:O81" si="38">(F61-F60)/(C61-C60+D61-D60)</f>
        <v>1.0950638298911324E-3</v>
      </c>
      <c r="P61" s="16">
        <f t="shared" si="30"/>
        <v>1.2884599968014858E-3</v>
      </c>
      <c r="Q61">
        <v>15</v>
      </c>
      <c r="R61" s="14">
        <f t="shared" ref="R61:R81" si="39">(C61-C$3)*0.33*3/32768</f>
        <v>25.370955505371093</v>
      </c>
      <c r="S61" s="14">
        <f t="shared" ref="S61:S81" si="40">(D61-D$3)*0.0011*3/32768</f>
        <v>1.8952726409912111</v>
      </c>
      <c r="T61" s="14">
        <f t="shared" ref="T61:T81" si="41">(E61-E$3)*17.4*3/32768</f>
        <v>84.678442382812491</v>
      </c>
      <c r="U61" s="14">
        <f t="shared" ref="U61:U81" si="42">(E61-E$3)*18.8*3/32768</f>
        <v>91.491650390625011</v>
      </c>
      <c r="V61" s="14">
        <f t="shared" si="31"/>
        <v>203.43632091979981</v>
      </c>
    </row>
    <row r="62" spans="1:22" x14ac:dyDescent="0.55000000000000004">
      <c r="A62" s="19"/>
      <c r="B62">
        <v>20</v>
      </c>
      <c r="C62">
        <v>1433165</v>
      </c>
      <c r="D62">
        <v>37884101</v>
      </c>
      <c r="E62">
        <v>119209</v>
      </c>
      <c r="F62">
        <v>188342</v>
      </c>
      <c r="G62">
        <v>20</v>
      </c>
      <c r="H62" s="14">
        <f t="shared" si="32"/>
        <v>4.0567401123046881E-2</v>
      </c>
      <c r="I62" s="14">
        <f t="shared" si="33"/>
        <v>3.1639055480957032E-3</v>
      </c>
      <c r="J62" s="14">
        <f t="shared" si="34"/>
        <v>0.21676721191406251</v>
      </c>
      <c r="K62" s="14">
        <f t="shared" si="35"/>
        <v>0.16727685546875001</v>
      </c>
      <c r="L62" s="14">
        <f t="shared" si="36"/>
        <v>0.42777537405395516</v>
      </c>
      <c r="M62">
        <v>20</v>
      </c>
      <c r="N62" s="15">
        <f t="shared" si="37"/>
        <v>4.1537233782219414E-3</v>
      </c>
      <c r="O62" s="15">
        <f t="shared" si="38"/>
        <v>2.9666836219548018E-3</v>
      </c>
      <c r="P62" s="16">
        <f t="shared" si="30"/>
        <v>7.1204070001767428E-3</v>
      </c>
      <c r="Q62">
        <v>20</v>
      </c>
      <c r="R62" s="14">
        <f t="shared" si="39"/>
        <v>37.541175842285156</v>
      </c>
      <c r="S62" s="14">
        <f t="shared" si="40"/>
        <v>2.844444305419922</v>
      </c>
      <c r="T62" s="14">
        <f t="shared" si="41"/>
        <v>149.70860595703124</v>
      </c>
      <c r="U62" s="14">
        <f t="shared" si="42"/>
        <v>161.75412597656251</v>
      </c>
      <c r="V62" s="14">
        <f t="shared" si="31"/>
        <v>351.8483520812988</v>
      </c>
    </row>
    <row r="63" spans="1:22" x14ac:dyDescent="0.55000000000000004">
      <c r="A63" s="19"/>
      <c r="B63">
        <v>25</v>
      </c>
      <c r="C63">
        <v>1948581</v>
      </c>
      <c r="D63">
        <v>47198528</v>
      </c>
      <c r="E63">
        <v>192186</v>
      </c>
      <c r="F63">
        <v>255338</v>
      </c>
      <c r="G63">
        <v>25</v>
      </c>
      <c r="H63" s="14">
        <f t="shared" si="32"/>
        <v>5.1906518554687496E-2</v>
      </c>
      <c r="I63" s="14">
        <f t="shared" si="33"/>
        <v>3.1267912902832031E-3</v>
      </c>
      <c r="J63" s="14">
        <f t="shared" si="34"/>
        <v>0.38751214599609368</v>
      </c>
      <c r="K63" s="14">
        <f t="shared" si="35"/>
        <v>0.38437646484375004</v>
      </c>
      <c r="L63" s="14">
        <f t="shared" si="36"/>
        <v>0.8269219206848144</v>
      </c>
      <c r="M63">
        <v>25</v>
      </c>
      <c r="N63" s="15">
        <f t="shared" si="37"/>
        <v>7.4240249818842479E-3</v>
      </c>
      <c r="O63" s="15">
        <f t="shared" si="38"/>
        <v>6.8155717237803294E-3</v>
      </c>
      <c r="P63" s="16">
        <f t="shared" si="30"/>
        <v>1.4239596705664577E-2</v>
      </c>
      <c r="Q63">
        <v>25</v>
      </c>
      <c r="R63" s="14">
        <f t="shared" si="39"/>
        <v>53.113131408691409</v>
      </c>
      <c r="S63" s="14">
        <f t="shared" si="40"/>
        <v>3.7824816925048834</v>
      </c>
      <c r="T63" s="14">
        <f t="shared" si="41"/>
        <v>265.96224975585932</v>
      </c>
      <c r="U63" s="14">
        <f t="shared" si="42"/>
        <v>287.36151123046875</v>
      </c>
      <c r="V63" s="14">
        <f t="shared" si="31"/>
        <v>610.21937408752433</v>
      </c>
    </row>
    <row r="64" spans="1:22" x14ac:dyDescent="0.55000000000000004">
      <c r="A64" s="19"/>
      <c r="B64">
        <v>30</v>
      </c>
      <c r="C64">
        <v>2325839</v>
      </c>
      <c r="D64">
        <v>56651177</v>
      </c>
      <c r="E64">
        <v>207016</v>
      </c>
      <c r="F64">
        <v>273020</v>
      </c>
      <c r="G64">
        <v>30</v>
      </c>
      <c r="H64" s="14">
        <f t="shared" si="32"/>
        <v>3.7992901611328123E-2</v>
      </c>
      <c r="I64" s="14">
        <f t="shared" si="33"/>
        <v>3.1731914978027349E-3</v>
      </c>
      <c r="J64" s="14">
        <f t="shared" si="34"/>
        <v>7.8748168945312488E-2</v>
      </c>
      <c r="K64" s="14">
        <f t="shared" si="35"/>
        <v>0.10144702148437501</v>
      </c>
      <c r="L64" s="14">
        <f t="shared" si="36"/>
        <v>0.22136128353881834</v>
      </c>
      <c r="M64">
        <v>30</v>
      </c>
      <c r="N64" s="15">
        <f t="shared" si="37"/>
        <v>1.5086612721768374E-3</v>
      </c>
      <c r="O64" s="15">
        <f t="shared" si="38"/>
        <v>1.7987962653156333E-3</v>
      </c>
      <c r="P64" s="16">
        <f t="shared" si="30"/>
        <v>3.3074575374924704E-3</v>
      </c>
      <c r="Q64">
        <v>30</v>
      </c>
      <c r="R64" s="14">
        <f t="shared" si="39"/>
        <v>64.511001892089851</v>
      </c>
      <c r="S64" s="14">
        <f t="shared" si="40"/>
        <v>4.7344391418457032</v>
      </c>
      <c r="T64" s="14">
        <f t="shared" si="41"/>
        <v>289.58670043945307</v>
      </c>
      <c r="U64" s="14">
        <f t="shared" si="42"/>
        <v>312.88677978515625</v>
      </c>
      <c r="V64" s="14">
        <f t="shared" si="31"/>
        <v>671.71892125854492</v>
      </c>
    </row>
    <row r="65" spans="2:22" x14ac:dyDescent="0.55000000000000004">
      <c r="B65">
        <v>35</v>
      </c>
      <c r="C65">
        <v>2762920</v>
      </c>
      <c r="D65">
        <v>66041816</v>
      </c>
      <c r="E65">
        <v>236802</v>
      </c>
      <c r="F65">
        <v>308168</v>
      </c>
      <c r="G65">
        <v>35</v>
      </c>
      <c r="H65" s="14">
        <f t="shared" si="32"/>
        <v>4.4017556762695316E-2</v>
      </c>
      <c r="I65" s="14">
        <f t="shared" si="33"/>
        <v>3.1523751525878909E-3</v>
      </c>
      <c r="J65" s="14">
        <f t="shared" si="34"/>
        <v>0.15816540527343748</v>
      </c>
      <c r="K65" s="14">
        <f t="shared" si="35"/>
        <v>0.20165478515625004</v>
      </c>
      <c r="L65" s="14">
        <f t="shared" si="36"/>
        <v>0.40699012234497073</v>
      </c>
      <c r="N65" s="15">
        <f t="shared" si="37"/>
        <v>3.0308148787307736E-3</v>
      </c>
      <c r="O65" s="15">
        <f t="shared" si="38"/>
        <v>3.5764144684626749E-3</v>
      </c>
      <c r="P65" s="16">
        <f t="shared" ref="P65:P81" si="43">SUM(N65:O65)</f>
        <v>6.6072293471934485E-3</v>
      </c>
      <c r="R65" s="14">
        <f t="shared" si="39"/>
        <v>77.716268920898443</v>
      </c>
      <c r="S65" s="14">
        <f t="shared" si="40"/>
        <v>5.6801516876220699</v>
      </c>
      <c r="T65" s="14">
        <f t="shared" si="41"/>
        <v>337.03632202148435</v>
      </c>
      <c r="U65" s="14">
        <f t="shared" si="42"/>
        <v>364.15418701171876</v>
      </c>
      <c r="V65" s="14">
        <f t="shared" ref="V65:V81" si="44">SUM(R65:U65)</f>
        <v>784.5869296417236</v>
      </c>
    </row>
    <row r="66" spans="2:22" x14ac:dyDescent="0.55000000000000004">
      <c r="B66">
        <v>40</v>
      </c>
      <c r="C66">
        <v>3174156</v>
      </c>
      <c r="D66">
        <v>75460624</v>
      </c>
      <c r="E66">
        <v>248539</v>
      </c>
      <c r="F66">
        <v>327043</v>
      </c>
      <c r="G66">
        <v>40</v>
      </c>
      <c r="H66" s="14">
        <f t="shared" si="32"/>
        <v>4.141475830078125E-2</v>
      </c>
      <c r="I66" s="14">
        <f t="shared" si="33"/>
        <v>3.1618312988281249E-3</v>
      </c>
      <c r="J66" s="14">
        <f t="shared" si="34"/>
        <v>6.2324157714843745E-2</v>
      </c>
      <c r="K66" s="14">
        <f t="shared" si="35"/>
        <v>0.1082916259765625</v>
      </c>
      <c r="L66" s="14">
        <f t="shared" si="36"/>
        <v>0.21519237329101562</v>
      </c>
      <c r="N66" s="15">
        <f t="shared" si="37"/>
        <v>1.1939926209892854E-3</v>
      </c>
      <c r="O66" s="15">
        <f t="shared" si="38"/>
        <v>1.9201338264610006E-3</v>
      </c>
      <c r="P66" s="16">
        <f t="shared" si="43"/>
        <v>3.1141264474502861E-3</v>
      </c>
      <c r="R66" s="14">
        <f t="shared" si="39"/>
        <v>90.140696411132808</v>
      </c>
      <c r="S66" s="14">
        <f t="shared" si="40"/>
        <v>6.6287010772705077</v>
      </c>
      <c r="T66" s="14">
        <f t="shared" si="41"/>
        <v>355.73356933593749</v>
      </c>
      <c r="U66" s="14">
        <f t="shared" si="42"/>
        <v>384.35581054687503</v>
      </c>
      <c r="V66" s="14">
        <f t="shared" si="44"/>
        <v>836.85877737121587</v>
      </c>
    </row>
    <row r="67" spans="2:22" x14ac:dyDescent="0.55000000000000004">
      <c r="B67">
        <v>45</v>
      </c>
      <c r="C67">
        <v>3698746</v>
      </c>
      <c r="D67">
        <v>84765905</v>
      </c>
      <c r="E67">
        <v>318580</v>
      </c>
      <c r="F67">
        <v>365965</v>
      </c>
      <c r="G67">
        <v>45</v>
      </c>
      <c r="H67" s="14">
        <f t="shared" si="32"/>
        <v>5.283041381835938E-2</v>
      </c>
      <c r="I67" s="14">
        <f t="shared" si="33"/>
        <v>3.1237210388183599E-3</v>
      </c>
      <c r="J67" s="14">
        <f t="shared" si="34"/>
        <v>0.37192181396484369</v>
      </c>
      <c r="K67" s="14">
        <f t="shared" si="35"/>
        <v>0.22330737304687498</v>
      </c>
      <c r="L67" s="14">
        <f t="shared" si="36"/>
        <v>0.65118332186889649</v>
      </c>
      <c r="N67" s="15">
        <f t="shared" si="37"/>
        <v>7.125322397414981E-3</v>
      </c>
      <c r="O67" s="15">
        <f t="shared" si="38"/>
        <v>3.9595636606014461E-3</v>
      </c>
      <c r="P67" s="16">
        <f t="shared" si="43"/>
        <v>1.1084886058016427E-2</v>
      </c>
      <c r="R67" s="14">
        <f t="shared" si="39"/>
        <v>105.98982055664062</v>
      </c>
      <c r="S67" s="14">
        <f t="shared" si="40"/>
        <v>7.5658173889160159</v>
      </c>
      <c r="T67" s="14">
        <f t="shared" si="41"/>
        <v>467.31011352539059</v>
      </c>
      <c r="U67" s="14">
        <f t="shared" si="42"/>
        <v>504.9097778320313</v>
      </c>
      <c r="V67" s="14">
        <f t="shared" si="44"/>
        <v>1085.7755293029786</v>
      </c>
    </row>
    <row r="68" spans="2:22" x14ac:dyDescent="0.55000000000000004">
      <c r="B68">
        <v>50</v>
      </c>
      <c r="C68">
        <v>4158965</v>
      </c>
      <c r="D68">
        <v>94135483</v>
      </c>
      <c r="E68">
        <v>331317</v>
      </c>
      <c r="F68">
        <v>389145</v>
      </c>
      <c r="G68">
        <v>50</v>
      </c>
      <c r="H68" s="14">
        <f t="shared" si="32"/>
        <v>4.6347738647460945E-2</v>
      </c>
      <c r="I68" s="14">
        <f t="shared" si="33"/>
        <v>3.1453051147460943E-3</v>
      </c>
      <c r="J68" s="14">
        <f t="shared" si="34"/>
        <v>6.7634216308593731E-2</v>
      </c>
      <c r="K68" s="14">
        <f t="shared" si="35"/>
        <v>0.13299072265625</v>
      </c>
      <c r="L68" s="14">
        <f t="shared" si="36"/>
        <v>0.25011798272705077</v>
      </c>
      <c r="N68" s="15">
        <f t="shared" si="37"/>
        <v>1.2957541239152753E-3</v>
      </c>
      <c r="O68" s="15">
        <f t="shared" si="38"/>
        <v>2.3581361853149156E-3</v>
      </c>
      <c r="P68" s="16">
        <f t="shared" si="43"/>
        <v>3.6538903092301908E-3</v>
      </c>
      <c r="R68" s="14">
        <f t="shared" si="39"/>
        <v>119.89414215087891</v>
      </c>
      <c r="S68" s="14">
        <f t="shared" si="40"/>
        <v>8.5094089233398442</v>
      </c>
      <c r="T68" s="14">
        <f t="shared" si="41"/>
        <v>487.60037841796873</v>
      </c>
      <c r="U68" s="14">
        <f t="shared" si="42"/>
        <v>526.83259277343745</v>
      </c>
      <c r="V68" s="14">
        <f t="shared" si="44"/>
        <v>1142.8365222656248</v>
      </c>
    </row>
    <row r="69" spans="2:22" x14ac:dyDescent="0.55000000000000004">
      <c r="B69">
        <v>55</v>
      </c>
      <c r="C69">
        <v>4650440</v>
      </c>
      <c r="D69">
        <v>103471490</v>
      </c>
      <c r="E69">
        <v>342448</v>
      </c>
      <c r="F69">
        <v>412953</v>
      </c>
      <c r="G69">
        <v>55</v>
      </c>
      <c r="H69" s="14">
        <f t="shared" si="32"/>
        <v>4.9495468139648439E-2</v>
      </c>
      <c r="I69" s="14">
        <f t="shared" si="33"/>
        <v>3.1340355529785157E-3</v>
      </c>
      <c r="J69" s="14">
        <f t="shared" si="34"/>
        <v>5.9106262207031239E-2</v>
      </c>
      <c r="K69" s="14">
        <f t="shared" si="35"/>
        <v>0.13659375000000001</v>
      </c>
      <c r="L69" s="14">
        <f t="shared" si="36"/>
        <v>0.24832951589965821</v>
      </c>
      <c r="N69" s="15">
        <f t="shared" si="37"/>
        <v>1.1326400801344638E-3</v>
      </c>
      <c r="O69" s="15">
        <f t="shared" si="38"/>
        <v>2.4225941090505179E-3</v>
      </c>
      <c r="P69" s="16">
        <f t="shared" si="43"/>
        <v>3.5552341891849819E-3</v>
      </c>
      <c r="R69" s="14">
        <f t="shared" si="39"/>
        <v>134.74278259277344</v>
      </c>
      <c r="S69" s="14">
        <f t="shared" si="40"/>
        <v>9.4496195892334001</v>
      </c>
      <c r="T69" s="14">
        <f t="shared" si="41"/>
        <v>505.33225708007808</v>
      </c>
      <c r="U69" s="14">
        <f t="shared" si="42"/>
        <v>545.99117431640627</v>
      </c>
      <c r="V69" s="14">
        <f t="shared" si="44"/>
        <v>1195.5158335784913</v>
      </c>
    </row>
    <row r="70" spans="2:22" x14ac:dyDescent="0.55000000000000004">
      <c r="B70">
        <v>60</v>
      </c>
      <c r="C70">
        <v>5164964</v>
      </c>
      <c r="D70">
        <v>112786500</v>
      </c>
      <c r="E70">
        <v>351655</v>
      </c>
      <c r="F70">
        <v>445124</v>
      </c>
      <c r="G70">
        <v>60</v>
      </c>
      <c r="H70" s="14">
        <f t="shared" si="32"/>
        <v>5.1816687011718751E-2</v>
      </c>
      <c r="I70" s="14">
        <f t="shared" si="33"/>
        <v>3.1269869995117191E-3</v>
      </c>
      <c r="J70" s="14">
        <f t="shared" si="34"/>
        <v>4.8889709472656244E-2</v>
      </c>
      <c r="K70" s="14">
        <f t="shared" si="35"/>
        <v>0.1845748291015625</v>
      </c>
      <c r="L70" s="14">
        <f t="shared" si="36"/>
        <v>0.28840821258544924</v>
      </c>
      <c r="N70" s="15">
        <f t="shared" si="37"/>
        <v>9.366669874685819E-4</v>
      </c>
      <c r="O70" s="15">
        <f t="shared" si="38"/>
        <v>3.2728916752309926E-3</v>
      </c>
      <c r="P70" s="16">
        <f t="shared" si="43"/>
        <v>4.2095586626995744E-3</v>
      </c>
      <c r="R70" s="14">
        <f t="shared" si="39"/>
        <v>150.28778869628908</v>
      </c>
      <c r="S70" s="14">
        <f t="shared" si="40"/>
        <v>10.387715689086914</v>
      </c>
      <c r="T70" s="14">
        <f t="shared" si="41"/>
        <v>519.99916992187491</v>
      </c>
      <c r="U70" s="14">
        <f t="shared" si="42"/>
        <v>561.83818359375005</v>
      </c>
      <c r="V70" s="14">
        <f t="shared" si="44"/>
        <v>1242.5128579010011</v>
      </c>
    </row>
    <row r="71" spans="2:22" x14ac:dyDescent="0.55000000000000004">
      <c r="B71">
        <v>65</v>
      </c>
      <c r="C71">
        <v>5697861</v>
      </c>
      <c r="D71">
        <v>122083252</v>
      </c>
      <c r="E71">
        <v>365698</v>
      </c>
      <c r="F71">
        <v>476714</v>
      </c>
      <c r="G71">
        <v>65</v>
      </c>
      <c r="H71" s="14">
        <f t="shared" si="32"/>
        <v>5.3666995239257817E-2</v>
      </c>
      <c r="I71" s="14">
        <f t="shared" si="33"/>
        <v>3.1208579101562506E-3</v>
      </c>
      <c r="J71" s="14">
        <f t="shared" si="34"/>
        <v>7.4569152832031235E-2</v>
      </c>
      <c r="K71" s="14">
        <f t="shared" si="35"/>
        <v>0.181241455078125</v>
      </c>
      <c r="L71" s="14">
        <f t="shared" si="36"/>
        <v>0.31259846105957034</v>
      </c>
      <c r="N71" s="15">
        <f t="shared" si="37"/>
        <v>1.428636973710862E-3</v>
      </c>
      <c r="O71" s="15">
        <f t="shared" si="38"/>
        <v>3.213746492880875E-3</v>
      </c>
      <c r="P71" s="16">
        <f t="shared" si="43"/>
        <v>4.6423834665917374E-3</v>
      </c>
      <c r="R71" s="14">
        <f t="shared" si="39"/>
        <v>166.38788726806644</v>
      </c>
      <c r="S71" s="14">
        <f t="shared" si="40"/>
        <v>11.32397306213379</v>
      </c>
      <c r="T71" s="14">
        <f t="shared" si="41"/>
        <v>542.36991577148433</v>
      </c>
      <c r="U71" s="14">
        <f t="shared" si="42"/>
        <v>586.00887451171877</v>
      </c>
      <c r="V71" s="14">
        <f t="shared" si="44"/>
        <v>1306.0906506134033</v>
      </c>
    </row>
    <row r="72" spans="2:22" x14ac:dyDescent="0.55000000000000004">
      <c r="B72">
        <v>70</v>
      </c>
      <c r="C72">
        <v>6210885</v>
      </c>
      <c r="D72">
        <v>131400072</v>
      </c>
      <c r="E72">
        <v>375237</v>
      </c>
      <c r="F72">
        <v>503758</v>
      </c>
      <c r="G72">
        <v>70</v>
      </c>
      <c r="H72" s="14">
        <f t="shared" si="32"/>
        <v>5.1665625E-2</v>
      </c>
      <c r="I72" s="14">
        <f t="shared" si="33"/>
        <v>3.1275946044921877E-3</v>
      </c>
      <c r="J72" s="14">
        <f t="shared" si="34"/>
        <v>5.0652648925781245E-2</v>
      </c>
      <c r="K72" s="14">
        <f t="shared" si="35"/>
        <v>0.15515966796875</v>
      </c>
      <c r="L72" s="14">
        <f t="shared" si="36"/>
        <v>0.2606055364990234</v>
      </c>
      <c r="N72" s="15">
        <f t="shared" si="37"/>
        <v>9.7041214489263514E-4</v>
      </c>
      <c r="O72" s="15">
        <f t="shared" si="38"/>
        <v>2.7512135492689404E-3</v>
      </c>
      <c r="P72" s="16">
        <f t="shared" si="43"/>
        <v>3.7216256941615755E-3</v>
      </c>
      <c r="R72" s="14">
        <f t="shared" si="39"/>
        <v>181.88757476806643</v>
      </c>
      <c r="S72" s="14">
        <f t="shared" si="40"/>
        <v>12.262251443481446</v>
      </c>
      <c r="T72" s="14">
        <f t="shared" si="41"/>
        <v>557.56571044921873</v>
      </c>
      <c r="U72" s="14">
        <f t="shared" si="42"/>
        <v>602.42731933593745</v>
      </c>
      <c r="V72" s="14">
        <f t="shared" si="44"/>
        <v>1354.1428559967039</v>
      </c>
    </row>
    <row r="73" spans="2:22" x14ac:dyDescent="0.55000000000000004">
      <c r="B73">
        <v>75</v>
      </c>
      <c r="C73">
        <v>6825035</v>
      </c>
      <c r="D73">
        <v>140613662</v>
      </c>
      <c r="E73">
        <v>402103</v>
      </c>
      <c r="F73">
        <v>551747</v>
      </c>
      <c r="G73">
        <v>75</v>
      </c>
      <c r="H73" s="14">
        <f t="shared" si="32"/>
        <v>6.1849822998046873E-2</v>
      </c>
      <c r="I73" s="14">
        <f t="shared" si="33"/>
        <v>3.0929409790039063E-3</v>
      </c>
      <c r="J73" s="14">
        <f t="shared" si="34"/>
        <v>0.14266003417968748</v>
      </c>
      <c r="K73" s="14">
        <f t="shared" si="35"/>
        <v>0.27532751464843752</v>
      </c>
      <c r="L73" s="14">
        <f t="shared" si="36"/>
        <v>0.48293031280517579</v>
      </c>
      <c r="N73" s="15">
        <f t="shared" si="37"/>
        <v>2.7336905534741458E-3</v>
      </c>
      <c r="O73" s="15">
        <f t="shared" si="38"/>
        <v>4.8830148131716955E-3</v>
      </c>
      <c r="P73" s="16">
        <f t="shared" si="43"/>
        <v>7.6167053666458418E-3</v>
      </c>
      <c r="R73" s="14">
        <f t="shared" si="39"/>
        <v>200.44252166748049</v>
      </c>
      <c r="S73" s="14">
        <f t="shared" si="40"/>
        <v>13.190133737182618</v>
      </c>
      <c r="T73" s="14">
        <f t="shared" si="41"/>
        <v>600.36372070312495</v>
      </c>
      <c r="U73" s="14">
        <f t="shared" si="42"/>
        <v>648.66884765625002</v>
      </c>
      <c r="V73" s="14">
        <f t="shared" si="44"/>
        <v>1462.665223764038</v>
      </c>
    </row>
    <row r="74" spans="2:22" x14ac:dyDescent="0.55000000000000004">
      <c r="B74">
        <v>80</v>
      </c>
      <c r="C74">
        <v>7349264</v>
      </c>
      <c r="D74">
        <v>149917950</v>
      </c>
      <c r="E74">
        <v>411724</v>
      </c>
      <c r="F74">
        <v>577825</v>
      </c>
      <c r="G74">
        <v>80</v>
      </c>
      <c r="H74" s="14">
        <f t="shared" si="32"/>
        <v>5.2794058227539062E-2</v>
      </c>
      <c r="I74" s="14">
        <f t="shared" si="33"/>
        <v>3.1233876953124999E-3</v>
      </c>
      <c r="J74" s="14">
        <f t="shared" si="34"/>
        <v>5.1088073730468746E-2</v>
      </c>
      <c r="K74" s="14">
        <f t="shared" si="35"/>
        <v>0.14961743164062502</v>
      </c>
      <c r="L74" s="14">
        <f t="shared" si="36"/>
        <v>0.2566229512939453</v>
      </c>
      <c r="N74" s="15">
        <f t="shared" si="37"/>
        <v>9.7888623482057357E-4</v>
      </c>
      <c r="O74" s="15">
        <f t="shared" si="38"/>
        <v>2.6532995771386468E-3</v>
      </c>
      <c r="P74" s="16">
        <f t="shared" si="43"/>
        <v>3.6321858119592204E-3</v>
      </c>
      <c r="R74" s="14">
        <f t="shared" si="39"/>
        <v>216.28073913574218</v>
      </c>
      <c r="S74" s="14">
        <f t="shared" si="40"/>
        <v>14.127150045776368</v>
      </c>
      <c r="T74" s="14">
        <f t="shared" si="41"/>
        <v>615.69014282226556</v>
      </c>
      <c r="U74" s="14">
        <f t="shared" si="42"/>
        <v>665.22843017578134</v>
      </c>
      <c r="V74" s="14">
        <f t="shared" si="44"/>
        <v>1511.3264621795654</v>
      </c>
    </row>
    <row r="75" spans="2:22" x14ac:dyDescent="0.55000000000000004">
      <c r="B75">
        <v>85</v>
      </c>
      <c r="C75">
        <v>7937008</v>
      </c>
      <c r="D75">
        <v>159157854</v>
      </c>
      <c r="E75">
        <v>443937</v>
      </c>
      <c r="F75">
        <v>623842</v>
      </c>
      <c r="G75">
        <v>85</v>
      </c>
      <c r="H75" s="14">
        <f t="shared" si="32"/>
        <v>5.9190527343750007E-2</v>
      </c>
      <c r="I75" s="14">
        <f t="shared" si="33"/>
        <v>3.1017744140625003E-3</v>
      </c>
      <c r="J75" s="14">
        <f t="shared" si="34"/>
        <v>0.17105291748046875</v>
      </c>
      <c r="K75" s="14">
        <f t="shared" si="35"/>
        <v>0.2640135498046875</v>
      </c>
      <c r="L75" s="14">
        <f t="shared" si="36"/>
        <v>0.49735876904296872</v>
      </c>
      <c r="N75" s="15">
        <f t="shared" si="37"/>
        <v>3.2777934252427436E-3</v>
      </c>
      <c r="O75" s="15">
        <f t="shared" si="38"/>
        <v>4.6824021373170878E-3</v>
      </c>
      <c r="P75" s="16">
        <f t="shared" si="43"/>
        <v>7.9601955625598318E-3</v>
      </c>
      <c r="R75" s="14">
        <f t="shared" si="39"/>
        <v>234.0378973388672</v>
      </c>
      <c r="S75" s="14">
        <f t="shared" si="40"/>
        <v>15.057682369995117</v>
      </c>
      <c r="T75" s="14">
        <f t="shared" si="41"/>
        <v>667.00601806640623</v>
      </c>
      <c r="U75" s="14">
        <f t="shared" si="42"/>
        <v>720.67316894531257</v>
      </c>
      <c r="V75" s="14">
        <f t="shared" si="44"/>
        <v>1636.7747667205813</v>
      </c>
    </row>
    <row r="76" spans="2:22" x14ac:dyDescent="0.55000000000000004">
      <c r="B76">
        <v>90</v>
      </c>
      <c r="C76">
        <v>8479069</v>
      </c>
      <c r="D76">
        <v>168443541</v>
      </c>
      <c r="E76">
        <v>459683</v>
      </c>
      <c r="F76">
        <v>659626</v>
      </c>
      <c r="G76">
        <v>90</v>
      </c>
      <c r="H76" s="14">
        <f t="shared" si="32"/>
        <v>5.4589883422851565E-2</v>
      </c>
      <c r="I76" s="14">
        <f t="shared" si="33"/>
        <v>3.1171434631347664E-3</v>
      </c>
      <c r="J76" s="14">
        <f t="shared" si="34"/>
        <v>8.3612182617187489E-2</v>
      </c>
      <c r="K76" s="14">
        <f t="shared" si="35"/>
        <v>0.20530371093750002</v>
      </c>
      <c r="L76" s="14">
        <f t="shared" si="36"/>
        <v>0.34662292044067389</v>
      </c>
      <c r="N76" s="15">
        <f t="shared" si="37"/>
        <v>1.6021981841618242E-3</v>
      </c>
      <c r="O76" s="15">
        <f t="shared" si="38"/>
        <v>3.6411190030513603E-3</v>
      </c>
      <c r="P76" s="16">
        <f t="shared" si="43"/>
        <v>5.243317187213185E-3</v>
      </c>
      <c r="R76" s="14">
        <f t="shared" si="39"/>
        <v>250.41486236572268</v>
      </c>
      <c r="S76" s="14">
        <f t="shared" si="40"/>
        <v>15.992825408935548</v>
      </c>
      <c r="T76" s="14">
        <f t="shared" si="41"/>
        <v>692.08967285156245</v>
      </c>
      <c r="U76" s="14">
        <f t="shared" si="42"/>
        <v>747.77504882812502</v>
      </c>
      <c r="V76" s="14">
        <f t="shared" si="44"/>
        <v>1706.2724094543457</v>
      </c>
    </row>
    <row r="77" spans="2:22" x14ac:dyDescent="0.55000000000000004">
      <c r="B77">
        <v>95</v>
      </c>
      <c r="C77">
        <v>9013976</v>
      </c>
      <c r="D77">
        <v>177738336</v>
      </c>
      <c r="E77">
        <v>476523</v>
      </c>
      <c r="F77">
        <v>687623</v>
      </c>
      <c r="G77">
        <v>95</v>
      </c>
      <c r="H77" s="14">
        <f t="shared" si="32"/>
        <v>5.3869418334960929E-2</v>
      </c>
      <c r="I77" s="14">
        <f t="shared" si="33"/>
        <v>3.1202009582519535E-3</v>
      </c>
      <c r="J77" s="14">
        <f t="shared" si="34"/>
        <v>8.9421386718750009E-2</v>
      </c>
      <c r="K77" s="14">
        <f t="shared" si="35"/>
        <v>0.16062731933593749</v>
      </c>
      <c r="L77" s="14">
        <f t="shared" si="36"/>
        <v>0.30703832534790038</v>
      </c>
      <c r="N77" s="15">
        <f t="shared" si="37"/>
        <v>1.7131750280934253E-3</v>
      </c>
      <c r="O77" s="15">
        <f t="shared" si="38"/>
        <v>2.8482043504472463E-3</v>
      </c>
      <c r="P77" s="16">
        <f t="shared" si="43"/>
        <v>4.5613793785406719E-3</v>
      </c>
      <c r="R77" s="14">
        <f t="shared" si="39"/>
        <v>266.57568786621096</v>
      </c>
      <c r="S77" s="14">
        <f t="shared" si="40"/>
        <v>16.928885696411132</v>
      </c>
      <c r="T77" s="14">
        <f t="shared" si="41"/>
        <v>718.91608886718745</v>
      </c>
      <c r="U77" s="14">
        <f t="shared" si="42"/>
        <v>776.75991210937491</v>
      </c>
      <c r="V77" s="14">
        <f t="shared" si="44"/>
        <v>1779.1805745391844</v>
      </c>
    </row>
    <row r="78" spans="2:22" x14ac:dyDescent="0.55000000000000004">
      <c r="B78">
        <v>100</v>
      </c>
      <c r="C78">
        <v>9601510</v>
      </c>
      <c r="D78">
        <v>186980371</v>
      </c>
      <c r="E78">
        <v>510347</v>
      </c>
      <c r="F78">
        <v>728037</v>
      </c>
      <c r="G78">
        <v>100</v>
      </c>
      <c r="H78" s="14">
        <f t="shared" si="32"/>
        <v>5.9169378662109376E-2</v>
      </c>
      <c r="I78" s="14">
        <f t="shared" si="33"/>
        <v>3.102489776611329E-3</v>
      </c>
      <c r="J78" s="14">
        <f t="shared" si="34"/>
        <v>0.17960742187499998</v>
      </c>
      <c r="K78" s="14">
        <f t="shared" si="35"/>
        <v>0.23186743164062501</v>
      </c>
      <c r="L78" s="14">
        <f t="shared" si="36"/>
        <v>0.4737467219543457</v>
      </c>
      <c r="N78" s="15">
        <f t="shared" si="37"/>
        <v>3.4410460926618449E-3</v>
      </c>
      <c r="O78" s="15">
        <f t="shared" si="38"/>
        <v>4.1114722324040861E-3</v>
      </c>
      <c r="P78" s="16">
        <f t="shared" si="43"/>
        <v>7.552518325065931E-3</v>
      </c>
      <c r="R78" s="14">
        <f t="shared" si="39"/>
        <v>284.32650146484377</v>
      </c>
      <c r="S78" s="14">
        <f t="shared" si="40"/>
        <v>17.859632629394532</v>
      </c>
      <c r="T78" s="14">
        <f t="shared" si="41"/>
        <v>772.79831542968736</v>
      </c>
      <c r="U78" s="14">
        <f t="shared" si="42"/>
        <v>834.97749023437507</v>
      </c>
      <c r="V78" s="14">
        <f t="shared" si="44"/>
        <v>1909.9619397583006</v>
      </c>
    </row>
    <row r="79" spans="2:22" x14ac:dyDescent="0.55000000000000004">
      <c r="B79">
        <v>105</v>
      </c>
      <c r="C79">
        <v>10181595</v>
      </c>
      <c r="D79">
        <v>196230133</v>
      </c>
      <c r="E79">
        <v>526693</v>
      </c>
      <c r="F79">
        <v>768531</v>
      </c>
      <c r="G79">
        <v>105</v>
      </c>
      <c r="H79" s="14">
        <f t="shared" si="32"/>
        <v>5.8419204711914065E-2</v>
      </c>
      <c r="I79" s="14">
        <f t="shared" si="33"/>
        <v>3.1050836791992188E-3</v>
      </c>
      <c r="J79" s="14">
        <f t="shared" si="34"/>
        <v>8.6798217773437492E-2</v>
      </c>
      <c r="K79" s="14">
        <f t="shared" si="35"/>
        <v>0.23232641601562501</v>
      </c>
      <c r="L79" s="14">
        <f t="shared" si="36"/>
        <v>0.38064892218017576</v>
      </c>
      <c r="N79" s="15">
        <f t="shared" si="37"/>
        <v>1.662894651361308E-3</v>
      </c>
      <c r="O79" s="15">
        <f t="shared" si="38"/>
        <v>4.1194944336366574E-3</v>
      </c>
      <c r="P79" s="16">
        <f t="shared" si="43"/>
        <v>5.7823890849979659E-3</v>
      </c>
      <c r="R79" s="14">
        <f t="shared" si="39"/>
        <v>301.852262878418</v>
      </c>
      <c r="S79" s="14">
        <f t="shared" si="40"/>
        <v>18.791157733154296</v>
      </c>
      <c r="T79" s="14">
        <f t="shared" si="41"/>
        <v>798.8377807617187</v>
      </c>
      <c r="U79" s="14">
        <f t="shared" si="42"/>
        <v>863.11208496093741</v>
      </c>
      <c r="V79" s="14">
        <f t="shared" si="44"/>
        <v>1982.5932863342284</v>
      </c>
    </row>
    <row r="80" spans="2:22" x14ac:dyDescent="0.55000000000000004">
      <c r="B80">
        <v>110</v>
      </c>
      <c r="C80">
        <v>10721572</v>
      </c>
      <c r="D80">
        <v>205519981</v>
      </c>
      <c r="E80">
        <v>538632</v>
      </c>
      <c r="F80">
        <v>798756</v>
      </c>
      <c r="G80">
        <v>110</v>
      </c>
      <c r="H80" s="14">
        <f t="shared" si="32"/>
        <v>5.4380007934570311E-2</v>
      </c>
      <c r="I80" s="14">
        <f t="shared" si="33"/>
        <v>3.118540283203125E-3</v>
      </c>
      <c r="J80" s="14">
        <f t="shared" si="34"/>
        <v>6.3396789550781249E-2</v>
      </c>
      <c r="K80" s="14">
        <f t="shared" si="35"/>
        <v>0.17341003417968751</v>
      </c>
      <c r="L80" s="14">
        <f t="shared" si="36"/>
        <v>0.29430537194824219</v>
      </c>
      <c r="N80" s="15">
        <f t="shared" si="37"/>
        <v>1.2145689267102923E-3</v>
      </c>
      <c r="O80" s="15">
        <f t="shared" si="38"/>
        <v>3.0748258488833727E-3</v>
      </c>
      <c r="P80" s="16">
        <f t="shared" si="43"/>
        <v>4.289394775593665E-3</v>
      </c>
      <c r="R80" s="14">
        <f t="shared" si="39"/>
        <v>318.16626525878905</v>
      </c>
      <c r="S80" s="14">
        <f t="shared" si="40"/>
        <v>19.726719818115235</v>
      </c>
      <c r="T80" s="14">
        <f t="shared" si="41"/>
        <v>817.85681762695299</v>
      </c>
      <c r="U80" s="14">
        <f t="shared" si="42"/>
        <v>883.66138916015632</v>
      </c>
      <c r="V80" s="14">
        <f t="shared" si="44"/>
        <v>2039.4111918640137</v>
      </c>
    </row>
    <row r="81" spans="1:22" x14ac:dyDescent="0.55000000000000004">
      <c r="B81">
        <v>115</v>
      </c>
      <c r="C81">
        <v>11236381</v>
      </c>
      <c r="D81">
        <v>214835032</v>
      </c>
      <c r="E81">
        <v>548567</v>
      </c>
      <c r="F81">
        <v>824950</v>
      </c>
      <c r="G81">
        <v>115</v>
      </c>
      <c r="H81" s="14">
        <f t="shared" si="32"/>
        <v>5.1845388793945318E-2</v>
      </c>
      <c r="I81" s="14">
        <f>(D81-D80)*0.0011*3/32768/300</f>
        <v>3.1270007629394529E-3</v>
      </c>
      <c r="J81" s="14">
        <f>(E81-E80)*17.4*3/32768/300</f>
        <v>5.2755432128906252E-2</v>
      </c>
      <c r="K81" s="14">
        <f>(F81-F80)*18.8*3/327680/30</f>
        <v>0.15028295898437499</v>
      </c>
      <c r="L81" s="14">
        <f t="shared" si="36"/>
        <v>0.25801078067016603</v>
      </c>
      <c r="N81" s="15">
        <f t="shared" si="37"/>
        <v>1.0106959814280164E-3</v>
      </c>
      <c r="O81" s="15">
        <f t="shared" si="38"/>
        <v>2.6647378497760906E-3</v>
      </c>
      <c r="P81" s="16">
        <f t="shared" si="43"/>
        <v>3.6754338312041069E-3</v>
      </c>
      <c r="R81" s="14">
        <f t="shared" si="39"/>
        <v>333.71988189697265</v>
      </c>
      <c r="S81" s="14">
        <f t="shared" si="40"/>
        <v>20.664820046997072</v>
      </c>
      <c r="T81" s="14">
        <f t="shared" si="41"/>
        <v>833.68344726562486</v>
      </c>
      <c r="U81" s="14">
        <f t="shared" si="42"/>
        <v>900.76142578125007</v>
      </c>
      <c r="V81" s="14">
        <f t="shared" si="44"/>
        <v>2088.8295749908448</v>
      </c>
    </row>
    <row r="82" spans="1:22" x14ac:dyDescent="0.55000000000000004">
      <c r="L82" s="11">
        <f>AVERAGE(L60:L81)</f>
        <v>0.37059564198441936</v>
      </c>
    </row>
    <row r="85" spans="1:22" s="4" customFormat="1" x14ac:dyDescent="0.55000000000000004">
      <c r="A85" s="7"/>
      <c r="C85" s="20" t="s">
        <v>2852</v>
      </c>
      <c r="D85" s="20"/>
      <c r="E85" s="20"/>
      <c r="F85" s="20"/>
      <c r="H85" s="21"/>
      <c r="I85" s="21"/>
      <c r="J85" s="21"/>
      <c r="K85" s="21"/>
      <c r="L85" s="22"/>
      <c r="N85" s="23"/>
      <c r="O85" s="24"/>
      <c r="P85" s="24"/>
      <c r="R85" s="25"/>
      <c r="S85" s="25"/>
      <c r="T85" s="25"/>
      <c r="U85" s="25"/>
      <c r="V85" s="8"/>
    </row>
    <row r="86" spans="1:22" s="4" customFormat="1" x14ac:dyDescent="0.55000000000000004">
      <c r="A86" s="7"/>
      <c r="C86" s="4" t="s">
        <v>2853</v>
      </c>
      <c r="D86" s="4" t="s">
        <v>2854</v>
      </c>
      <c r="E86" s="4" t="s">
        <v>2855</v>
      </c>
      <c r="F86" s="4" t="s">
        <v>2856</v>
      </c>
      <c r="H86" s="21" t="s">
        <v>2857</v>
      </c>
      <c r="I86" s="21"/>
      <c r="J86" s="21"/>
      <c r="K86" s="21"/>
      <c r="L86" s="22"/>
      <c r="N86" s="23" t="s">
        <v>2858</v>
      </c>
      <c r="O86" s="24"/>
      <c r="P86" s="24"/>
      <c r="R86" s="26" t="s">
        <v>2859</v>
      </c>
      <c r="S86" s="27"/>
      <c r="T86" s="27"/>
      <c r="U86" s="27"/>
      <c r="V86" s="9"/>
    </row>
    <row r="87" spans="1:22" ht="15.75" customHeight="1" x14ac:dyDescent="0.55000000000000004">
      <c r="A87" s="19" t="s">
        <v>2867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2860</v>
      </c>
      <c r="H87" s="11" t="s">
        <v>2846</v>
      </c>
      <c r="I87" s="11" t="s">
        <v>2847</v>
      </c>
      <c r="J87" s="11" t="s">
        <v>2861</v>
      </c>
      <c r="K87" s="11" t="s">
        <v>2862</v>
      </c>
      <c r="L87" s="11" t="s">
        <v>2863</v>
      </c>
      <c r="M87" s="11" t="s">
        <v>2860</v>
      </c>
      <c r="N87" s="12" t="s">
        <v>2861</v>
      </c>
      <c r="O87" s="12" t="s">
        <v>2862</v>
      </c>
      <c r="P87" s="13" t="s">
        <v>2863</v>
      </c>
      <c r="Q87" s="11"/>
      <c r="R87" s="11" t="s">
        <v>2846</v>
      </c>
      <c r="S87" s="11" t="s">
        <v>2847</v>
      </c>
      <c r="T87" s="11" t="s">
        <v>2861</v>
      </c>
      <c r="U87" s="11" t="s">
        <v>2862</v>
      </c>
      <c r="V87" s="11" t="s">
        <v>2863</v>
      </c>
    </row>
    <row r="88" spans="1:22" x14ac:dyDescent="0.55000000000000004">
      <c r="A88" s="19"/>
      <c r="B88">
        <v>10</v>
      </c>
      <c r="C88">
        <v>183616</v>
      </c>
      <c r="D88">
        <v>19476378</v>
      </c>
      <c r="E88">
        <v>15682</v>
      </c>
      <c r="F88">
        <v>75647</v>
      </c>
      <c r="G88">
        <v>10</v>
      </c>
      <c r="H88" s="14">
        <f>(C88-C87)*0.33*3/32768/300</f>
        <v>8.1969268798828127E-3</v>
      </c>
      <c r="I88" s="14">
        <f>(D88-D87)*0.0011*3/327680/30</f>
        <v>3.2724197692871096E-3</v>
      </c>
      <c r="J88" s="14">
        <f>(E88-E87)*17.4*3/327680/30</f>
        <v>1.3864562988281249E-2</v>
      </c>
      <c r="K88" s="14">
        <f>(F88-F87)*18.8*3/327680/30</f>
        <v>4.5726318359375004E-2</v>
      </c>
      <c r="L88" s="14">
        <f>SUM(H88:K88)</f>
        <v>7.1060227996826181E-2</v>
      </c>
      <c r="M88">
        <v>10</v>
      </c>
      <c r="N88" s="15">
        <f>(E88-E87)/(C88-C87+D88-D87)</f>
        <v>2.6562535288699455E-4</v>
      </c>
      <c r="O88" s="15">
        <f>(F88-F87)/(C88-C87+D88-D87)</f>
        <v>8.1081350536551004E-4</v>
      </c>
      <c r="P88" s="16">
        <f t="shared" ref="P88:P92" si="45">SUM(N88:O88)</f>
        <v>1.0764388582525045E-3</v>
      </c>
      <c r="Q88">
        <v>10</v>
      </c>
      <c r="R88" s="14">
        <f>(C88-C$3)*0.33*3/32768</f>
        <v>-0.21070129394531251</v>
      </c>
      <c r="S88" s="14">
        <f>(D88-D$3)*0.0011*3/32768</f>
        <v>0.99063919372558606</v>
      </c>
      <c r="T88" s="14">
        <f>(E88-E$3)*17.4*3/32768</f>
        <v>-15.211724853515623</v>
      </c>
      <c r="U88" s="14">
        <f>(E88-E$3)*18.8*3/32768</f>
        <v>-16.435656738281253</v>
      </c>
      <c r="V88" s="14">
        <f t="shared" ref="V88:V92" si="46">SUM(R88:U88)</f>
        <v>-30.8674436920166</v>
      </c>
    </row>
    <row r="89" spans="1:22" x14ac:dyDescent="0.55000000000000004">
      <c r="A89" s="19"/>
      <c r="B89">
        <v>15</v>
      </c>
      <c r="C89">
        <v>265243</v>
      </c>
      <c r="D89">
        <v>29224466</v>
      </c>
      <c r="E89">
        <v>18293</v>
      </c>
      <c r="F89">
        <v>83604</v>
      </c>
      <c r="G89">
        <v>15</v>
      </c>
      <c r="H89" s="14">
        <f t="shared" ref="H89:H109" si="47">(C89-C88)*0.33*3/32768/300</f>
        <v>8.2204925537109376E-3</v>
      </c>
      <c r="I89" s="14">
        <f t="shared" ref="I89:I108" si="48">(D89-D88)*0.0011*3/327680/30</f>
        <v>3.2723684082031248E-3</v>
      </c>
      <c r="J89" s="14">
        <f t="shared" ref="J89:J108" si="49">(E89-E88)*17.4*3/327680/30</f>
        <v>1.3864562988281249E-2</v>
      </c>
      <c r="K89" s="14">
        <f t="shared" ref="K89:K108" si="50">(F89-F88)*18.8*3/327680/30</f>
        <v>4.5651733398437505E-2</v>
      </c>
      <c r="L89" s="14">
        <f t="shared" ref="L89:L109" si="51">SUM(H89:K89)</f>
        <v>7.100915734863282E-2</v>
      </c>
      <c r="M89">
        <v>15</v>
      </c>
      <c r="N89" s="15">
        <f t="shared" ref="N89:N109" si="52">(E89-E88)/(C89-C88+D89-D88)</f>
        <v>2.6562316404900852E-4</v>
      </c>
      <c r="O89" s="15">
        <f t="shared" ref="O89:O109" si="53">(F89-F88)/(C89-C88+D89-D88)</f>
        <v>8.0948430346149407E-4</v>
      </c>
      <c r="P89" s="16">
        <f t="shared" si="45"/>
        <v>1.0751074675105026E-3</v>
      </c>
      <c r="Q89">
        <v>15</v>
      </c>
      <c r="R89" s="14">
        <f t="shared" ref="R89:R109" si="54">(C89-C$3)*0.33*3/32768</f>
        <v>2.2554464721679688</v>
      </c>
      <c r="S89" s="14">
        <f t="shared" ref="S89:S109" si="55">(D89-D$3)*0.0011*3/32768</f>
        <v>1.9723497161865235</v>
      </c>
      <c r="T89" s="14">
        <f t="shared" ref="T89:T109" si="56">(E89-E$3)*17.4*3/32768</f>
        <v>-11.052355957031249</v>
      </c>
      <c r="U89" s="14">
        <f t="shared" ref="U89:U109" si="57">(E89-E$3)*18.8*3/32768</f>
        <v>-11.9416259765625</v>
      </c>
      <c r="V89" s="14">
        <f t="shared" si="46"/>
        <v>-18.766185745239255</v>
      </c>
    </row>
    <row r="90" spans="1:22" x14ac:dyDescent="0.55000000000000004">
      <c r="A90" s="19"/>
      <c r="B90">
        <v>20</v>
      </c>
      <c r="C90">
        <v>347108</v>
      </c>
      <c r="D90">
        <v>38972238</v>
      </c>
      <c r="E90">
        <v>20904</v>
      </c>
      <c r="F90">
        <v>91736</v>
      </c>
      <c r="G90">
        <v>20</v>
      </c>
      <c r="H90" s="14">
        <f t="shared" si="47"/>
        <v>8.2444610595703138E-3</v>
      </c>
      <c r="I90" s="14">
        <f t="shared" si="48"/>
        <v>3.272262329101563E-3</v>
      </c>
      <c r="J90" s="14">
        <f t="shared" si="49"/>
        <v>1.3864562988281249E-2</v>
      </c>
      <c r="K90" s="14">
        <f t="shared" si="50"/>
        <v>4.6655761718750001E-2</v>
      </c>
      <c r="L90" s="14">
        <f t="shared" si="51"/>
        <v>7.2037048095703132E-2</v>
      </c>
      <c r="M90">
        <v>20</v>
      </c>
      <c r="N90" s="15">
        <f t="shared" si="52"/>
        <v>2.656252718182777E-4</v>
      </c>
      <c r="O90" s="15">
        <f t="shared" si="53"/>
        <v>8.2729402927086732E-4</v>
      </c>
      <c r="P90" s="16">
        <f t="shared" si="45"/>
        <v>1.0929193010891451E-3</v>
      </c>
      <c r="Q90">
        <v>20</v>
      </c>
      <c r="R90" s="14">
        <f t="shared" si="54"/>
        <v>4.7287847900390627</v>
      </c>
      <c r="S90" s="14">
        <f t="shared" si="55"/>
        <v>2.9540284149169924</v>
      </c>
      <c r="T90" s="14">
        <f t="shared" si="56"/>
        <v>-6.8929870605468739</v>
      </c>
      <c r="U90" s="14">
        <f t="shared" si="57"/>
        <v>-7.4475952148437505</v>
      </c>
      <c r="V90" s="14">
        <f t="shared" si="46"/>
        <v>-6.6577690704345693</v>
      </c>
    </row>
    <row r="91" spans="1:22" x14ac:dyDescent="0.55000000000000004">
      <c r="A91" s="19"/>
      <c r="B91">
        <v>25</v>
      </c>
      <c r="C91">
        <v>429144</v>
      </c>
      <c r="D91">
        <v>48719918</v>
      </c>
      <c r="E91">
        <v>23515</v>
      </c>
      <c r="F91">
        <v>99693</v>
      </c>
      <c r="G91">
        <v>25</v>
      </c>
      <c r="H91" s="14">
        <f t="shared" si="47"/>
        <v>8.2616821289062496E-3</v>
      </c>
      <c r="I91" s="14">
        <f t="shared" si="48"/>
        <v>3.2722314453125004E-3</v>
      </c>
      <c r="J91" s="14">
        <f t="shared" si="49"/>
        <v>1.3864562988281249E-2</v>
      </c>
      <c r="K91" s="14">
        <f t="shared" si="50"/>
        <v>4.5651733398437505E-2</v>
      </c>
      <c r="L91" s="14">
        <f t="shared" si="51"/>
        <v>7.1050209960937499E-2</v>
      </c>
      <c r="M91">
        <v>25</v>
      </c>
      <c r="N91" s="15">
        <f t="shared" si="52"/>
        <v>2.6562313702654277E-4</v>
      </c>
      <c r="O91" s="15">
        <f t="shared" si="53"/>
        <v>8.0948422111076248E-4</v>
      </c>
      <c r="P91" s="16">
        <f t="shared" si="45"/>
        <v>1.0751073581373052E-3</v>
      </c>
      <c r="Q91">
        <v>25</v>
      </c>
      <c r="R91" s="14">
        <f t="shared" si="54"/>
        <v>7.2072894287109381</v>
      </c>
      <c r="S91" s="14">
        <f t="shared" si="55"/>
        <v>3.9356978485107419</v>
      </c>
      <c r="T91" s="14">
        <f t="shared" si="56"/>
        <v>-2.7336181640624999</v>
      </c>
      <c r="U91" s="14">
        <f t="shared" si="57"/>
        <v>-2.9535644531250003</v>
      </c>
      <c r="V91" s="14">
        <f t="shared" si="46"/>
        <v>5.455804660034179</v>
      </c>
    </row>
    <row r="92" spans="1:22" x14ac:dyDescent="0.55000000000000004">
      <c r="A92" s="19"/>
      <c r="B92">
        <v>30</v>
      </c>
      <c r="C92">
        <v>511301</v>
      </c>
      <c r="D92">
        <v>58467400</v>
      </c>
      <c r="E92">
        <v>26126</v>
      </c>
      <c r="F92">
        <v>107650</v>
      </c>
      <c r="G92">
        <v>30</v>
      </c>
      <c r="H92" s="14">
        <f t="shared" si="47"/>
        <v>8.2738677978515633E-3</v>
      </c>
      <c r="I92" s="14">
        <f t="shared" si="48"/>
        <v>3.2721649780273437E-3</v>
      </c>
      <c r="J92" s="14">
        <f t="shared" si="49"/>
        <v>1.3864562988281249E-2</v>
      </c>
      <c r="K92" s="14">
        <f t="shared" si="50"/>
        <v>4.5651733398437505E-2</v>
      </c>
      <c r="L92" s="14">
        <f t="shared" si="51"/>
        <v>7.1062329162597665E-2</v>
      </c>
      <c r="M92">
        <v>30</v>
      </c>
      <c r="N92" s="15">
        <f t="shared" si="52"/>
        <v>2.6562521777249396E-4</v>
      </c>
      <c r="O92" s="15">
        <f t="shared" si="53"/>
        <v>8.0949056216611818E-4</v>
      </c>
      <c r="P92" s="16">
        <f t="shared" si="45"/>
        <v>1.0751157799386121E-3</v>
      </c>
      <c r="Q92">
        <v>30</v>
      </c>
      <c r="R92" s="14">
        <f t="shared" si="54"/>
        <v>9.6894497680664067</v>
      </c>
      <c r="S92" s="14">
        <f t="shared" si="55"/>
        <v>4.917347341918946</v>
      </c>
      <c r="T92" s="14">
        <f t="shared" si="56"/>
        <v>1.4257507324218748</v>
      </c>
      <c r="U92" s="14">
        <f t="shared" si="57"/>
        <v>1.54046630859375</v>
      </c>
      <c r="V92" s="14">
        <f t="shared" si="46"/>
        <v>17.573014151000976</v>
      </c>
    </row>
    <row r="93" spans="1:22" x14ac:dyDescent="0.55000000000000004">
      <c r="B93">
        <v>35</v>
      </c>
      <c r="C93">
        <v>667512</v>
      </c>
      <c r="D93">
        <v>68140928</v>
      </c>
      <c r="E93">
        <v>43211</v>
      </c>
      <c r="F93">
        <v>121616</v>
      </c>
      <c r="G93">
        <v>35</v>
      </c>
      <c r="H93" s="14">
        <f t="shared" si="47"/>
        <v>1.5731698608398438E-2</v>
      </c>
      <c r="I93" s="14">
        <f t="shared" si="48"/>
        <v>3.2473391113281252E-3</v>
      </c>
      <c r="J93" s="14">
        <f t="shared" si="49"/>
        <v>9.0722351074218749E-2</v>
      </c>
      <c r="K93" s="14">
        <f t="shared" si="50"/>
        <v>8.0127197265624991E-2</v>
      </c>
      <c r="L93" s="14">
        <f t="shared" si="51"/>
        <v>0.18982858605957031</v>
      </c>
      <c r="N93" s="15">
        <f t="shared" si="52"/>
        <v>1.7380929442785817E-3</v>
      </c>
      <c r="O93" s="15">
        <f t="shared" si="53"/>
        <v>1.4207905214980783E-3</v>
      </c>
      <c r="P93" s="16">
        <f t="shared" ref="P93:P109" si="58">SUM(N93:O93)</f>
        <v>3.1588834657766598E-3</v>
      </c>
      <c r="R93" s="14">
        <f t="shared" si="54"/>
        <v>14.408959350585938</v>
      </c>
      <c r="S93" s="14">
        <f t="shared" si="55"/>
        <v>5.8915490753173829</v>
      </c>
      <c r="T93" s="14">
        <f t="shared" si="56"/>
        <v>28.6424560546875</v>
      </c>
      <c r="U93" s="14">
        <f t="shared" si="57"/>
        <v>30.947021484375</v>
      </c>
      <c r="V93" s="14">
        <f t="shared" ref="V93:V109" si="59">SUM(R93:U93)</f>
        <v>79.889985964965817</v>
      </c>
    </row>
    <row r="94" spans="1:22" x14ac:dyDescent="0.55000000000000004">
      <c r="B94">
        <v>40</v>
      </c>
      <c r="C94">
        <v>857916</v>
      </c>
      <c r="D94">
        <v>77778204</v>
      </c>
      <c r="E94">
        <v>54500</v>
      </c>
      <c r="F94">
        <v>133001</v>
      </c>
      <c r="G94">
        <v>40</v>
      </c>
      <c r="H94" s="14">
        <f t="shared" si="47"/>
        <v>1.9175207519531248E-2</v>
      </c>
      <c r="I94" s="14">
        <f t="shared" si="48"/>
        <v>3.2351695556640625E-3</v>
      </c>
      <c r="J94" s="14">
        <f t="shared" si="49"/>
        <v>5.9945251464843745E-2</v>
      </c>
      <c r="K94" s="14">
        <f t="shared" si="50"/>
        <v>6.5319213867187503E-2</v>
      </c>
      <c r="L94" s="14">
        <f t="shared" si="51"/>
        <v>0.14767484240722656</v>
      </c>
      <c r="N94" s="15">
        <f t="shared" si="52"/>
        <v>1.1486943001807141E-3</v>
      </c>
      <c r="O94" s="15">
        <f t="shared" si="53"/>
        <v>1.1584626280057959E-3</v>
      </c>
      <c r="P94" s="16">
        <f t="shared" si="58"/>
        <v>2.3071569281865097E-3</v>
      </c>
      <c r="R94" s="14">
        <f t="shared" si="54"/>
        <v>20.161521606445312</v>
      </c>
      <c r="S94" s="14">
        <f t="shared" si="55"/>
        <v>6.8620999420166022</v>
      </c>
      <c r="T94" s="14">
        <f t="shared" si="56"/>
        <v>46.626031494140619</v>
      </c>
      <c r="U94" s="14">
        <f t="shared" si="57"/>
        <v>50.377551269531253</v>
      </c>
      <c r="V94" s="14">
        <f t="shared" si="59"/>
        <v>124.02720431213379</v>
      </c>
    </row>
    <row r="95" spans="1:22" x14ac:dyDescent="0.55000000000000004">
      <c r="B95">
        <v>45</v>
      </c>
      <c r="C95">
        <v>1026489</v>
      </c>
      <c r="D95">
        <v>87437403</v>
      </c>
      <c r="E95">
        <v>56401</v>
      </c>
      <c r="F95">
        <v>142111</v>
      </c>
      <c r="G95">
        <v>45</v>
      </c>
      <c r="H95" s="14">
        <f t="shared" si="47"/>
        <v>1.6976651000976565E-2</v>
      </c>
      <c r="I95" s="14">
        <f t="shared" si="48"/>
        <v>3.242528961181641E-3</v>
      </c>
      <c r="J95" s="14">
        <f t="shared" si="49"/>
        <v>1.0094421386718748E-2</v>
      </c>
      <c r="K95" s="14">
        <f t="shared" si="50"/>
        <v>5.2266845703125002E-2</v>
      </c>
      <c r="L95" s="14">
        <f t="shared" si="51"/>
        <v>8.258044705200196E-2</v>
      </c>
      <c r="N95" s="15">
        <f t="shared" si="52"/>
        <v>1.9343143084719506E-4</v>
      </c>
      <c r="O95" s="15">
        <f t="shared" si="53"/>
        <v>9.2696493162438035E-4</v>
      </c>
      <c r="P95" s="16">
        <f t="shared" si="58"/>
        <v>1.1203963624715754E-3</v>
      </c>
      <c r="R95" s="14">
        <f t="shared" si="54"/>
        <v>25.254516906738285</v>
      </c>
      <c r="S95" s="14">
        <f t="shared" si="55"/>
        <v>7.8348586303710945</v>
      </c>
      <c r="T95" s="14">
        <f t="shared" si="56"/>
        <v>49.65435791015625</v>
      </c>
      <c r="U95" s="14">
        <f t="shared" si="57"/>
        <v>53.6495361328125</v>
      </c>
      <c r="V95" s="14">
        <f t="shared" si="59"/>
        <v>136.39326958007814</v>
      </c>
    </row>
    <row r="96" spans="1:22" x14ac:dyDescent="0.55000000000000004">
      <c r="B96">
        <v>50</v>
      </c>
      <c r="C96">
        <v>1431773</v>
      </c>
      <c r="D96">
        <v>96862126</v>
      </c>
      <c r="E96">
        <v>181677</v>
      </c>
      <c r="F96">
        <v>205327</v>
      </c>
      <c r="G96">
        <v>50</v>
      </c>
      <c r="H96" s="14">
        <f t="shared" si="47"/>
        <v>4.0815344238281252E-2</v>
      </c>
      <c r="I96" s="14">
        <f t="shared" si="48"/>
        <v>3.1638169250488286E-3</v>
      </c>
      <c r="J96" s="14">
        <f t="shared" si="49"/>
        <v>0.66522290039062493</v>
      </c>
      <c r="K96" s="14">
        <f t="shared" si="50"/>
        <v>0.36268945312500006</v>
      </c>
      <c r="L96" s="14">
        <f t="shared" si="51"/>
        <v>1.0718915146789552</v>
      </c>
      <c r="N96" s="15">
        <f t="shared" si="52"/>
        <v>1.2744243213662005E-2</v>
      </c>
      <c r="O96" s="15">
        <f t="shared" si="53"/>
        <v>6.4309211580419016E-3</v>
      </c>
      <c r="P96" s="16">
        <f t="shared" si="58"/>
        <v>1.9175164371703905E-2</v>
      </c>
      <c r="R96" s="14">
        <f t="shared" si="54"/>
        <v>37.499120178222654</v>
      </c>
      <c r="S96" s="14">
        <f t="shared" si="55"/>
        <v>8.7840037078857414</v>
      </c>
      <c r="T96" s="14">
        <f t="shared" si="56"/>
        <v>249.22122802734373</v>
      </c>
      <c r="U96" s="14">
        <f t="shared" si="57"/>
        <v>269.27351074218751</v>
      </c>
      <c r="V96" s="14">
        <f t="shared" si="59"/>
        <v>564.77786265563964</v>
      </c>
    </row>
    <row r="97" spans="2:22" x14ac:dyDescent="0.55000000000000004">
      <c r="B97">
        <v>55</v>
      </c>
      <c r="C97">
        <v>1905869</v>
      </c>
      <c r="D97">
        <v>106218022</v>
      </c>
      <c r="E97">
        <v>191214</v>
      </c>
      <c r="F97">
        <v>228732</v>
      </c>
      <c r="G97">
        <v>55</v>
      </c>
      <c r="H97" s="14">
        <f t="shared" si="47"/>
        <v>4.7745263671874996E-2</v>
      </c>
      <c r="I97" s="14">
        <f t="shared" si="48"/>
        <v>3.140712158203125E-3</v>
      </c>
      <c r="J97" s="14">
        <f t="shared" si="49"/>
        <v>5.0642028808593746E-2</v>
      </c>
      <c r="K97" s="14">
        <f t="shared" si="50"/>
        <v>0.13428161621093751</v>
      </c>
      <c r="L97" s="14">
        <f t="shared" si="51"/>
        <v>0.23580962084960938</v>
      </c>
      <c r="N97" s="15">
        <f t="shared" si="52"/>
        <v>9.7019407543770129E-4</v>
      </c>
      <c r="O97" s="15">
        <f t="shared" si="53"/>
        <v>2.3809785399621893E-3</v>
      </c>
      <c r="P97" s="16">
        <f t="shared" si="58"/>
        <v>3.3511726153998907E-3</v>
      </c>
      <c r="R97" s="14">
        <f t="shared" si="54"/>
        <v>51.822699279785162</v>
      </c>
      <c r="S97" s="14">
        <f t="shared" si="55"/>
        <v>9.7262173553466802</v>
      </c>
      <c r="T97" s="14">
        <f t="shared" si="56"/>
        <v>264.41383666992186</v>
      </c>
      <c r="U97" s="14">
        <f t="shared" si="57"/>
        <v>285.68851318359373</v>
      </c>
      <c r="V97" s="14">
        <f t="shared" si="59"/>
        <v>611.65126648864748</v>
      </c>
    </row>
    <row r="98" spans="2:22" x14ac:dyDescent="0.55000000000000004">
      <c r="B98">
        <v>60</v>
      </c>
      <c r="C98">
        <v>2395676</v>
      </c>
      <c r="D98">
        <v>115557833</v>
      </c>
      <c r="E98">
        <v>201627</v>
      </c>
      <c r="F98">
        <v>259827</v>
      </c>
      <c r="G98">
        <v>60</v>
      </c>
      <c r="H98" s="14">
        <f t="shared" si="47"/>
        <v>4.9327487182617188E-2</v>
      </c>
      <c r="I98" s="14">
        <f t="shared" si="48"/>
        <v>3.1353125305175781E-3</v>
      </c>
      <c r="J98" s="14">
        <f t="shared" si="49"/>
        <v>5.5293640136718752E-2</v>
      </c>
      <c r="K98" s="14">
        <f t="shared" si="50"/>
        <v>0.17840148925781249</v>
      </c>
      <c r="L98" s="14">
        <f t="shared" si="51"/>
        <v>0.28615792910766602</v>
      </c>
      <c r="N98" s="15">
        <f t="shared" si="52"/>
        <v>1.0593494070674973E-3</v>
      </c>
      <c r="O98" s="15">
        <f t="shared" si="53"/>
        <v>3.1633986183389833E-3</v>
      </c>
      <c r="P98" s="16">
        <f t="shared" si="58"/>
        <v>4.2227480254064809E-3</v>
      </c>
      <c r="R98" s="14">
        <f t="shared" si="54"/>
        <v>66.620945434570316</v>
      </c>
      <c r="S98" s="14">
        <f t="shared" si="55"/>
        <v>10.666811114501954</v>
      </c>
      <c r="T98" s="14">
        <f t="shared" si="56"/>
        <v>281.00192871093748</v>
      </c>
      <c r="U98" s="14">
        <f t="shared" si="57"/>
        <v>303.61127929687501</v>
      </c>
      <c r="V98" s="14">
        <f t="shared" si="59"/>
        <v>661.90096455688467</v>
      </c>
    </row>
    <row r="99" spans="2:22" x14ac:dyDescent="0.55000000000000004">
      <c r="B99">
        <v>65</v>
      </c>
      <c r="C99">
        <v>2897759</v>
      </c>
      <c r="D99">
        <v>124885600</v>
      </c>
      <c r="E99">
        <v>212267</v>
      </c>
      <c r="F99">
        <v>287233</v>
      </c>
      <c r="G99">
        <v>65</v>
      </c>
      <c r="H99" s="14">
        <f t="shared" si="47"/>
        <v>5.0563778686523439E-2</v>
      </c>
      <c r="I99" s="14">
        <f t="shared" si="48"/>
        <v>3.1312694396972655E-3</v>
      </c>
      <c r="J99" s="14">
        <f t="shared" si="49"/>
        <v>5.649902343749999E-2</v>
      </c>
      <c r="K99" s="14">
        <f t="shared" si="50"/>
        <v>0.15723657226562501</v>
      </c>
      <c r="L99" s="14">
        <f t="shared" si="51"/>
        <v>0.26743064382934567</v>
      </c>
      <c r="N99" s="15">
        <f t="shared" si="52"/>
        <v>1.0824173308850084E-3</v>
      </c>
      <c r="O99" s="15">
        <f t="shared" si="53"/>
        <v>2.7880384746461033E-3</v>
      </c>
      <c r="P99" s="16">
        <f t="shared" si="58"/>
        <v>3.8704558055311115E-3</v>
      </c>
      <c r="R99" s="14">
        <f t="shared" si="54"/>
        <v>81.790079040527345</v>
      </c>
      <c r="S99" s="14">
        <f t="shared" si="55"/>
        <v>11.606191946411133</v>
      </c>
      <c r="T99" s="14">
        <f t="shared" si="56"/>
        <v>297.95163574218748</v>
      </c>
      <c r="U99" s="14">
        <f t="shared" si="57"/>
        <v>321.92475585937501</v>
      </c>
      <c r="V99" s="14">
        <f t="shared" si="59"/>
        <v>713.27266258850091</v>
      </c>
    </row>
    <row r="100" spans="2:22" x14ac:dyDescent="0.55000000000000004">
      <c r="B100">
        <v>70</v>
      </c>
      <c r="C100">
        <v>3467402</v>
      </c>
      <c r="D100">
        <v>134145706</v>
      </c>
      <c r="E100">
        <v>240482</v>
      </c>
      <c r="F100">
        <v>330393</v>
      </c>
      <c r="G100">
        <v>70</v>
      </c>
      <c r="H100" s="14">
        <f t="shared" si="47"/>
        <v>5.7367611694335942E-2</v>
      </c>
      <c r="I100" s="14">
        <f t="shared" si="48"/>
        <v>3.1085560913085941E-3</v>
      </c>
      <c r="J100" s="14">
        <f t="shared" si="49"/>
        <v>0.14982330322265625</v>
      </c>
      <c r="K100" s="14">
        <f t="shared" si="50"/>
        <v>0.2476220703125</v>
      </c>
      <c r="L100" s="14">
        <f t="shared" si="51"/>
        <v>0.45792154132080076</v>
      </c>
      <c r="N100" s="15">
        <f t="shared" si="52"/>
        <v>2.8703683074715338E-3</v>
      </c>
      <c r="O100" s="15">
        <f t="shared" si="53"/>
        <v>4.3907530090544532E-3</v>
      </c>
      <c r="P100" s="16">
        <f t="shared" si="58"/>
        <v>7.2611213165259866E-3</v>
      </c>
      <c r="R100" s="14">
        <f t="shared" si="54"/>
        <v>99.000362548828122</v>
      </c>
      <c r="S100" s="14">
        <f t="shared" si="55"/>
        <v>12.538758773803711</v>
      </c>
      <c r="T100" s="14">
        <f t="shared" si="56"/>
        <v>342.89862670898435</v>
      </c>
      <c r="U100" s="14">
        <f t="shared" si="57"/>
        <v>370.48817138671876</v>
      </c>
      <c r="V100" s="14">
        <f t="shared" si="59"/>
        <v>824.92591941833496</v>
      </c>
    </row>
    <row r="101" spans="2:22" x14ac:dyDescent="0.55000000000000004">
      <c r="B101">
        <v>75</v>
      </c>
      <c r="C101">
        <v>3969183</v>
      </c>
      <c r="D101">
        <v>143473754</v>
      </c>
      <c r="E101">
        <v>250479</v>
      </c>
      <c r="F101">
        <v>361498</v>
      </c>
      <c r="G101">
        <v>75</v>
      </c>
      <c r="H101" s="14">
        <f t="shared" si="47"/>
        <v>5.0533364868164066E-2</v>
      </c>
      <c r="I101" s="14">
        <f t="shared" si="48"/>
        <v>3.1313637695312502E-3</v>
      </c>
      <c r="J101" s="14">
        <f t="shared" si="49"/>
        <v>5.3084655761718745E-2</v>
      </c>
      <c r="K101" s="14">
        <f t="shared" si="50"/>
        <v>0.17845886230468752</v>
      </c>
      <c r="L101" s="14">
        <f t="shared" si="51"/>
        <v>0.28520824670410161</v>
      </c>
      <c r="N101" s="15">
        <f t="shared" si="52"/>
        <v>1.0170065013338483E-3</v>
      </c>
      <c r="O101" s="15">
        <f t="shared" si="53"/>
        <v>3.1643480268069772E-3</v>
      </c>
      <c r="P101" s="16">
        <f t="shared" si="58"/>
        <v>4.1813545281408253E-3</v>
      </c>
      <c r="R101" s="14">
        <f t="shared" si="54"/>
        <v>114.16037200927734</v>
      </c>
      <c r="S101" s="14">
        <f t="shared" si="55"/>
        <v>13.478167904663088</v>
      </c>
      <c r="T101" s="14">
        <f t="shared" si="56"/>
        <v>358.82402343749999</v>
      </c>
      <c r="U101" s="14">
        <f t="shared" si="57"/>
        <v>387.69492187500003</v>
      </c>
      <c r="V101" s="14">
        <f t="shared" si="59"/>
        <v>874.15748522644049</v>
      </c>
    </row>
    <row r="102" spans="2:22" x14ac:dyDescent="0.55000000000000004">
      <c r="B102">
        <v>80</v>
      </c>
      <c r="C102">
        <v>4516468</v>
      </c>
      <c r="D102">
        <v>152756077</v>
      </c>
      <c r="E102">
        <v>265765</v>
      </c>
      <c r="F102">
        <v>398206</v>
      </c>
      <c r="G102">
        <v>80</v>
      </c>
      <c r="H102" s="14">
        <f t="shared" si="47"/>
        <v>5.5115982055664064E-2</v>
      </c>
      <c r="I102" s="14">
        <f t="shared" si="48"/>
        <v>3.1160141906738281E-3</v>
      </c>
      <c r="J102" s="14">
        <f t="shared" si="49"/>
        <v>8.1169555664062504E-2</v>
      </c>
      <c r="K102" s="14">
        <f t="shared" si="50"/>
        <v>0.21060498046875004</v>
      </c>
      <c r="L102" s="14">
        <f t="shared" si="51"/>
        <v>0.35000653237915047</v>
      </c>
      <c r="N102" s="15">
        <f t="shared" si="52"/>
        <v>1.5550976193557261E-3</v>
      </c>
      <c r="O102" s="15">
        <f t="shared" si="53"/>
        <v>3.7344317291188012E-3</v>
      </c>
      <c r="P102" s="16">
        <f t="shared" si="58"/>
        <v>5.2895293484745273E-3</v>
      </c>
      <c r="R102" s="14">
        <f t="shared" si="54"/>
        <v>130.69516662597655</v>
      </c>
      <c r="S102" s="14">
        <f t="shared" si="55"/>
        <v>14.412972161865234</v>
      </c>
      <c r="T102" s="14">
        <f t="shared" si="56"/>
        <v>383.17489013671872</v>
      </c>
      <c r="U102" s="14">
        <f t="shared" si="57"/>
        <v>414.00505371093755</v>
      </c>
      <c r="V102" s="14">
        <f t="shared" si="59"/>
        <v>942.28808263549809</v>
      </c>
    </row>
    <row r="103" spans="2:22" x14ac:dyDescent="0.55000000000000004">
      <c r="B103">
        <v>85</v>
      </c>
      <c r="C103">
        <v>5031958</v>
      </c>
      <c r="D103">
        <v>162070331</v>
      </c>
      <c r="E103">
        <v>275120</v>
      </c>
      <c r="F103">
        <v>435256</v>
      </c>
      <c r="G103">
        <v>85</v>
      </c>
      <c r="H103" s="14">
        <f t="shared" si="47"/>
        <v>5.1913970947265631E-2</v>
      </c>
      <c r="I103" s="14">
        <f t="shared" si="48"/>
        <v>3.1267332153320313E-3</v>
      </c>
      <c r="J103" s="14">
        <f t="shared" si="49"/>
        <v>4.9675598144531249E-2</v>
      </c>
      <c r="K103" s="14">
        <f t="shared" si="50"/>
        <v>0.21256713867187499</v>
      </c>
      <c r="L103" s="14">
        <f t="shared" si="51"/>
        <v>0.31728344097900391</v>
      </c>
      <c r="N103" s="15">
        <f t="shared" si="52"/>
        <v>9.5170332004577128E-4</v>
      </c>
      <c r="O103" s="15">
        <f t="shared" si="53"/>
        <v>3.7691724219877953E-3</v>
      </c>
      <c r="P103" s="16">
        <f t="shared" si="58"/>
        <v>4.7208757420335668E-3</v>
      </c>
      <c r="R103" s="14">
        <f t="shared" si="54"/>
        <v>146.26935791015626</v>
      </c>
      <c r="S103" s="14">
        <f t="shared" si="55"/>
        <v>15.350992126464845</v>
      </c>
      <c r="T103" s="14">
        <f t="shared" si="56"/>
        <v>398.07756958007809</v>
      </c>
      <c r="U103" s="14">
        <f t="shared" si="57"/>
        <v>430.1067993164063</v>
      </c>
      <c r="V103" s="14">
        <f t="shared" si="59"/>
        <v>989.80471893310551</v>
      </c>
    </row>
    <row r="104" spans="2:22" x14ac:dyDescent="0.55000000000000004">
      <c r="B104">
        <v>90</v>
      </c>
      <c r="C104">
        <v>5580687</v>
      </c>
      <c r="D104">
        <v>171351107</v>
      </c>
      <c r="E104">
        <v>293849</v>
      </c>
      <c r="F104">
        <v>476916</v>
      </c>
      <c r="G104">
        <v>90</v>
      </c>
      <c r="H104" s="14">
        <f t="shared" si="47"/>
        <v>5.5261404418945309E-2</v>
      </c>
      <c r="I104" s="14">
        <f t="shared" si="48"/>
        <v>3.1154948730468747E-3</v>
      </c>
      <c r="J104" s="14">
        <f t="shared" si="49"/>
        <v>9.9452087402343736E-2</v>
      </c>
      <c r="K104" s="14">
        <f t="shared" si="50"/>
        <v>0.23901611328125</v>
      </c>
      <c r="L104" s="14">
        <f t="shared" si="51"/>
        <v>0.39684509997558592</v>
      </c>
      <c r="N104" s="15">
        <f t="shared" si="52"/>
        <v>1.9053858765014108E-3</v>
      </c>
      <c r="O104" s="15">
        <f t="shared" si="53"/>
        <v>4.2382602175796242E-3</v>
      </c>
      <c r="P104" s="16">
        <f t="shared" si="58"/>
        <v>6.1436460940810355E-3</v>
      </c>
      <c r="R104" s="14">
        <f t="shared" si="54"/>
        <v>162.84777923583985</v>
      </c>
      <c r="S104" s="14">
        <f t="shared" si="55"/>
        <v>16.285640588378907</v>
      </c>
      <c r="T104" s="14">
        <f t="shared" si="56"/>
        <v>427.91319580078118</v>
      </c>
      <c r="U104" s="14">
        <f t="shared" si="57"/>
        <v>462.34299316406253</v>
      </c>
      <c r="V104" s="14">
        <f t="shared" si="59"/>
        <v>1069.3896087890625</v>
      </c>
    </row>
    <row r="105" spans="2:22" x14ac:dyDescent="0.55000000000000004">
      <c r="B105">
        <v>95</v>
      </c>
      <c r="C105">
        <v>6133002</v>
      </c>
      <c r="D105">
        <v>180692223</v>
      </c>
      <c r="E105">
        <v>306807</v>
      </c>
      <c r="F105">
        <v>519716</v>
      </c>
      <c r="G105">
        <v>95</v>
      </c>
      <c r="H105" s="14">
        <f t="shared" si="47"/>
        <v>5.5622543334960944E-2</v>
      </c>
      <c r="I105" s="14">
        <f t="shared" si="48"/>
        <v>3.1357506103515628E-3</v>
      </c>
      <c r="J105" s="14">
        <f t="shared" si="49"/>
        <v>6.88077392578125E-2</v>
      </c>
      <c r="K105" s="14">
        <f t="shared" si="50"/>
        <v>0.24555664062499999</v>
      </c>
      <c r="L105" s="14">
        <f t="shared" si="51"/>
        <v>0.37312267382812503</v>
      </c>
      <c r="N105" s="15">
        <f t="shared" si="52"/>
        <v>1.3097579595996575E-3</v>
      </c>
      <c r="O105" s="15">
        <f t="shared" si="53"/>
        <v>4.3261028454132846E-3</v>
      </c>
      <c r="P105" s="16">
        <f t="shared" si="58"/>
        <v>5.6358608050129421E-3</v>
      </c>
      <c r="R105" s="14">
        <f t="shared" si="54"/>
        <v>179.53454223632815</v>
      </c>
      <c r="S105" s="14">
        <f t="shared" si="55"/>
        <v>17.226365771484375</v>
      </c>
      <c r="T105" s="14">
        <f t="shared" si="56"/>
        <v>448.55551757812498</v>
      </c>
      <c r="U105" s="14">
        <f t="shared" si="57"/>
        <v>484.64619140624995</v>
      </c>
      <c r="V105" s="14">
        <f t="shared" si="59"/>
        <v>1129.9626169921876</v>
      </c>
    </row>
    <row r="106" spans="2:22" x14ac:dyDescent="0.55000000000000004">
      <c r="B106">
        <v>100</v>
      </c>
      <c r="C106">
        <v>6693331</v>
      </c>
      <c r="D106">
        <v>189961630</v>
      </c>
      <c r="E106">
        <v>320268</v>
      </c>
      <c r="F106">
        <v>567857</v>
      </c>
      <c r="G106">
        <v>100</v>
      </c>
      <c r="H106" s="14">
        <f t="shared" si="47"/>
        <v>5.6429617309570308E-2</v>
      </c>
      <c r="I106" s="14">
        <f t="shared" si="48"/>
        <v>3.111678375244141E-3</v>
      </c>
      <c r="J106" s="14">
        <f t="shared" si="49"/>
        <v>7.1478698730468748E-2</v>
      </c>
      <c r="K106" s="14">
        <f t="shared" si="50"/>
        <v>0.27619958496093755</v>
      </c>
      <c r="L106" s="14">
        <f t="shared" si="51"/>
        <v>0.40721957937622077</v>
      </c>
      <c r="N106" s="15">
        <f t="shared" si="52"/>
        <v>1.3694162284724636E-3</v>
      </c>
      <c r="O106" s="15">
        <f t="shared" si="53"/>
        <v>4.8974865652546516E-3</v>
      </c>
      <c r="P106" s="16">
        <f t="shared" si="58"/>
        <v>6.2669027937271148E-3</v>
      </c>
      <c r="R106" s="14">
        <f t="shared" si="54"/>
        <v>196.46342742919924</v>
      </c>
      <c r="S106" s="14">
        <f t="shared" si="55"/>
        <v>18.159869284057621</v>
      </c>
      <c r="T106" s="14">
        <f t="shared" si="56"/>
        <v>469.99912719726558</v>
      </c>
      <c r="U106" s="14">
        <f t="shared" si="57"/>
        <v>507.81514892578127</v>
      </c>
      <c r="V106" s="14">
        <f t="shared" si="59"/>
        <v>1192.4375728363038</v>
      </c>
    </row>
    <row r="107" spans="2:22" x14ac:dyDescent="0.55000000000000004">
      <c r="B107">
        <v>105</v>
      </c>
      <c r="C107">
        <v>7210939</v>
      </c>
      <c r="D107">
        <v>199271781</v>
      </c>
      <c r="E107">
        <v>332060</v>
      </c>
      <c r="F107">
        <v>602661</v>
      </c>
      <c r="G107">
        <v>105</v>
      </c>
      <c r="H107" s="14">
        <f t="shared" si="47"/>
        <v>5.2127270507812504E-2</v>
      </c>
      <c r="I107" s="14">
        <f t="shared" si="48"/>
        <v>3.1253558654785159E-3</v>
      </c>
      <c r="J107" s="14">
        <f t="shared" si="49"/>
        <v>6.2616210937499986E-2</v>
      </c>
      <c r="K107" s="14">
        <f t="shared" si="50"/>
        <v>0.19968115234375</v>
      </c>
      <c r="L107" s="14">
        <f t="shared" si="51"/>
        <v>0.31754998965454101</v>
      </c>
      <c r="N107" s="15">
        <f t="shared" si="52"/>
        <v>1.1998666226959779E-3</v>
      </c>
      <c r="O107" s="15">
        <f t="shared" si="53"/>
        <v>3.5413973826586508E-3</v>
      </c>
      <c r="P107" s="16">
        <f t="shared" si="58"/>
        <v>4.7412640053546284E-3</v>
      </c>
      <c r="R107" s="14">
        <f t="shared" si="54"/>
        <v>212.10160858154296</v>
      </c>
      <c r="S107" s="14">
        <f t="shared" si="55"/>
        <v>19.097476043701175</v>
      </c>
      <c r="T107" s="14">
        <f t="shared" si="56"/>
        <v>488.78399047851559</v>
      </c>
      <c r="U107" s="14">
        <f t="shared" si="57"/>
        <v>528.1114379882813</v>
      </c>
      <c r="V107" s="14">
        <f t="shared" si="59"/>
        <v>1248.0945130920409</v>
      </c>
    </row>
    <row r="108" spans="2:22" x14ac:dyDescent="0.55000000000000004">
      <c r="B108">
        <v>110</v>
      </c>
      <c r="C108">
        <v>7764237</v>
      </c>
      <c r="D108">
        <v>208548155</v>
      </c>
      <c r="E108">
        <v>349190</v>
      </c>
      <c r="F108">
        <v>641149</v>
      </c>
      <c r="G108">
        <v>110</v>
      </c>
      <c r="H108" s="14">
        <f t="shared" si="47"/>
        <v>5.572153930664063E-2</v>
      </c>
      <c r="I108" s="14">
        <f t="shared" si="48"/>
        <v>3.1140171508789063E-3</v>
      </c>
      <c r="J108" s="14">
        <f t="shared" si="49"/>
        <v>9.0961303710937511E-2</v>
      </c>
      <c r="K108" s="14">
        <f t="shared" si="50"/>
        <v>0.22081738281250002</v>
      </c>
      <c r="L108" s="14">
        <f t="shared" si="51"/>
        <v>0.37061424298095708</v>
      </c>
      <c r="N108" s="15">
        <f t="shared" si="52"/>
        <v>1.7426827670343425E-3</v>
      </c>
      <c r="O108" s="15">
        <f t="shared" si="53"/>
        <v>3.9154917885357724E-3</v>
      </c>
      <c r="P108" s="16">
        <f t="shared" si="58"/>
        <v>5.6581745555701144E-3</v>
      </c>
      <c r="R108" s="14">
        <f t="shared" si="54"/>
        <v>228.81807037353519</v>
      </c>
      <c r="S108" s="14">
        <f t="shared" si="55"/>
        <v>20.031681188964846</v>
      </c>
      <c r="T108" s="14">
        <f t="shared" si="56"/>
        <v>516.07238159179678</v>
      </c>
      <c r="U108" s="14">
        <f t="shared" si="57"/>
        <v>557.5954467773438</v>
      </c>
      <c r="V108" s="14">
        <f t="shared" si="59"/>
        <v>1322.5175799316407</v>
      </c>
    </row>
    <row r="109" spans="2:22" x14ac:dyDescent="0.55000000000000004">
      <c r="B109">
        <v>115</v>
      </c>
      <c r="C109">
        <v>8274736</v>
      </c>
      <c r="D109">
        <v>217865317</v>
      </c>
      <c r="E109">
        <v>360344</v>
      </c>
      <c r="F109">
        <v>672978</v>
      </c>
      <c r="G109">
        <v>115</v>
      </c>
      <c r="H109" s="14">
        <f t="shared" si="47"/>
        <v>5.1411337280273438E-2</v>
      </c>
      <c r="I109" s="14">
        <f>(D109-D108)*0.0011*3/32768/300</f>
        <v>3.1277094116210942E-3</v>
      </c>
      <c r="J109" s="14">
        <f>(E109-E108)*17.4*3/32768/300</f>
        <v>5.9228393554687495E-2</v>
      </c>
      <c r="K109" s="14">
        <f>(F109-F108)*18.8*3/327680/30</f>
        <v>0.1826126708984375</v>
      </c>
      <c r="L109" s="14">
        <f t="shared" si="51"/>
        <v>0.2963801111450195</v>
      </c>
      <c r="N109" s="15">
        <f t="shared" si="52"/>
        <v>1.1349597834113326E-3</v>
      </c>
      <c r="O109" s="15">
        <f t="shared" si="53"/>
        <v>3.2387157025461095E-3</v>
      </c>
      <c r="P109" s="16">
        <f t="shared" si="58"/>
        <v>4.3736754859574423E-3</v>
      </c>
      <c r="R109" s="14">
        <f t="shared" si="54"/>
        <v>244.24147155761722</v>
      </c>
      <c r="S109" s="14">
        <f t="shared" si="55"/>
        <v>20.969994012451174</v>
      </c>
      <c r="T109" s="14">
        <f t="shared" si="56"/>
        <v>533.84089965820306</v>
      </c>
      <c r="U109" s="14">
        <f t="shared" si="57"/>
        <v>576.79361572265634</v>
      </c>
      <c r="V109" s="14">
        <f t="shared" si="59"/>
        <v>1375.8459809509277</v>
      </c>
    </row>
    <row r="110" spans="2:22" x14ac:dyDescent="0.55000000000000004">
      <c r="L110" s="11">
        <f>AVERAGE(L88:L109)</f>
        <v>0.28226109158602636</v>
      </c>
    </row>
    <row r="113" spans="1:22" s="4" customFormat="1" x14ac:dyDescent="0.55000000000000004">
      <c r="A113" s="7"/>
      <c r="C113" s="20" t="s">
        <v>2852</v>
      </c>
      <c r="D113" s="20"/>
      <c r="E113" s="20"/>
      <c r="F113" s="20"/>
      <c r="H113" s="21"/>
      <c r="I113" s="21"/>
      <c r="J113" s="21"/>
      <c r="K113" s="21"/>
      <c r="L113" s="22"/>
      <c r="N113" s="23"/>
      <c r="O113" s="24"/>
      <c r="P113" s="24"/>
      <c r="R113" s="25"/>
      <c r="S113" s="25"/>
      <c r="T113" s="25"/>
      <c r="U113" s="25"/>
      <c r="V113" s="8"/>
    </row>
    <row r="114" spans="1:22" s="4" customFormat="1" x14ac:dyDescent="0.55000000000000004">
      <c r="A114" s="7"/>
      <c r="C114" s="4" t="s">
        <v>2853</v>
      </c>
      <c r="D114" s="4" t="s">
        <v>2854</v>
      </c>
      <c r="E114" s="4" t="s">
        <v>2855</v>
      </c>
      <c r="F114" s="4" t="s">
        <v>2856</v>
      </c>
      <c r="H114" s="21" t="s">
        <v>2857</v>
      </c>
      <c r="I114" s="21"/>
      <c r="J114" s="21"/>
      <c r="K114" s="21"/>
      <c r="L114" s="22"/>
      <c r="N114" s="23" t="s">
        <v>2858</v>
      </c>
      <c r="O114" s="24"/>
      <c r="P114" s="24"/>
      <c r="R114" s="26" t="s">
        <v>2859</v>
      </c>
      <c r="S114" s="27"/>
      <c r="T114" s="27"/>
      <c r="U114" s="27"/>
      <c r="V114" s="9"/>
    </row>
    <row r="115" spans="1:22" ht="15.75" customHeight="1" x14ac:dyDescent="0.55000000000000004">
      <c r="A115" s="19" t="s">
        <v>2868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2860</v>
      </c>
      <c r="H115" s="11" t="s">
        <v>2846</v>
      </c>
      <c r="I115" s="11" t="s">
        <v>2847</v>
      </c>
      <c r="J115" s="11" t="s">
        <v>2861</v>
      </c>
      <c r="K115" s="11" t="s">
        <v>2862</v>
      </c>
      <c r="L115" s="11" t="s">
        <v>2863</v>
      </c>
      <c r="M115" s="11" t="s">
        <v>2860</v>
      </c>
      <c r="N115" s="12" t="s">
        <v>2861</v>
      </c>
      <c r="O115" s="12" t="s">
        <v>2862</v>
      </c>
      <c r="P115" s="13" t="s">
        <v>2863</v>
      </c>
      <c r="Q115" s="11"/>
      <c r="R115" s="11" t="s">
        <v>2846</v>
      </c>
      <c r="S115" s="11" t="s">
        <v>2847</v>
      </c>
      <c r="T115" s="11" t="s">
        <v>2861</v>
      </c>
      <c r="U115" s="11" t="s">
        <v>2862</v>
      </c>
      <c r="V115" s="11" t="s">
        <v>2863</v>
      </c>
    </row>
    <row r="116" spans="1:22" x14ac:dyDescent="0.55000000000000004">
      <c r="A116" s="19"/>
      <c r="B116">
        <v>10</v>
      </c>
      <c r="C116">
        <v>347381</v>
      </c>
      <c r="D116">
        <v>19312991</v>
      </c>
      <c r="E116">
        <v>48613</v>
      </c>
      <c r="F116">
        <v>95027</v>
      </c>
      <c r="G116">
        <v>10</v>
      </c>
      <c r="H116" s="14">
        <f>(C116-C115)*0.33*3/32768/300</f>
        <v>1.9302703857421877E-2</v>
      </c>
      <c r="I116" s="14">
        <f>(D116-D115)*0.0011*3/327680/30</f>
        <v>3.2355445251464844E-3</v>
      </c>
      <c r="J116" s="14">
        <f>(E116-E115)*17.4*3/327680/30</f>
        <v>0.13051593017578123</v>
      </c>
      <c r="K116" s="14">
        <f>(F116-F115)*18.8*3/327680/30</f>
        <v>9.8067749023437498E-2</v>
      </c>
      <c r="L116" s="14">
        <f>SUM(H116:K116)</f>
        <v>0.25112192758178709</v>
      </c>
      <c r="M116">
        <v>10</v>
      </c>
      <c r="N116" s="15">
        <f>(E116-E115)/(C116-C115+D116-D115)</f>
        <v>2.5003908927135055E-3</v>
      </c>
      <c r="O116" s="15">
        <f>(F116-F115)/(C116-C115+D116-D115)</f>
        <v>1.738849486519059E-3</v>
      </c>
      <c r="P116" s="16">
        <f t="shared" ref="P116:P120" si="60">SUM(N116:O116)</f>
        <v>4.2392403792325646E-3</v>
      </c>
      <c r="Q116">
        <v>10</v>
      </c>
      <c r="R116" s="14">
        <f>(C116-C$3)*0.33*3/32768</f>
        <v>4.7370327758789061</v>
      </c>
      <c r="S116" s="14">
        <f>(D116-D$3)*0.0011*3/32768</f>
        <v>0.97418481445312499</v>
      </c>
      <c r="T116" s="14">
        <f>(E116-E$3)*17.4*3/32768</f>
        <v>37.247937011718747</v>
      </c>
      <c r="U116" s="14">
        <f>(E116-E$3)*18.8*3/32768</f>
        <v>40.244897460937501</v>
      </c>
      <c r="V116" s="14">
        <f t="shared" ref="V116:V120" si="61">SUM(R116:U116)</f>
        <v>83.204052062988282</v>
      </c>
    </row>
    <row r="117" spans="1:22" x14ac:dyDescent="0.55000000000000004">
      <c r="A117" s="19"/>
      <c r="B117">
        <v>15</v>
      </c>
      <c r="C117">
        <v>561992</v>
      </c>
      <c r="D117">
        <v>28926623</v>
      </c>
      <c r="E117">
        <v>75126</v>
      </c>
      <c r="F117">
        <v>111530</v>
      </c>
      <c r="G117">
        <v>15</v>
      </c>
      <c r="H117" s="14">
        <f t="shared" ref="H117:H137" si="62">(C117-C116)*0.33*3/32768/300</f>
        <v>2.1613046264648439E-2</v>
      </c>
      <c r="I117" s="14">
        <f t="shared" ref="I117:I136" si="63">(D117-D116)*0.0011*3/327680/30</f>
        <v>3.2272324218750007E-3</v>
      </c>
      <c r="J117" s="14">
        <f t="shared" ref="J117:J136" si="64">(E117-E116)*17.4*3/327680/30</f>
        <v>0.14078558349609374</v>
      </c>
      <c r="K117" s="14">
        <f t="shared" ref="K117:K136" si="65">(F117-F116)*18.8*3/327680/30</f>
        <v>9.4682739257812509E-2</v>
      </c>
      <c r="L117" s="14">
        <f t="shared" ref="L117:L137" si="66">SUM(H117:K117)</f>
        <v>0.26030860144042967</v>
      </c>
      <c r="M117">
        <v>15</v>
      </c>
      <c r="N117" s="15">
        <f t="shared" ref="N117:N137" si="67">(E117-E116)/(C117-C116+D117-D116)</f>
        <v>2.697633747964921E-3</v>
      </c>
      <c r="O117" s="15">
        <f t="shared" ref="O117:O137" si="68">(F117-F116)/(C117-C116+D117-D116)</f>
        <v>1.6791404119739408E-3</v>
      </c>
      <c r="P117" s="16">
        <f t="shared" si="60"/>
        <v>4.3767741599388616E-3</v>
      </c>
      <c r="Q117">
        <v>15</v>
      </c>
      <c r="R117" s="14">
        <f t="shared" ref="R117:R137" si="69">(C117-C$3)*0.33*3/32768</f>
        <v>11.220946655273437</v>
      </c>
      <c r="S117" s="14">
        <f t="shared" ref="S117:S137" si="70">(D117-D$3)*0.0011*3/32768</f>
        <v>1.9423545410156251</v>
      </c>
      <c r="T117" s="14">
        <f t="shared" ref="T117:T137" si="71">(E117-E$3)*17.4*3/32768</f>
        <v>79.483612060546861</v>
      </c>
      <c r="U117" s="14">
        <f t="shared" ref="U117:U137" si="72">(E117-E$3)*18.8*3/32768</f>
        <v>85.87884521484375</v>
      </c>
      <c r="V117" s="14">
        <f t="shared" si="61"/>
        <v>178.52575847167967</v>
      </c>
    </row>
    <row r="118" spans="1:22" x14ac:dyDescent="0.55000000000000004">
      <c r="A118" s="19"/>
      <c r="B118">
        <v>20</v>
      </c>
      <c r="C118">
        <v>733024</v>
      </c>
      <c r="D118">
        <v>38585482</v>
      </c>
      <c r="E118">
        <v>77028</v>
      </c>
      <c r="F118">
        <v>123477</v>
      </c>
      <c r="G118">
        <v>20</v>
      </c>
      <c r="H118" s="14">
        <f t="shared" si="62"/>
        <v>1.7224291992187502E-2</v>
      </c>
      <c r="I118" s="14">
        <f t="shared" si="63"/>
        <v>3.2424148254394537E-3</v>
      </c>
      <c r="J118" s="14">
        <f t="shared" si="64"/>
        <v>1.0099731445312499E-2</v>
      </c>
      <c r="K118" s="14">
        <f t="shared" si="65"/>
        <v>6.8543579101562502E-2</v>
      </c>
      <c r="L118" s="14">
        <f t="shared" si="66"/>
        <v>9.9110017364501951E-2</v>
      </c>
      <c r="M118">
        <v>20</v>
      </c>
      <c r="N118" s="15">
        <f t="shared" si="67"/>
        <v>1.9349146394400507E-4</v>
      </c>
      <c r="O118" s="15">
        <f t="shared" si="68"/>
        <v>1.2153746160562717E-3</v>
      </c>
      <c r="P118" s="16">
        <f t="shared" si="60"/>
        <v>1.4088660800002767E-3</v>
      </c>
      <c r="Q118">
        <v>20</v>
      </c>
      <c r="R118" s="14">
        <f t="shared" si="69"/>
        <v>16.388234252929688</v>
      </c>
      <c r="S118" s="14">
        <f t="shared" si="70"/>
        <v>2.9150789886474611</v>
      </c>
      <c r="T118" s="14">
        <f t="shared" si="71"/>
        <v>82.513531494140622</v>
      </c>
      <c r="U118" s="14">
        <f t="shared" si="72"/>
        <v>89.152551269531259</v>
      </c>
      <c r="V118" s="14">
        <f t="shared" si="61"/>
        <v>190.96939600524905</v>
      </c>
    </row>
    <row r="119" spans="1:22" x14ac:dyDescent="0.55000000000000004">
      <c r="A119" s="19"/>
      <c r="B119">
        <v>25</v>
      </c>
      <c r="C119">
        <v>1049925</v>
      </c>
      <c r="D119">
        <v>48098342</v>
      </c>
      <c r="E119">
        <v>140230</v>
      </c>
      <c r="F119">
        <v>174161</v>
      </c>
      <c r="G119">
        <v>25</v>
      </c>
      <c r="H119" s="14">
        <f t="shared" si="62"/>
        <v>3.1914468383789064E-2</v>
      </c>
      <c r="I119" s="14">
        <f t="shared" si="63"/>
        <v>3.1934039306640628E-3</v>
      </c>
      <c r="J119" s="14">
        <f t="shared" si="64"/>
        <v>0.33560632324218742</v>
      </c>
      <c r="K119" s="14">
        <f t="shared" si="65"/>
        <v>0.29078955078125002</v>
      </c>
      <c r="L119" s="14">
        <f t="shared" si="66"/>
        <v>0.66150374633789055</v>
      </c>
      <c r="M119">
        <v>25</v>
      </c>
      <c r="N119" s="15">
        <f t="shared" si="67"/>
        <v>6.4296578523119737E-3</v>
      </c>
      <c r="O119" s="15">
        <f t="shared" si="68"/>
        <v>5.156178263133763E-3</v>
      </c>
      <c r="P119" s="16">
        <f t="shared" si="60"/>
        <v>1.1585836115445737E-2</v>
      </c>
      <c r="Q119">
        <v>25</v>
      </c>
      <c r="R119" s="14">
        <f t="shared" si="69"/>
        <v>25.962574768066403</v>
      </c>
      <c r="S119" s="14">
        <f t="shared" si="70"/>
        <v>3.8731001678466797</v>
      </c>
      <c r="T119" s="14">
        <f t="shared" si="71"/>
        <v>183.19542846679687</v>
      </c>
      <c r="U119" s="14">
        <f t="shared" si="72"/>
        <v>197.93529052734377</v>
      </c>
      <c r="V119" s="14">
        <f t="shared" si="61"/>
        <v>410.96639393005375</v>
      </c>
    </row>
    <row r="120" spans="1:22" x14ac:dyDescent="0.55000000000000004">
      <c r="A120" s="19"/>
      <c r="B120">
        <v>30</v>
      </c>
      <c r="C120">
        <v>1267807</v>
      </c>
      <c r="D120">
        <v>57710227</v>
      </c>
      <c r="E120">
        <v>144530</v>
      </c>
      <c r="F120">
        <v>187204</v>
      </c>
      <c r="G120">
        <v>30</v>
      </c>
      <c r="H120" s="14">
        <f t="shared" si="62"/>
        <v>2.1942462158203124E-2</v>
      </c>
      <c r="I120" s="14">
        <f t="shared" si="63"/>
        <v>3.2266459655761722E-3</v>
      </c>
      <c r="J120" s="14">
        <f t="shared" si="64"/>
        <v>2.2833251953125001E-2</v>
      </c>
      <c r="K120" s="14">
        <f t="shared" si="65"/>
        <v>7.4831665039062509E-2</v>
      </c>
      <c r="L120" s="14">
        <f t="shared" si="66"/>
        <v>0.12283402511596681</v>
      </c>
      <c r="M120">
        <v>30</v>
      </c>
      <c r="N120" s="15">
        <f t="shared" si="67"/>
        <v>4.3744678790453526E-4</v>
      </c>
      <c r="O120" s="15">
        <f t="shared" si="68"/>
        <v>1.3268880127067101E-3</v>
      </c>
      <c r="P120" s="16">
        <f t="shared" si="60"/>
        <v>1.7643348006112453E-3</v>
      </c>
      <c r="Q120">
        <v>30</v>
      </c>
      <c r="R120" s="14">
        <f t="shared" si="69"/>
        <v>32.545313415527346</v>
      </c>
      <c r="S120" s="14">
        <f t="shared" si="70"/>
        <v>4.841093957519532</v>
      </c>
      <c r="T120" s="14">
        <f t="shared" si="71"/>
        <v>190.04540405273437</v>
      </c>
      <c r="U120" s="14">
        <f t="shared" si="72"/>
        <v>205.33641357421877</v>
      </c>
      <c r="V120" s="14">
        <f t="shared" si="61"/>
        <v>432.76822500000003</v>
      </c>
    </row>
    <row r="121" spans="1:22" x14ac:dyDescent="0.55000000000000004">
      <c r="B121">
        <v>35</v>
      </c>
      <c r="C121">
        <v>1614937</v>
      </c>
      <c r="D121">
        <v>67190876</v>
      </c>
      <c r="E121">
        <v>181679</v>
      </c>
      <c r="F121">
        <v>212232</v>
      </c>
      <c r="G121">
        <v>35</v>
      </c>
      <c r="H121" s="14">
        <f t="shared" si="62"/>
        <v>3.4958770751953125E-2</v>
      </c>
      <c r="I121" s="14">
        <f t="shared" si="63"/>
        <v>3.1825909118652343E-3</v>
      </c>
      <c r="J121" s="14">
        <f t="shared" si="64"/>
        <v>0.19726336669921871</v>
      </c>
      <c r="K121" s="14">
        <f t="shared" si="65"/>
        <v>0.14359326171875</v>
      </c>
      <c r="L121" s="14">
        <f t="shared" si="66"/>
        <v>0.37899799008178703</v>
      </c>
      <c r="N121" s="15">
        <f t="shared" si="67"/>
        <v>3.7799995299039589E-3</v>
      </c>
      <c r="O121" s="15">
        <f t="shared" si="68"/>
        <v>2.5466588127388699E-3</v>
      </c>
      <c r="P121" s="16">
        <f t="shared" ref="P121:P137" si="73">SUM(N121:O121)</f>
        <v>6.3266583426428288E-3</v>
      </c>
      <c r="R121" s="14">
        <f t="shared" si="69"/>
        <v>43.032944641113282</v>
      </c>
      <c r="S121" s="14">
        <f t="shared" si="70"/>
        <v>5.7958712310791016</v>
      </c>
      <c r="T121" s="14">
        <f t="shared" si="71"/>
        <v>249.22441406249999</v>
      </c>
      <c r="U121" s="14">
        <f t="shared" si="72"/>
        <v>269.27695312499998</v>
      </c>
      <c r="V121" s="14">
        <f t="shared" ref="V121:V137" si="74">SUM(R121:U121)</f>
        <v>567.33018305969233</v>
      </c>
    </row>
    <row r="122" spans="1:22" x14ac:dyDescent="0.55000000000000004">
      <c r="B122">
        <v>40</v>
      </c>
      <c r="C122">
        <v>1955592</v>
      </c>
      <c r="D122">
        <v>76680113</v>
      </c>
      <c r="E122">
        <v>197757</v>
      </c>
      <c r="F122">
        <v>228249</v>
      </c>
      <c r="G122">
        <v>40</v>
      </c>
      <c r="H122" s="14">
        <f t="shared" si="62"/>
        <v>3.4306686401367185E-2</v>
      </c>
      <c r="I122" s="14">
        <f t="shared" si="63"/>
        <v>3.185473846435547E-3</v>
      </c>
      <c r="J122" s="14">
        <f t="shared" si="64"/>
        <v>8.537512207031249E-2</v>
      </c>
      <c r="K122" s="14">
        <f t="shared" si="65"/>
        <v>9.1894409179687511E-2</v>
      </c>
      <c r="L122" s="14">
        <f t="shared" si="66"/>
        <v>0.21476169149780272</v>
      </c>
      <c r="N122" s="15">
        <f t="shared" si="67"/>
        <v>1.6356232601538246E-3</v>
      </c>
      <c r="O122" s="15">
        <f t="shared" si="68"/>
        <v>1.6294176985871258E-3</v>
      </c>
      <c r="P122" s="16">
        <f t="shared" si="73"/>
        <v>3.2650409587409506E-3</v>
      </c>
      <c r="R122" s="14">
        <f t="shared" si="69"/>
        <v>53.324950561523437</v>
      </c>
      <c r="S122" s="14">
        <f t="shared" si="70"/>
        <v>6.7515133850097664</v>
      </c>
      <c r="T122" s="14">
        <f t="shared" si="71"/>
        <v>274.83695068359373</v>
      </c>
      <c r="U122" s="14">
        <f t="shared" si="72"/>
        <v>296.95026855468751</v>
      </c>
      <c r="V122" s="14">
        <f t="shared" si="74"/>
        <v>631.86368318481436</v>
      </c>
    </row>
    <row r="123" spans="1:22" x14ac:dyDescent="0.55000000000000004">
      <c r="B123">
        <v>45</v>
      </c>
      <c r="C123">
        <v>2333087</v>
      </c>
      <c r="D123">
        <v>86132227</v>
      </c>
      <c r="E123">
        <v>224896</v>
      </c>
      <c r="F123">
        <v>247179</v>
      </c>
      <c r="G123">
        <v>45</v>
      </c>
      <c r="H123" s="14">
        <f t="shared" si="62"/>
        <v>3.8016769409179689E-2</v>
      </c>
      <c r="I123" s="14">
        <f t="shared" si="63"/>
        <v>3.1730119018554687E-3</v>
      </c>
      <c r="J123" s="14">
        <f t="shared" si="64"/>
        <v>0.14410968017578124</v>
      </c>
      <c r="K123" s="14">
        <f t="shared" si="65"/>
        <v>0.10860717773437499</v>
      </c>
      <c r="L123" s="14">
        <f t="shared" si="66"/>
        <v>0.29390663922119137</v>
      </c>
      <c r="N123" s="15">
        <f t="shared" si="67"/>
        <v>2.7609440009261814E-3</v>
      </c>
      <c r="O123" s="15">
        <f t="shared" si="68"/>
        <v>1.9258141397078968E-3</v>
      </c>
      <c r="P123" s="16">
        <f t="shared" si="73"/>
        <v>4.6867581406340782E-3</v>
      </c>
      <c r="R123" s="14">
        <f t="shared" si="69"/>
        <v>64.729981384277352</v>
      </c>
      <c r="S123" s="14">
        <f t="shared" si="70"/>
        <v>7.7034169555664072</v>
      </c>
      <c r="T123" s="14">
        <f t="shared" si="71"/>
        <v>318.06985473632807</v>
      </c>
      <c r="U123" s="14">
        <f t="shared" si="72"/>
        <v>343.66168212890625</v>
      </c>
      <c r="V123" s="14">
        <f t="shared" si="74"/>
        <v>734.16493520507811</v>
      </c>
    </row>
    <row r="124" spans="1:22" x14ac:dyDescent="0.55000000000000004">
      <c r="B124">
        <v>50</v>
      </c>
      <c r="C124">
        <v>2758577</v>
      </c>
      <c r="D124">
        <v>95536510</v>
      </c>
      <c r="E124">
        <v>236034</v>
      </c>
      <c r="F124">
        <v>267350</v>
      </c>
      <c r="G124">
        <v>50</v>
      </c>
      <c r="H124" s="14">
        <f t="shared" si="62"/>
        <v>4.2850250244140631E-2</v>
      </c>
      <c r="I124" s="14">
        <f t="shared" si="63"/>
        <v>3.1569553527832032E-3</v>
      </c>
      <c r="J124" s="14">
        <f t="shared" si="64"/>
        <v>5.9143432617187498E-2</v>
      </c>
      <c r="K124" s="14">
        <f t="shared" si="65"/>
        <v>0.11572717285156249</v>
      </c>
      <c r="L124" s="14">
        <f t="shared" si="66"/>
        <v>0.22087781106567383</v>
      </c>
      <c r="N124" s="15">
        <f t="shared" si="67"/>
        <v>1.1330882208571856E-3</v>
      </c>
      <c r="O124" s="15">
        <f t="shared" si="68"/>
        <v>2.0520311099757847E-3</v>
      </c>
      <c r="P124" s="16">
        <f t="shared" si="73"/>
        <v>3.1851193308329705E-3</v>
      </c>
      <c r="R124" s="14">
        <f t="shared" si="69"/>
        <v>77.585056457519542</v>
      </c>
      <c r="S124" s="14">
        <f t="shared" si="70"/>
        <v>8.6505035614013686</v>
      </c>
      <c r="T124" s="14">
        <f t="shared" si="71"/>
        <v>335.81288452148436</v>
      </c>
      <c r="U124" s="14">
        <f t="shared" si="72"/>
        <v>362.83231201171878</v>
      </c>
      <c r="V124" s="14">
        <f t="shared" si="74"/>
        <v>784.88075655212401</v>
      </c>
    </row>
    <row r="125" spans="1:22" x14ac:dyDescent="0.55000000000000004">
      <c r="B125">
        <v>55</v>
      </c>
      <c r="C125">
        <v>3227075</v>
      </c>
      <c r="D125">
        <v>104898061</v>
      </c>
      <c r="E125">
        <v>246293</v>
      </c>
      <c r="F125">
        <v>288664</v>
      </c>
      <c r="G125">
        <v>55</v>
      </c>
      <c r="H125" s="14">
        <f t="shared" si="62"/>
        <v>4.7181500244140626E-2</v>
      </c>
      <c r="I125" s="14">
        <f t="shared" si="63"/>
        <v>3.1426105041503908E-3</v>
      </c>
      <c r="J125" s="14">
        <f t="shared" si="64"/>
        <v>5.4475891113281244E-2</v>
      </c>
      <c r="K125" s="14">
        <f t="shared" si="65"/>
        <v>0.122284912109375</v>
      </c>
      <c r="L125" s="14">
        <f t="shared" si="66"/>
        <v>0.22708491397094727</v>
      </c>
      <c r="N125" s="15">
        <f t="shared" si="67"/>
        <v>1.0436367102544452E-3</v>
      </c>
      <c r="O125" s="15">
        <f t="shared" si="68"/>
        <v>2.1682496191015935E-3</v>
      </c>
      <c r="P125" s="16">
        <f t="shared" si="73"/>
        <v>3.2118863293560387E-3</v>
      </c>
      <c r="R125" s="14">
        <f t="shared" si="69"/>
        <v>91.73950653076173</v>
      </c>
      <c r="S125" s="14">
        <f t="shared" si="70"/>
        <v>9.5932867126464849</v>
      </c>
      <c r="T125" s="14">
        <f t="shared" si="71"/>
        <v>352.1556518554687</v>
      </c>
      <c r="U125" s="14">
        <f t="shared" si="72"/>
        <v>380.49001464843752</v>
      </c>
      <c r="V125" s="14">
        <f t="shared" si="74"/>
        <v>833.97845974731445</v>
      </c>
    </row>
    <row r="126" spans="1:22" x14ac:dyDescent="0.55000000000000004">
      <c r="B126">
        <v>60</v>
      </c>
      <c r="C126">
        <v>3797362</v>
      </c>
      <c r="D126">
        <v>114155468</v>
      </c>
      <c r="E126">
        <v>260277</v>
      </c>
      <c r="F126">
        <v>327967</v>
      </c>
      <c r="G126">
        <v>60</v>
      </c>
      <c r="H126" s="14">
        <f t="shared" si="62"/>
        <v>5.7432467651367197E-2</v>
      </c>
      <c r="I126" s="14">
        <f t="shared" si="63"/>
        <v>3.1076500549316408E-3</v>
      </c>
      <c r="J126" s="14">
        <f t="shared" si="64"/>
        <v>7.4255859374999997E-2</v>
      </c>
      <c r="K126" s="14">
        <f t="shared" si="65"/>
        <v>0.22549328613281253</v>
      </c>
      <c r="L126" s="14">
        <f t="shared" si="66"/>
        <v>0.36028926321411137</v>
      </c>
      <c r="N126" s="15">
        <f t="shared" si="67"/>
        <v>1.4229177261725894E-3</v>
      </c>
      <c r="O126" s="15">
        <f t="shared" si="68"/>
        <v>3.9992087665733185E-3</v>
      </c>
      <c r="P126" s="16">
        <f t="shared" si="73"/>
        <v>5.4221264927459076E-3</v>
      </c>
      <c r="R126" s="14">
        <f t="shared" si="69"/>
        <v>108.96924682617188</v>
      </c>
      <c r="S126" s="14">
        <f t="shared" si="70"/>
        <v>10.525581729125976</v>
      </c>
      <c r="T126" s="14">
        <f t="shared" si="71"/>
        <v>374.43240966796873</v>
      </c>
      <c r="U126" s="14">
        <f t="shared" si="72"/>
        <v>404.55915527343745</v>
      </c>
      <c r="V126" s="14">
        <f t="shared" si="74"/>
        <v>898.48639349670407</v>
      </c>
    </row>
    <row r="127" spans="1:22" x14ac:dyDescent="0.55000000000000004">
      <c r="B127">
        <v>65</v>
      </c>
      <c r="C127">
        <v>4371685</v>
      </c>
      <c r="D127">
        <v>123411064</v>
      </c>
      <c r="E127">
        <v>279223</v>
      </c>
      <c r="F127">
        <v>361800</v>
      </c>
      <c r="G127">
        <v>65</v>
      </c>
      <c r="H127" s="14">
        <f t="shared" si="62"/>
        <v>5.7838925170898441E-2</v>
      </c>
      <c r="I127" s="14">
        <f t="shared" si="63"/>
        <v>3.1070421142578128E-3</v>
      </c>
      <c r="J127" s="14">
        <f t="shared" si="64"/>
        <v>0.10060437011718749</v>
      </c>
      <c r="K127" s="14">
        <f t="shared" si="65"/>
        <v>0.19411022949218754</v>
      </c>
      <c r="L127" s="14">
        <f t="shared" si="66"/>
        <v>0.35566056689453129</v>
      </c>
      <c r="N127" s="15">
        <f t="shared" si="67"/>
        <v>1.927381090322311E-3</v>
      </c>
      <c r="O127" s="15">
        <f t="shared" si="68"/>
        <v>3.4418391443510367E-3</v>
      </c>
      <c r="P127" s="16">
        <f t="shared" si="73"/>
        <v>5.3692202346733477E-3</v>
      </c>
      <c r="R127" s="14">
        <f t="shared" si="69"/>
        <v>126.32092437744141</v>
      </c>
      <c r="S127" s="14">
        <f t="shared" si="70"/>
        <v>11.45769436340332</v>
      </c>
      <c r="T127" s="14">
        <f t="shared" si="71"/>
        <v>404.61372070312495</v>
      </c>
      <c r="U127" s="14">
        <f t="shared" si="72"/>
        <v>437.16884765625002</v>
      </c>
      <c r="V127" s="14">
        <f t="shared" si="74"/>
        <v>979.56118710021974</v>
      </c>
    </row>
    <row r="128" spans="1:22" x14ac:dyDescent="0.55000000000000004">
      <c r="B128">
        <v>70</v>
      </c>
      <c r="C128">
        <v>4951713</v>
      </c>
      <c r="D128">
        <v>132660555</v>
      </c>
      <c r="E128">
        <v>296869</v>
      </c>
      <c r="F128">
        <v>400136</v>
      </c>
      <c r="G128">
        <v>70</v>
      </c>
      <c r="H128" s="14">
        <f t="shared" si="62"/>
        <v>5.8413464355468757E-2</v>
      </c>
      <c r="I128" s="14">
        <f t="shared" si="63"/>
        <v>3.104992706298828E-3</v>
      </c>
      <c r="J128" s="14">
        <f t="shared" si="64"/>
        <v>9.37012939453125E-2</v>
      </c>
      <c r="K128" s="14">
        <f t="shared" si="65"/>
        <v>0.21994531250000005</v>
      </c>
      <c r="L128" s="14">
        <f t="shared" si="66"/>
        <v>0.37516506350708012</v>
      </c>
      <c r="N128" s="15">
        <f t="shared" si="67"/>
        <v>1.7952048314876852E-3</v>
      </c>
      <c r="O128" s="15">
        <f t="shared" si="68"/>
        <v>3.9000891091415563E-3</v>
      </c>
      <c r="P128" s="16">
        <f t="shared" si="73"/>
        <v>5.6952939406292417E-3</v>
      </c>
      <c r="R128" s="14">
        <f t="shared" si="69"/>
        <v>143.84496368408205</v>
      </c>
      <c r="S128" s="14">
        <f t="shared" si="70"/>
        <v>12.389192175292971</v>
      </c>
      <c r="T128" s="14">
        <f t="shared" si="71"/>
        <v>432.72410888671868</v>
      </c>
      <c r="U128" s="14">
        <f t="shared" si="72"/>
        <v>467.54099121093753</v>
      </c>
      <c r="V128" s="14">
        <f t="shared" si="74"/>
        <v>1056.4992559570312</v>
      </c>
    </row>
    <row r="129" spans="1:22" x14ac:dyDescent="0.55000000000000004">
      <c r="B129">
        <v>75</v>
      </c>
      <c r="C129">
        <v>5540592</v>
      </c>
      <c r="D129">
        <v>141901525</v>
      </c>
      <c r="E129">
        <v>316972</v>
      </c>
      <c r="F129">
        <v>449160</v>
      </c>
      <c r="G129">
        <v>75</v>
      </c>
      <c r="H129" s="14">
        <f t="shared" si="62"/>
        <v>5.9304830932617181E-2</v>
      </c>
      <c r="I129" s="14">
        <f t="shared" si="63"/>
        <v>3.1021322631835939E-3</v>
      </c>
      <c r="J129" s="14">
        <f t="shared" si="64"/>
        <v>0.10674810791015624</v>
      </c>
      <c r="K129" s="14">
        <f t="shared" si="65"/>
        <v>0.28126562499999996</v>
      </c>
      <c r="L129" s="14">
        <f t="shared" si="66"/>
        <v>0.45042069610595697</v>
      </c>
      <c r="N129" s="15">
        <f t="shared" si="67"/>
        <v>2.0450975391381903E-3</v>
      </c>
      <c r="O129" s="15">
        <f t="shared" si="68"/>
        <v>4.9872587056016835E-3</v>
      </c>
      <c r="P129" s="16">
        <f t="shared" si="73"/>
        <v>7.0323562447398742E-3</v>
      </c>
      <c r="R129" s="14">
        <f t="shared" si="69"/>
        <v>161.6364129638672</v>
      </c>
      <c r="S129" s="14">
        <f t="shared" si="70"/>
        <v>13.319831854248047</v>
      </c>
      <c r="T129" s="14">
        <f t="shared" si="71"/>
        <v>464.7485412597656</v>
      </c>
      <c r="U129" s="14">
        <f t="shared" si="72"/>
        <v>502.1421020507812</v>
      </c>
      <c r="V129" s="14">
        <f t="shared" si="74"/>
        <v>1141.8468881286622</v>
      </c>
    </row>
    <row r="130" spans="1:22" x14ac:dyDescent="0.55000000000000004">
      <c r="B130">
        <v>80</v>
      </c>
      <c r="C130">
        <v>6120003</v>
      </c>
      <c r="D130">
        <v>151149785</v>
      </c>
      <c r="E130">
        <v>337490</v>
      </c>
      <c r="F130">
        <v>485397</v>
      </c>
      <c r="G130">
        <v>80</v>
      </c>
      <c r="H130" s="14">
        <f t="shared" si="62"/>
        <v>5.8351327514648436E-2</v>
      </c>
      <c r="I130" s="14">
        <f t="shared" si="63"/>
        <v>3.1045794677734373E-3</v>
      </c>
      <c r="J130" s="14">
        <f t="shared" si="64"/>
        <v>0.10895178222656249</v>
      </c>
      <c r="K130" s="14">
        <f t="shared" si="65"/>
        <v>0.20790270996093749</v>
      </c>
      <c r="L130" s="14">
        <f t="shared" si="66"/>
        <v>0.37831039916992182</v>
      </c>
      <c r="N130" s="15">
        <f t="shared" si="67"/>
        <v>2.0877784777288536E-3</v>
      </c>
      <c r="O130" s="15">
        <f t="shared" si="68"/>
        <v>3.6872418704289142E-3</v>
      </c>
      <c r="P130" s="16">
        <f t="shared" si="73"/>
        <v>5.7750203481577679E-3</v>
      </c>
      <c r="R130" s="14">
        <f t="shared" si="69"/>
        <v>179.14181121826172</v>
      </c>
      <c r="S130" s="14">
        <f t="shared" si="70"/>
        <v>14.251205694580079</v>
      </c>
      <c r="T130" s="14">
        <f t="shared" si="71"/>
        <v>497.43407592773434</v>
      </c>
      <c r="U130" s="14">
        <f t="shared" si="72"/>
        <v>537.4575073242188</v>
      </c>
      <c r="V130" s="14">
        <f t="shared" si="74"/>
        <v>1228.2846001647949</v>
      </c>
    </row>
    <row r="131" spans="1:22" x14ac:dyDescent="0.55000000000000004">
      <c r="B131">
        <v>85</v>
      </c>
      <c r="C131">
        <v>6702018</v>
      </c>
      <c r="D131">
        <v>160397419</v>
      </c>
      <c r="E131">
        <v>351977</v>
      </c>
      <c r="F131">
        <v>532510</v>
      </c>
      <c r="G131">
        <v>85</v>
      </c>
      <c r="H131" s="14">
        <f t="shared" si="62"/>
        <v>5.8613571166992194E-2</v>
      </c>
      <c r="I131" s="14">
        <f t="shared" si="63"/>
        <v>3.1043693237304687E-3</v>
      </c>
      <c r="J131" s="14">
        <f t="shared" si="64"/>
        <v>7.6926818847656231E-2</v>
      </c>
      <c r="K131" s="14">
        <f t="shared" si="65"/>
        <v>0.27030163574218752</v>
      </c>
      <c r="L131" s="14">
        <f t="shared" si="66"/>
        <v>0.4089463950805664</v>
      </c>
      <c r="N131" s="15">
        <f t="shared" si="67"/>
        <v>1.4738064400875352E-3</v>
      </c>
      <c r="O131" s="15">
        <f t="shared" si="68"/>
        <v>4.7929483545139815E-3</v>
      </c>
      <c r="P131" s="16">
        <f t="shared" si="73"/>
        <v>6.2667547946015168E-3</v>
      </c>
      <c r="R131" s="14">
        <f t="shared" si="69"/>
        <v>196.7258825683594</v>
      </c>
      <c r="S131" s="14">
        <f t="shared" si="70"/>
        <v>15.182516491699218</v>
      </c>
      <c r="T131" s="14">
        <f t="shared" si="71"/>
        <v>520.51212158203123</v>
      </c>
      <c r="U131" s="14">
        <f t="shared" si="72"/>
        <v>562.39240722656245</v>
      </c>
      <c r="V131" s="14">
        <f t="shared" si="74"/>
        <v>1294.8129278686524</v>
      </c>
    </row>
    <row r="132" spans="1:22" x14ac:dyDescent="0.55000000000000004">
      <c r="B132">
        <v>90</v>
      </c>
      <c r="C132">
        <v>7282079</v>
      </c>
      <c r="D132">
        <v>169647067</v>
      </c>
      <c r="E132">
        <v>366411</v>
      </c>
      <c r="F132">
        <v>572053</v>
      </c>
      <c r="G132">
        <v>90</v>
      </c>
      <c r="H132" s="14">
        <f t="shared" si="62"/>
        <v>5.8416787719726561E-2</v>
      </c>
      <c r="I132" s="14">
        <f t="shared" si="63"/>
        <v>3.10504541015625E-3</v>
      </c>
      <c r="J132" s="14">
        <f t="shared" si="64"/>
        <v>7.6645385742187502E-2</v>
      </c>
      <c r="K132" s="14">
        <f t="shared" si="65"/>
        <v>0.22687023925781252</v>
      </c>
      <c r="L132" s="14">
        <f t="shared" si="66"/>
        <v>0.36503745812988286</v>
      </c>
      <c r="N132" s="15">
        <f t="shared" si="67"/>
        <v>1.4684056262499734E-3</v>
      </c>
      <c r="O132" s="15">
        <f t="shared" si="68"/>
        <v>4.0228047442706595E-3</v>
      </c>
      <c r="P132" s="16">
        <f t="shared" si="73"/>
        <v>5.4912103705206331E-3</v>
      </c>
      <c r="R132" s="14">
        <f t="shared" si="69"/>
        <v>214.25091888427735</v>
      </c>
      <c r="S132" s="14">
        <f t="shared" si="70"/>
        <v>16.114030114746093</v>
      </c>
      <c r="T132" s="14">
        <f t="shared" si="71"/>
        <v>543.50573730468739</v>
      </c>
      <c r="U132" s="14">
        <f t="shared" si="72"/>
        <v>587.236083984375</v>
      </c>
      <c r="V132" s="14">
        <f t="shared" si="74"/>
        <v>1361.106770288086</v>
      </c>
    </row>
    <row r="133" spans="1:22" x14ac:dyDescent="0.55000000000000004">
      <c r="B133">
        <v>95</v>
      </c>
      <c r="C133">
        <v>7855067</v>
      </c>
      <c r="D133">
        <v>178901835</v>
      </c>
      <c r="E133">
        <v>379129</v>
      </c>
      <c r="F133">
        <v>611743</v>
      </c>
      <c r="G133">
        <v>95</v>
      </c>
      <c r="H133" s="14">
        <f t="shared" si="62"/>
        <v>5.7704479980468751E-2</v>
      </c>
      <c r="I133" s="14">
        <f t="shared" si="63"/>
        <v>3.1067641601562499E-3</v>
      </c>
      <c r="J133" s="14">
        <f t="shared" si="64"/>
        <v>6.7533325195312494E-2</v>
      </c>
      <c r="K133" s="14">
        <f t="shared" si="65"/>
        <v>0.22771362304687501</v>
      </c>
      <c r="L133" s="14">
        <f t="shared" si="66"/>
        <v>0.3560581923828125</v>
      </c>
      <c r="N133" s="15">
        <f t="shared" si="67"/>
        <v>1.2940899224604275E-3</v>
      </c>
      <c r="O133" s="15">
        <f t="shared" si="68"/>
        <v>4.0385618039357101E-3</v>
      </c>
      <c r="P133" s="16">
        <f t="shared" si="73"/>
        <v>5.3326517263961376E-3</v>
      </c>
      <c r="R133" s="14">
        <f t="shared" si="69"/>
        <v>231.56226287841798</v>
      </c>
      <c r="S133" s="14">
        <f t="shared" si="70"/>
        <v>17.04605936279297</v>
      </c>
      <c r="T133" s="14">
        <f t="shared" si="71"/>
        <v>563.76573486328118</v>
      </c>
      <c r="U133" s="14">
        <f t="shared" si="72"/>
        <v>609.12619628906259</v>
      </c>
      <c r="V133" s="14">
        <f t="shared" si="74"/>
        <v>1421.5002533935547</v>
      </c>
    </row>
    <row r="134" spans="1:22" x14ac:dyDescent="0.55000000000000004">
      <c r="B134">
        <v>100</v>
      </c>
      <c r="C134">
        <v>8470462</v>
      </c>
      <c r="D134">
        <v>188116384</v>
      </c>
      <c r="E134">
        <v>391726</v>
      </c>
      <c r="F134">
        <v>665818</v>
      </c>
      <c r="G134">
        <v>100</v>
      </c>
      <c r="H134" s="14">
        <f t="shared" si="62"/>
        <v>6.1975204467773444E-2</v>
      </c>
      <c r="I134" s="14">
        <f t="shared" si="63"/>
        <v>3.0932629089355465E-3</v>
      </c>
      <c r="J134" s="14">
        <f t="shared" si="64"/>
        <v>6.6890808105468741E-2</v>
      </c>
      <c r="K134" s="14">
        <f t="shared" si="65"/>
        <v>0.31024475097656251</v>
      </c>
      <c r="L134" s="14">
        <f t="shared" si="66"/>
        <v>0.44220402645874024</v>
      </c>
      <c r="N134" s="15">
        <f t="shared" si="67"/>
        <v>1.2814925497032332E-3</v>
      </c>
      <c r="O134" s="15">
        <f t="shared" si="68"/>
        <v>5.5010486326270017E-3</v>
      </c>
      <c r="P134" s="16">
        <f t="shared" si="73"/>
        <v>6.7825411823302347E-3</v>
      </c>
      <c r="R134" s="14">
        <f t="shared" si="69"/>
        <v>250.15482421875004</v>
      </c>
      <c r="S134" s="14">
        <f t="shared" si="70"/>
        <v>17.974038235473632</v>
      </c>
      <c r="T134" s="14">
        <f t="shared" si="71"/>
        <v>583.83297729492176</v>
      </c>
      <c r="U134" s="14">
        <f t="shared" si="72"/>
        <v>630.80804443359375</v>
      </c>
      <c r="V134" s="14">
        <f t="shared" si="74"/>
        <v>1482.7698841827391</v>
      </c>
    </row>
    <row r="135" spans="1:22" x14ac:dyDescent="0.55000000000000004">
      <c r="B135">
        <v>105</v>
      </c>
      <c r="C135">
        <v>9043922</v>
      </c>
      <c r="D135">
        <v>197372825</v>
      </c>
      <c r="E135">
        <v>406641</v>
      </c>
      <c r="F135">
        <v>709750</v>
      </c>
      <c r="G135">
        <v>105</v>
      </c>
      <c r="H135" s="14">
        <f t="shared" si="62"/>
        <v>5.7752014160156254E-2</v>
      </c>
      <c r="I135" s="14">
        <f t="shared" si="63"/>
        <v>3.1073257751464845E-3</v>
      </c>
      <c r="J135" s="14">
        <f t="shared" si="64"/>
        <v>7.9199523925781237E-2</v>
      </c>
      <c r="K135" s="14">
        <f t="shared" si="65"/>
        <v>0.25205126953124996</v>
      </c>
      <c r="L135" s="14">
        <f t="shared" si="66"/>
        <v>0.39211013339233391</v>
      </c>
      <c r="N135" s="15">
        <f t="shared" si="67"/>
        <v>1.5173092791066767E-3</v>
      </c>
      <c r="O135" s="15">
        <f t="shared" si="68"/>
        <v>4.4692210023274904E-3</v>
      </c>
      <c r="P135" s="16">
        <f t="shared" si="73"/>
        <v>5.9865302814341671E-3</v>
      </c>
      <c r="R135" s="14">
        <f t="shared" si="69"/>
        <v>267.48042846679687</v>
      </c>
      <c r="S135" s="14">
        <f t="shared" si="70"/>
        <v>18.90623596801758</v>
      </c>
      <c r="T135" s="14">
        <f t="shared" si="71"/>
        <v>607.59283447265614</v>
      </c>
      <c r="U135" s="14">
        <f t="shared" si="72"/>
        <v>656.4796142578125</v>
      </c>
      <c r="V135" s="14">
        <f t="shared" si="74"/>
        <v>1550.459113165283</v>
      </c>
    </row>
    <row r="136" spans="1:22" x14ac:dyDescent="0.55000000000000004">
      <c r="B136">
        <v>110</v>
      </c>
      <c r="C136">
        <v>9615977</v>
      </c>
      <c r="D136">
        <v>206630518</v>
      </c>
      <c r="E136">
        <v>419531</v>
      </c>
      <c r="F136">
        <v>749024</v>
      </c>
      <c r="G136">
        <v>110</v>
      </c>
      <c r="H136" s="14">
        <f t="shared" si="62"/>
        <v>5.7610519409179696E-2</v>
      </c>
      <c r="I136" s="14">
        <f t="shared" si="63"/>
        <v>3.1077460632324221E-3</v>
      </c>
      <c r="J136" s="14">
        <f t="shared" si="64"/>
        <v>6.844665527343749E-2</v>
      </c>
      <c r="K136" s="14">
        <f t="shared" si="65"/>
        <v>0.22532690429687502</v>
      </c>
      <c r="L136" s="14">
        <f t="shared" si="66"/>
        <v>0.35449182504272464</v>
      </c>
      <c r="N136" s="15">
        <f t="shared" si="67"/>
        <v>1.3113255802691991E-3</v>
      </c>
      <c r="O136" s="15">
        <f t="shared" si="68"/>
        <v>3.9954228735060143E-3</v>
      </c>
      <c r="P136" s="16">
        <f t="shared" si="73"/>
        <v>5.3067484537752136E-3</v>
      </c>
      <c r="R136" s="14">
        <f t="shared" si="69"/>
        <v>284.76358428955075</v>
      </c>
      <c r="S136" s="14">
        <f t="shared" si="70"/>
        <v>19.838559786987304</v>
      </c>
      <c r="T136" s="14">
        <f t="shared" si="71"/>
        <v>628.12683105468739</v>
      </c>
      <c r="U136" s="14">
        <f t="shared" si="72"/>
        <v>678.665771484375</v>
      </c>
      <c r="V136" s="14">
        <f t="shared" si="74"/>
        <v>1611.3947466156005</v>
      </c>
    </row>
    <row r="137" spans="1:22" x14ac:dyDescent="0.55000000000000004">
      <c r="B137">
        <v>115</v>
      </c>
      <c r="C137">
        <v>10187689</v>
      </c>
      <c r="D137">
        <v>215888876</v>
      </c>
      <c r="E137">
        <v>432214</v>
      </c>
      <c r="F137">
        <v>788581</v>
      </c>
      <c r="G137">
        <v>115</v>
      </c>
      <c r="H137" s="14">
        <f t="shared" si="62"/>
        <v>5.7575976562500013E-2</v>
      </c>
      <c r="I137" s="14">
        <f>(D137-D136)*0.0011*3/32768/300</f>
        <v>3.1079692993164067E-3</v>
      </c>
      <c r="J137" s="14">
        <f>(E137-E136)*17.4*3/32768/300</f>
        <v>6.7347473144531253E-2</v>
      </c>
      <c r="K137" s="14">
        <f>(F137-F136)*18.8*3/327680/30</f>
        <v>0.22695056152343748</v>
      </c>
      <c r="L137" s="14">
        <f t="shared" si="66"/>
        <v>0.35498198052978513</v>
      </c>
      <c r="N137" s="15">
        <f t="shared" si="67"/>
        <v>1.2902247898539888E-3</v>
      </c>
      <c r="O137" s="15">
        <f t="shared" si="68"/>
        <v>4.0240812120361296E-3</v>
      </c>
      <c r="P137" s="16">
        <f t="shared" si="73"/>
        <v>5.3143060018901187E-3</v>
      </c>
      <c r="R137" s="14">
        <f t="shared" si="69"/>
        <v>302.03637725830077</v>
      </c>
      <c r="S137" s="14">
        <f t="shared" si="70"/>
        <v>20.770950576782226</v>
      </c>
      <c r="T137" s="14">
        <f t="shared" si="71"/>
        <v>648.33107299804681</v>
      </c>
      <c r="U137" s="14">
        <f t="shared" si="72"/>
        <v>700.49564208984384</v>
      </c>
      <c r="V137" s="14">
        <f t="shared" si="74"/>
        <v>1671.6340429229735</v>
      </c>
    </row>
    <row r="138" spans="1:22" x14ac:dyDescent="0.55000000000000004">
      <c r="L138" s="11">
        <f>AVERAGE(L116:L137)</f>
        <v>0.33291742561756482</v>
      </c>
    </row>
    <row r="141" spans="1:22" s="4" customFormat="1" x14ac:dyDescent="0.55000000000000004">
      <c r="A141" s="7"/>
      <c r="C141" s="20" t="s">
        <v>2852</v>
      </c>
      <c r="D141" s="20"/>
      <c r="E141" s="20"/>
      <c r="F141" s="20"/>
      <c r="H141" s="21"/>
      <c r="I141" s="21"/>
      <c r="J141" s="21"/>
      <c r="K141" s="21"/>
      <c r="L141" s="22"/>
      <c r="N141" s="23"/>
      <c r="O141" s="24"/>
      <c r="P141" s="24"/>
      <c r="R141" s="25"/>
      <c r="S141" s="25"/>
      <c r="T141" s="25"/>
      <c r="U141" s="25"/>
      <c r="V141" s="8"/>
    </row>
    <row r="142" spans="1:22" s="4" customFormat="1" x14ac:dyDescent="0.55000000000000004">
      <c r="A142" s="7"/>
      <c r="C142" s="4" t="s">
        <v>2853</v>
      </c>
      <c r="D142" s="4" t="s">
        <v>2854</v>
      </c>
      <c r="E142" s="4" t="s">
        <v>2855</v>
      </c>
      <c r="F142" s="4" t="s">
        <v>2856</v>
      </c>
      <c r="H142" s="21" t="s">
        <v>2857</v>
      </c>
      <c r="I142" s="21"/>
      <c r="J142" s="21"/>
      <c r="K142" s="21"/>
      <c r="L142" s="22"/>
      <c r="N142" s="23" t="s">
        <v>2858</v>
      </c>
      <c r="O142" s="24"/>
      <c r="P142" s="24"/>
      <c r="R142" s="26" t="s">
        <v>2859</v>
      </c>
      <c r="S142" s="27"/>
      <c r="T142" s="27"/>
      <c r="U142" s="27"/>
      <c r="V142" s="9"/>
    </row>
    <row r="143" spans="1:22" ht="15.75" customHeight="1" x14ac:dyDescent="0.55000000000000004">
      <c r="A143" s="19" t="s">
        <v>2869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2860</v>
      </c>
      <c r="H143" s="11" t="s">
        <v>2846</v>
      </c>
      <c r="I143" s="11" t="s">
        <v>2847</v>
      </c>
      <c r="J143" s="11" t="s">
        <v>2861</v>
      </c>
      <c r="K143" s="11" t="s">
        <v>2862</v>
      </c>
      <c r="L143" s="11" t="s">
        <v>2863</v>
      </c>
      <c r="M143" s="11" t="s">
        <v>2860</v>
      </c>
      <c r="N143" s="12" t="s">
        <v>2861</v>
      </c>
      <c r="O143" s="12" t="s">
        <v>2862</v>
      </c>
      <c r="P143" s="13" t="s">
        <v>2863</v>
      </c>
      <c r="Q143" s="11"/>
      <c r="R143" s="11" t="s">
        <v>2846</v>
      </c>
      <c r="S143" s="11" t="s">
        <v>2847</v>
      </c>
      <c r="T143" s="11" t="s">
        <v>2861</v>
      </c>
      <c r="U143" s="11" t="s">
        <v>2862</v>
      </c>
      <c r="V143" s="11" t="s">
        <v>2863</v>
      </c>
    </row>
    <row r="144" spans="1:22" x14ac:dyDescent="0.55000000000000004">
      <c r="A144" s="19"/>
      <c r="B144">
        <v>10</v>
      </c>
      <c r="C144">
        <v>603600</v>
      </c>
      <c r="D144">
        <v>19054102</v>
      </c>
      <c r="E144">
        <v>53700</v>
      </c>
      <c r="F144">
        <v>136900</v>
      </c>
      <c r="G144">
        <v>10</v>
      </c>
      <c r="H144" s="14">
        <f>(C144-C143)*0.33*3/32768/300</f>
        <v>4.0409793090820309E-2</v>
      </c>
      <c r="I144" s="14">
        <f>(D144-D143)*0.0011*3/327680/30</f>
        <v>3.1643916320800783E-3</v>
      </c>
      <c r="J144" s="14">
        <f>(E144-E143)*17.4*3/327680/30</f>
        <v>0.11053417968749998</v>
      </c>
      <c r="K144" s="14">
        <f>(F144-F143)*18.8*3/327680/30</f>
        <v>0.23642285156250004</v>
      </c>
      <c r="L144" s="14">
        <f>SUM(H144:K144)</f>
        <v>0.39053121597290041</v>
      </c>
      <c r="M144">
        <v>10</v>
      </c>
      <c r="N144" s="15">
        <f>(E144-E143)/(C144-C143+D144-D143)</f>
        <v>2.1180964971226203E-3</v>
      </c>
      <c r="O144" s="15">
        <f>(F144-F143)/(C144-C143+D144-D143)</f>
        <v>4.1930495990309827E-3</v>
      </c>
      <c r="P144" s="16">
        <f t="shared" ref="P144:P148" si="75">SUM(N144:O144)</f>
        <v>6.3111460961536026E-3</v>
      </c>
      <c r="Q144">
        <v>10</v>
      </c>
      <c r="R144" s="14">
        <f>(C144-C$3)*0.33*3/32768</f>
        <v>12.478024291992188</v>
      </c>
      <c r="S144" s="14">
        <f>(D144-D$3)*0.0011*3/32768</f>
        <v>0.9481126190185547</v>
      </c>
      <c r="T144" s="14">
        <f>(E144-E$3)*17.4*3/32768</f>
        <v>45.351617431640619</v>
      </c>
      <c r="U144" s="14">
        <f>(E144-E$3)*18.8*3/32768</f>
        <v>49.000598144531253</v>
      </c>
      <c r="V144" s="14">
        <f t="shared" ref="V144:V148" si="76">SUM(R144:U144)</f>
        <v>107.77835248718262</v>
      </c>
    </row>
    <row r="145" spans="1:22" x14ac:dyDescent="0.55000000000000004">
      <c r="A145" s="19"/>
      <c r="B145">
        <v>15</v>
      </c>
      <c r="C145">
        <v>942616</v>
      </c>
      <c r="D145">
        <v>28543054</v>
      </c>
      <c r="E145">
        <v>55600</v>
      </c>
      <c r="F145">
        <v>146002</v>
      </c>
      <c r="G145">
        <v>15</v>
      </c>
      <c r="H145" s="14">
        <f t="shared" ref="H145:H165" si="77">(C145-C144)*0.33*3/32768/300</f>
        <v>3.4141625976562499E-2</v>
      </c>
      <c r="I145" s="14">
        <f t="shared" ref="I145:I164" si="78">(D145-D144)*0.0011*3/327680/30</f>
        <v>3.1853781738281251E-3</v>
      </c>
      <c r="J145" s="14">
        <f t="shared" ref="J145:J164" si="79">(E145-E144)*17.4*3/327680/30</f>
        <v>1.0089111328125001E-2</v>
      </c>
      <c r="K145" s="14">
        <f t="shared" ref="K145:K164" si="80">(F145-F144)*18.8*3/327680/30</f>
        <v>5.2220947265625005E-2</v>
      </c>
      <c r="L145" s="14">
        <f t="shared" ref="L145:L165" si="81">SUM(H145:K145)</f>
        <v>9.9637062744140636E-2</v>
      </c>
      <c r="M145">
        <v>15</v>
      </c>
      <c r="N145" s="15">
        <f t="shared" ref="N145:N165" si="82">(E145-E144)/(C145-C144+D145-D144)</f>
        <v>1.9332582279470181E-4</v>
      </c>
      <c r="O145" s="15">
        <f t="shared" ref="O145:O165" si="83">(F145-F144)/(C145-C144+D145-D144)</f>
        <v>9.2613244161967158E-4</v>
      </c>
      <c r="P145" s="16">
        <f t="shared" si="75"/>
        <v>1.1194582644143735E-3</v>
      </c>
      <c r="Q145">
        <v>15</v>
      </c>
      <c r="R145" s="14">
        <f t="shared" ref="R145:R165" si="84">(C145-C$3)*0.33*3/32768</f>
        <v>22.720512084960937</v>
      </c>
      <c r="S145" s="14">
        <f t="shared" ref="S145:S165" si="85">(D145-D$3)*0.0011*3/32768</f>
        <v>1.9037260711669926</v>
      </c>
      <c r="T145" s="14">
        <f t="shared" ref="T145:T165" si="86">(E145-E$3)*17.4*3/32768</f>
        <v>48.378350830078119</v>
      </c>
      <c r="U145" s="14">
        <f t="shared" ref="U145:U165" si="87">(E145-E$3)*18.8*3/32768</f>
        <v>52.270861816406253</v>
      </c>
      <c r="V145" s="14">
        <f t="shared" si="76"/>
        <v>125.2734508026123</v>
      </c>
    </row>
    <row r="146" spans="1:22" x14ac:dyDescent="0.55000000000000004">
      <c r="A146" s="19"/>
      <c r="B146">
        <v>20</v>
      </c>
      <c r="C146">
        <v>1266184</v>
      </c>
      <c r="D146">
        <v>38049623</v>
      </c>
      <c r="E146">
        <v>56467</v>
      </c>
      <c r="F146">
        <v>155228</v>
      </c>
      <c r="G146">
        <v>20</v>
      </c>
      <c r="H146" s="14">
        <f t="shared" si="77"/>
        <v>3.2585888671875E-2</v>
      </c>
      <c r="I146" s="14">
        <f t="shared" si="78"/>
        <v>3.1912920837402349E-3</v>
      </c>
      <c r="J146" s="14">
        <f t="shared" si="79"/>
        <v>4.6038208007812501E-3</v>
      </c>
      <c r="K146" s="14">
        <f t="shared" si="80"/>
        <v>5.2932373046875002E-2</v>
      </c>
      <c r="L146" s="14">
        <f t="shared" si="81"/>
        <v>9.3313374603271493E-2</v>
      </c>
      <c r="M146">
        <v>20</v>
      </c>
      <c r="N146" s="15">
        <f t="shared" si="82"/>
        <v>8.8198160412209921E-5</v>
      </c>
      <c r="O146" s="15">
        <f t="shared" si="83"/>
        <v>9.3854236212577706E-4</v>
      </c>
      <c r="P146" s="16">
        <f t="shared" si="75"/>
        <v>1.026740522537987E-3</v>
      </c>
      <c r="Q146">
        <v>20</v>
      </c>
      <c r="R146" s="14">
        <f t="shared" si="84"/>
        <v>32.496278686523439</v>
      </c>
      <c r="S146" s="14">
        <f t="shared" si="85"/>
        <v>2.8611136962890624</v>
      </c>
      <c r="T146" s="14">
        <f t="shared" si="86"/>
        <v>49.759497070312491</v>
      </c>
      <c r="U146" s="14">
        <f t="shared" si="87"/>
        <v>53.763134765625004</v>
      </c>
      <c r="V146" s="14">
        <f t="shared" si="76"/>
        <v>138.88002421875001</v>
      </c>
    </row>
    <row r="147" spans="1:22" x14ac:dyDescent="0.55000000000000004">
      <c r="A147" s="19"/>
      <c r="B147">
        <v>25</v>
      </c>
      <c r="C147">
        <v>1589453</v>
      </c>
      <c r="D147">
        <v>47554194</v>
      </c>
      <c r="E147">
        <v>58367</v>
      </c>
      <c r="F147">
        <v>164345</v>
      </c>
      <c r="G147">
        <v>25</v>
      </c>
      <c r="H147" s="14">
        <f t="shared" si="77"/>
        <v>3.2555776977539065E-2</v>
      </c>
      <c r="I147" s="14">
        <f t="shared" si="78"/>
        <v>3.1906213684082035E-3</v>
      </c>
      <c r="J147" s="14">
        <f t="shared" si="79"/>
        <v>1.0089111328125001E-2</v>
      </c>
      <c r="K147" s="14">
        <f t="shared" si="80"/>
        <v>5.2307006835937503E-2</v>
      </c>
      <c r="L147" s="14">
        <f t="shared" si="81"/>
        <v>9.814251651000977E-2</v>
      </c>
      <c r="M147">
        <v>25</v>
      </c>
      <c r="N147" s="15">
        <f t="shared" si="82"/>
        <v>1.9332834071372754E-4</v>
      </c>
      <c r="O147" s="15">
        <f t="shared" si="83"/>
        <v>9.2767078015108101E-4</v>
      </c>
      <c r="P147" s="16">
        <f t="shared" si="75"/>
        <v>1.1209991208648085E-3</v>
      </c>
      <c r="Q147">
        <v>25</v>
      </c>
      <c r="R147" s="14">
        <f t="shared" si="84"/>
        <v>42.26301177978516</v>
      </c>
      <c r="S147" s="14">
        <f t="shared" si="85"/>
        <v>3.8183001068115234</v>
      </c>
      <c r="T147" s="14">
        <f t="shared" si="86"/>
        <v>52.786230468749991</v>
      </c>
      <c r="U147" s="14">
        <f t="shared" si="87"/>
        <v>57.033398437500004</v>
      </c>
      <c r="V147" s="14">
        <f t="shared" si="76"/>
        <v>155.90094079284668</v>
      </c>
    </row>
    <row r="148" spans="1:22" x14ac:dyDescent="0.55000000000000004">
      <c r="A148" s="19"/>
      <c r="B148">
        <v>30</v>
      </c>
      <c r="C148">
        <v>1969061</v>
      </c>
      <c r="D148">
        <v>57002272</v>
      </c>
      <c r="E148">
        <v>99314</v>
      </c>
      <c r="F148">
        <v>190805</v>
      </c>
      <c r="G148">
        <v>30</v>
      </c>
      <c r="H148" s="14">
        <f t="shared" si="77"/>
        <v>3.8229565429687501E-2</v>
      </c>
      <c r="I148" s="14">
        <f t="shared" si="78"/>
        <v>3.1716570434570314E-3</v>
      </c>
      <c r="J148" s="14">
        <f t="shared" si="79"/>
        <v>0.21743096923828126</v>
      </c>
      <c r="K148" s="14">
        <f t="shared" si="80"/>
        <v>0.15180908203124999</v>
      </c>
      <c r="L148" s="14">
        <f t="shared" si="81"/>
        <v>0.41064127374267578</v>
      </c>
      <c r="M148">
        <v>30</v>
      </c>
      <c r="N148" s="15">
        <f t="shared" si="82"/>
        <v>4.1664945339116456E-3</v>
      </c>
      <c r="O148" s="15">
        <f t="shared" si="83"/>
        <v>2.6923937130266472E-3</v>
      </c>
      <c r="P148" s="16">
        <f t="shared" si="75"/>
        <v>6.8588882469382932E-3</v>
      </c>
      <c r="Q148">
        <v>30</v>
      </c>
      <c r="R148" s="14">
        <f t="shared" si="84"/>
        <v>53.731881408691407</v>
      </c>
      <c r="S148" s="14">
        <f t="shared" si="85"/>
        <v>4.7697972198486331</v>
      </c>
      <c r="T148" s="14">
        <f t="shared" si="86"/>
        <v>118.01552124023436</v>
      </c>
      <c r="U148" s="14">
        <f t="shared" si="87"/>
        <v>127.51102294921876</v>
      </c>
      <c r="V148" s="14">
        <f t="shared" si="76"/>
        <v>304.0282228179932</v>
      </c>
    </row>
    <row r="149" spans="1:22" x14ac:dyDescent="0.55000000000000004">
      <c r="B149">
        <v>35</v>
      </c>
      <c r="C149">
        <v>2461582</v>
      </c>
      <c r="D149">
        <v>66339795</v>
      </c>
      <c r="E149">
        <v>183965</v>
      </c>
      <c r="F149">
        <v>245693</v>
      </c>
      <c r="G149">
        <v>35</v>
      </c>
      <c r="H149" s="14">
        <f t="shared" si="77"/>
        <v>4.9600808715820316E-2</v>
      </c>
      <c r="I149" s="14">
        <f t="shared" si="78"/>
        <v>3.1345444641113283E-3</v>
      </c>
      <c r="J149" s="14">
        <f t="shared" si="79"/>
        <v>0.44950177001953118</v>
      </c>
      <c r="K149" s="14">
        <f t="shared" si="80"/>
        <v>0.31490917968749998</v>
      </c>
      <c r="L149" s="14">
        <f t="shared" si="81"/>
        <v>0.81714630288696277</v>
      </c>
      <c r="N149" s="15">
        <f t="shared" si="82"/>
        <v>8.6114568764900749E-3</v>
      </c>
      <c r="O149" s="15">
        <f t="shared" si="83"/>
        <v>5.5836983028763653E-3</v>
      </c>
      <c r="P149" s="16">
        <f t="shared" ref="P149:P165" si="88">SUM(N149:O149)</f>
        <v>1.4195155179366439E-2</v>
      </c>
      <c r="R149" s="14">
        <f t="shared" si="84"/>
        <v>68.612124023437502</v>
      </c>
      <c r="S149" s="14">
        <f t="shared" si="85"/>
        <v>5.7101605590820315</v>
      </c>
      <c r="T149" s="14">
        <f t="shared" si="86"/>
        <v>252.86605224609372</v>
      </c>
      <c r="U149" s="14">
        <f t="shared" si="87"/>
        <v>273.21159667968755</v>
      </c>
      <c r="V149" s="14">
        <f t="shared" ref="V149:V165" si="89">SUM(R149:U149)</f>
        <v>600.39993350830082</v>
      </c>
    </row>
    <row r="150" spans="1:22" x14ac:dyDescent="0.55000000000000004">
      <c r="B150">
        <v>40</v>
      </c>
      <c r="C150">
        <v>2851453</v>
      </c>
      <c r="D150">
        <v>75777643</v>
      </c>
      <c r="E150">
        <v>194413</v>
      </c>
      <c r="F150">
        <v>258814</v>
      </c>
      <c r="G150">
        <v>40</v>
      </c>
      <c r="H150" s="14">
        <f t="shared" si="77"/>
        <v>3.9263131713867194E-2</v>
      </c>
      <c r="I150" s="14">
        <f t="shared" si="78"/>
        <v>3.1682229003906258E-3</v>
      </c>
      <c r="J150" s="14">
        <f t="shared" si="79"/>
        <v>5.54794921875E-2</v>
      </c>
      <c r="K150" s="14">
        <f t="shared" si="80"/>
        <v>7.5279174804687501E-2</v>
      </c>
      <c r="L150" s="14">
        <f t="shared" si="81"/>
        <v>0.17319002160644531</v>
      </c>
      <c r="N150" s="15">
        <f t="shared" si="82"/>
        <v>1.0631154594468971E-3</v>
      </c>
      <c r="O150" s="15">
        <f t="shared" si="83"/>
        <v>1.3351012579826509E-3</v>
      </c>
      <c r="P150" s="16">
        <f t="shared" si="88"/>
        <v>2.398216717429548E-3</v>
      </c>
      <c r="R150" s="14">
        <f t="shared" si="84"/>
        <v>80.39106353759766</v>
      </c>
      <c r="S150" s="14">
        <f t="shared" si="85"/>
        <v>6.6606274291992191</v>
      </c>
      <c r="T150" s="14">
        <f t="shared" si="86"/>
        <v>269.5098999023437</v>
      </c>
      <c r="U150" s="14">
        <f t="shared" si="87"/>
        <v>291.19460449218752</v>
      </c>
      <c r="V150" s="14">
        <f t="shared" si="89"/>
        <v>647.75619536132808</v>
      </c>
    </row>
    <row r="151" spans="1:22" x14ac:dyDescent="0.55000000000000004">
      <c r="B151">
        <v>45</v>
      </c>
      <c r="C151">
        <v>3303039</v>
      </c>
      <c r="D151">
        <v>85156132</v>
      </c>
      <c r="E151">
        <v>208858</v>
      </c>
      <c r="F151">
        <v>279552</v>
      </c>
      <c r="G151">
        <v>45</v>
      </c>
      <c r="H151" s="14">
        <f t="shared" si="77"/>
        <v>4.5478326416015624E-2</v>
      </c>
      <c r="I151" s="14">
        <f t="shared" si="78"/>
        <v>3.148296478271485E-3</v>
      </c>
      <c r="J151" s="14">
        <f t="shared" si="79"/>
        <v>7.6703796386718745E-2</v>
      </c>
      <c r="K151" s="14">
        <f t="shared" si="80"/>
        <v>0.11898022460937502</v>
      </c>
      <c r="L151" s="14">
        <f t="shared" si="81"/>
        <v>0.24431064389038087</v>
      </c>
      <c r="N151" s="15">
        <f t="shared" si="82"/>
        <v>1.4694699684386944E-3</v>
      </c>
      <c r="O151" s="15">
        <f t="shared" si="83"/>
        <v>2.1096481969873067E-3</v>
      </c>
      <c r="P151" s="16">
        <f t="shared" si="88"/>
        <v>3.5791181654260011E-3</v>
      </c>
      <c r="R151" s="14">
        <f t="shared" si="84"/>
        <v>94.034561462402351</v>
      </c>
      <c r="S151" s="14">
        <f t="shared" si="85"/>
        <v>7.6051163726806639</v>
      </c>
      <c r="T151" s="14">
        <f t="shared" si="86"/>
        <v>292.52103881835933</v>
      </c>
      <c r="U151" s="14">
        <f t="shared" si="87"/>
        <v>316.05721435546877</v>
      </c>
      <c r="V151" s="14">
        <f t="shared" si="89"/>
        <v>710.21793100891114</v>
      </c>
    </row>
    <row r="152" spans="1:22" x14ac:dyDescent="0.55000000000000004">
      <c r="B152">
        <v>50</v>
      </c>
      <c r="C152">
        <v>3794346</v>
      </c>
      <c r="D152">
        <v>94494484</v>
      </c>
      <c r="E152">
        <v>230540</v>
      </c>
      <c r="F152">
        <v>308087</v>
      </c>
      <c r="G152">
        <v>50</v>
      </c>
      <c r="H152" s="14">
        <f t="shared" si="77"/>
        <v>4.947854919433594E-2</v>
      </c>
      <c r="I152" s="14">
        <f t="shared" si="78"/>
        <v>3.1348227539062501E-3</v>
      </c>
      <c r="J152" s="14">
        <f t="shared" si="79"/>
        <v>0.11513269042968749</v>
      </c>
      <c r="K152" s="14">
        <f t="shared" si="80"/>
        <v>0.1637139892578125</v>
      </c>
      <c r="L152" s="14">
        <f t="shared" si="81"/>
        <v>0.33146005163574221</v>
      </c>
      <c r="N152" s="15">
        <f t="shared" si="82"/>
        <v>2.2057733640607471E-3</v>
      </c>
      <c r="O152" s="15">
        <f t="shared" si="83"/>
        <v>2.9029491257021225E-3</v>
      </c>
      <c r="P152" s="16">
        <f t="shared" si="88"/>
        <v>5.1087224897628696E-3</v>
      </c>
      <c r="R152" s="14">
        <f t="shared" si="84"/>
        <v>108.87812622070312</v>
      </c>
      <c r="S152" s="14">
        <f t="shared" si="85"/>
        <v>8.5455631988525393</v>
      </c>
      <c r="T152" s="14">
        <f t="shared" si="86"/>
        <v>327.06084594726559</v>
      </c>
      <c r="U152" s="14">
        <f t="shared" si="87"/>
        <v>353.3760864257813</v>
      </c>
      <c r="V152" s="14">
        <f t="shared" si="89"/>
        <v>797.86062179260261</v>
      </c>
    </row>
    <row r="153" spans="1:22" x14ac:dyDescent="0.55000000000000004">
      <c r="B153">
        <v>55</v>
      </c>
      <c r="C153">
        <v>4279850</v>
      </c>
      <c r="D153">
        <v>103836707</v>
      </c>
      <c r="E153">
        <v>239756</v>
      </c>
      <c r="F153">
        <v>332051</v>
      </c>
      <c r="G153">
        <v>55</v>
      </c>
      <c r="H153" s="14">
        <f t="shared" si="77"/>
        <v>4.8894140624999999E-2</v>
      </c>
      <c r="I153" s="14">
        <f t="shared" si="78"/>
        <v>3.1361222229003912E-3</v>
      </c>
      <c r="J153" s="14">
        <f t="shared" si="79"/>
        <v>4.8937499999999995E-2</v>
      </c>
      <c r="K153" s="14">
        <f t="shared" si="80"/>
        <v>0.13748876953125003</v>
      </c>
      <c r="L153" s="14">
        <f t="shared" si="81"/>
        <v>0.2384565323791504</v>
      </c>
      <c r="N153" s="15">
        <f t="shared" si="82"/>
        <v>9.3775498647856209E-4</v>
      </c>
      <c r="O153" s="15">
        <f t="shared" si="83"/>
        <v>2.4384071718719902E-3</v>
      </c>
      <c r="P153" s="16">
        <f t="shared" si="88"/>
        <v>3.3761621583505525E-3</v>
      </c>
      <c r="R153" s="14">
        <f t="shared" si="84"/>
        <v>123.54636840820314</v>
      </c>
      <c r="S153" s="14">
        <f t="shared" si="85"/>
        <v>9.4863998657226567</v>
      </c>
      <c r="T153" s="14">
        <f t="shared" si="86"/>
        <v>341.74209594726557</v>
      </c>
      <c r="U153" s="14">
        <f t="shared" si="87"/>
        <v>369.23858642578125</v>
      </c>
      <c r="V153" s="14">
        <f t="shared" si="89"/>
        <v>844.01345064697261</v>
      </c>
    </row>
    <row r="154" spans="1:22" x14ac:dyDescent="0.55000000000000004">
      <c r="B154">
        <v>60</v>
      </c>
      <c r="C154">
        <v>4800927</v>
      </c>
      <c r="D154">
        <v>113143200</v>
      </c>
      <c r="E154">
        <v>254499</v>
      </c>
      <c r="F154">
        <v>364956</v>
      </c>
      <c r="G154">
        <v>60</v>
      </c>
      <c r="H154" s="14">
        <f t="shared" si="77"/>
        <v>5.2476626586914057E-2</v>
      </c>
      <c r="I154" s="14">
        <f t="shared" si="78"/>
        <v>3.1241278991699225E-3</v>
      </c>
      <c r="J154" s="14">
        <f t="shared" si="79"/>
        <v>7.8286193847656241E-2</v>
      </c>
      <c r="K154" s="14">
        <f t="shared" si="80"/>
        <v>0.18878601074218751</v>
      </c>
      <c r="L154" s="14">
        <f t="shared" si="81"/>
        <v>0.32267295907592775</v>
      </c>
      <c r="N154" s="15">
        <f t="shared" si="82"/>
        <v>1.5001673862409528E-3</v>
      </c>
      <c r="O154" s="15">
        <f t="shared" si="83"/>
        <v>3.3482335918238182E-3</v>
      </c>
      <c r="P154" s="16">
        <f t="shared" si="88"/>
        <v>4.8484009780647708E-3</v>
      </c>
      <c r="R154" s="14">
        <f t="shared" si="84"/>
        <v>139.28935638427734</v>
      </c>
      <c r="S154" s="14">
        <f t="shared" si="85"/>
        <v>10.423638235473632</v>
      </c>
      <c r="T154" s="14">
        <f t="shared" si="86"/>
        <v>365.22795410156249</v>
      </c>
      <c r="U154" s="14">
        <f t="shared" si="87"/>
        <v>394.61411132812503</v>
      </c>
      <c r="V154" s="14">
        <f t="shared" si="89"/>
        <v>909.55506004943845</v>
      </c>
    </row>
    <row r="155" spans="1:22" x14ac:dyDescent="0.55000000000000004">
      <c r="B155">
        <v>65</v>
      </c>
      <c r="C155">
        <v>5323676</v>
      </c>
      <c r="D155">
        <v>122448296</v>
      </c>
      <c r="E155">
        <v>265476</v>
      </c>
      <c r="F155">
        <v>390673</v>
      </c>
      <c r="G155">
        <v>65</v>
      </c>
      <c r="H155" s="14">
        <f t="shared" si="77"/>
        <v>5.2645010375976561E-2</v>
      </c>
      <c r="I155" s="14">
        <f t="shared" si="78"/>
        <v>3.1236589355468753E-3</v>
      </c>
      <c r="J155" s="14">
        <f t="shared" si="79"/>
        <v>5.8288513183593738E-2</v>
      </c>
      <c r="K155" s="14">
        <f t="shared" si="80"/>
        <v>0.14754626464843751</v>
      </c>
      <c r="L155" s="14">
        <f t="shared" si="81"/>
        <v>0.26160344714355466</v>
      </c>
      <c r="N155" s="15">
        <f t="shared" si="82"/>
        <v>1.1169284822868085E-3</v>
      </c>
      <c r="O155" s="15">
        <f t="shared" si="83"/>
        <v>2.6167486361455641E-3</v>
      </c>
      <c r="P155" s="16">
        <f t="shared" si="88"/>
        <v>3.7336771184323728E-3</v>
      </c>
      <c r="R155" s="14">
        <f t="shared" si="84"/>
        <v>155.08285949707033</v>
      </c>
      <c r="S155" s="14">
        <f t="shared" si="85"/>
        <v>11.360735916137696</v>
      </c>
      <c r="T155" s="14">
        <f t="shared" si="86"/>
        <v>382.71450805664057</v>
      </c>
      <c r="U155" s="14">
        <f t="shared" si="87"/>
        <v>413.50762939453125</v>
      </c>
      <c r="V155" s="14">
        <f t="shared" si="89"/>
        <v>962.66573286437983</v>
      </c>
    </row>
    <row r="156" spans="1:22" x14ac:dyDescent="0.55000000000000004">
      <c r="B156">
        <v>70</v>
      </c>
      <c r="C156">
        <v>5868536</v>
      </c>
      <c r="D156">
        <v>131733101</v>
      </c>
      <c r="E156">
        <v>278455</v>
      </c>
      <c r="F156">
        <v>422239</v>
      </c>
      <c r="G156">
        <v>70</v>
      </c>
      <c r="H156" s="14">
        <f t="shared" si="77"/>
        <v>5.487176513671875E-2</v>
      </c>
      <c r="I156" s="14">
        <f t="shared" si="78"/>
        <v>3.1168473815917971E-3</v>
      </c>
      <c r="J156" s="14">
        <f t="shared" si="79"/>
        <v>6.8919250488281236E-2</v>
      </c>
      <c r="K156" s="14">
        <f t="shared" si="80"/>
        <v>0.18110375976562501</v>
      </c>
      <c r="L156" s="14">
        <f t="shared" si="81"/>
        <v>0.30801162277221683</v>
      </c>
      <c r="N156" s="15">
        <f t="shared" si="82"/>
        <v>1.3203908780207668E-3</v>
      </c>
      <c r="O156" s="15">
        <f t="shared" si="83"/>
        <v>3.2112996729796997E-3</v>
      </c>
      <c r="P156" s="16">
        <f t="shared" si="88"/>
        <v>4.5316905510004663E-3</v>
      </c>
      <c r="R156" s="14">
        <f t="shared" si="84"/>
        <v>171.54438903808597</v>
      </c>
      <c r="S156" s="14">
        <f t="shared" si="85"/>
        <v>12.295790130615234</v>
      </c>
      <c r="T156" s="14">
        <f t="shared" si="86"/>
        <v>403.39028320312497</v>
      </c>
      <c r="U156" s="14">
        <f t="shared" si="87"/>
        <v>435.84697265625005</v>
      </c>
      <c r="V156" s="14">
        <f t="shared" si="89"/>
        <v>1023.0774350280763</v>
      </c>
    </row>
    <row r="157" spans="1:22" x14ac:dyDescent="0.55000000000000004">
      <c r="B157">
        <v>75</v>
      </c>
      <c r="C157">
        <v>6400593</v>
      </c>
      <c r="D157">
        <v>141030762</v>
      </c>
      <c r="E157">
        <v>290994</v>
      </c>
      <c r="F157">
        <v>455240</v>
      </c>
      <c r="G157">
        <v>75</v>
      </c>
      <c r="H157" s="14">
        <f t="shared" si="77"/>
        <v>5.3582400512695305E-2</v>
      </c>
      <c r="I157" s="14">
        <f t="shared" si="78"/>
        <v>3.1211630554199223E-3</v>
      </c>
      <c r="J157" s="14">
        <f t="shared" si="79"/>
        <v>6.6582824707031238E-2</v>
      </c>
      <c r="K157" s="14">
        <f t="shared" si="80"/>
        <v>0.1893367919921875</v>
      </c>
      <c r="L157" s="14">
        <f t="shared" si="81"/>
        <v>0.31262318026733393</v>
      </c>
      <c r="N157" s="15">
        <f t="shared" si="82"/>
        <v>1.2756215386850365E-3</v>
      </c>
      <c r="O157" s="15">
        <f t="shared" si="83"/>
        <v>3.3572682349585206E-3</v>
      </c>
      <c r="P157" s="16">
        <f t="shared" si="88"/>
        <v>4.6328897736435566E-3</v>
      </c>
      <c r="R157" s="14">
        <f t="shared" si="84"/>
        <v>187.61910919189452</v>
      </c>
      <c r="S157" s="14">
        <f t="shared" si="85"/>
        <v>13.232139047241212</v>
      </c>
      <c r="T157" s="14">
        <f t="shared" si="86"/>
        <v>423.36513061523431</v>
      </c>
      <c r="U157" s="14">
        <f t="shared" si="87"/>
        <v>457.42899169921878</v>
      </c>
      <c r="V157" s="14">
        <f t="shared" si="89"/>
        <v>1081.6453705535889</v>
      </c>
    </row>
    <row r="158" spans="1:22" x14ac:dyDescent="0.55000000000000004">
      <c r="B158">
        <v>80</v>
      </c>
      <c r="C158">
        <v>6946402</v>
      </c>
      <c r="D158">
        <v>150314378</v>
      </c>
      <c r="E158">
        <v>305620</v>
      </c>
      <c r="F158">
        <v>490839</v>
      </c>
      <c r="G158">
        <v>80</v>
      </c>
      <c r="H158" s="14">
        <f t="shared" si="77"/>
        <v>5.4967337036132817E-2</v>
      </c>
      <c r="I158" s="14">
        <f t="shared" si="78"/>
        <v>3.1164482421875001E-3</v>
      </c>
      <c r="J158" s="14">
        <f t="shared" si="79"/>
        <v>7.7664916992187499E-2</v>
      </c>
      <c r="K158" s="14">
        <f t="shared" si="80"/>
        <v>0.2042423095703125</v>
      </c>
      <c r="L158" s="14">
        <f t="shared" si="81"/>
        <v>0.33999101184082031</v>
      </c>
      <c r="N158" s="15">
        <f t="shared" si="82"/>
        <v>1.4879812400013226E-3</v>
      </c>
      <c r="O158" s="15">
        <f t="shared" si="83"/>
        <v>3.6216767511833095E-3</v>
      </c>
      <c r="P158" s="16">
        <f t="shared" si="88"/>
        <v>5.1096579911846319E-3</v>
      </c>
      <c r="R158" s="14">
        <f t="shared" si="84"/>
        <v>204.10931030273437</v>
      </c>
      <c r="S158" s="14">
        <f t="shared" si="85"/>
        <v>14.167073519897464</v>
      </c>
      <c r="T158" s="14">
        <f t="shared" si="86"/>
        <v>446.66460571289059</v>
      </c>
      <c r="U158" s="14">
        <f t="shared" si="87"/>
        <v>482.6031372070313</v>
      </c>
      <c r="V158" s="14">
        <f t="shared" si="89"/>
        <v>1147.5441267425538</v>
      </c>
    </row>
    <row r="159" spans="1:22" x14ac:dyDescent="0.55000000000000004">
      <c r="B159">
        <v>85</v>
      </c>
      <c r="C159">
        <v>7486089</v>
      </c>
      <c r="D159">
        <v>159602342</v>
      </c>
      <c r="E159">
        <v>318797</v>
      </c>
      <c r="F159">
        <v>527536</v>
      </c>
      <c r="G159">
        <v>85</v>
      </c>
      <c r="H159" s="14">
        <f t="shared" si="77"/>
        <v>5.4350802612304697E-2</v>
      </c>
      <c r="I159" s="14">
        <f t="shared" si="78"/>
        <v>3.1179078369140628E-3</v>
      </c>
      <c r="J159" s="14">
        <f t="shared" si="79"/>
        <v>6.9970642089843743E-2</v>
      </c>
      <c r="K159" s="14">
        <f t="shared" si="80"/>
        <v>0.21054187011718747</v>
      </c>
      <c r="L159" s="14">
        <f t="shared" si="81"/>
        <v>0.33798122265624997</v>
      </c>
      <c r="N159" s="15">
        <f t="shared" si="82"/>
        <v>1.3408087039313871E-3</v>
      </c>
      <c r="O159" s="15">
        <f t="shared" si="83"/>
        <v>3.7340560831881395E-3</v>
      </c>
      <c r="P159" s="16">
        <f t="shared" si="88"/>
        <v>5.0748647871195268E-3</v>
      </c>
      <c r="R159" s="14">
        <f t="shared" si="84"/>
        <v>220.41455108642577</v>
      </c>
      <c r="S159" s="14">
        <f t="shared" si="85"/>
        <v>15.102445870971682</v>
      </c>
      <c r="T159" s="14">
        <f t="shared" si="86"/>
        <v>467.65579833984373</v>
      </c>
      <c r="U159" s="14">
        <f t="shared" si="87"/>
        <v>505.28327636718745</v>
      </c>
      <c r="V159" s="14">
        <f t="shared" si="89"/>
        <v>1208.4560716644287</v>
      </c>
    </row>
    <row r="160" spans="1:22" x14ac:dyDescent="0.55000000000000004">
      <c r="B160">
        <v>90</v>
      </c>
      <c r="C160">
        <v>8028566</v>
      </c>
      <c r="D160">
        <v>168887346</v>
      </c>
      <c r="E160">
        <v>329070</v>
      </c>
      <c r="F160">
        <v>562071</v>
      </c>
      <c r="G160">
        <v>90</v>
      </c>
      <c r="H160" s="14">
        <f t="shared" si="77"/>
        <v>5.4631777954101561E-2</v>
      </c>
      <c r="I160" s="14">
        <f t="shared" si="78"/>
        <v>3.1169141845703127E-3</v>
      </c>
      <c r="J160" s="14">
        <f t="shared" si="79"/>
        <v>5.4550231933593749E-2</v>
      </c>
      <c r="K160" s="14">
        <f t="shared" si="80"/>
        <v>0.1981378173828125</v>
      </c>
      <c r="L160" s="14">
        <f t="shared" si="81"/>
        <v>0.31043674145507816</v>
      </c>
      <c r="N160" s="15">
        <f t="shared" si="82"/>
        <v>1.0453339975930759E-3</v>
      </c>
      <c r="O160" s="15">
        <f t="shared" si="83"/>
        <v>3.5141253389347686E-3</v>
      </c>
      <c r="P160" s="16">
        <f t="shared" si="88"/>
        <v>4.5594593365278447E-3</v>
      </c>
      <c r="R160" s="14">
        <f t="shared" si="84"/>
        <v>236.80408447265626</v>
      </c>
      <c r="S160" s="14">
        <f t="shared" si="85"/>
        <v>16.037520126342773</v>
      </c>
      <c r="T160" s="14">
        <f t="shared" si="86"/>
        <v>484.02086791992184</v>
      </c>
      <c r="U160" s="14">
        <f t="shared" si="87"/>
        <v>522.9650756835938</v>
      </c>
      <c r="V160" s="14">
        <f t="shared" si="89"/>
        <v>1259.8275482025147</v>
      </c>
    </row>
    <row r="161" spans="1:22" x14ac:dyDescent="0.55000000000000004">
      <c r="B161">
        <v>95</v>
      </c>
      <c r="C161">
        <v>8543722</v>
      </c>
      <c r="D161">
        <v>178201751</v>
      </c>
      <c r="E161">
        <v>338876</v>
      </c>
      <c r="F161">
        <v>589510</v>
      </c>
      <c r="G161">
        <v>95</v>
      </c>
      <c r="H161" s="14">
        <f t="shared" si="77"/>
        <v>5.1880334472656255E-2</v>
      </c>
      <c r="I161" s="14">
        <f t="shared" si="78"/>
        <v>3.1267839050292969E-3</v>
      </c>
      <c r="J161" s="14">
        <f t="shared" si="79"/>
        <v>5.207043457031249E-2</v>
      </c>
      <c r="K161" s="14">
        <f t="shared" si="80"/>
        <v>0.15742590332031253</v>
      </c>
      <c r="L161" s="14">
        <f t="shared" si="81"/>
        <v>0.26450345626831057</v>
      </c>
      <c r="N161" s="15">
        <f t="shared" si="82"/>
        <v>9.9760304656535521E-4</v>
      </c>
      <c r="O161" s="15">
        <f t="shared" si="83"/>
        <v>2.7914776661948585E-3</v>
      </c>
      <c r="P161" s="16">
        <f t="shared" si="88"/>
        <v>3.7890807127602139E-3</v>
      </c>
      <c r="R161" s="14">
        <f t="shared" si="84"/>
        <v>252.36818481445312</v>
      </c>
      <c r="S161" s="14">
        <f t="shared" si="85"/>
        <v>16.975555297851564</v>
      </c>
      <c r="T161" s="14">
        <f t="shared" si="86"/>
        <v>499.64199829101563</v>
      </c>
      <c r="U161" s="14">
        <f t="shared" si="87"/>
        <v>539.84307861328125</v>
      </c>
      <c r="V161" s="14">
        <f t="shared" si="89"/>
        <v>1308.8288170166015</v>
      </c>
    </row>
    <row r="162" spans="1:22" x14ac:dyDescent="0.55000000000000004">
      <c r="B162">
        <v>100</v>
      </c>
      <c r="C162">
        <v>9095318</v>
      </c>
      <c r="D162">
        <v>187479852</v>
      </c>
      <c r="E162">
        <v>352154</v>
      </c>
      <c r="F162">
        <v>623686</v>
      </c>
      <c r="G162">
        <v>100</v>
      </c>
      <c r="H162" s="14">
        <f t="shared" si="77"/>
        <v>5.5550134277343753E-2</v>
      </c>
      <c r="I162" s="14">
        <f t="shared" si="78"/>
        <v>3.1145968933105474E-3</v>
      </c>
      <c r="J162" s="14">
        <f t="shared" si="79"/>
        <v>7.0506958007812509E-2</v>
      </c>
      <c r="K162" s="14">
        <f t="shared" si="80"/>
        <v>0.19607812500000002</v>
      </c>
      <c r="L162" s="14">
        <f t="shared" si="81"/>
        <v>0.32524981417846682</v>
      </c>
      <c r="N162" s="15">
        <f t="shared" si="82"/>
        <v>1.3508046077106955E-3</v>
      </c>
      <c r="O162" s="15">
        <f t="shared" si="83"/>
        <v>3.4768111367013653E-3</v>
      </c>
      <c r="P162" s="16">
        <f t="shared" si="88"/>
        <v>4.827615744412061E-3</v>
      </c>
      <c r="R162" s="14">
        <f t="shared" si="84"/>
        <v>269.03322509765627</v>
      </c>
      <c r="S162" s="14">
        <f t="shared" si="85"/>
        <v>17.909934365844727</v>
      </c>
      <c r="T162" s="14">
        <f t="shared" si="86"/>
        <v>520.79408569335931</v>
      </c>
      <c r="U162" s="14">
        <f t="shared" si="87"/>
        <v>562.69705810546884</v>
      </c>
      <c r="V162" s="14">
        <f t="shared" si="89"/>
        <v>1370.4343032623292</v>
      </c>
    </row>
    <row r="163" spans="1:22" x14ac:dyDescent="0.55000000000000004">
      <c r="B163">
        <v>105</v>
      </c>
      <c r="C163">
        <v>9632587</v>
      </c>
      <c r="D163">
        <v>196770425</v>
      </c>
      <c r="E163">
        <v>366437</v>
      </c>
      <c r="F163">
        <v>653999</v>
      </c>
      <c r="G163">
        <v>105</v>
      </c>
      <c r="H163" s="14">
        <f t="shared" si="77"/>
        <v>5.4107290649414067E-2</v>
      </c>
      <c r="I163" s="14">
        <f t="shared" si="78"/>
        <v>3.1187836608886719E-3</v>
      </c>
      <c r="J163" s="14">
        <f t="shared" si="79"/>
        <v>7.5843566894531242E-2</v>
      </c>
      <c r="K163" s="14">
        <f t="shared" si="80"/>
        <v>0.1739149169921875</v>
      </c>
      <c r="L163" s="14">
        <f t="shared" si="81"/>
        <v>0.30698455819702147</v>
      </c>
      <c r="N163" s="15">
        <f t="shared" si="82"/>
        <v>1.4533200676201347E-3</v>
      </c>
      <c r="O163" s="15">
        <f t="shared" si="83"/>
        <v>3.0844004207637851E-3</v>
      </c>
      <c r="P163" s="16">
        <f t="shared" si="88"/>
        <v>4.5377204883839195E-3</v>
      </c>
      <c r="R163" s="14">
        <f t="shared" si="84"/>
        <v>285.26541229248051</v>
      </c>
      <c r="S163" s="14">
        <f t="shared" si="85"/>
        <v>18.845569464111328</v>
      </c>
      <c r="T163" s="14">
        <f t="shared" si="86"/>
        <v>543.54715576171873</v>
      </c>
      <c r="U163" s="14">
        <f t="shared" si="87"/>
        <v>587.28083496093745</v>
      </c>
      <c r="V163" s="14">
        <f t="shared" si="89"/>
        <v>1434.9389724792482</v>
      </c>
    </row>
    <row r="164" spans="1:22" x14ac:dyDescent="0.55000000000000004">
      <c r="B164">
        <v>110</v>
      </c>
      <c r="C164">
        <v>10173333</v>
      </c>
      <c r="D164">
        <v>206057552</v>
      </c>
      <c r="E164">
        <v>379590</v>
      </c>
      <c r="F164">
        <v>683830</v>
      </c>
      <c r="G164">
        <v>110</v>
      </c>
      <c r="H164" s="14">
        <f t="shared" si="77"/>
        <v>5.4457452392578126E-2</v>
      </c>
      <c r="I164" s="14">
        <f t="shared" si="78"/>
        <v>3.1176268615722654E-3</v>
      </c>
      <c r="J164" s="14">
        <f t="shared" si="79"/>
        <v>6.9843200683593759E-2</v>
      </c>
      <c r="K164" s="14">
        <f t="shared" si="80"/>
        <v>0.17114953613281253</v>
      </c>
      <c r="L164" s="14">
        <f t="shared" si="81"/>
        <v>0.29856781607055671</v>
      </c>
      <c r="N164" s="15">
        <f t="shared" si="82"/>
        <v>1.3383363826537033E-3</v>
      </c>
      <c r="O164" s="15">
        <f t="shared" si="83"/>
        <v>3.0353465088529328E-3</v>
      </c>
      <c r="P164" s="16">
        <f t="shared" si="88"/>
        <v>4.3736828915066361E-3</v>
      </c>
      <c r="R164" s="14">
        <f t="shared" si="84"/>
        <v>301.60264801025392</v>
      </c>
      <c r="S164" s="14">
        <f t="shared" si="85"/>
        <v>19.780857522583009</v>
      </c>
      <c r="T164" s="14">
        <f t="shared" si="86"/>
        <v>564.50011596679678</v>
      </c>
      <c r="U164" s="14">
        <f t="shared" si="87"/>
        <v>609.9196655273438</v>
      </c>
      <c r="V164" s="14">
        <f t="shared" si="89"/>
        <v>1495.8032870269776</v>
      </c>
    </row>
    <row r="165" spans="1:22" x14ac:dyDescent="0.55000000000000004">
      <c r="B165">
        <v>115</v>
      </c>
      <c r="C165">
        <v>10689331</v>
      </c>
      <c r="D165">
        <v>215369236</v>
      </c>
      <c r="E165">
        <v>390036</v>
      </c>
      <c r="F165">
        <v>710727</v>
      </c>
      <c r="G165">
        <v>115</v>
      </c>
      <c r="H165" s="14">
        <f t="shared" si="77"/>
        <v>5.1965130615234376E-2</v>
      </c>
      <c r="I165" s="14">
        <f>(D165-D164)*0.0011*3/32768/300</f>
        <v>3.1258704833984374E-3</v>
      </c>
      <c r="J165" s="14">
        <f>(E165-E164)*17.4*3/32768/300</f>
        <v>5.5468872070312494E-2</v>
      </c>
      <c r="K165" s="14">
        <f>(F165-F164)*18.8*3/327680/30</f>
        <v>0.15431628417968751</v>
      </c>
      <c r="L165" s="14">
        <f t="shared" si="81"/>
        <v>0.26487615734863279</v>
      </c>
      <c r="N165" s="15">
        <f t="shared" si="82"/>
        <v>1.0629159551560582E-3</v>
      </c>
      <c r="O165" s="15">
        <f t="shared" si="83"/>
        <v>2.736861042105351E-3</v>
      </c>
      <c r="P165" s="16">
        <f t="shared" si="88"/>
        <v>3.7997769972614092E-3</v>
      </c>
      <c r="R165" s="14">
        <f t="shared" si="84"/>
        <v>317.19218719482421</v>
      </c>
      <c r="S165" s="14">
        <f t="shared" si="85"/>
        <v>20.718618667602541</v>
      </c>
      <c r="T165" s="14">
        <f t="shared" si="86"/>
        <v>581.14077758789051</v>
      </c>
      <c r="U165" s="14">
        <f t="shared" si="87"/>
        <v>627.89923095703125</v>
      </c>
      <c r="V165" s="14">
        <f t="shared" si="89"/>
        <v>1546.9508144073484</v>
      </c>
    </row>
    <row r="166" spans="1:22" x14ac:dyDescent="0.55000000000000004">
      <c r="L166" s="11">
        <f>AVERAGE(L144:L165)</f>
        <v>0.29774231742026597</v>
      </c>
    </row>
    <row r="169" spans="1:22" s="4" customFormat="1" x14ac:dyDescent="0.55000000000000004">
      <c r="A169" s="7"/>
      <c r="C169" s="20" t="s">
        <v>2852</v>
      </c>
      <c r="D169" s="20"/>
      <c r="E169" s="20"/>
      <c r="F169" s="20"/>
      <c r="H169" s="21"/>
      <c r="I169" s="21"/>
      <c r="J169" s="21"/>
      <c r="K169" s="21"/>
      <c r="L169" s="22"/>
      <c r="N169" s="23"/>
      <c r="O169" s="24"/>
      <c r="P169" s="24"/>
      <c r="R169" s="25"/>
      <c r="S169" s="25"/>
      <c r="T169" s="25"/>
      <c r="U169" s="25"/>
      <c r="V169" s="8"/>
    </row>
    <row r="170" spans="1:22" s="4" customFormat="1" x14ac:dyDescent="0.55000000000000004">
      <c r="A170" s="7"/>
      <c r="C170" s="4" t="s">
        <v>2853</v>
      </c>
      <c r="D170" s="4" t="s">
        <v>2854</v>
      </c>
      <c r="E170" s="4" t="s">
        <v>2855</v>
      </c>
      <c r="F170" s="4" t="s">
        <v>2856</v>
      </c>
      <c r="H170" s="21" t="s">
        <v>2857</v>
      </c>
      <c r="I170" s="21"/>
      <c r="J170" s="21"/>
      <c r="K170" s="21"/>
      <c r="L170" s="22"/>
      <c r="N170" s="23" t="s">
        <v>2858</v>
      </c>
      <c r="O170" s="24"/>
      <c r="P170" s="24"/>
      <c r="R170" s="26" t="s">
        <v>2859</v>
      </c>
      <c r="S170" s="27"/>
      <c r="T170" s="27"/>
      <c r="U170" s="27"/>
      <c r="V170" s="9"/>
    </row>
    <row r="171" spans="1:22" ht="15.75" customHeight="1" x14ac:dyDescent="0.55000000000000004">
      <c r="A171" s="19" t="s">
        <v>2870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2860</v>
      </c>
      <c r="H171" s="11" t="s">
        <v>2846</v>
      </c>
      <c r="I171" s="11" t="s">
        <v>2847</v>
      </c>
      <c r="J171" s="11" t="s">
        <v>2861</v>
      </c>
      <c r="K171" s="11" t="s">
        <v>2862</v>
      </c>
      <c r="L171" s="11" t="s">
        <v>2863</v>
      </c>
      <c r="M171" s="11" t="s">
        <v>2860</v>
      </c>
      <c r="N171" s="12" t="s">
        <v>2861</v>
      </c>
      <c r="O171" s="12" t="s">
        <v>2862</v>
      </c>
      <c r="P171" s="13" t="s">
        <v>2863</v>
      </c>
      <c r="Q171" s="11"/>
      <c r="R171" s="11" t="s">
        <v>2846</v>
      </c>
      <c r="S171" s="11" t="s">
        <v>2847</v>
      </c>
      <c r="T171" s="11" t="s">
        <v>2861</v>
      </c>
      <c r="U171" s="11" t="s">
        <v>2862</v>
      </c>
      <c r="V171" s="11" t="s">
        <v>2863</v>
      </c>
    </row>
    <row r="172" spans="1:22" x14ac:dyDescent="0.55000000000000004">
      <c r="A172" s="19"/>
      <c r="B172">
        <v>10</v>
      </c>
      <c r="C172">
        <v>581125</v>
      </c>
      <c r="D172">
        <v>19078903</v>
      </c>
      <c r="E172">
        <v>48044</v>
      </c>
      <c r="F172">
        <v>122625</v>
      </c>
      <c r="G172">
        <v>10</v>
      </c>
      <c r="H172" s="14">
        <f>(C172-C171)*0.33*3/32768/300</f>
        <v>4.0351684570312497E-2</v>
      </c>
      <c r="I172" s="14">
        <f>(D172-D171)*0.0011*3/327680/30</f>
        <v>3.1652943115234376E-3</v>
      </c>
      <c r="J172" s="14">
        <f>(E172-E171)*17.4*3/327680/30</f>
        <v>8.736108398437499E-2</v>
      </c>
      <c r="K172" s="14">
        <f>(F172-F171)*18.8*3/327680/30</f>
        <v>0.20466687011718754</v>
      </c>
      <c r="L172" s="14">
        <f>SUM(H172:K172)</f>
        <v>0.33554493298339849</v>
      </c>
      <c r="M172">
        <v>10</v>
      </c>
      <c r="N172" s="15">
        <f>(E172-E171)/(C172-C171+D172-D171)</f>
        <v>1.6736854570040256E-3</v>
      </c>
      <c r="O172" s="15">
        <f>(F172-F171)/(C172-C171+D172-D171)</f>
        <v>3.6290652387372118E-3</v>
      </c>
      <c r="P172" s="16">
        <f t="shared" ref="P172:P176" si="90">SUM(N172:O172)</f>
        <v>5.3027506957412374E-3</v>
      </c>
      <c r="Q172">
        <v>10</v>
      </c>
      <c r="R172" s="14">
        <f>(C172-C$3)*0.33*3/32768</f>
        <v>11.799000549316407</v>
      </c>
      <c r="S172" s="14">
        <f>(D172-D$3)*0.0011*3/32768</f>
        <v>0.95061027832031253</v>
      </c>
      <c r="T172" s="14">
        <f>(E172-E$3)*17.4*3/32768</f>
        <v>36.341510009765621</v>
      </c>
      <c r="U172" s="14">
        <f>(E172-E$3)*18.8*3/32768</f>
        <v>39.265539550781256</v>
      </c>
      <c r="V172" s="14">
        <f t="shared" ref="V172:V176" si="91">SUM(R172:U172)</f>
        <v>88.356660388183599</v>
      </c>
    </row>
    <row r="173" spans="1:22" x14ac:dyDescent="0.55000000000000004">
      <c r="A173" s="19"/>
      <c r="B173">
        <v>15</v>
      </c>
      <c r="C173">
        <v>945176</v>
      </c>
      <c r="D173">
        <v>28542976</v>
      </c>
      <c r="E173">
        <v>59335</v>
      </c>
      <c r="F173">
        <v>133317</v>
      </c>
      <c r="G173">
        <v>15</v>
      </c>
      <c r="H173" s="14">
        <f t="shared" ref="H173:H193" si="92">(C173-C172)*0.33*3/32768/300</f>
        <v>3.6662850952148433E-2</v>
      </c>
      <c r="I173" s="14">
        <f t="shared" ref="I173:I192" si="93">(D173-D172)*0.0011*3/327680/30</f>
        <v>3.1770264587402345E-3</v>
      </c>
      <c r="J173" s="14">
        <f t="shared" ref="J173:J192" si="94">(E173-E172)*17.4*3/327680/30</f>
        <v>5.9955871582031244E-2</v>
      </c>
      <c r="K173" s="14">
        <f t="shared" ref="K173:K192" si="95">(F173-F172)*18.8*3/327680/30</f>
        <v>6.1343261718750007E-2</v>
      </c>
      <c r="L173" s="14">
        <f t="shared" ref="L173:L193" si="96">SUM(H173:K173)</f>
        <v>0.16113901071166992</v>
      </c>
      <c r="M173">
        <v>15</v>
      </c>
      <c r="N173" s="15">
        <f t="shared" ref="N173:N193" si="97">(E173-E172)/(C173-C172+D173-D172)</f>
        <v>1.1488459038571349E-3</v>
      </c>
      <c r="O173" s="15">
        <f t="shared" ref="O173:O193" si="98">(F173-F172)/(C173-C172+D173-D172)</f>
        <v>1.08789836188473E-3</v>
      </c>
      <c r="P173" s="16">
        <f t="shared" si="90"/>
        <v>2.2367442657418649E-3</v>
      </c>
      <c r="Q173">
        <v>15</v>
      </c>
      <c r="R173" s="14">
        <f t="shared" ref="R173:R193" si="99">(C173-C$3)*0.33*3/32768</f>
        <v>22.797855834960938</v>
      </c>
      <c r="S173" s="14">
        <f t="shared" ref="S173:S193" si="100">(D173-D$3)*0.0011*3/32768</f>
        <v>1.9037182159423831</v>
      </c>
      <c r="T173" s="14">
        <f t="shared" ref="T173:T193" si="101">(E173-E$3)*17.4*3/32768</f>
        <v>54.328271484374994</v>
      </c>
      <c r="U173" s="14">
        <f t="shared" ref="U173:U193" si="102">(E173-E$3)*18.8*3/32768</f>
        <v>58.699511718750003</v>
      </c>
      <c r="V173" s="14">
        <f t="shared" si="91"/>
        <v>137.72935725402832</v>
      </c>
    </row>
    <row r="174" spans="1:22" x14ac:dyDescent="0.55000000000000004">
      <c r="A174" s="19"/>
      <c r="B174">
        <v>20</v>
      </c>
      <c r="C174">
        <v>1294027</v>
      </c>
      <c r="D174">
        <v>38021784</v>
      </c>
      <c r="E174">
        <v>70124</v>
      </c>
      <c r="F174">
        <v>147771</v>
      </c>
      <c r="G174">
        <v>20</v>
      </c>
      <c r="H174" s="14">
        <f t="shared" si="92"/>
        <v>3.5132089233398438E-2</v>
      </c>
      <c r="I174" s="14">
        <f t="shared" si="93"/>
        <v>3.1819729003906253E-3</v>
      </c>
      <c r="J174" s="14">
        <f t="shared" si="94"/>
        <v>5.7290222167968745E-2</v>
      </c>
      <c r="K174" s="14">
        <f t="shared" si="95"/>
        <v>8.292700195312501E-2</v>
      </c>
      <c r="L174" s="14">
        <f t="shared" si="96"/>
        <v>0.17853128625488282</v>
      </c>
      <c r="M174">
        <v>20</v>
      </c>
      <c r="N174" s="15">
        <f t="shared" si="97"/>
        <v>1.0978199386038933E-3</v>
      </c>
      <c r="O174" s="15">
        <f t="shared" si="98"/>
        <v>1.470747000888004E-3</v>
      </c>
      <c r="P174" s="16">
        <f t="shared" si="90"/>
        <v>2.568566939491897E-3</v>
      </c>
      <c r="Q174">
        <v>20</v>
      </c>
      <c r="R174" s="14">
        <f t="shared" si="99"/>
        <v>33.337482604980472</v>
      </c>
      <c r="S174" s="14">
        <f t="shared" si="100"/>
        <v>2.8583100860595705</v>
      </c>
      <c r="T174" s="14">
        <f t="shared" si="101"/>
        <v>71.515338134765614</v>
      </c>
      <c r="U174" s="14">
        <f t="shared" si="102"/>
        <v>77.269445800781256</v>
      </c>
      <c r="V174" s="14">
        <f t="shared" si="91"/>
        <v>184.98057662658692</v>
      </c>
    </row>
    <row r="175" spans="1:22" x14ac:dyDescent="0.55000000000000004">
      <c r="A175" s="19"/>
      <c r="B175">
        <v>25</v>
      </c>
      <c r="C175">
        <v>1699808</v>
      </c>
      <c r="D175">
        <v>47445980</v>
      </c>
      <c r="E175">
        <v>85261</v>
      </c>
      <c r="F175">
        <v>182542</v>
      </c>
      <c r="G175">
        <v>25</v>
      </c>
      <c r="H175" s="14">
        <f t="shared" si="92"/>
        <v>4.0865396118164067E-2</v>
      </c>
      <c r="I175" s="14">
        <f t="shared" si="93"/>
        <v>3.163640014648438E-3</v>
      </c>
      <c r="J175" s="14">
        <f t="shared" si="94"/>
        <v>8.0378356933593728E-2</v>
      </c>
      <c r="K175" s="14">
        <f t="shared" si="95"/>
        <v>0.19949182128906251</v>
      </c>
      <c r="L175" s="14">
        <f t="shared" si="96"/>
        <v>0.32389921435546876</v>
      </c>
      <c r="M175">
        <v>25</v>
      </c>
      <c r="N175" s="15">
        <f t="shared" si="97"/>
        <v>1.5398815276983862E-3</v>
      </c>
      <c r="O175" s="15">
        <f t="shared" si="98"/>
        <v>3.537241236678377E-3</v>
      </c>
      <c r="P175" s="16">
        <f t="shared" si="90"/>
        <v>5.0771227643767632E-3</v>
      </c>
      <c r="Q175">
        <v>25</v>
      </c>
      <c r="R175" s="14">
        <f t="shared" si="99"/>
        <v>45.597101440429689</v>
      </c>
      <c r="S175" s="14">
        <f t="shared" si="100"/>
        <v>3.8074020904541017</v>
      </c>
      <c r="T175" s="14">
        <f t="shared" si="101"/>
        <v>95.628845214843736</v>
      </c>
      <c r="U175" s="14">
        <f t="shared" si="102"/>
        <v>103.3231201171875</v>
      </c>
      <c r="V175" s="14">
        <f t="shared" si="91"/>
        <v>248.35646886291502</v>
      </c>
    </row>
    <row r="176" spans="1:22" x14ac:dyDescent="0.55000000000000004">
      <c r="A176" s="19"/>
      <c r="B176">
        <v>30</v>
      </c>
      <c r="C176">
        <v>2056627</v>
      </c>
      <c r="D176">
        <v>56916986</v>
      </c>
      <c r="E176">
        <v>89567</v>
      </c>
      <c r="F176">
        <v>195750</v>
      </c>
      <c r="G176">
        <v>30</v>
      </c>
      <c r="H176" s="14">
        <f t="shared" si="92"/>
        <v>3.5934530639648438E-2</v>
      </c>
      <c r="I176" s="14">
        <f t="shared" si="93"/>
        <v>3.1793538208007817E-3</v>
      </c>
      <c r="J176" s="14">
        <f t="shared" si="94"/>
        <v>2.2865112304687501E-2</v>
      </c>
      <c r="K176" s="14">
        <f t="shared" si="95"/>
        <v>7.5778320312500008E-2</v>
      </c>
      <c r="L176" s="14">
        <f t="shared" si="96"/>
        <v>0.13775731707763672</v>
      </c>
      <c r="M176">
        <v>30</v>
      </c>
      <c r="N176" s="15">
        <f t="shared" si="97"/>
        <v>4.3814373984070736E-4</v>
      </c>
      <c r="O176" s="15">
        <f t="shared" si="98"/>
        <v>1.3439392744579804E-3</v>
      </c>
      <c r="P176" s="16">
        <f t="shared" si="90"/>
        <v>1.7820830142986877E-3</v>
      </c>
      <c r="Q176">
        <v>30</v>
      </c>
      <c r="R176" s="14">
        <f t="shared" si="99"/>
        <v>56.37746063232423</v>
      </c>
      <c r="S176" s="14">
        <f t="shared" si="100"/>
        <v>4.7612082366943369</v>
      </c>
      <c r="T176" s="14">
        <f t="shared" si="101"/>
        <v>102.48837890624999</v>
      </c>
      <c r="U176" s="14">
        <f t="shared" si="102"/>
        <v>110.73457031250001</v>
      </c>
      <c r="V176" s="14">
        <f t="shared" si="91"/>
        <v>274.36161808776853</v>
      </c>
    </row>
    <row r="177" spans="2:22" x14ac:dyDescent="0.55000000000000004">
      <c r="B177">
        <v>35</v>
      </c>
      <c r="C177">
        <v>2537794</v>
      </c>
      <c r="D177">
        <v>66263723</v>
      </c>
      <c r="E177">
        <v>168431</v>
      </c>
      <c r="F177">
        <v>247148</v>
      </c>
      <c r="G177">
        <v>35</v>
      </c>
      <c r="H177" s="14">
        <f t="shared" si="92"/>
        <v>4.8457369995117197E-2</v>
      </c>
      <c r="I177" s="14">
        <f t="shared" si="93"/>
        <v>3.1376375427246092E-3</v>
      </c>
      <c r="J177" s="14">
        <f t="shared" si="94"/>
        <v>0.41877246093749998</v>
      </c>
      <c r="K177" s="14">
        <f t="shared" si="95"/>
        <v>0.29488598632812502</v>
      </c>
      <c r="L177" s="14">
        <f t="shared" si="96"/>
        <v>0.76525345480346685</v>
      </c>
      <c r="N177" s="15">
        <f t="shared" si="97"/>
        <v>8.0244984077988551E-3</v>
      </c>
      <c r="O177" s="15">
        <f t="shared" si="98"/>
        <v>5.2298028145167071E-3</v>
      </c>
      <c r="P177" s="16">
        <f t="shared" ref="P177:P193" si="103">SUM(N177:O177)</f>
        <v>1.3254301222315561E-2</v>
      </c>
      <c r="R177" s="14">
        <f t="shared" si="99"/>
        <v>70.914671630859374</v>
      </c>
      <c r="S177" s="14">
        <f t="shared" si="100"/>
        <v>5.7024994995117195</v>
      </c>
      <c r="T177" s="14">
        <f t="shared" si="101"/>
        <v>228.1201171875</v>
      </c>
      <c r="U177" s="14">
        <f t="shared" si="102"/>
        <v>246.474609375</v>
      </c>
      <c r="V177" s="14">
        <f t="shared" ref="V177:V193" si="104">SUM(R177:U177)</f>
        <v>551.21189769287116</v>
      </c>
    </row>
    <row r="178" spans="2:22" x14ac:dyDescent="0.55000000000000004">
      <c r="B178">
        <v>40</v>
      </c>
      <c r="C178">
        <v>2928010</v>
      </c>
      <c r="D178">
        <v>75703472</v>
      </c>
      <c r="E178">
        <v>179652</v>
      </c>
      <c r="F178">
        <v>257376</v>
      </c>
      <c r="G178">
        <v>40</v>
      </c>
      <c r="H178" s="14">
        <f t="shared" si="92"/>
        <v>3.9297875976562494E-2</v>
      </c>
      <c r="I178" s="14">
        <f t="shared" si="93"/>
        <v>3.1688610534667972E-3</v>
      </c>
      <c r="J178" s="14">
        <f t="shared" si="94"/>
        <v>5.9584167480468749E-2</v>
      </c>
      <c r="K178" s="14">
        <f t="shared" si="95"/>
        <v>5.8681152343750001E-2</v>
      </c>
      <c r="L178" s="14">
        <f t="shared" si="96"/>
        <v>0.16073205685424802</v>
      </c>
      <c r="N178" s="15">
        <f t="shared" si="97"/>
        <v>1.1415096594952271E-3</v>
      </c>
      <c r="O178" s="15">
        <f t="shared" si="98"/>
        <v>1.040492005820977E-3</v>
      </c>
      <c r="P178" s="16">
        <f t="shared" si="103"/>
        <v>2.1820016653162043E-3</v>
      </c>
      <c r="R178" s="14">
        <f t="shared" si="99"/>
        <v>82.704034423828134</v>
      </c>
      <c r="S178" s="14">
        <f t="shared" si="100"/>
        <v>6.6531578155517588</v>
      </c>
      <c r="T178" s="14">
        <f t="shared" si="101"/>
        <v>245.9953674316406</v>
      </c>
      <c r="U178" s="14">
        <f t="shared" si="102"/>
        <v>265.78809814453126</v>
      </c>
      <c r="V178" s="14">
        <f t="shared" si="104"/>
        <v>601.14065781555178</v>
      </c>
    </row>
    <row r="179" spans="2:22" x14ac:dyDescent="0.55000000000000004">
      <c r="B179">
        <v>45</v>
      </c>
      <c r="C179">
        <v>3326374</v>
      </c>
      <c r="D179">
        <v>85135173</v>
      </c>
      <c r="E179">
        <v>192365</v>
      </c>
      <c r="F179">
        <v>272974</v>
      </c>
      <c r="G179">
        <v>45</v>
      </c>
      <c r="H179" s="14">
        <f t="shared" si="92"/>
        <v>4.0118444824218752E-2</v>
      </c>
      <c r="I179" s="14">
        <f t="shared" si="93"/>
        <v>3.1661593933105469E-3</v>
      </c>
      <c r="J179" s="14">
        <f t="shared" si="94"/>
        <v>6.7506774902343747E-2</v>
      </c>
      <c r="K179" s="14">
        <f t="shared" si="95"/>
        <v>8.9490478515624999E-2</v>
      </c>
      <c r="L179" s="14">
        <f t="shared" si="96"/>
        <v>0.20028185763549805</v>
      </c>
      <c r="N179" s="15">
        <f t="shared" si="97"/>
        <v>1.2932773079323485E-3</v>
      </c>
      <c r="O179" s="15">
        <f t="shared" si="98"/>
        <v>1.5867646856862086E-3</v>
      </c>
      <c r="P179" s="16">
        <f t="shared" si="103"/>
        <v>2.8800419936185571E-3</v>
      </c>
      <c r="R179" s="14">
        <f t="shared" si="99"/>
        <v>94.739567871093755</v>
      </c>
      <c r="S179" s="14">
        <f t="shared" si="100"/>
        <v>7.6030056335449219</v>
      </c>
      <c r="T179" s="14">
        <f t="shared" si="101"/>
        <v>266.24739990234372</v>
      </c>
      <c r="U179" s="14">
        <f t="shared" si="102"/>
        <v>287.66960449218755</v>
      </c>
      <c r="V179" s="14">
        <f t="shared" si="104"/>
        <v>656.25957789916993</v>
      </c>
    </row>
    <row r="180" spans="2:22" x14ac:dyDescent="0.55000000000000004">
      <c r="B180">
        <v>50</v>
      </c>
      <c r="C180">
        <v>3767137</v>
      </c>
      <c r="D180">
        <v>94524016</v>
      </c>
      <c r="E180">
        <v>203977</v>
      </c>
      <c r="F180">
        <v>288809</v>
      </c>
      <c r="G180">
        <v>50</v>
      </c>
      <c r="H180" s="14">
        <f t="shared" si="92"/>
        <v>4.4388363647460939E-2</v>
      </c>
      <c r="I180" s="14">
        <f t="shared" si="93"/>
        <v>3.1517722473144534E-3</v>
      </c>
      <c r="J180" s="14">
        <f t="shared" si="94"/>
        <v>6.1660400390624995E-2</v>
      </c>
      <c r="K180" s="14">
        <f t="shared" si="95"/>
        <v>9.0850219726562501E-2</v>
      </c>
      <c r="L180" s="14">
        <f t="shared" si="96"/>
        <v>0.20005075601196287</v>
      </c>
      <c r="N180" s="15">
        <f t="shared" si="97"/>
        <v>1.1813291397437496E-3</v>
      </c>
      <c r="O180" s="15">
        <f t="shared" si="98"/>
        <v>1.6109496148675746E-3</v>
      </c>
      <c r="P180" s="16">
        <f t="shared" si="103"/>
        <v>2.7922787546113244E-3</v>
      </c>
      <c r="R180" s="14">
        <f t="shared" si="99"/>
        <v>108.05607696533204</v>
      </c>
      <c r="S180" s="14">
        <f t="shared" si="100"/>
        <v>8.5485373077392577</v>
      </c>
      <c r="T180" s="14">
        <f t="shared" si="101"/>
        <v>284.74552001953123</v>
      </c>
      <c r="U180" s="14">
        <f t="shared" si="102"/>
        <v>307.65607910156251</v>
      </c>
      <c r="V180" s="14">
        <f t="shared" si="104"/>
        <v>709.00621339416512</v>
      </c>
    </row>
    <row r="181" spans="2:22" x14ac:dyDescent="0.55000000000000004">
      <c r="B181">
        <v>55</v>
      </c>
      <c r="C181">
        <v>4270705</v>
      </c>
      <c r="D181">
        <v>103848047</v>
      </c>
      <c r="E181">
        <v>224858</v>
      </c>
      <c r="F181">
        <v>314637</v>
      </c>
      <c r="G181">
        <v>55</v>
      </c>
      <c r="H181" s="14">
        <f t="shared" si="92"/>
        <v>5.0713330078125E-2</v>
      </c>
      <c r="I181" s="14">
        <f t="shared" si="93"/>
        <v>3.130015289306641E-3</v>
      </c>
      <c r="J181" s="14">
        <f t="shared" si="94"/>
        <v>0.11087933349609375</v>
      </c>
      <c r="K181" s="14">
        <f t="shared" si="95"/>
        <v>0.14818310546875002</v>
      </c>
      <c r="L181" s="14">
        <f t="shared" si="96"/>
        <v>0.31290578433227539</v>
      </c>
      <c r="N181" s="15">
        <f t="shared" si="97"/>
        <v>2.124730567455998E-3</v>
      </c>
      <c r="O181" s="15">
        <f t="shared" si="98"/>
        <v>2.6281088595495198E-3</v>
      </c>
      <c r="P181" s="16">
        <f t="shared" si="103"/>
        <v>4.7528394270055178E-3</v>
      </c>
      <c r="R181" s="14">
        <f t="shared" si="99"/>
        <v>123.27007598876952</v>
      </c>
      <c r="S181" s="14">
        <f t="shared" si="100"/>
        <v>9.4875418945312511</v>
      </c>
      <c r="T181" s="14">
        <f t="shared" si="101"/>
        <v>318.00932006835933</v>
      </c>
      <c r="U181" s="14">
        <f t="shared" si="102"/>
        <v>343.59627685546877</v>
      </c>
      <c r="V181" s="14">
        <f t="shared" si="104"/>
        <v>794.36321480712888</v>
      </c>
    </row>
    <row r="182" spans="2:22" x14ac:dyDescent="0.55000000000000004">
      <c r="B182">
        <v>60</v>
      </c>
      <c r="C182">
        <v>4809101</v>
      </c>
      <c r="D182">
        <v>113139207</v>
      </c>
      <c r="E182">
        <v>234451</v>
      </c>
      <c r="F182">
        <v>345913</v>
      </c>
      <c r="G182">
        <v>60</v>
      </c>
      <c r="H182" s="14">
        <f t="shared" si="92"/>
        <v>5.4220788574218755E-2</v>
      </c>
      <c r="I182" s="14">
        <f t="shared" si="93"/>
        <v>3.1189807128906249E-3</v>
      </c>
      <c r="J182" s="14">
        <f t="shared" si="94"/>
        <v>5.093939208984375E-2</v>
      </c>
      <c r="K182" s="14">
        <f t="shared" si="95"/>
        <v>0.17943994140625003</v>
      </c>
      <c r="L182" s="14">
        <f t="shared" si="96"/>
        <v>0.28771910278320312</v>
      </c>
      <c r="N182" s="15">
        <f t="shared" si="97"/>
        <v>9.759342131017922E-4</v>
      </c>
      <c r="O182" s="15">
        <f t="shared" si="98"/>
        <v>3.1818324245774681E-3</v>
      </c>
      <c r="P182" s="16">
        <f t="shared" si="103"/>
        <v>4.1577666376792603E-3</v>
      </c>
      <c r="R182" s="14">
        <f t="shared" si="99"/>
        <v>139.53631256103517</v>
      </c>
      <c r="S182" s="14">
        <f t="shared" si="100"/>
        <v>10.423236108398438</v>
      </c>
      <c r="T182" s="14">
        <f t="shared" si="101"/>
        <v>333.29113769531244</v>
      </c>
      <c r="U182" s="14">
        <f t="shared" si="102"/>
        <v>360.107666015625</v>
      </c>
      <c r="V182" s="14">
        <f t="shared" si="104"/>
        <v>843.35835238037112</v>
      </c>
    </row>
    <row r="183" spans="2:22" x14ac:dyDescent="0.55000000000000004">
      <c r="B183">
        <v>65</v>
      </c>
      <c r="C183">
        <v>5354830</v>
      </c>
      <c r="D183">
        <v>122423371</v>
      </c>
      <c r="E183">
        <v>244614</v>
      </c>
      <c r="F183">
        <v>371844</v>
      </c>
      <c r="G183">
        <v>65</v>
      </c>
      <c r="H183" s="14">
        <f t="shared" si="92"/>
        <v>5.4959280395507806E-2</v>
      </c>
      <c r="I183" s="14">
        <f t="shared" si="93"/>
        <v>3.116632202148438E-3</v>
      </c>
      <c r="J183" s="14">
        <f t="shared" si="94"/>
        <v>5.3966125488281252E-2</v>
      </c>
      <c r="K183" s="14">
        <f t="shared" si="95"/>
        <v>0.14877404785156254</v>
      </c>
      <c r="L183" s="14">
        <f t="shared" si="96"/>
        <v>0.26081608593750005</v>
      </c>
      <c r="N183" s="15">
        <f t="shared" si="97"/>
        <v>1.0338871440411406E-3</v>
      </c>
      <c r="O183" s="15">
        <f t="shared" si="98"/>
        <v>2.6379737805894733E-3</v>
      </c>
      <c r="P183" s="16">
        <f t="shared" si="103"/>
        <v>3.6718609246306141E-3</v>
      </c>
      <c r="R183" s="14">
        <f t="shared" si="99"/>
        <v>156.02409667968752</v>
      </c>
      <c r="S183" s="14">
        <f t="shared" si="100"/>
        <v>11.358225769042969</v>
      </c>
      <c r="T183" s="14">
        <f t="shared" si="101"/>
        <v>349.48097534179686</v>
      </c>
      <c r="U183" s="14">
        <f t="shared" si="102"/>
        <v>377.60013427734378</v>
      </c>
      <c r="V183" s="14">
        <f t="shared" si="104"/>
        <v>894.46343206787105</v>
      </c>
    </row>
    <row r="184" spans="2:22" x14ac:dyDescent="0.55000000000000004">
      <c r="B184">
        <v>70</v>
      </c>
      <c r="C184">
        <v>5911137</v>
      </c>
      <c r="D184">
        <v>131694617</v>
      </c>
      <c r="E184">
        <v>259156</v>
      </c>
      <c r="F184">
        <v>403782</v>
      </c>
      <c r="G184">
        <v>70</v>
      </c>
      <c r="H184" s="14">
        <f t="shared" si="92"/>
        <v>5.6024569702148433E-2</v>
      </c>
      <c r="I184" s="14">
        <f t="shared" si="93"/>
        <v>3.1122957153320312E-3</v>
      </c>
      <c r="J184" s="14">
        <f t="shared" si="94"/>
        <v>7.7218872070312486E-2</v>
      </c>
      <c r="K184" s="14">
        <f t="shared" si="95"/>
        <v>0.183238037109375</v>
      </c>
      <c r="L184" s="14">
        <f t="shared" si="96"/>
        <v>0.31959377459716798</v>
      </c>
      <c r="N184" s="15">
        <f t="shared" si="97"/>
        <v>1.4797172805885656E-3</v>
      </c>
      <c r="O184" s="15">
        <f t="shared" si="98"/>
        <v>3.2498425599943345E-3</v>
      </c>
      <c r="P184" s="16">
        <f t="shared" si="103"/>
        <v>4.7295598405828997E-3</v>
      </c>
      <c r="R184" s="14">
        <f t="shared" si="99"/>
        <v>172.83146759033204</v>
      </c>
      <c r="S184" s="14">
        <f t="shared" si="100"/>
        <v>12.291914483642579</v>
      </c>
      <c r="T184" s="14">
        <f t="shared" si="101"/>
        <v>372.64663696289057</v>
      </c>
      <c r="U184" s="14">
        <f t="shared" si="102"/>
        <v>402.62969970703125</v>
      </c>
      <c r="V184" s="14">
        <f t="shared" si="104"/>
        <v>960.39971874389641</v>
      </c>
    </row>
    <row r="185" spans="2:22" x14ac:dyDescent="0.55000000000000004">
      <c r="B185">
        <v>75</v>
      </c>
      <c r="C185">
        <v>6469277</v>
      </c>
      <c r="D185">
        <v>140966247</v>
      </c>
      <c r="E185">
        <v>273587</v>
      </c>
      <c r="F185">
        <v>439390</v>
      </c>
      <c r="G185">
        <v>75</v>
      </c>
      <c r="H185" s="14">
        <f t="shared" si="92"/>
        <v>5.6209167480468759E-2</v>
      </c>
      <c r="I185" s="14">
        <f t="shared" si="93"/>
        <v>3.1124246215820319E-3</v>
      </c>
      <c r="J185" s="14">
        <f t="shared" si="94"/>
        <v>7.662945556640624E-2</v>
      </c>
      <c r="K185" s="14">
        <f t="shared" si="95"/>
        <v>0.20429394531250003</v>
      </c>
      <c r="L185" s="14">
        <f t="shared" si="96"/>
        <v>0.34024499298095706</v>
      </c>
      <c r="N185" s="15">
        <f t="shared" si="97"/>
        <v>1.4680913185150823E-3</v>
      </c>
      <c r="O185" s="15">
        <f t="shared" si="98"/>
        <v>3.6224652255342697E-3</v>
      </c>
      <c r="P185" s="16">
        <f t="shared" si="103"/>
        <v>5.090556544049352E-3</v>
      </c>
      <c r="R185" s="14">
        <f t="shared" si="99"/>
        <v>189.69421783447268</v>
      </c>
      <c r="S185" s="14">
        <f t="shared" si="100"/>
        <v>13.225641870117187</v>
      </c>
      <c r="T185" s="14">
        <f t="shared" si="101"/>
        <v>395.63547363281248</v>
      </c>
      <c r="U185" s="14">
        <f t="shared" si="102"/>
        <v>427.46821289062495</v>
      </c>
      <c r="V185" s="14">
        <f t="shared" si="104"/>
        <v>1026.0235462280273</v>
      </c>
    </row>
    <row r="186" spans="2:22" x14ac:dyDescent="0.55000000000000004">
      <c r="B186">
        <v>80</v>
      </c>
      <c r="C186">
        <v>7024852</v>
      </c>
      <c r="D186">
        <v>150238288</v>
      </c>
      <c r="E186">
        <v>284741</v>
      </c>
      <c r="F186">
        <v>469844</v>
      </c>
      <c r="G186">
        <v>80</v>
      </c>
      <c r="H186" s="14">
        <f t="shared" si="92"/>
        <v>5.5950851440429689E-2</v>
      </c>
      <c r="I186" s="14">
        <f t="shared" si="93"/>
        <v>3.1125625915527345E-3</v>
      </c>
      <c r="J186" s="14">
        <f t="shared" si="94"/>
        <v>5.9228393554687488E-2</v>
      </c>
      <c r="K186" s="14">
        <f t="shared" si="95"/>
        <v>0.174723876953125</v>
      </c>
      <c r="L186" s="14">
        <f t="shared" si="96"/>
        <v>0.29301568453979487</v>
      </c>
      <c r="N186" s="15">
        <f t="shared" si="97"/>
        <v>1.1349649803166913E-3</v>
      </c>
      <c r="O186" s="15">
        <f t="shared" si="98"/>
        <v>3.0988186758619789E-3</v>
      </c>
      <c r="P186" s="16">
        <f t="shared" si="103"/>
        <v>4.2337836561786701E-3</v>
      </c>
      <c r="R186" s="14">
        <f t="shared" si="99"/>
        <v>206.47947326660156</v>
      </c>
      <c r="S186" s="14">
        <f t="shared" si="100"/>
        <v>14.159410647583009</v>
      </c>
      <c r="T186" s="14">
        <f t="shared" si="101"/>
        <v>413.40399169921875</v>
      </c>
      <c r="U186" s="14">
        <f t="shared" si="102"/>
        <v>446.6663818359375</v>
      </c>
      <c r="V186" s="14">
        <f t="shared" si="104"/>
        <v>1080.7092574493408</v>
      </c>
    </row>
    <row r="187" spans="2:22" x14ac:dyDescent="0.55000000000000004">
      <c r="B187">
        <v>85</v>
      </c>
      <c r="C187">
        <v>7624338</v>
      </c>
      <c r="D187">
        <v>159466555</v>
      </c>
      <c r="E187">
        <v>308251</v>
      </c>
      <c r="F187">
        <v>506474</v>
      </c>
      <c r="G187">
        <v>85</v>
      </c>
      <c r="H187" s="14">
        <f t="shared" si="92"/>
        <v>6.0373040771484379E-2</v>
      </c>
      <c r="I187" s="14">
        <f t="shared" si="93"/>
        <v>3.0978679504394535E-3</v>
      </c>
      <c r="J187" s="14">
        <f t="shared" si="94"/>
        <v>0.12483947753906248</v>
      </c>
      <c r="K187" s="14">
        <f t="shared" si="95"/>
        <v>0.21015747070312502</v>
      </c>
      <c r="L187" s="14">
        <f t="shared" si="96"/>
        <v>0.39846785696411136</v>
      </c>
      <c r="N187" s="15">
        <f t="shared" si="97"/>
        <v>2.3922050136994692E-3</v>
      </c>
      <c r="O187" s="15">
        <f t="shared" si="98"/>
        <v>3.72719990011959E-3</v>
      </c>
      <c r="P187" s="16">
        <f t="shared" si="103"/>
        <v>6.1194049138190588E-3</v>
      </c>
      <c r="R187" s="14">
        <f t="shared" si="99"/>
        <v>224.59138549804692</v>
      </c>
      <c r="S187" s="14">
        <f t="shared" si="100"/>
        <v>15.088771032714844</v>
      </c>
      <c r="T187" s="14">
        <f t="shared" si="101"/>
        <v>450.8558349609375</v>
      </c>
      <c r="U187" s="14">
        <f t="shared" si="102"/>
        <v>487.131591796875</v>
      </c>
      <c r="V187" s="14">
        <f t="shared" si="104"/>
        <v>1177.6675832885744</v>
      </c>
    </row>
    <row r="188" spans="2:22" x14ac:dyDescent="0.55000000000000004">
      <c r="B188">
        <v>90</v>
      </c>
      <c r="C188">
        <v>8214832</v>
      </c>
      <c r="D188">
        <v>168706052</v>
      </c>
      <c r="E188">
        <v>326572</v>
      </c>
      <c r="F188">
        <v>543589</v>
      </c>
      <c r="G188">
        <v>90</v>
      </c>
      <c r="H188" s="14">
        <f t="shared" si="92"/>
        <v>5.9467474365234384E-2</v>
      </c>
      <c r="I188" s="14">
        <f t="shared" si="93"/>
        <v>3.1016377868652348E-3</v>
      </c>
      <c r="J188" s="14">
        <f t="shared" si="94"/>
        <v>9.7285583496093744E-2</v>
      </c>
      <c r="K188" s="14">
        <f t="shared" si="95"/>
        <v>0.2129400634765625</v>
      </c>
      <c r="L188" s="14">
        <f t="shared" si="96"/>
        <v>0.3727947591247559</v>
      </c>
      <c r="N188" s="15">
        <f t="shared" si="97"/>
        <v>1.8637860400889481E-3</v>
      </c>
      <c r="O188" s="15">
        <f t="shared" si="98"/>
        <v>3.7756901303368437E-3</v>
      </c>
      <c r="P188" s="16">
        <f t="shared" si="103"/>
        <v>5.6394761704257916E-3</v>
      </c>
      <c r="R188" s="14">
        <f t="shared" si="99"/>
        <v>242.43162780761722</v>
      </c>
      <c r="S188" s="14">
        <f t="shared" si="100"/>
        <v>16.019262368774413</v>
      </c>
      <c r="T188" s="14">
        <f t="shared" si="101"/>
        <v>480.0415100097656</v>
      </c>
      <c r="U188" s="14">
        <f t="shared" si="102"/>
        <v>518.6655395507812</v>
      </c>
      <c r="V188" s="14">
        <f t="shared" si="104"/>
        <v>1257.1579397369385</v>
      </c>
    </row>
    <row r="189" spans="2:22" x14ac:dyDescent="0.55000000000000004">
      <c r="B189">
        <v>95</v>
      </c>
      <c r="C189">
        <v>8760009</v>
      </c>
      <c r="D189">
        <v>177988721</v>
      </c>
      <c r="E189">
        <v>336942</v>
      </c>
      <c r="F189">
        <v>569870</v>
      </c>
      <c r="G189">
        <v>95</v>
      </c>
      <c r="H189" s="14">
        <f t="shared" si="92"/>
        <v>5.4903689575195314E-2</v>
      </c>
      <c r="I189" s="14">
        <f t="shared" si="93"/>
        <v>3.1161303405761722E-3</v>
      </c>
      <c r="J189" s="14">
        <f t="shared" si="94"/>
        <v>5.5065307617187489E-2</v>
      </c>
      <c r="K189" s="14">
        <f t="shared" si="95"/>
        <v>0.15078210449218751</v>
      </c>
      <c r="L189" s="14">
        <f t="shared" si="96"/>
        <v>0.2638672320251465</v>
      </c>
      <c r="N189" s="15">
        <f t="shared" si="97"/>
        <v>1.0551650890744523E-3</v>
      </c>
      <c r="O189" s="15">
        <f t="shared" si="98"/>
        <v>2.6741363265154949E-3</v>
      </c>
      <c r="P189" s="16">
        <f t="shared" si="103"/>
        <v>3.729301415589947E-3</v>
      </c>
      <c r="R189" s="14">
        <f t="shared" si="99"/>
        <v>258.9027346801758</v>
      </c>
      <c r="S189" s="14">
        <f t="shared" si="100"/>
        <v>16.954101470947265</v>
      </c>
      <c r="T189" s="14">
        <f t="shared" si="101"/>
        <v>496.56110229492185</v>
      </c>
      <c r="U189" s="14">
        <f t="shared" si="102"/>
        <v>536.5142944335937</v>
      </c>
      <c r="V189" s="14">
        <f t="shared" si="104"/>
        <v>1308.9322328796386</v>
      </c>
    </row>
    <row r="190" spans="2:22" x14ac:dyDescent="0.55000000000000004">
      <c r="B190">
        <v>100</v>
      </c>
      <c r="C190">
        <v>9351352</v>
      </c>
      <c r="D190">
        <v>187227330</v>
      </c>
      <c r="E190">
        <v>358010</v>
      </c>
      <c r="F190">
        <v>604748</v>
      </c>
      <c r="G190">
        <v>100</v>
      </c>
      <c r="H190" s="14">
        <f t="shared" si="92"/>
        <v>5.9552975463867196E-2</v>
      </c>
      <c r="I190" s="14">
        <f t="shared" si="93"/>
        <v>3.1013396911621091E-3</v>
      </c>
      <c r="J190" s="14">
        <f t="shared" si="94"/>
        <v>0.111872314453125</v>
      </c>
      <c r="K190" s="14">
        <f t="shared" si="95"/>
        <v>0.20010571289062501</v>
      </c>
      <c r="L190" s="14">
        <f t="shared" si="96"/>
        <v>0.3746323424987793</v>
      </c>
      <c r="N190" s="15">
        <f t="shared" si="97"/>
        <v>2.1432454604050966E-3</v>
      </c>
      <c r="O190" s="15">
        <f t="shared" si="98"/>
        <v>3.5481353316882932E-3</v>
      </c>
      <c r="P190" s="16">
        <f t="shared" si="103"/>
        <v>5.6913807920933902E-3</v>
      </c>
      <c r="R190" s="14">
        <f t="shared" si="99"/>
        <v>276.76862731933591</v>
      </c>
      <c r="S190" s="14">
        <f t="shared" si="100"/>
        <v>17.8845033782959</v>
      </c>
      <c r="T190" s="14">
        <f t="shared" si="101"/>
        <v>530.12279663085928</v>
      </c>
      <c r="U190" s="14">
        <f t="shared" si="102"/>
        <v>572.7763549804688</v>
      </c>
      <c r="V190" s="14">
        <f t="shared" si="104"/>
        <v>1397.55228230896</v>
      </c>
    </row>
    <row r="191" spans="2:22" x14ac:dyDescent="0.55000000000000004">
      <c r="B191">
        <v>105</v>
      </c>
      <c r="C191">
        <v>9913082</v>
      </c>
      <c r="D191">
        <v>196493394</v>
      </c>
      <c r="E191">
        <v>370543</v>
      </c>
      <c r="F191">
        <v>636119</v>
      </c>
      <c r="G191">
        <v>105</v>
      </c>
      <c r="H191" s="14">
        <f t="shared" si="92"/>
        <v>5.6570709228515634E-2</v>
      </c>
      <c r="I191" s="14">
        <f t="shared" si="93"/>
        <v>3.11055615234375E-3</v>
      </c>
      <c r="J191" s="14">
        <f t="shared" si="94"/>
        <v>6.6550964355468742E-2</v>
      </c>
      <c r="K191" s="14">
        <f t="shared" si="95"/>
        <v>0.17998498535156252</v>
      </c>
      <c r="L191" s="14">
        <f t="shared" si="96"/>
        <v>0.30621721508789068</v>
      </c>
      <c r="N191" s="15">
        <f t="shared" si="97"/>
        <v>1.2752607553638182E-3</v>
      </c>
      <c r="O191" s="15">
        <f t="shared" si="98"/>
        <v>3.1920693494389483E-3</v>
      </c>
      <c r="P191" s="16">
        <f t="shared" si="103"/>
        <v>4.4673301048027666E-3</v>
      </c>
      <c r="R191" s="14">
        <f t="shared" si="99"/>
        <v>293.73984008789068</v>
      </c>
      <c r="S191" s="14">
        <f t="shared" si="100"/>
        <v>18.817670223999023</v>
      </c>
      <c r="T191" s="14">
        <f t="shared" si="101"/>
        <v>550.08808593749995</v>
      </c>
      <c r="U191" s="14">
        <f t="shared" si="102"/>
        <v>594.34804687500002</v>
      </c>
      <c r="V191" s="14">
        <f t="shared" si="104"/>
        <v>1456.9936431243896</v>
      </c>
    </row>
    <row r="192" spans="2:22" x14ac:dyDescent="0.55000000000000004">
      <c r="B192">
        <v>110</v>
      </c>
      <c r="C192">
        <v>10488024</v>
      </c>
      <c r="D192">
        <v>205748192</v>
      </c>
      <c r="E192">
        <v>383058</v>
      </c>
      <c r="F192">
        <v>667235</v>
      </c>
      <c r="G192">
        <v>110</v>
      </c>
      <c r="H192" s="14">
        <f t="shared" si="92"/>
        <v>5.7901263427734384E-2</v>
      </c>
      <c r="I192" s="14">
        <f t="shared" si="93"/>
        <v>3.1067742309570314E-3</v>
      </c>
      <c r="J192" s="14">
        <f t="shared" si="94"/>
        <v>6.645538330078124E-2</v>
      </c>
      <c r="K192" s="14">
        <f t="shared" si="95"/>
        <v>0.17852197265625003</v>
      </c>
      <c r="L192" s="14">
        <f t="shared" si="96"/>
        <v>0.30598539361572269</v>
      </c>
      <c r="N192" s="15">
        <f t="shared" si="97"/>
        <v>1.2731771135350478E-3</v>
      </c>
      <c r="O192" s="15">
        <f t="shared" si="98"/>
        <v>3.1654957303041587E-3</v>
      </c>
      <c r="P192" s="16">
        <f t="shared" si="103"/>
        <v>4.4386728438392063E-3</v>
      </c>
      <c r="R192" s="14">
        <f t="shared" si="99"/>
        <v>311.11021911621094</v>
      </c>
      <c r="S192" s="14">
        <f t="shared" si="100"/>
        <v>19.749702493286136</v>
      </c>
      <c r="T192" s="14">
        <f t="shared" si="101"/>
        <v>570.02470092773433</v>
      </c>
      <c r="U192" s="14">
        <f t="shared" si="102"/>
        <v>615.88875732421877</v>
      </c>
      <c r="V192" s="14">
        <f t="shared" si="104"/>
        <v>1516.7733798614502</v>
      </c>
    </row>
    <row r="193" spans="1:22" x14ac:dyDescent="0.55000000000000004">
      <c r="B193">
        <v>115</v>
      </c>
      <c r="C193">
        <v>11038654</v>
      </c>
      <c r="D193">
        <v>215025369</v>
      </c>
      <c r="E193">
        <v>394783</v>
      </c>
      <c r="F193">
        <v>696653</v>
      </c>
      <c r="G193">
        <v>115</v>
      </c>
      <c r="H193" s="14">
        <f t="shared" si="92"/>
        <v>5.5452850341796874E-2</v>
      </c>
      <c r="I193" s="14">
        <f>(D193-D192)*0.0011*3/32768/300</f>
        <v>3.1142867126464848E-3</v>
      </c>
      <c r="J193" s="14">
        <f>(E193-E192)*17.4*3/32768/300</f>
        <v>6.2260437011718739E-2</v>
      </c>
      <c r="K193" s="14">
        <f>(F193-F192)*18.8*3/327680/30</f>
        <v>0.16878002929687502</v>
      </c>
      <c r="L193" s="14">
        <f t="shared" si="96"/>
        <v>0.28960760336303715</v>
      </c>
      <c r="N193" s="15">
        <f t="shared" si="97"/>
        <v>1.1930433717308449E-3</v>
      </c>
      <c r="O193" s="15">
        <f t="shared" si="98"/>
        <v>2.9933432758701916E-3</v>
      </c>
      <c r="P193" s="16">
        <f t="shared" si="103"/>
        <v>4.1863866476010364E-3</v>
      </c>
      <c r="R193" s="14">
        <f t="shared" si="99"/>
        <v>327.74607421874998</v>
      </c>
      <c r="S193" s="14">
        <f t="shared" si="100"/>
        <v>20.68398850708008</v>
      </c>
      <c r="T193" s="14">
        <f t="shared" si="101"/>
        <v>588.70283203124995</v>
      </c>
      <c r="U193" s="14">
        <f t="shared" si="102"/>
        <v>636.06972656250002</v>
      </c>
      <c r="V193" s="14">
        <f t="shared" si="104"/>
        <v>1573.20262131958</v>
      </c>
    </row>
    <row r="194" spans="1:22" x14ac:dyDescent="0.55000000000000004">
      <c r="L194" s="11">
        <f>AVERAGE(L172:L193)</f>
        <v>0.29950262338811706</v>
      </c>
    </row>
    <row r="197" spans="1:22" s="4" customFormat="1" x14ac:dyDescent="0.55000000000000004">
      <c r="A197" s="7"/>
      <c r="C197" s="20" t="s">
        <v>2852</v>
      </c>
      <c r="D197" s="20"/>
      <c r="E197" s="20"/>
      <c r="F197" s="20"/>
      <c r="H197" s="21"/>
      <c r="I197" s="21"/>
      <c r="J197" s="21"/>
      <c r="K197" s="21"/>
      <c r="L197" s="22"/>
      <c r="N197" s="23"/>
      <c r="O197" s="24"/>
      <c r="P197" s="24"/>
      <c r="R197" s="25"/>
      <c r="S197" s="25"/>
      <c r="T197" s="25"/>
      <c r="U197" s="25"/>
      <c r="V197" s="8"/>
    </row>
    <row r="198" spans="1:22" s="4" customFormat="1" x14ac:dyDescent="0.55000000000000004">
      <c r="A198" s="7"/>
      <c r="C198" s="4" t="s">
        <v>2853</v>
      </c>
      <c r="D198" s="4" t="s">
        <v>2854</v>
      </c>
      <c r="E198" s="4" t="s">
        <v>2855</v>
      </c>
      <c r="F198" s="4" t="s">
        <v>2856</v>
      </c>
      <c r="H198" s="21" t="s">
        <v>2857</v>
      </c>
      <c r="I198" s="21"/>
      <c r="J198" s="21"/>
      <c r="K198" s="21"/>
      <c r="L198" s="22"/>
      <c r="N198" s="23" t="s">
        <v>2858</v>
      </c>
      <c r="O198" s="24"/>
      <c r="P198" s="24"/>
      <c r="R198" s="26" t="s">
        <v>2859</v>
      </c>
      <c r="S198" s="27"/>
      <c r="T198" s="27"/>
      <c r="U198" s="27"/>
      <c r="V198" s="9"/>
    </row>
    <row r="199" spans="1:22" ht="15.75" customHeight="1" x14ac:dyDescent="0.55000000000000004">
      <c r="A199" s="19" t="s">
        <v>2871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2860</v>
      </c>
      <c r="H199" s="11" t="s">
        <v>2846</v>
      </c>
      <c r="I199" s="11" t="s">
        <v>2847</v>
      </c>
      <c r="J199" s="11" t="s">
        <v>2861</v>
      </c>
      <c r="K199" s="11" t="s">
        <v>2862</v>
      </c>
      <c r="L199" s="11" t="s">
        <v>2863</v>
      </c>
      <c r="M199" s="11" t="s">
        <v>2860</v>
      </c>
      <c r="N199" s="12" t="s">
        <v>2861</v>
      </c>
      <c r="O199" s="12" t="s">
        <v>2862</v>
      </c>
      <c r="P199" s="13" t="s">
        <v>2863</v>
      </c>
      <c r="Q199" s="11"/>
      <c r="R199" s="11" t="s">
        <v>2846</v>
      </c>
      <c r="S199" s="11" t="s">
        <v>2847</v>
      </c>
      <c r="T199" s="11" t="s">
        <v>2861</v>
      </c>
      <c r="U199" s="11" t="s">
        <v>2862</v>
      </c>
      <c r="V199" s="11" t="s">
        <v>2863</v>
      </c>
    </row>
    <row r="200" spans="1:22" x14ac:dyDescent="0.55000000000000004">
      <c r="A200" s="19"/>
      <c r="B200">
        <v>10</v>
      </c>
      <c r="C200">
        <v>601457</v>
      </c>
      <c r="D200">
        <v>19056531</v>
      </c>
      <c r="E200">
        <v>62954</v>
      </c>
      <c r="F200">
        <v>132585</v>
      </c>
      <c r="G200">
        <v>10</v>
      </c>
      <c r="H200" s="14">
        <f>(C200-C199)*0.33*3/32768/300</f>
        <v>4.364916687011719E-2</v>
      </c>
      <c r="I200" s="14">
        <f>(D200-D199)*0.0011*3/327680/30</f>
        <v>3.1535863342285158E-3</v>
      </c>
      <c r="J200" s="14">
        <f>(E200-E199)*17.4*3/327680/30</f>
        <v>0.22680322265625</v>
      </c>
      <c r="K200" s="14">
        <f>(F200-F199)*18.8*3/327680/30</f>
        <v>0.25455847167968748</v>
      </c>
      <c r="L200" s="14">
        <f>SUM(H200:K200)</f>
        <v>0.52816444754028313</v>
      </c>
      <c r="M200">
        <v>10</v>
      </c>
      <c r="N200" s="15">
        <f>(E200-E199)/(C200-C199+D200-D199)</f>
        <v>4.3460962771440228E-3</v>
      </c>
      <c r="O200" s="15">
        <f>(F200-F199)/(C200-C199+D200-D199)</f>
        <v>4.514701857103464E-3</v>
      </c>
      <c r="P200" s="16">
        <f t="shared" ref="P200:P204" si="105">SUM(N200:O200)</f>
        <v>8.8607981342474877E-3</v>
      </c>
      <c r="Q200">
        <v>10</v>
      </c>
      <c r="R200" s="14">
        <f>(C200-C$3)*0.33*3/32768</f>
        <v>12.413279113769534</v>
      </c>
      <c r="S200" s="14">
        <f>(D200-D$3)*0.0011*3/32768</f>
        <v>0.94835723876953126</v>
      </c>
      <c r="T200" s="14">
        <f>(E200-E$3)*17.4*3/32768</f>
        <v>60.093402099609371</v>
      </c>
      <c r="U200" s="14">
        <f>(E200-E$3)*18.8*3/32768</f>
        <v>64.928503417968756</v>
      </c>
      <c r="V200" s="14">
        <f t="shared" ref="V200:V204" si="106">SUM(R200:U200)</f>
        <v>138.3835418701172</v>
      </c>
    </row>
    <row r="201" spans="1:22" x14ac:dyDescent="0.55000000000000004">
      <c r="A201" s="19"/>
      <c r="B201">
        <v>15</v>
      </c>
      <c r="C201">
        <v>940758</v>
      </c>
      <c r="D201">
        <v>28545579</v>
      </c>
      <c r="E201">
        <v>64854</v>
      </c>
      <c r="F201">
        <v>142419</v>
      </c>
      <c r="G201">
        <v>15</v>
      </c>
      <c r="H201" s="14">
        <f t="shared" ref="H201:H221" si="107">(C201-C200)*0.33*3/32768/300</f>
        <v>3.417032775878906E-2</v>
      </c>
      <c r="I201" s="14">
        <f t="shared" ref="I201:I220" si="108">(D201-D200)*0.0011*3/327680/30</f>
        <v>3.1854104003906252E-3</v>
      </c>
      <c r="J201" s="14">
        <f t="shared" ref="J201:J220" si="109">(E201-E200)*17.4*3/327680/30</f>
        <v>1.0089111328125001E-2</v>
      </c>
      <c r="K201" s="14">
        <f t="shared" ref="K201:K220" si="110">(F201-F200)*18.8*3/327680/30</f>
        <v>5.6420654296875011E-2</v>
      </c>
      <c r="L201" s="14">
        <f t="shared" ref="L201:L221" si="111">SUM(H201:K201)</f>
        <v>0.10386550378417969</v>
      </c>
      <c r="M201">
        <v>15</v>
      </c>
      <c r="N201" s="15">
        <f t="shared" ref="N201:N221" si="112">(E201-E200)/(C201-C200+D201-D200)</f>
        <v>1.9331832843949681E-4</v>
      </c>
      <c r="O201" s="15">
        <f t="shared" ref="O201:O221" si="113">(F201-F200)/(C201-C200+D201-D200)</f>
        <v>1.0005749694073744E-3</v>
      </c>
      <c r="P201" s="16">
        <f t="shared" si="105"/>
        <v>1.1938932978468712E-3</v>
      </c>
      <c r="Q201">
        <v>15</v>
      </c>
      <c r="R201" s="14">
        <f t="shared" ref="R201:R221" si="114">(C201-C$3)*0.33*3/32768</f>
        <v>22.664377441406252</v>
      </c>
      <c r="S201" s="14">
        <f t="shared" ref="S201:S221" si="115">(D201-D$3)*0.0011*3/32768</f>
        <v>1.903980358886719</v>
      </c>
      <c r="T201" s="14">
        <f t="shared" ref="T201:T221" si="116">(E201-E$3)*17.4*3/32768</f>
        <v>63.120135498046871</v>
      </c>
      <c r="U201" s="14">
        <f t="shared" ref="U201:U221" si="117">(E201-E$3)*18.8*3/32768</f>
        <v>68.198767089843756</v>
      </c>
      <c r="V201" s="14">
        <f t="shared" si="106"/>
        <v>155.88726038818359</v>
      </c>
    </row>
    <row r="202" spans="1:22" x14ac:dyDescent="0.55000000000000004">
      <c r="A202" s="19"/>
      <c r="B202">
        <v>20</v>
      </c>
      <c r="C202">
        <v>1430574</v>
      </c>
      <c r="D202">
        <v>37885304</v>
      </c>
      <c r="E202">
        <v>165798</v>
      </c>
      <c r="F202">
        <v>197277</v>
      </c>
      <c r="G202">
        <v>20</v>
      </c>
      <c r="H202" s="14">
        <f t="shared" si="107"/>
        <v>4.9328393554687495E-2</v>
      </c>
      <c r="I202" s="14">
        <f t="shared" si="108"/>
        <v>3.1352836608886719E-3</v>
      </c>
      <c r="J202" s="14">
        <f t="shared" si="109"/>
        <v>0.53601855468749993</v>
      </c>
      <c r="K202" s="14">
        <f t="shared" si="110"/>
        <v>0.314737060546875</v>
      </c>
      <c r="L202" s="14">
        <f t="shared" si="111"/>
        <v>0.90321929244995114</v>
      </c>
      <c r="M202">
        <v>20</v>
      </c>
      <c r="N202" s="15">
        <f t="shared" si="112"/>
        <v>1.0269452052745901E-2</v>
      </c>
      <c r="O202" s="15">
        <f t="shared" si="113"/>
        <v>5.5809320089310376E-3</v>
      </c>
      <c r="P202" s="16">
        <f t="shared" si="105"/>
        <v>1.585038406167694E-2</v>
      </c>
      <c r="Q202">
        <v>20</v>
      </c>
      <c r="R202" s="14">
        <f t="shared" si="114"/>
        <v>37.462895507812505</v>
      </c>
      <c r="S202" s="14">
        <f t="shared" si="115"/>
        <v>2.8445654571533203</v>
      </c>
      <c r="T202" s="14">
        <f t="shared" si="116"/>
        <v>223.92570190429686</v>
      </c>
      <c r="U202" s="14">
        <f t="shared" si="117"/>
        <v>241.94271240234377</v>
      </c>
      <c r="V202" s="14">
        <f t="shared" si="106"/>
        <v>506.17587527160646</v>
      </c>
    </row>
    <row r="203" spans="1:22" x14ac:dyDescent="0.55000000000000004">
      <c r="A203" s="19"/>
      <c r="B203">
        <v>25</v>
      </c>
      <c r="C203">
        <v>1927654</v>
      </c>
      <c r="D203">
        <v>47217497</v>
      </c>
      <c r="E203">
        <v>252306</v>
      </c>
      <c r="F203">
        <v>256687</v>
      </c>
      <c r="G203">
        <v>25</v>
      </c>
      <c r="H203" s="14">
        <f t="shared" si="107"/>
        <v>5.0059936523437494E-2</v>
      </c>
      <c r="I203" s="14">
        <f t="shared" si="108"/>
        <v>3.1327552185058593E-3</v>
      </c>
      <c r="J203" s="14">
        <f t="shared" si="109"/>
        <v>0.45936254882812494</v>
      </c>
      <c r="K203" s="14">
        <f t="shared" si="110"/>
        <v>0.340853271484375</v>
      </c>
      <c r="L203" s="14">
        <f t="shared" si="111"/>
        <v>0.85340851205444324</v>
      </c>
      <c r="M203">
        <v>25</v>
      </c>
      <c r="N203" s="15">
        <f t="shared" si="112"/>
        <v>8.8010578198407952E-3</v>
      </c>
      <c r="O203" s="15">
        <f t="shared" si="113"/>
        <v>6.0441906537746989E-3</v>
      </c>
      <c r="P203" s="16">
        <f t="shared" si="105"/>
        <v>1.4845248473615494E-2</v>
      </c>
      <c r="Q203">
        <v>25</v>
      </c>
      <c r="R203" s="14">
        <f t="shared" si="114"/>
        <v>52.480876464843746</v>
      </c>
      <c r="S203" s="14">
        <f t="shared" si="115"/>
        <v>3.7843920227050782</v>
      </c>
      <c r="T203" s="14">
        <f t="shared" si="116"/>
        <v>361.73446655273432</v>
      </c>
      <c r="U203" s="14">
        <f t="shared" si="117"/>
        <v>390.83953857421875</v>
      </c>
      <c r="V203" s="14">
        <f t="shared" si="106"/>
        <v>808.83927361450196</v>
      </c>
    </row>
    <row r="204" spans="1:22" x14ac:dyDescent="0.55000000000000004">
      <c r="A204" s="19"/>
      <c r="B204">
        <v>30</v>
      </c>
      <c r="C204">
        <v>2264475</v>
      </c>
      <c r="D204">
        <v>56710587</v>
      </c>
      <c r="E204">
        <v>252610</v>
      </c>
      <c r="F204">
        <v>265731</v>
      </c>
      <c r="G204">
        <v>30</v>
      </c>
      <c r="H204" s="14">
        <f t="shared" si="107"/>
        <v>3.3920571899414068E-2</v>
      </c>
      <c r="I204" s="14">
        <f t="shared" si="108"/>
        <v>3.1867672729492193E-3</v>
      </c>
      <c r="J204" s="14">
        <f t="shared" si="109"/>
        <v>1.6142578124999998E-3</v>
      </c>
      <c r="K204" s="14">
        <f t="shared" si="110"/>
        <v>5.1888183593750005E-2</v>
      </c>
      <c r="L204" s="14">
        <f t="shared" si="111"/>
        <v>9.0609780578613297E-2</v>
      </c>
      <c r="M204">
        <v>30</v>
      </c>
      <c r="N204" s="15">
        <f t="shared" si="112"/>
        <v>3.0926017539731537E-5</v>
      </c>
      <c r="O204" s="15">
        <f t="shared" si="113"/>
        <v>9.2004902180701327E-4</v>
      </c>
      <c r="P204" s="16">
        <f t="shared" si="105"/>
        <v>9.5097503934674478E-4</v>
      </c>
      <c r="Q204">
        <v>30</v>
      </c>
      <c r="R204" s="14">
        <f t="shared" si="114"/>
        <v>62.657048034667973</v>
      </c>
      <c r="S204" s="14">
        <f t="shared" si="115"/>
        <v>4.7404222045898443</v>
      </c>
      <c r="T204" s="14">
        <f t="shared" si="116"/>
        <v>362.21874389648434</v>
      </c>
      <c r="U204" s="14">
        <f t="shared" si="117"/>
        <v>391.3627807617188</v>
      </c>
      <c r="V204" s="14">
        <f t="shared" si="106"/>
        <v>820.97899489746101</v>
      </c>
    </row>
    <row r="205" spans="1:22" x14ac:dyDescent="0.55000000000000004">
      <c r="B205">
        <v>35</v>
      </c>
      <c r="C205">
        <v>2691822</v>
      </c>
      <c r="D205">
        <v>66112762</v>
      </c>
      <c r="E205">
        <v>266894</v>
      </c>
      <c r="F205">
        <v>289146</v>
      </c>
      <c r="G205">
        <v>35</v>
      </c>
      <c r="H205" s="14">
        <f t="shared" si="107"/>
        <v>4.303726501464844E-2</v>
      </c>
      <c r="I205" s="14">
        <f t="shared" si="108"/>
        <v>3.1562477111816405E-3</v>
      </c>
      <c r="J205" s="14">
        <f t="shared" si="109"/>
        <v>7.5848876953124991E-2</v>
      </c>
      <c r="K205" s="14">
        <f t="shared" si="110"/>
        <v>0.13433898925781251</v>
      </c>
      <c r="L205" s="14">
        <f t="shared" si="111"/>
        <v>0.2563813789367676</v>
      </c>
      <c r="N205" s="15">
        <f t="shared" si="112"/>
        <v>1.4531734096530839E-3</v>
      </c>
      <c r="O205" s="15">
        <f t="shared" si="113"/>
        <v>2.3821097302595181E-3</v>
      </c>
      <c r="P205" s="16">
        <f t="shared" ref="P205:P221" si="118">SUM(N205:O205)</f>
        <v>3.835283139912602E-3</v>
      </c>
      <c r="R205" s="14">
        <f t="shared" si="114"/>
        <v>75.568227539062505</v>
      </c>
      <c r="S205" s="14">
        <f t="shared" si="115"/>
        <v>5.6872965179443362</v>
      </c>
      <c r="T205" s="14">
        <f t="shared" si="116"/>
        <v>384.97340698242181</v>
      </c>
      <c r="U205" s="14">
        <f t="shared" si="117"/>
        <v>415.94827880859378</v>
      </c>
      <c r="V205" s="14">
        <f t="shared" ref="V205:V221" si="119">SUM(R205:U205)</f>
        <v>882.17720984802236</v>
      </c>
    </row>
    <row r="206" spans="1:22" x14ac:dyDescent="0.55000000000000004">
      <c r="B206">
        <v>40</v>
      </c>
      <c r="C206">
        <v>3113858</v>
      </c>
      <c r="D206">
        <v>75520611</v>
      </c>
      <c r="E206">
        <v>286328</v>
      </c>
      <c r="F206">
        <v>310985</v>
      </c>
      <c r="G206">
        <v>40</v>
      </c>
      <c r="H206" s="14">
        <f t="shared" si="107"/>
        <v>4.2502404785156253E-2</v>
      </c>
      <c r="I206" s="14">
        <f t="shared" si="108"/>
        <v>3.1581524353027348E-3</v>
      </c>
      <c r="J206" s="14">
        <f t="shared" si="109"/>
        <v>0.1031956787109375</v>
      </c>
      <c r="K206" s="14">
        <f t="shared" si="110"/>
        <v>0.1252969970703125</v>
      </c>
      <c r="L206" s="14">
        <f t="shared" si="111"/>
        <v>0.27415323300170902</v>
      </c>
      <c r="N206" s="15">
        <f t="shared" si="112"/>
        <v>1.9770322847113674E-3</v>
      </c>
      <c r="O206" s="15">
        <f t="shared" si="113"/>
        <v>2.2216943534944713E-3</v>
      </c>
      <c r="P206" s="16">
        <f t="shared" si="118"/>
        <v>4.1987266382058387E-3</v>
      </c>
      <c r="R206" s="14">
        <f t="shared" si="114"/>
        <v>88.318948974609384</v>
      </c>
      <c r="S206" s="14">
        <f t="shared" si="115"/>
        <v>6.634742248535157</v>
      </c>
      <c r="T206" s="14">
        <f t="shared" si="116"/>
        <v>415.93211059570308</v>
      </c>
      <c r="U206" s="14">
        <f t="shared" si="117"/>
        <v>449.39791259765627</v>
      </c>
      <c r="V206" s="14">
        <f t="shared" si="119"/>
        <v>960.28371441650393</v>
      </c>
    </row>
    <row r="207" spans="1:22" x14ac:dyDescent="0.55000000000000004">
      <c r="B207">
        <v>45</v>
      </c>
      <c r="C207">
        <v>3574434</v>
      </c>
      <c r="D207">
        <v>84887712</v>
      </c>
      <c r="E207">
        <v>303187</v>
      </c>
      <c r="F207">
        <v>333643</v>
      </c>
      <c r="G207">
        <v>45</v>
      </c>
      <c r="H207" s="14">
        <f t="shared" si="107"/>
        <v>4.6383691406250004E-2</v>
      </c>
      <c r="I207" s="14">
        <f t="shared" si="108"/>
        <v>3.1444736022949223E-3</v>
      </c>
      <c r="J207" s="14">
        <f t="shared" si="109"/>
        <v>8.9522277832031247E-2</v>
      </c>
      <c r="K207" s="14">
        <f t="shared" si="110"/>
        <v>0.12999584960937502</v>
      </c>
      <c r="L207" s="14">
        <f t="shared" si="111"/>
        <v>0.26904629244995115</v>
      </c>
      <c r="N207" s="15">
        <f t="shared" si="112"/>
        <v>1.7154613445272977E-3</v>
      </c>
      <c r="O207" s="15">
        <f t="shared" si="113"/>
        <v>2.305529577335519E-3</v>
      </c>
      <c r="P207" s="16">
        <f t="shared" si="118"/>
        <v>4.0209909218628164E-3</v>
      </c>
      <c r="R207" s="14">
        <f t="shared" si="114"/>
        <v>102.23405639648438</v>
      </c>
      <c r="S207" s="14">
        <f t="shared" si="115"/>
        <v>7.5780843292236328</v>
      </c>
      <c r="T207" s="14">
        <f t="shared" si="116"/>
        <v>442.78879394531248</v>
      </c>
      <c r="U207" s="14">
        <f t="shared" si="117"/>
        <v>478.41547851562495</v>
      </c>
      <c r="V207" s="14">
        <f t="shared" si="119"/>
        <v>1031.0164131866454</v>
      </c>
    </row>
    <row r="208" spans="1:22" x14ac:dyDescent="0.55000000000000004">
      <c r="B208">
        <v>50</v>
      </c>
      <c r="C208">
        <v>4040607</v>
      </c>
      <c r="D208">
        <v>94249144</v>
      </c>
      <c r="E208">
        <v>319169</v>
      </c>
      <c r="F208">
        <v>359361</v>
      </c>
      <c r="G208">
        <v>50</v>
      </c>
      <c r="H208" s="14">
        <f t="shared" si="107"/>
        <v>4.6947354125976566E-2</v>
      </c>
      <c r="I208" s="14">
        <f t="shared" si="108"/>
        <v>3.1425705566406254E-3</v>
      </c>
      <c r="J208" s="14">
        <f t="shared" si="109"/>
        <v>8.4865356445312498E-2</v>
      </c>
      <c r="K208" s="14">
        <f t="shared" si="110"/>
        <v>0.14755200195312501</v>
      </c>
      <c r="L208" s="14">
        <f t="shared" si="111"/>
        <v>0.28250728308105472</v>
      </c>
      <c r="N208" s="15">
        <f t="shared" si="112"/>
        <v>1.6262354866724905E-3</v>
      </c>
      <c r="O208" s="15">
        <f t="shared" si="113"/>
        <v>2.6169142939709115E-3</v>
      </c>
      <c r="P208" s="16">
        <f t="shared" si="118"/>
        <v>4.2431497806434022E-3</v>
      </c>
      <c r="R208" s="14">
        <f t="shared" si="114"/>
        <v>116.31826263427735</v>
      </c>
      <c r="S208" s="14">
        <f t="shared" si="115"/>
        <v>8.5208554962158214</v>
      </c>
      <c r="T208" s="14">
        <f t="shared" si="116"/>
        <v>468.24840087890618</v>
      </c>
      <c r="U208" s="14">
        <f t="shared" si="117"/>
        <v>505.92355957031253</v>
      </c>
      <c r="V208" s="14">
        <f t="shared" si="119"/>
        <v>1099.0110785797119</v>
      </c>
    </row>
    <row r="209" spans="2:22" x14ac:dyDescent="0.55000000000000004">
      <c r="B209">
        <v>55</v>
      </c>
      <c r="C209">
        <v>4546659</v>
      </c>
      <c r="D209">
        <v>103570915</v>
      </c>
      <c r="E209">
        <v>337260</v>
      </c>
      <c r="F209">
        <v>386017</v>
      </c>
      <c r="G209">
        <v>55</v>
      </c>
      <c r="H209" s="14">
        <f t="shared" si="107"/>
        <v>5.0963488769531246E-2</v>
      </c>
      <c r="I209" s="14">
        <f t="shared" si="108"/>
        <v>3.1292566223144534E-3</v>
      </c>
      <c r="J209" s="14">
        <f t="shared" si="109"/>
        <v>9.6064270019531245E-2</v>
      </c>
      <c r="K209" s="14">
        <f t="shared" si="110"/>
        <v>0.15293359375000001</v>
      </c>
      <c r="L209" s="14">
        <f t="shared" si="111"/>
        <v>0.30309060916137698</v>
      </c>
      <c r="N209" s="15">
        <f t="shared" si="112"/>
        <v>1.8407942430383616E-3</v>
      </c>
      <c r="O209" s="15">
        <f t="shared" si="113"/>
        <v>2.7122995601365635E-3</v>
      </c>
      <c r="P209" s="16">
        <f t="shared" si="118"/>
        <v>4.5530938031749252E-3</v>
      </c>
      <c r="R209" s="14">
        <f t="shared" si="114"/>
        <v>131.60730926513673</v>
      </c>
      <c r="S209" s="14">
        <f t="shared" si="115"/>
        <v>9.4596324829101555</v>
      </c>
      <c r="T209" s="14">
        <f t="shared" si="116"/>
        <v>497.06768188476559</v>
      </c>
      <c r="U209" s="14">
        <f t="shared" si="117"/>
        <v>537.0616333007813</v>
      </c>
      <c r="V209" s="14">
        <f t="shared" si="119"/>
        <v>1175.1962569335938</v>
      </c>
    </row>
    <row r="210" spans="2:22" x14ac:dyDescent="0.55000000000000004">
      <c r="B210">
        <v>60</v>
      </c>
      <c r="C210">
        <v>5071623</v>
      </c>
      <c r="D210">
        <v>112873694</v>
      </c>
      <c r="E210">
        <v>350318</v>
      </c>
      <c r="F210">
        <v>412937</v>
      </c>
      <c r="G210">
        <v>60</v>
      </c>
      <c r="H210" s="14">
        <f t="shared" si="107"/>
        <v>5.2868078613281251E-2</v>
      </c>
      <c r="I210" s="14">
        <f t="shared" si="108"/>
        <v>3.1228811340332035E-3</v>
      </c>
      <c r="J210" s="14">
        <f t="shared" si="109"/>
        <v>6.9338745117187489E-2</v>
      </c>
      <c r="K210" s="14">
        <f t="shared" si="110"/>
        <v>0.1544482421875</v>
      </c>
      <c r="L210" s="14">
        <f t="shared" si="111"/>
        <v>0.27977794705200199</v>
      </c>
      <c r="N210" s="15">
        <f t="shared" si="112"/>
        <v>1.3286875735354497E-3</v>
      </c>
      <c r="O210" s="15">
        <f t="shared" si="113"/>
        <v>2.7391843681707998E-3</v>
      </c>
      <c r="P210" s="16">
        <f t="shared" si="118"/>
        <v>4.0678719417062493E-3</v>
      </c>
      <c r="R210" s="14">
        <f t="shared" si="114"/>
        <v>147.46773284912109</v>
      </c>
      <c r="S210" s="14">
        <f t="shared" si="115"/>
        <v>10.396496823120119</v>
      </c>
      <c r="T210" s="14">
        <f t="shared" si="116"/>
        <v>517.86930541992183</v>
      </c>
      <c r="U210" s="14">
        <f t="shared" si="117"/>
        <v>559.53695068359377</v>
      </c>
      <c r="V210" s="14">
        <f t="shared" si="119"/>
        <v>1235.2704857757567</v>
      </c>
    </row>
    <row r="211" spans="2:22" x14ac:dyDescent="0.55000000000000004">
      <c r="B211">
        <v>65</v>
      </c>
      <c r="C211">
        <v>5594775</v>
      </c>
      <c r="D211">
        <v>122180293</v>
      </c>
      <c r="E211">
        <v>362553</v>
      </c>
      <c r="F211">
        <v>439189</v>
      </c>
      <c r="G211">
        <v>65</v>
      </c>
      <c r="H211" s="14">
        <f t="shared" si="107"/>
        <v>5.2685595703124997E-2</v>
      </c>
      <c r="I211" s="14">
        <f t="shared" si="108"/>
        <v>3.1241634826660158E-3</v>
      </c>
      <c r="J211" s="14">
        <f t="shared" si="109"/>
        <v>6.4968566894531246E-2</v>
      </c>
      <c r="K211" s="14">
        <f t="shared" si="110"/>
        <v>0.15061572265625001</v>
      </c>
      <c r="L211" s="14">
        <f t="shared" si="111"/>
        <v>0.27139404873657225</v>
      </c>
      <c r="N211" s="15">
        <f t="shared" si="112"/>
        <v>1.2446907352993987E-3</v>
      </c>
      <c r="O211" s="15">
        <f t="shared" si="113"/>
        <v>2.6706678531328008E-3</v>
      </c>
      <c r="P211" s="16">
        <f t="shared" si="118"/>
        <v>3.9153585884321995E-3</v>
      </c>
      <c r="R211" s="14">
        <f t="shared" si="114"/>
        <v>163.27341156005861</v>
      </c>
      <c r="S211" s="14">
        <f t="shared" si="115"/>
        <v>11.333745867919923</v>
      </c>
      <c r="T211" s="14">
        <f t="shared" si="116"/>
        <v>537.3598754882812</v>
      </c>
      <c r="U211" s="14">
        <f t="shared" si="117"/>
        <v>580.59572753906252</v>
      </c>
      <c r="V211" s="14">
        <f t="shared" si="119"/>
        <v>1292.5627604553224</v>
      </c>
    </row>
    <row r="212" spans="2:22" x14ac:dyDescent="0.55000000000000004">
      <c r="B212">
        <v>70</v>
      </c>
      <c r="C212">
        <v>6112556</v>
      </c>
      <c r="D212">
        <v>131490325</v>
      </c>
      <c r="E212">
        <v>374425</v>
      </c>
      <c r="F212">
        <v>467346</v>
      </c>
      <c r="G212">
        <v>70</v>
      </c>
      <c r="H212" s="14">
        <f t="shared" si="107"/>
        <v>5.2144692993164071E-2</v>
      </c>
      <c r="I212" s="14">
        <f t="shared" si="108"/>
        <v>3.1253159179687505E-3</v>
      </c>
      <c r="J212" s="14">
        <f t="shared" si="109"/>
        <v>6.3041015624999988E-2</v>
      </c>
      <c r="K212" s="14">
        <f t="shared" si="110"/>
        <v>0.16154528808593749</v>
      </c>
      <c r="L212" s="14">
        <f t="shared" si="111"/>
        <v>0.27985631262207034</v>
      </c>
      <c r="N212" s="15">
        <f t="shared" si="112"/>
        <v>1.2080001929218637E-3</v>
      </c>
      <c r="O212" s="15">
        <f t="shared" si="113"/>
        <v>2.8650321287146999E-3</v>
      </c>
      <c r="P212" s="16">
        <f t="shared" si="118"/>
        <v>4.0730323216365636E-3</v>
      </c>
      <c r="R212" s="14">
        <f t="shared" si="114"/>
        <v>178.91681945800781</v>
      </c>
      <c r="S212" s="14">
        <f t="shared" si="115"/>
        <v>12.271340643310547</v>
      </c>
      <c r="T212" s="14">
        <f t="shared" si="116"/>
        <v>556.27218017578116</v>
      </c>
      <c r="U212" s="14">
        <f t="shared" si="117"/>
        <v>601.02971191406255</v>
      </c>
      <c r="V212" s="14">
        <f t="shared" si="119"/>
        <v>1348.490052191162</v>
      </c>
    </row>
    <row r="213" spans="2:22" x14ac:dyDescent="0.55000000000000004">
      <c r="B213">
        <v>75</v>
      </c>
      <c r="C213">
        <v>6640179</v>
      </c>
      <c r="D213">
        <v>140790453</v>
      </c>
      <c r="E213">
        <v>385565</v>
      </c>
      <c r="F213">
        <v>499648</v>
      </c>
      <c r="G213">
        <v>75</v>
      </c>
      <c r="H213" s="14">
        <f t="shared" si="107"/>
        <v>5.3135861206054687E-2</v>
      </c>
      <c r="I213" s="14">
        <f t="shared" si="108"/>
        <v>3.1219912109375003E-3</v>
      </c>
      <c r="J213" s="14">
        <f t="shared" si="109"/>
        <v>5.915405273437499E-2</v>
      </c>
      <c r="K213" s="14">
        <f t="shared" si="110"/>
        <v>0.18532641601562497</v>
      </c>
      <c r="L213" s="14">
        <f t="shared" si="111"/>
        <v>0.30073832116699217</v>
      </c>
      <c r="N213" s="15">
        <f t="shared" si="112"/>
        <v>1.1335248522271271E-3</v>
      </c>
      <c r="O213" s="15">
        <f t="shared" si="113"/>
        <v>3.2868150607397359E-3</v>
      </c>
      <c r="P213" s="16">
        <f t="shared" si="118"/>
        <v>4.4203399129668633E-3</v>
      </c>
      <c r="R213" s="14">
        <f t="shared" si="114"/>
        <v>194.85757781982423</v>
      </c>
      <c r="S213" s="14">
        <f t="shared" si="115"/>
        <v>13.2079380065918</v>
      </c>
      <c r="T213" s="14">
        <f t="shared" si="116"/>
        <v>574.01839599609366</v>
      </c>
      <c r="U213" s="14">
        <f t="shared" si="117"/>
        <v>620.20378417968755</v>
      </c>
      <c r="V213" s="14">
        <f t="shared" si="119"/>
        <v>1402.2876960021972</v>
      </c>
    </row>
    <row r="214" spans="2:22" x14ac:dyDescent="0.55000000000000004">
      <c r="B214">
        <v>80</v>
      </c>
      <c r="C214">
        <v>7154001</v>
      </c>
      <c r="D214">
        <v>150104173</v>
      </c>
      <c r="E214">
        <v>396695</v>
      </c>
      <c r="F214">
        <v>526835</v>
      </c>
      <c r="G214">
        <v>80</v>
      </c>
      <c r="H214" s="14">
        <f t="shared" si="107"/>
        <v>5.174598999023438E-2</v>
      </c>
      <c r="I214" s="14">
        <f t="shared" si="108"/>
        <v>3.1265539550781253E-3</v>
      </c>
      <c r="J214" s="14">
        <f t="shared" si="109"/>
        <v>5.910095214843749E-2</v>
      </c>
      <c r="K214" s="14">
        <f t="shared" si="110"/>
        <v>0.1559801025390625</v>
      </c>
      <c r="L214" s="14">
        <f t="shared" si="111"/>
        <v>0.26995359863281249</v>
      </c>
      <c r="N214" s="15">
        <f t="shared" si="112"/>
        <v>1.1325314101939224E-3</v>
      </c>
      <c r="O214" s="15">
        <f t="shared" si="113"/>
        <v>2.7664089352149295E-3</v>
      </c>
      <c r="P214" s="16">
        <f t="shared" si="118"/>
        <v>3.8989403454088517E-3</v>
      </c>
      <c r="R214" s="14">
        <f t="shared" si="114"/>
        <v>210.38137481689452</v>
      </c>
      <c r="S214" s="14">
        <f t="shared" si="115"/>
        <v>14.145904193115236</v>
      </c>
      <c r="T214" s="14">
        <f t="shared" si="116"/>
        <v>591.74868164062491</v>
      </c>
      <c r="U214" s="14">
        <f t="shared" si="117"/>
        <v>639.36064453125005</v>
      </c>
      <c r="V214" s="14">
        <f t="shared" si="119"/>
        <v>1455.6366051818848</v>
      </c>
    </row>
    <row r="215" spans="2:22" x14ac:dyDescent="0.55000000000000004">
      <c r="B215">
        <v>85</v>
      </c>
      <c r="C215">
        <v>7758631</v>
      </c>
      <c r="D215">
        <v>159327300</v>
      </c>
      <c r="E215">
        <v>423474</v>
      </c>
      <c r="F215">
        <v>575244</v>
      </c>
      <c r="G215">
        <v>85</v>
      </c>
      <c r="H215" s="14">
        <f t="shared" si="107"/>
        <v>6.0891082763671882E-2</v>
      </c>
      <c r="I215" s="14">
        <f t="shared" si="108"/>
        <v>3.0961424865722656E-3</v>
      </c>
      <c r="J215" s="14">
        <f t="shared" si="109"/>
        <v>0.14219805908203123</v>
      </c>
      <c r="K215" s="14">
        <f t="shared" si="110"/>
        <v>0.27773718261718749</v>
      </c>
      <c r="L215" s="14">
        <f t="shared" si="111"/>
        <v>0.48392246694946289</v>
      </c>
      <c r="N215" s="15">
        <f t="shared" si="112"/>
        <v>2.7248333470190605E-3</v>
      </c>
      <c r="O215" s="15">
        <f t="shared" si="113"/>
        <v>4.9257424659563728E-3</v>
      </c>
      <c r="P215" s="16">
        <f t="shared" si="118"/>
        <v>7.6505758129754332E-3</v>
      </c>
      <c r="R215" s="14">
        <f t="shared" si="114"/>
        <v>228.64869964599612</v>
      </c>
      <c r="S215" s="14">
        <f t="shared" si="115"/>
        <v>15.074746939086914</v>
      </c>
      <c r="T215" s="14">
        <f t="shared" si="116"/>
        <v>634.40809936523431</v>
      </c>
      <c r="U215" s="14">
        <f t="shared" si="117"/>
        <v>685.45242919921884</v>
      </c>
      <c r="V215" s="14">
        <f t="shared" si="119"/>
        <v>1563.5839751495362</v>
      </c>
    </row>
    <row r="216" spans="2:22" x14ac:dyDescent="0.55000000000000004">
      <c r="B216">
        <v>90</v>
      </c>
      <c r="C216">
        <v>8292640</v>
      </c>
      <c r="D216">
        <v>168623108</v>
      </c>
      <c r="E216">
        <v>433549</v>
      </c>
      <c r="F216">
        <v>604431</v>
      </c>
      <c r="G216">
        <v>90</v>
      </c>
      <c r="H216" s="14">
        <f t="shared" si="107"/>
        <v>5.3778982543945315E-2</v>
      </c>
      <c r="I216" s="14">
        <f t="shared" si="108"/>
        <v>3.1205410156250001E-3</v>
      </c>
      <c r="J216" s="14">
        <f t="shared" si="109"/>
        <v>5.3498840332031249E-2</v>
      </c>
      <c r="K216" s="14">
        <f t="shared" si="110"/>
        <v>0.1674547119140625</v>
      </c>
      <c r="L216" s="14">
        <f t="shared" si="111"/>
        <v>0.2778530758056641</v>
      </c>
      <c r="N216" s="15">
        <f t="shared" si="112"/>
        <v>1.0249427837771548E-3</v>
      </c>
      <c r="O216" s="15">
        <f t="shared" si="113"/>
        <v>2.9692312684966565E-3</v>
      </c>
      <c r="P216" s="16">
        <f t="shared" si="118"/>
        <v>3.9941740522738117E-3</v>
      </c>
      <c r="R216" s="14">
        <f t="shared" si="114"/>
        <v>244.78239440917969</v>
      </c>
      <c r="S216" s="14">
        <f t="shared" si="115"/>
        <v>16.010909243774414</v>
      </c>
      <c r="T216" s="14">
        <f t="shared" si="116"/>
        <v>650.45775146484368</v>
      </c>
      <c r="U216" s="14">
        <f t="shared" si="117"/>
        <v>702.79343261718759</v>
      </c>
      <c r="V216" s="14">
        <f t="shared" si="119"/>
        <v>1614.0444877349853</v>
      </c>
    </row>
    <row r="217" spans="2:22" x14ac:dyDescent="0.55000000000000004">
      <c r="B217">
        <v>95</v>
      </c>
      <c r="C217">
        <v>8843270</v>
      </c>
      <c r="D217">
        <v>177902090</v>
      </c>
      <c r="E217">
        <v>446800</v>
      </c>
      <c r="F217">
        <v>635607</v>
      </c>
      <c r="G217">
        <v>95</v>
      </c>
      <c r="H217" s="14">
        <f t="shared" si="107"/>
        <v>5.5452850341796874E-2</v>
      </c>
      <c r="I217" s="14">
        <f t="shared" si="108"/>
        <v>3.1148926391601568E-3</v>
      </c>
      <c r="J217" s="14">
        <f t="shared" si="109"/>
        <v>7.0363586425781249E-2</v>
      </c>
      <c r="K217" s="14">
        <f t="shared" si="110"/>
        <v>0.17886621093750002</v>
      </c>
      <c r="L217" s="14">
        <f t="shared" si="111"/>
        <v>0.30779754034423834</v>
      </c>
      <c r="N217" s="15">
        <f t="shared" si="112"/>
        <v>1.3480694863642635E-3</v>
      </c>
      <c r="O217" s="15">
        <f t="shared" si="113"/>
        <v>3.1716409559197252E-3</v>
      </c>
      <c r="P217" s="16">
        <f t="shared" si="118"/>
        <v>4.5197104422839886E-3</v>
      </c>
      <c r="R217" s="14">
        <f t="shared" si="114"/>
        <v>261.41824951171873</v>
      </c>
      <c r="S217" s="14">
        <f t="shared" si="115"/>
        <v>16.945377035522462</v>
      </c>
      <c r="T217" s="14">
        <f t="shared" si="116"/>
        <v>671.56682739257803</v>
      </c>
      <c r="U217" s="14">
        <f t="shared" si="117"/>
        <v>725.6009399414063</v>
      </c>
      <c r="V217" s="14">
        <f t="shared" si="119"/>
        <v>1675.5313938812255</v>
      </c>
    </row>
    <row r="218" spans="2:22" x14ac:dyDescent="0.55000000000000004">
      <c r="B218">
        <v>100</v>
      </c>
      <c r="C218">
        <v>9419661</v>
      </c>
      <c r="D218">
        <v>187155496</v>
      </c>
      <c r="E218">
        <v>463388</v>
      </c>
      <c r="F218">
        <v>677963</v>
      </c>
      <c r="G218">
        <v>100</v>
      </c>
      <c r="H218" s="14">
        <f t="shared" si="107"/>
        <v>5.8047189331054683E-2</v>
      </c>
      <c r="I218" s="14">
        <f t="shared" si="108"/>
        <v>3.1063069458007815E-3</v>
      </c>
      <c r="J218" s="14">
        <f t="shared" si="109"/>
        <v>8.8083251953124983E-2</v>
      </c>
      <c r="K218" s="14">
        <f t="shared" si="110"/>
        <v>0.24300927734375002</v>
      </c>
      <c r="L218" s="14">
        <f t="shared" si="111"/>
        <v>0.39224602557373045</v>
      </c>
      <c r="N218" s="15">
        <f t="shared" si="112"/>
        <v>1.6875221329596124E-3</v>
      </c>
      <c r="O218" s="15">
        <f t="shared" si="113"/>
        <v>4.3089394419844069E-3</v>
      </c>
      <c r="P218" s="16">
        <f t="shared" si="118"/>
        <v>5.9964615749440193E-3</v>
      </c>
      <c r="R218" s="14">
        <f t="shared" si="114"/>
        <v>278.83240631103519</v>
      </c>
      <c r="S218" s="14">
        <f t="shared" si="115"/>
        <v>17.877269119262699</v>
      </c>
      <c r="T218" s="14">
        <f t="shared" si="116"/>
        <v>697.99180297851558</v>
      </c>
      <c r="U218" s="14">
        <f t="shared" si="117"/>
        <v>754.15206298828127</v>
      </c>
      <c r="V218" s="14">
        <f t="shared" si="119"/>
        <v>1748.8535413970949</v>
      </c>
    </row>
    <row r="219" spans="2:22" x14ac:dyDescent="0.55000000000000004">
      <c r="B219">
        <v>105</v>
      </c>
      <c r="C219">
        <v>9992630</v>
      </c>
      <c r="D219">
        <v>196410440</v>
      </c>
      <c r="E219">
        <v>481232</v>
      </c>
      <c r="F219">
        <v>715106</v>
      </c>
      <c r="G219">
        <v>105</v>
      </c>
      <c r="H219" s="14">
        <f t="shared" si="107"/>
        <v>5.7702566528320315E-2</v>
      </c>
      <c r="I219" s="14">
        <f t="shared" si="108"/>
        <v>3.1068232421875004E-3</v>
      </c>
      <c r="J219" s="14">
        <f t="shared" si="109"/>
        <v>9.4752685546874993E-2</v>
      </c>
      <c r="K219" s="14">
        <f t="shared" si="110"/>
        <v>0.21310070800781253</v>
      </c>
      <c r="L219" s="14">
        <f t="shared" si="111"/>
        <v>0.36866278332519531</v>
      </c>
      <c r="N219" s="15">
        <f t="shared" si="112"/>
        <v>1.8156448881873496E-3</v>
      </c>
      <c r="O219" s="15">
        <f t="shared" si="113"/>
        <v>3.7793374849777362E-3</v>
      </c>
      <c r="P219" s="16">
        <f t="shared" si="118"/>
        <v>5.5949823731650857E-3</v>
      </c>
      <c r="R219" s="14">
        <f t="shared" si="114"/>
        <v>296.1431762695313</v>
      </c>
      <c r="S219" s="14">
        <f t="shared" si="115"/>
        <v>18.809316091918944</v>
      </c>
      <c r="T219" s="14">
        <f t="shared" si="116"/>
        <v>726.4176086425781</v>
      </c>
      <c r="U219" s="14">
        <f t="shared" si="117"/>
        <v>784.86500244140632</v>
      </c>
      <c r="V219" s="14">
        <f t="shared" si="119"/>
        <v>1826.2351034454346</v>
      </c>
    </row>
    <row r="220" spans="2:22" x14ac:dyDescent="0.55000000000000004">
      <c r="B220">
        <v>110</v>
      </c>
      <c r="C220">
        <v>10561675</v>
      </c>
      <c r="D220">
        <v>205671305</v>
      </c>
      <c r="E220">
        <v>495610</v>
      </c>
      <c r="F220">
        <v>749050</v>
      </c>
      <c r="G220">
        <v>110</v>
      </c>
      <c r="H220" s="14">
        <f t="shared" si="107"/>
        <v>5.7307388305664064E-2</v>
      </c>
      <c r="I220" s="14">
        <f t="shared" si="108"/>
        <v>3.1088108825683596E-3</v>
      </c>
      <c r="J220" s="14">
        <f t="shared" si="109"/>
        <v>7.6348022460937498E-2</v>
      </c>
      <c r="K220" s="14">
        <f t="shared" si="110"/>
        <v>0.19474707031249999</v>
      </c>
      <c r="L220" s="14">
        <f t="shared" si="111"/>
        <v>0.33151129196166995</v>
      </c>
      <c r="N220" s="15">
        <f t="shared" si="112"/>
        <v>1.4626787020430502E-3</v>
      </c>
      <c r="O220" s="15">
        <f t="shared" si="113"/>
        <v>3.4531343623695437E-3</v>
      </c>
      <c r="P220" s="16">
        <f t="shared" si="118"/>
        <v>4.915813064412594E-3</v>
      </c>
      <c r="R220" s="14">
        <f t="shared" si="114"/>
        <v>313.33539276123048</v>
      </c>
      <c r="S220" s="14">
        <f t="shared" si="115"/>
        <v>19.741959356689453</v>
      </c>
      <c r="T220" s="14">
        <f t="shared" si="116"/>
        <v>749.32201538085928</v>
      </c>
      <c r="U220" s="14">
        <f t="shared" si="117"/>
        <v>809.6122924804688</v>
      </c>
      <c r="V220" s="14">
        <f t="shared" si="119"/>
        <v>1892.011659979248</v>
      </c>
    </row>
    <row r="221" spans="2:22" x14ac:dyDescent="0.55000000000000004">
      <c r="B221">
        <v>115</v>
      </c>
      <c r="C221">
        <v>11089956</v>
      </c>
      <c r="D221">
        <v>214970840</v>
      </c>
      <c r="E221">
        <v>506011</v>
      </c>
      <c r="F221">
        <v>777013</v>
      </c>
      <c r="G221">
        <v>115</v>
      </c>
      <c r="H221" s="14">
        <f t="shared" si="107"/>
        <v>5.3202127075195317E-2</v>
      </c>
      <c r="I221" s="14">
        <f>(D221-D220)*0.0011*3/32768/300</f>
        <v>3.1217921447753913E-3</v>
      </c>
      <c r="J221" s="14">
        <f>(E221-E220)*17.4*3/32768/300</f>
        <v>5.5229919433593747E-2</v>
      </c>
      <c r="K221" s="14">
        <f>(F221-F220)*18.8*3/327680/30</f>
        <v>0.1604322509765625</v>
      </c>
      <c r="L221" s="14">
        <f t="shared" si="111"/>
        <v>0.27198608963012694</v>
      </c>
      <c r="N221" s="15">
        <f t="shared" si="112"/>
        <v>1.0583226222387557E-3</v>
      </c>
      <c r="O221" s="15">
        <f t="shared" si="113"/>
        <v>2.8452913648362973E-3</v>
      </c>
      <c r="P221" s="16">
        <f t="shared" si="118"/>
        <v>3.903613987075053E-3</v>
      </c>
      <c r="R221" s="14">
        <f t="shared" si="114"/>
        <v>329.29603088378906</v>
      </c>
      <c r="S221" s="14">
        <f t="shared" si="115"/>
        <v>20.678497000122071</v>
      </c>
      <c r="T221" s="14">
        <f t="shared" si="116"/>
        <v>765.89099121093739</v>
      </c>
      <c r="U221" s="14">
        <f t="shared" si="117"/>
        <v>827.514404296875</v>
      </c>
      <c r="V221" s="14">
        <f t="shared" si="119"/>
        <v>1943.3799233917234</v>
      </c>
    </row>
    <row r="222" spans="2:22" x14ac:dyDescent="0.55000000000000004">
      <c r="L222" s="11">
        <f>AVERAGE(L200:L221)</f>
        <v>0.35000662885631223</v>
      </c>
    </row>
    <row r="225" spans="1:22" s="4" customFormat="1" x14ac:dyDescent="0.55000000000000004">
      <c r="A225" s="7"/>
      <c r="C225" s="20" t="s">
        <v>2852</v>
      </c>
      <c r="D225" s="20"/>
      <c r="E225" s="20"/>
      <c r="F225" s="20"/>
      <c r="H225" s="21"/>
      <c r="I225" s="21"/>
      <c r="J225" s="21"/>
      <c r="K225" s="21"/>
      <c r="L225" s="22"/>
      <c r="N225" s="23"/>
      <c r="O225" s="24"/>
      <c r="P225" s="24"/>
      <c r="R225" s="25"/>
      <c r="S225" s="25"/>
      <c r="T225" s="25"/>
      <c r="U225" s="25"/>
      <c r="V225" s="8"/>
    </row>
    <row r="226" spans="1:22" s="4" customFormat="1" x14ac:dyDescent="0.55000000000000004">
      <c r="A226" s="7"/>
      <c r="C226" s="4" t="s">
        <v>2853</v>
      </c>
      <c r="D226" s="4" t="s">
        <v>2854</v>
      </c>
      <c r="E226" s="4" t="s">
        <v>2855</v>
      </c>
      <c r="F226" s="4" t="s">
        <v>2856</v>
      </c>
      <c r="H226" s="21" t="s">
        <v>2857</v>
      </c>
      <c r="I226" s="21"/>
      <c r="J226" s="21"/>
      <c r="K226" s="21"/>
      <c r="L226" s="22"/>
      <c r="N226" s="23" t="s">
        <v>2858</v>
      </c>
      <c r="O226" s="24"/>
      <c r="P226" s="24"/>
      <c r="R226" s="26" t="s">
        <v>2859</v>
      </c>
      <c r="S226" s="27"/>
      <c r="T226" s="27"/>
      <c r="U226" s="27"/>
      <c r="V226" s="9"/>
    </row>
    <row r="227" spans="1:22" ht="15.75" customHeight="1" x14ac:dyDescent="0.55000000000000004">
      <c r="A227" s="19" t="s">
        <v>2872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2860</v>
      </c>
      <c r="H227" s="11" t="s">
        <v>2846</v>
      </c>
      <c r="I227" s="11" t="s">
        <v>2847</v>
      </c>
      <c r="J227" s="11" t="s">
        <v>2861</v>
      </c>
      <c r="K227" s="11" t="s">
        <v>2862</v>
      </c>
      <c r="L227" s="11" t="s">
        <v>2863</v>
      </c>
      <c r="M227" s="11" t="s">
        <v>2860</v>
      </c>
      <c r="N227" s="12" t="s">
        <v>2861</v>
      </c>
      <c r="O227" s="12" t="s">
        <v>2862</v>
      </c>
      <c r="P227" s="13" t="s">
        <v>2863</v>
      </c>
      <c r="Q227" s="11"/>
      <c r="R227" s="11" t="s">
        <v>2846</v>
      </c>
      <c r="S227" s="11" t="s">
        <v>2847</v>
      </c>
      <c r="T227" s="11" t="s">
        <v>2861</v>
      </c>
      <c r="U227" s="11" t="s">
        <v>2862</v>
      </c>
      <c r="V227" s="11" t="s">
        <v>2863</v>
      </c>
    </row>
    <row r="228" spans="1:22" x14ac:dyDescent="0.55000000000000004">
      <c r="A228" s="19"/>
      <c r="B228">
        <v>10</v>
      </c>
      <c r="C228">
        <v>640314</v>
      </c>
      <c r="D228">
        <v>19017395</v>
      </c>
      <c r="E228">
        <v>86684</v>
      </c>
      <c r="F228">
        <v>147881</v>
      </c>
      <c r="G228">
        <v>10</v>
      </c>
      <c r="H228" s="14">
        <f>(C228-C227)*0.33*3/32768/300</f>
        <v>4.5842184448242188E-2</v>
      </c>
      <c r="I228" s="14">
        <f>(D228-D227)*0.0011*3/327680/30</f>
        <v>3.1462900390625001E-3</v>
      </c>
      <c r="J228" s="14">
        <f>(E228-E227)*17.4*3/327680/30</f>
        <v>0.33180963134765623</v>
      </c>
      <c r="K228" s="14">
        <f>(F228-F227)*18.8*3/327680/30</f>
        <v>0.28979699707031253</v>
      </c>
      <c r="L228" s="14">
        <f>SUM(H228:K228)</f>
        <v>0.67059510290527347</v>
      </c>
      <c r="M228">
        <v>10</v>
      </c>
      <c r="N228" s="15">
        <f>(E228-E227)/(C228-C227+D228-D227)</f>
        <v>6.3582455772254595E-3</v>
      </c>
      <c r="O228" s="15">
        <f>(F228-F227)/(C228-C227+D228-D227)</f>
        <v>5.1396505249289483E-3</v>
      </c>
      <c r="P228" s="16">
        <f t="shared" ref="P228:P232" si="120">SUM(N228:O228)</f>
        <v>1.1497896102154407E-2</v>
      </c>
      <c r="Q228">
        <v>10</v>
      </c>
      <c r="R228" s="14">
        <f>(C228-C$3)*0.33*3/32768</f>
        <v>13.587242431640625</v>
      </c>
      <c r="S228" s="14">
        <f>(D228-D$3)*0.0011*3/32768</f>
        <v>0.94441593017578129</v>
      </c>
      <c r="T228" s="14">
        <f>(E228-E$3)*17.4*3/32768</f>
        <v>97.895709228515614</v>
      </c>
      <c r="U228" s="14">
        <f>(E228-E$3)*18.8*3/32768</f>
        <v>105.77237548828126</v>
      </c>
      <c r="V228" s="14">
        <f t="shared" ref="V228:V232" si="121">SUM(R228:U228)</f>
        <v>218.19974307861327</v>
      </c>
    </row>
    <row r="229" spans="1:22" x14ac:dyDescent="0.55000000000000004">
      <c r="A229" s="19"/>
      <c r="B229">
        <v>15</v>
      </c>
      <c r="C229">
        <v>992830</v>
      </c>
      <c r="D229">
        <v>28492844</v>
      </c>
      <c r="E229">
        <v>98925</v>
      </c>
      <c r="F229">
        <v>161048</v>
      </c>
      <c r="G229">
        <v>15</v>
      </c>
      <c r="H229" s="14">
        <f t="shared" ref="H229:H249" si="122">(C229-C228)*0.33*3/32768/300</f>
        <v>3.5501184082031248E-2</v>
      </c>
      <c r="I229" s="14">
        <f t="shared" ref="I229:I248" si="123">(D229-D228)*0.0011*3/327680/30</f>
        <v>3.1808453063964849E-3</v>
      </c>
      <c r="J229" s="14">
        <f t="shared" ref="J229:J248" si="124">(E229-E228)*17.4*3/327680/30</f>
        <v>6.5000427246093742E-2</v>
      </c>
      <c r="K229" s="14">
        <f t="shared" ref="K229:K248" si="125">(F229-F228)*18.8*3/327680/30</f>
        <v>7.5543090820312506E-2</v>
      </c>
      <c r="L229" s="14">
        <f t="shared" ref="L229:L249" si="126">SUM(H229:K229)</f>
        <v>0.17922554745483399</v>
      </c>
      <c r="M229">
        <v>15</v>
      </c>
      <c r="N229" s="15">
        <f t="shared" ref="N229:N249" si="127">(E229-E228)/(C229-C228+D229-D228)</f>
        <v>1.2455274311619954E-3</v>
      </c>
      <c r="O229" s="15">
        <f t="shared" ref="O229:O249" si="128">(F229-F228)/(C229-C228+D229-D228)</f>
        <v>1.3397483609272113E-3</v>
      </c>
      <c r="P229" s="16">
        <f t="shared" si="120"/>
        <v>2.5852757920892065E-3</v>
      </c>
      <c r="Q229">
        <v>15</v>
      </c>
      <c r="R229" s="14">
        <f t="shared" ref="R229:R249" si="129">(C229-C$3)*0.33*3/32768</f>
        <v>24.237597656250003</v>
      </c>
      <c r="S229" s="14">
        <f t="shared" ref="S229:S249" si="130">(D229-D$3)*0.0011*3/32768</f>
        <v>1.8986695220947269</v>
      </c>
      <c r="T229" s="14">
        <f t="shared" ref="T229:T249" si="131">(E229-E$3)*17.4*3/32768</f>
        <v>117.39583740234374</v>
      </c>
      <c r="U229" s="14">
        <f t="shared" ref="U229:U249" si="132">(E229-E$3)*18.8*3/32768</f>
        <v>126.84147949218749</v>
      </c>
      <c r="V229" s="14">
        <f t="shared" si="121"/>
        <v>270.37358407287593</v>
      </c>
    </row>
    <row r="230" spans="1:22" x14ac:dyDescent="0.55000000000000004">
      <c r="A230" s="19"/>
      <c r="B230">
        <v>20</v>
      </c>
      <c r="C230">
        <v>1375941</v>
      </c>
      <c r="D230">
        <v>37937540</v>
      </c>
      <c r="E230">
        <v>142410</v>
      </c>
      <c r="F230">
        <v>188487</v>
      </c>
      <c r="G230">
        <v>20</v>
      </c>
      <c r="H230" s="14">
        <f t="shared" si="122"/>
        <v>3.8582345581054688E-2</v>
      </c>
      <c r="I230" s="14">
        <f t="shared" si="123"/>
        <v>3.1705217285156249E-3</v>
      </c>
      <c r="J230" s="14">
        <f t="shared" si="124"/>
        <v>0.2309078979492187</v>
      </c>
      <c r="K230" s="14">
        <f t="shared" si="125"/>
        <v>0.15742590332031253</v>
      </c>
      <c r="L230" s="14">
        <f t="shared" si="126"/>
        <v>0.43008666857910155</v>
      </c>
      <c r="M230">
        <v>20</v>
      </c>
      <c r="N230" s="15">
        <f t="shared" si="127"/>
        <v>4.4246900656474027E-3</v>
      </c>
      <c r="O230" s="15">
        <f t="shared" si="128"/>
        <v>2.7919758701000132E-3</v>
      </c>
      <c r="P230" s="16">
        <f t="shared" si="120"/>
        <v>7.2166659357474159E-3</v>
      </c>
      <c r="Q230">
        <v>20</v>
      </c>
      <c r="R230" s="14">
        <f t="shared" si="129"/>
        <v>35.812301330566406</v>
      </c>
      <c r="S230" s="14">
        <f t="shared" si="130"/>
        <v>2.8498260406494142</v>
      </c>
      <c r="T230" s="14">
        <f t="shared" si="131"/>
        <v>186.66820678710937</v>
      </c>
      <c r="U230" s="14">
        <f t="shared" si="132"/>
        <v>201.68748779296877</v>
      </c>
      <c r="V230" s="14">
        <f t="shared" si="121"/>
        <v>427.01782195129397</v>
      </c>
    </row>
    <row r="231" spans="1:22" x14ac:dyDescent="0.55000000000000004">
      <c r="A231" s="19"/>
      <c r="B231">
        <v>25</v>
      </c>
      <c r="C231">
        <v>1865437</v>
      </c>
      <c r="D231">
        <v>47278168</v>
      </c>
      <c r="E231">
        <v>230084</v>
      </c>
      <c r="F231">
        <v>239770</v>
      </c>
      <c r="G231">
        <v>25</v>
      </c>
      <c r="H231" s="14">
        <f t="shared" si="122"/>
        <v>4.9296166992187501E-2</v>
      </c>
      <c r="I231" s="14">
        <f t="shared" si="123"/>
        <v>3.1355867919921876E-3</v>
      </c>
      <c r="J231" s="14">
        <f t="shared" si="124"/>
        <v>0.4655540771484375</v>
      </c>
      <c r="K231" s="14">
        <f t="shared" si="125"/>
        <v>0.29422619628906249</v>
      </c>
      <c r="L231" s="14">
        <f t="shared" si="126"/>
        <v>0.81221202722167973</v>
      </c>
      <c r="M231">
        <v>25</v>
      </c>
      <c r="N231" s="15">
        <f t="shared" si="127"/>
        <v>8.9189108906459376E-3</v>
      </c>
      <c r="O231" s="15">
        <f t="shared" si="128"/>
        <v>5.2169230011747565E-3</v>
      </c>
      <c r="P231" s="16">
        <f t="shared" si="120"/>
        <v>1.4135833891820694E-2</v>
      </c>
      <c r="Q231">
        <v>25</v>
      </c>
      <c r="R231" s="14">
        <f t="shared" si="129"/>
        <v>50.601151428222657</v>
      </c>
      <c r="S231" s="14">
        <f t="shared" si="130"/>
        <v>3.7905020782470706</v>
      </c>
      <c r="T231" s="14">
        <f t="shared" si="131"/>
        <v>326.33442993164061</v>
      </c>
      <c r="U231" s="14">
        <f t="shared" si="132"/>
        <v>352.59122314453128</v>
      </c>
      <c r="V231" s="14">
        <f t="shared" si="121"/>
        <v>733.31730658264155</v>
      </c>
    </row>
    <row r="232" spans="1:22" x14ac:dyDescent="0.55000000000000004">
      <c r="A232" s="19"/>
      <c r="B232">
        <v>30</v>
      </c>
      <c r="C232">
        <v>2209861</v>
      </c>
      <c r="D232">
        <v>56763401</v>
      </c>
      <c r="E232">
        <v>231986</v>
      </c>
      <c r="F232">
        <v>252288</v>
      </c>
      <c r="G232">
        <v>30</v>
      </c>
      <c r="H232" s="14">
        <f t="shared" si="122"/>
        <v>3.4686254882812503E-2</v>
      </c>
      <c r="I232" s="14">
        <f t="shared" si="123"/>
        <v>3.1841297302246099E-3</v>
      </c>
      <c r="J232" s="14">
        <f t="shared" si="124"/>
        <v>1.0099731445312499E-2</v>
      </c>
      <c r="K232" s="14">
        <f t="shared" si="125"/>
        <v>7.1819580078125E-2</v>
      </c>
      <c r="L232" s="14">
        <f t="shared" si="126"/>
        <v>0.11978969613647461</v>
      </c>
      <c r="M232">
        <v>30</v>
      </c>
      <c r="N232" s="15">
        <f t="shared" si="127"/>
        <v>1.9349607010702409E-4</v>
      </c>
      <c r="O232" s="15">
        <f t="shared" si="128"/>
        <v>1.2734930628810345E-3</v>
      </c>
      <c r="P232" s="16">
        <f t="shared" si="120"/>
        <v>1.4669891329880586E-3</v>
      </c>
      <c r="Q232">
        <v>30</v>
      </c>
      <c r="R232" s="14">
        <f t="shared" si="129"/>
        <v>61.007027893066407</v>
      </c>
      <c r="S232" s="14">
        <f t="shared" si="130"/>
        <v>4.7457409973144538</v>
      </c>
      <c r="T232" s="14">
        <f t="shared" si="131"/>
        <v>329.36434936523432</v>
      </c>
      <c r="U232" s="14">
        <f t="shared" si="132"/>
        <v>355.86492919921875</v>
      </c>
      <c r="V232" s="14">
        <f t="shared" si="121"/>
        <v>750.98204745483395</v>
      </c>
    </row>
    <row r="233" spans="1:22" x14ac:dyDescent="0.55000000000000004">
      <c r="B233">
        <v>35</v>
      </c>
      <c r="C233">
        <v>2705832</v>
      </c>
      <c r="D233">
        <v>66097292</v>
      </c>
      <c r="E233">
        <v>302079</v>
      </c>
      <c r="F233">
        <v>306500</v>
      </c>
      <c r="G233">
        <v>35</v>
      </c>
      <c r="H233" s="14">
        <f t="shared" si="122"/>
        <v>4.9948251342773441E-2</v>
      </c>
      <c r="I233" s="14">
        <f t="shared" si="123"/>
        <v>3.1333252258300779E-3</v>
      </c>
      <c r="J233" s="14">
        <f t="shared" si="124"/>
        <v>0.37219793701171872</v>
      </c>
      <c r="K233" s="14">
        <f t="shared" si="125"/>
        <v>0.31103076171875005</v>
      </c>
      <c r="L233" s="14">
        <f t="shared" si="126"/>
        <v>0.73631027529907223</v>
      </c>
      <c r="N233" s="15">
        <f t="shared" si="127"/>
        <v>7.1306189242534637E-3</v>
      </c>
      <c r="O233" s="15">
        <f t="shared" si="128"/>
        <v>5.5150316454086537E-3</v>
      </c>
      <c r="P233" s="16">
        <f t="shared" ref="P233:P249" si="133">SUM(N233:O233)</f>
        <v>1.2645650569662117E-2</v>
      </c>
      <c r="R233" s="14">
        <f t="shared" si="129"/>
        <v>75.99150329589844</v>
      </c>
      <c r="S233" s="14">
        <f t="shared" si="130"/>
        <v>5.6857385650634766</v>
      </c>
      <c r="T233" s="14">
        <f t="shared" si="131"/>
        <v>441.02373046874993</v>
      </c>
      <c r="U233" s="14">
        <f t="shared" si="132"/>
        <v>476.50839843750003</v>
      </c>
      <c r="V233" s="14">
        <f t="shared" ref="V233:V249" si="134">SUM(R233:U233)</f>
        <v>999.20937076721179</v>
      </c>
    </row>
    <row r="234" spans="1:22" x14ac:dyDescent="0.55000000000000004">
      <c r="B234">
        <v>40</v>
      </c>
      <c r="C234">
        <v>3131743</v>
      </c>
      <c r="D234">
        <v>75501199</v>
      </c>
      <c r="E234">
        <v>328586</v>
      </c>
      <c r="F234">
        <v>323547</v>
      </c>
      <c r="G234">
        <v>40</v>
      </c>
      <c r="H234" s="14">
        <f t="shared" si="122"/>
        <v>4.2892648315429688E-2</v>
      </c>
      <c r="I234" s="14">
        <f t="shared" si="123"/>
        <v>3.1568291320800781E-3</v>
      </c>
      <c r="J234" s="14">
        <f t="shared" si="124"/>
        <v>0.14075372314453122</v>
      </c>
      <c r="K234" s="14">
        <f t="shared" si="125"/>
        <v>9.7803833007812507E-2</v>
      </c>
      <c r="L234" s="14">
        <f t="shared" si="126"/>
        <v>0.28460703359985351</v>
      </c>
      <c r="N234" s="15">
        <f t="shared" si="127"/>
        <v>2.6965911271195457E-3</v>
      </c>
      <c r="O234" s="15">
        <f t="shared" si="128"/>
        <v>1.7342131868565624E-3</v>
      </c>
      <c r="P234" s="16">
        <f t="shared" si="133"/>
        <v>4.4308043139761081E-3</v>
      </c>
      <c r="R234" s="14">
        <f t="shared" si="129"/>
        <v>88.859297790527336</v>
      </c>
      <c r="S234" s="14">
        <f t="shared" si="130"/>
        <v>6.6327873046875006</v>
      </c>
      <c r="T234" s="14">
        <f t="shared" si="131"/>
        <v>483.24984741210938</v>
      </c>
      <c r="U234" s="14">
        <f t="shared" si="132"/>
        <v>522.13201904296875</v>
      </c>
      <c r="V234" s="14">
        <f t="shared" si="134"/>
        <v>1100.873951550293</v>
      </c>
    </row>
    <row r="235" spans="1:22" x14ac:dyDescent="0.55000000000000004">
      <c r="B235">
        <v>45</v>
      </c>
      <c r="C235">
        <v>3510929</v>
      </c>
      <c r="D235">
        <v>84949685</v>
      </c>
      <c r="E235">
        <v>330501</v>
      </c>
      <c r="F235">
        <v>332553</v>
      </c>
      <c r="G235">
        <v>45</v>
      </c>
      <c r="H235" s="14">
        <f t="shared" si="122"/>
        <v>3.8187066650390629E-2</v>
      </c>
      <c r="I235" s="14">
        <f t="shared" si="123"/>
        <v>3.1717940063476563E-3</v>
      </c>
      <c r="J235" s="14">
        <f t="shared" si="124"/>
        <v>1.0168762207031249E-2</v>
      </c>
      <c r="K235" s="14">
        <f t="shared" si="125"/>
        <v>5.1670166015625005E-2</v>
      </c>
      <c r="L235" s="14">
        <f t="shared" si="126"/>
        <v>0.10319778887939454</v>
      </c>
      <c r="N235" s="15">
        <f t="shared" si="127"/>
        <v>1.9485794804710617E-4</v>
      </c>
      <c r="O235" s="15">
        <f t="shared" si="128"/>
        <v>9.1639200005861005E-4</v>
      </c>
      <c r="P235" s="16">
        <f t="shared" si="133"/>
        <v>1.1112499481057162E-3</v>
      </c>
      <c r="R235" s="14">
        <f t="shared" si="129"/>
        <v>100.31541778564454</v>
      </c>
      <c r="S235" s="14">
        <f t="shared" si="130"/>
        <v>7.5843255065917967</v>
      </c>
      <c r="T235" s="14">
        <f t="shared" si="131"/>
        <v>486.30047607421875</v>
      </c>
      <c r="U235" s="14">
        <f t="shared" si="132"/>
        <v>525.4281005859375</v>
      </c>
      <c r="V235" s="14">
        <f t="shared" si="134"/>
        <v>1119.6283199523925</v>
      </c>
    </row>
    <row r="236" spans="1:22" x14ac:dyDescent="0.55000000000000004">
      <c r="B236">
        <v>50</v>
      </c>
      <c r="C236">
        <v>3946772</v>
      </c>
      <c r="D236">
        <v>94341526</v>
      </c>
      <c r="E236">
        <v>352597</v>
      </c>
      <c r="F236">
        <v>352456</v>
      </c>
      <c r="G236">
        <v>50</v>
      </c>
      <c r="H236" s="14">
        <f t="shared" si="122"/>
        <v>4.3892880249023436E-2</v>
      </c>
      <c r="I236" s="14">
        <f t="shared" si="123"/>
        <v>3.1527786560058601E-3</v>
      </c>
      <c r="J236" s="14">
        <f t="shared" si="124"/>
        <v>0.11733105468749999</v>
      </c>
      <c r="K236" s="14">
        <f t="shared" si="125"/>
        <v>0.11418957519531252</v>
      </c>
      <c r="L236" s="14">
        <f t="shared" si="126"/>
        <v>0.27856628878784179</v>
      </c>
      <c r="N236" s="15">
        <f t="shared" si="127"/>
        <v>2.2483425393002056E-3</v>
      </c>
      <c r="O236" s="15">
        <f t="shared" si="128"/>
        <v>2.0251973913691162E-3</v>
      </c>
      <c r="P236" s="16">
        <f t="shared" si="133"/>
        <v>4.2735399306693218E-3</v>
      </c>
      <c r="R236" s="14">
        <f t="shared" si="129"/>
        <v>113.48328186035157</v>
      </c>
      <c r="S236" s="14">
        <f t="shared" si="130"/>
        <v>8.5301591033935562</v>
      </c>
      <c r="T236" s="14">
        <f t="shared" si="131"/>
        <v>521.49979248046873</v>
      </c>
      <c r="U236" s="14">
        <f t="shared" si="132"/>
        <v>563.45954589843745</v>
      </c>
      <c r="V236" s="14">
        <f t="shared" si="134"/>
        <v>1206.9727793426514</v>
      </c>
    </row>
    <row r="237" spans="1:22" x14ac:dyDescent="0.55000000000000004">
      <c r="B237">
        <v>55</v>
      </c>
      <c r="C237">
        <v>4346063</v>
      </c>
      <c r="D237">
        <v>103770042</v>
      </c>
      <c r="E237">
        <v>354525</v>
      </c>
      <c r="F237">
        <v>361811</v>
      </c>
      <c r="G237">
        <v>55</v>
      </c>
      <c r="H237" s="14">
        <f t="shared" si="122"/>
        <v>4.0211801147460931E-2</v>
      </c>
      <c r="I237" s="14">
        <f t="shared" si="123"/>
        <v>3.1650902099609381E-3</v>
      </c>
      <c r="J237" s="14">
        <f t="shared" si="124"/>
        <v>1.0237792968749999E-2</v>
      </c>
      <c r="K237" s="14">
        <f t="shared" si="125"/>
        <v>5.36724853515625E-2</v>
      </c>
      <c r="L237" s="14">
        <f t="shared" si="126"/>
        <v>0.10728716967773437</v>
      </c>
      <c r="N237" s="15">
        <f t="shared" si="127"/>
        <v>1.9617804867352401E-4</v>
      </c>
      <c r="O237" s="15">
        <f t="shared" si="128"/>
        <v>9.5189089488631592E-4</v>
      </c>
      <c r="P237" s="16">
        <f t="shared" si="133"/>
        <v>1.14806894355984E-3</v>
      </c>
      <c r="R237" s="14">
        <f t="shared" si="129"/>
        <v>125.54682220458986</v>
      </c>
      <c r="S237" s="14">
        <f t="shared" si="130"/>
        <v>9.4796861663818373</v>
      </c>
      <c r="T237" s="14">
        <f t="shared" si="131"/>
        <v>524.57113037109366</v>
      </c>
      <c r="U237" s="14">
        <f t="shared" si="132"/>
        <v>566.77800292968755</v>
      </c>
      <c r="V237" s="14">
        <f t="shared" si="134"/>
        <v>1226.3756416717529</v>
      </c>
    </row>
    <row r="238" spans="1:22" x14ac:dyDescent="0.55000000000000004">
      <c r="B238">
        <v>60</v>
      </c>
      <c r="C238">
        <v>4870213</v>
      </c>
      <c r="D238">
        <v>113075910</v>
      </c>
      <c r="E238">
        <v>419246</v>
      </c>
      <c r="F238">
        <v>403800</v>
      </c>
      <c r="G238">
        <v>60</v>
      </c>
      <c r="H238" s="14">
        <f t="shared" si="122"/>
        <v>5.2786102294921873E-2</v>
      </c>
      <c r="I238" s="14">
        <f t="shared" si="123"/>
        <v>3.1239180908203129E-3</v>
      </c>
      <c r="J238" s="14">
        <f t="shared" si="124"/>
        <v>0.34367230224609374</v>
      </c>
      <c r="K238" s="14">
        <f t="shared" si="125"/>
        <v>0.24090368652343752</v>
      </c>
      <c r="L238" s="14">
        <f t="shared" si="126"/>
        <v>0.64048600915527343</v>
      </c>
      <c r="N238" s="15">
        <f t="shared" si="127"/>
        <v>6.584016428047232E-3</v>
      </c>
      <c r="O238" s="15">
        <f t="shared" si="128"/>
        <v>4.2715079463740554E-3</v>
      </c>
      <c r="P238" s="16">
        <f t="shared" si="133"/>
        <v>1.0855524374421287E-2</v>
      </c>
      <c r="R238" s="14">
        <f t="shared" si="129"/>
        <v>141.38265289306642</v>
      </c>
      <c r="S238" s="14">
        <f t="shared" si="130"/>
        <v>10.41686159362793</v>
      </c>
      <c r="T238" s="14">
        <f t="shared" si="131"/>
        <v>627.67282104492176</v>
      </c>
      <c r="U238" s="14">
        <f t="shared" si="132"/>
        <v>678.17523193359375</v>
      </c>
      <c r="V238" s="14">
        <f t="shared" si="134"/>
        <v>1457.6475674652099</v>
      </c>
    </row>
    <row r="239" spans="1:22" x14ac:dyDescent="0.55000000000000004">
      <c r="B239">
        <v>65</v>
      </c>
      <c r="C239">
        <v>5405541</v>
      </c>
      <c r="D239">
        <v>122368265</v>
      </c>
      <c r="E239">
        <v>427958</v>
      </c>
      <c r="F239">
        <v>431456</v>
      </c>
      <c r="G239">
        <v>65</v>
      </c>
      <c r="H239" s="14">
        <f t="shared" si="122"/>
        <v>5.3911816406250007E-2</v>
      </c>
      <c r="I239" s="14">
        <f t="shared" si="123"/>
        <v>3.1193818664550783E-3</v>
      </c>
      <c r="J239" s="14">
        <f t="shared" si="124"/>
        <v>4.6261230468749998E-2</v>
      </c>
      <c r="K239" s="14">
        <f t="shared" si="125"/>
        <v>0.15867089843750001</v>
      </c>
      <c r="L239" s="14">
        <f t="shared" si="126"/>
        <v>0.2619633271789551</v>
      </c>
      <c r="N239" s="15">
        <f t="shared" si="127"/>
        <v>8.864754795204526E-4</v>
      </c>
      <c r="O239" s="15">
        <f t="shared" si="128"/>
        <v>2.8140915819120337E-3</v>
      </c>
      <c r="P239" s="16">
        <f t="shared" si="133"/>
        <v>3.7005670614324864E-3</v>
      </c>
      <c r="R239" s="14">
        <f t="shared" si="129"/>
        <v>157.55619781494141</v>
      </c>
      <c r="S239" s="14">
        <f t="shared" si="130"/>
        <v>11.352676153564454</v>
      </c>
      <c r="T239" s="14">
        <f t="shared" si="131"/>
        <v>641.55119018554683</v>
      </c>
      <c r="U239" s="14">
        <f t="shared" si="132"/>
        <v>693.17025146484377</v>
      </c>
      <c r="V239" s="14">
        <f t="shared" si="134"/>
        <v>1503.6303156188965</v>
      </c>
    </row>
    <row r="240" spans="1:22" x14ac:dyDescent="0.55000000000000004">
      <c r="B240">
        <v>70</v>
      </c>
      <c r="C240">
        <v>5952524</v>
      </c>
      <c r="D240">
        <v>131648844</v>
      </c>
      <c r="E240">
        <v>438266</v>
      </c>
      <c r="F240">
        <v>463454</v>
      </c>
      <c r="G240">
        <v>70</v>
      </c>
      <c r="H240" s="14">
        <f t="shared" si="122"/>
        <v>5.5085568237304691E-2</v>
      </c>
      <c r="I240" s="14">
        <f t="shared" si="123"/>
        <v>3.1154287414550787E-3</v>
      </c>
      <c r="J240" s="14">
        <f t="shared" si="124"/>
        <v>5.4736083984374996E-2</v>
      </c>
      <c r="K240" s="14">
        <f t="shared" si="125"/>
        <v>0.18358227539062502</v>
      </c>
      <c r="L240" s="14">
        <f t="shared" si="126"/>
        <v>0.29651935635375981</v>
      </c>
      <c r="N240" s="15">
        <f t="shared" si="127"/>
        <v>1.0488867941001033E-3</v>
      </c>
      <c r="O240" s="15">
        <f t="shared" si="128"/>
        <v>3.2559448620115548E-3</v>
      </c>
      <c r="P240" s="16">
        <f t="shared" si="133"/>
        <v>4.3048316561116583E-3</v>
      </c>
      <c r="R240" s="14">
        <f t="shared" si="129"/>
        <v>174.08186828613282</v>
      </c>
      <c r="S240" s="14">
        <f t="shared" si="130"/>
        <v>12.287304776000976</v>
      </c>
      <c r="T240" s="14">
        <f t="shared" si="131"/>
        <v>657.97201538085926</v>
      </c>
      <c r="U240" s="14">
        <f t="shared" si="132"/>
        <v>710.91229248046875</v>
      </c>
      <c r="V240" s="14">
        <f t="shared" si="134"/>
        <v>1555.2534809234617</v>
      </c>
    </row>
    <row r="241" spans="1:22" x14ac:dyDescent="0.55000000000000004">
      <c r="B241">
        <v>75</v>
      </c>
      <c r="C241">
        <v>6479265</v>
      </c>
      <c r="D241">
        <v>140951791</v>
      </c>
      <c r="E241">
        <v>448185</v>
      </c>
      <c r="F241">
        <v>496530</v>
      </c>
      <c r="G241">
        <v>75</v>
      </c>
      <c r="H241" s="14">
        <f t="shared" si="122"/>
        <v>5.3047036743164057E-2</v>
      </c>
      <c r="I241" s="14">
        <f t="shared" si="123"/>
        <v>3.1229375305175788E-3</v>
      </c>
      <c r="J241" s="14">
        <f t="shared" si="124"/>
        <v>5.2670471191406242E-2</v>
      </c>
      <c r="K241" s="14">
        <f t="shared" si="125"/>
        <v>0.18976708984375001</v>
      </c>
      <c r="L241" s="14">
        <f t="shared" si="126"/>
        <v>0.29860753530883788</v>
      </c>
      <c r="N241" s="15">
        <f t="shared" si="127"/>
        <v>1.0090859445386262E-3</v>
      </c>
      <c r="O241" s="15">
        <f t="shared" si="128"/>
        <v>3.3649084284262127E-3</v>
      </c>
      <c r="P241" s="16">
        <f t="shared" si="133"/>
        <v>4.3739943729648387E-3</v>
      </c>
      <c r="R241" s="14">
        <f t="shared" si="129"/>
        <v>189.99597930908203</v>
      </c>
      <c r="S241" s="14">
        <f t="shared" si="130"/>
        <v>13.224186035156251</v>
      </c>
      <c r="T241" s="14">
        <f t="shared" si="131"/>
        <v>673.77315673828116</v>
      </c>
      <c r="U241" s="14">
        <f t="shared" si="132"/>
        <v>727.98479003906255</v>
      </c>
      <c r="V241" s="14">
        <f t="shared" si="134"/>
        <v>1604.9781121215819</v>
      </c>
    </row>
    <row r="242" spans="1:22" x14ac:dyDescent="0.55000000000000004">
      <c r="B242">
        <v>80</v>
      </c>
      <c r="C242">
        <v>7038875</v>
      </c>
      <c r="D242">
        <v>150222155</v>
      </c>
      <c r="E242">
        <v>462058</v>
      </c>
      <c r="F242">
        <v>530196</v>
      </c>
      <c r="G242">
        <v>80</v>
      </c>
      <c r="H242" s="14">
        <f t="shared" si="122"/>
        <v>5.6357208251953124E-2</v>
      </c>
      <c r="I242" s="14">
        <f t="shared" si="123"/>
        <v>3.1119996337890627E-3</v>
      </c>
      <c r="J242" s="14">
        <f t="shared" si="124"/>
        <v>7.3666442871093751E-2</v>
      </c>
      <c r="K242" s="14">
        <f t="shared" si="125"/>
        <v>0.19315209960937502</v>
      </c>
      <c r="L242" s="14">
        <f t="shared" si="126"/>
        <v>0.32628775036621094</v>
      </c>
      <c r="N242" s="15">
        <f t="shared" si="127"/>
        <v>1.4112956962042829E-3</v>
      </c>
      <c r="O242" s="15">
        <f t="shared" si="128"/>
        <v>3.4248310321064938E-3</v>
      </c>
      <c r="P242" s="16">
        <f t="shared" si="133"/>
        <v>4.8361267283107768E-3</v>
      </c>
      <c r="R242" s="14">
        <f t="shared" si="129"/>
        <v>206.90314178466798</v>
      </c>
      <c r="S242" s="14">
        <f t="shared" si="130"/>
        <v>14.15778592529297</v>
      </c>
      <c r="T242" s="14">
        <f t="shared" si="131"/>
        <v>695.87308959960933</v>
      </c>
      <c r="U242" s="14">
        <f t="shared" si="132"/>
        <v>751.86287841796877</v>
      </c>
      <c r="V242" s="14">
        <f t="shared" si="134"/>
        <v>1668.7968957275389</v>
      </c>
    </row>
    <row r="243" spans="1:22" x14ac:dyDescent="0.55000000000000004">
      <c r="B243">
        <v>85</v>
      </c>
      <c r="C243">
        <v>7665812</v>
      </c>
      <c r="D243">
        <v>159424937</v>
      </c>
      <c r="E243">
        <v>494336</v>
      </c>
      <c r="F243">
        <v>592284</v>
      </c>
      <c r="G243">
        <v>85</v>
      </c>
      <c r="H243" s="14">
        <f t="shared" si="122"/>
        <v>6.3137576293945327E-2</v>
      </c>
      <c r="I243" s="14">
        <f t="shared" si="123"/>
        <v>3.0893128051757814E-3</v>
      </c>
      <c r="J243" s="14">
        <f t="shared" si="124"/>
        <v>0.17139807128906248</v>
      </c>
      <c r="K243" s="14">
        <f t="shared" si="125"/>
        <v>0.3562177734375</v>
      </c>
      <c r="L243" s="14">
        <f t="shared" si="126"/>
        <v>0.59384273382568353</v>
      </c>
      <c r="N243" s="15">
        <f t="shared" si="127"/>
        <v>3.2837154347952367E-3</v>
      </c>
      <c r="O243" s="15">
        <f t="shared" si="128"/>
        <v>6.3163555336627625E-3</v>
      </c>
      <c r="P243" s="16">
        <f t="shared" si="133"/>
        <v>9.600070968458E-3</v>
      </c>
      <c r="R243" s="14">
        <f t="shared" si="129"/>
        <v>225.8444146728516</v>
      </c>
      <c r="S243" s="14">
        <f t="shared" si="130"/>
        <v>15.084579766845703</v>
      </c>
      <c r="T243" s="14">
        <f t="shared" si="131"/>
        <v>747.29251098632801</v>
      </c>
      <c r="U243" s="14">
        <f t="shared" si="132"/>
        <v>807.41949462890625</v>
      </c>
      <c r="V243" s="14">
        <f t="shared" si="134"/>
        <v>1795.6410000549315</v>
      </c>
    </row>
    <row r="244" spans="1:22" x14ac:dyDescent="0.55000000000000004">
      <c r="B244">
        <v>90</v>
      </c>
      <c r="C244">
        <v>8269028</v>
      </c>
      <c r="D244">
        <v>168651411</v>
      </c>
      <c r="E244">
        <v>519566</v>
      </c>
      <c r="F244">
        <v>634385</v>
      </c>
      <c r="G244">
        <v>90</v>
      </c>
      <c r="H244" s="14">
        <f t="shared" si="122"/>
        <v>6.0748681640624996E-2</v>
      </c>
      <c r="I244" s="14">
        <f t="shared" si="123"/>
        <v>3.0972660522460937E-3</v>
      </c>
      <c r="J244" s="14">
        <f t="shared" si="124"/>
        <v>0.13397277832031249</v>
      </c>
      <c r="K244" s="14">
        <f t="shared" si="125"/>
        <v>0.24154626464843754</v>
      </c>
      <c r="L244" s="14">
        <f t="shared" si="126"/>
        <v>0.4393649906616211</v>
      </c>
      <c r="N244" s="15">
        <f t="shared" si="127"/>
        <v>2.5667137010424541E-3</v>
      </c>
      <c r="O244" s="15">
        <f t="shared" si="128"/>
        <v>4.2830445314145206E-3</v>
      </c>
      <c r="P244" s="16">
        <f t="shared" si="133"/>
        <v>6.8497582324569747E-3</v>
      </c>
      <c r="R244" s="14">
        <f t="shared" si="129"/>
        <v>244.06901916503907</v>
      </c>
      <c r="S244" s="14">
        <f t="shared" si="130"/>
        <v>16.013759582519533</v>
      </c>
      <c r="T244" s="14">
        <f t="shared" si="131"/>
        <v>787.48434448242188</v>
      </c>
      <c r="U244" s="14">
        <f t="shared" si="132"/>
        <v>850.84515380859375</v>
      </c>
      <c r="V244" s="14">
        <f t="shared" si="134"/>
        <v>1898.4122770385743</v>
      </c>
    </row>
    <row r="245" spans="1:22" x14ac:dyDescent="0.55000000000000004">
      <c r="B245">
        <v>95</v>
      </c>
      <c r="C245">
        <v>8827015</v>
      </c>
      <c r="D245">
        <v>177923066</v>
      </c>
      <c r="E245">
        <v>531582</v>
      </c>
      <c r="F245">
        <v>663058</v>
      </c>
      <c r="G245">
        <v>95</v>
      </c>
      <c r="H245" s="14">
        <f t="shared" si="122"/>
        <v>5.619375915527345E-2</v>
      </c>
      <c r="I245" s="14">
        <f t="shared" si="123"/>
        <v>3.112433013916015E-3</v>
      </c>
      <c r="J245" s="14">
        <f t="shared" si="124"/>
        <v>6.3805664062500003E-2</v>
      </c>
      <c r="K245" s="14">
        <f t="shared" si="125"/>
        <v>0.16450573730468754</v>
      </c>
      <c r="L245" s="14">
        <f t="shared" si="126"/>
        <v>0.287617593536377</v>
      </c>
      <c r="N245" s="15">
        <f t="shared" si="127"/>
        <v>1.2224249876038212E-3</v>
      </c>
      <c r="O245" s="15">
        <f t="shared" si="128"/>
        <v>2.9169933147107493E-3</v>
      </c>
      <c r="P245" s="16">
        <f t="shared" si="133"/>
        <v>4.1394183023145707E-3</v>
      </c>
      <c r="R245" s="14">
        <f t="shared" si="129"/>
        <v>260.92714691162109</v>
      </c>
      <c r="S245" s="14">
        <f t="shared" si="130"/>
        <v>16.947489486694337</v>
      </c>
      <c r="T245" s="14">
        <f t="shared" si="131"/>
        <v>806.62604370117174</v>
      </c>
      <c r="U245" s="14">
        <f t="shared" si="132"/>
        <v>871.52698974609382</v>
      </c>
      <c r="V245" s="14">
        <f t="shared" si="134"/>
        <v>1956.0276698455809</v>
      </c>
    </row>
    <row r="246" spans="1:22" x14ac:dyDescent="0.55000000000000004">
      <c r="B246">
        <v>100</v>
      </c>
      <c r="C246">
        <v>9394061</v>
      </c>
      <c r="D246">
        <v>187185916</v>
      </c>
      <c r="E246">
        <v>548944</v>
      </c>
      <c r="F246">
        <v>701657</v>
      </c>
      <c r="G246">
        <v>100</v>
      </c>
      <c r="H246" s="14">
        <f t="shared" si="122"/>
        <v>5.7106072998046882E-2</v>
      </c>
      <c r="I246" s="14">
        <f t="shared" si="123"/>
        <v>3.1094772338867188E-3</v>
      </c>
      <c r="J246" s="14">
        <f t="shared" si="124"/>
        <v>9.2193237304687481E-2</v>
      </c>
      <c r="K246" s="14">
        <f t="shared" si="125"/>
        <v>0.2214542236328125</v>
      </c>
      <c r="L246" s="14">
        <f t="shared" si="126"/>
        <v>0.37386301116943355</v>
      </c>
      <c r="N246" s="15">
        <f t="shared" si="127"/>
        <v>1.7662445258830816E-3</v>
      </c>
      <c r="O246" s="15">
        <f t="shared" si="128"/>
        <v>3.926694646616811E-3</v>
      </c>
      <c r="P246" s="16">
        <f t="shared" si="133"/>
        <v>5.6929391724998921E-3</v>
      </c>
      <c r="R246" s="14">
        <f t="shared" si="129"/>
        <v>278.05896881103519</v>
      </c>
      <c r="S246" s="14">
        <f t="shared" si="130"/>
        <v>17.880332656860354</v>
      </c>
      <c r="T246" s="14">
        <f t="shared" si="131"/>
        <v>834.28401489257806</v>
      </c>
      <c r="U246" s="14">
        <f t="shared" si="132"/>
        <v>901.41031494140634</v>
      </c>
      <c r="V246" s="14">
        <f t="shared" si="134"/>
        <v>2031.6336313018799</v>
      </c>
    </row>
    <row r="247" spans="1:22" x14ac:dyDescent="0.55000000000000004">
      <c r="B247">
        <v>105</v>
      </c>
      <c r="C247">
        <v>9935244</v>
      </c>
      <c r="D247">
        <v>196472840</v>
      </c>
      <c r="E247">
        <v>560267</v>
      </c>
      <c r="F247">
        <v>738940</v>
      </c>
      <c r="G247">
        <v>105</v>
      </c>
      <c r="H247" s="14">
        <f t="shared" si="122"/>
        <v>5.4501461791992195E-2</v>
      </c>
      <c r="I247" s="14">
        <f t="shared" si="123"/>
        <v>3.1175587158203131E-3</v>
      </c>
      <c r="J247" s="14">
        <f t="shared" si="124"/>
        <v>6.012579345703125E-2</v>
      </c>
      <c r="K247" s="14">
        <f t="shared" si="125"/>
        <v>0.21390393066406252</v>
      </c>
      <c r="L247" s="14">
        <f t="shared" si="126"/>
        <v>0.33164874462890626</v>
      </c>
      <c r="N247" s="15">
        <f t="shared" si="127"/>
        <v>1.1521038588611216E-3</v>
      </c>
      <c r="O247" s="15">
        <f t="shared" si="128"/>
        <v>3.7935077426405716E-3</v>
      </c>
      <c r="P247" s="16">
        <f t="shared" si="133"/>
        <v>4.945611601501693E-3</v>
      </c>
      <c r="R247" s="14">
        <f t="shared" si="129"/>
        <v>294.40940734863284</v>
      </c>
      <c r="S247" s="14">
        <f t="shared" si="130"/>
        <v>18.815600271606449</v>
      </c>
      <c r="T247" s="14">
        <f t="shared" si="131"/>
        <v>852.32175292968736</v>
      </c>
      <c r="U247" s="14">
        <f t="shared" si="132"/>
        <v>920.89936523437507</v>
      </c>
      <c r="V247" s="14">
        <f t="shared" si="134"/>
        <v>2086.4461257843018</v>
      </c>
    </row>
    <row r="248" spans="1:22" x14ac:dyDescent="0.55000000000000004">
      <c r="B248">
        <v>110</v>
      </c>
      <c r="C248">
        <v>10499209</v>
      </c>
      <c r="D248">
        <v>205736652</v>
      </c>
      <c r="E248">
        <v>571740</v>
      </c>
      <c r="F248">
        <v>770399</v>
      </c>
      <c r="G248">
        <v>110</v>
      </c>
      <c r="H248" s="14">
        <f t="shared" si="122"/>
        <v>5.6795791625976574E-2</v>
      </c>
      <c r="I248" s="14">
        <f t="shared" si="123"/>
        <v>3.1098001708984371E-3</v>
      </c>
      <c r="J248" s="14">
        <f t="shared" si="124"/>
        <v>6.0922302246093747E-2</v>
      </c>
      <c r="K248" s="14">
        <f t="shared" si="125"/>
        <v>0.18048986816406251</v>
      </c>
      <c r="L248" s="14">
        <f t="shared" si="126"/>
        <v>0.30131776220703127</v>
      </c>
      <c r="N248" s="15">
        <f t="shared" si="127"/>
        <v>1.1674054061259224E-3</v>
      </c>
      <c r="O248" s="15">
        <f t="shared" si="128"/>
        <v>3.201029083179238E-3</v>
      </c>
      <c r="P248" s="16">
        <f t="shared" si="133"/>
        <v>4.3684344893051607E-3</v>
      </c>
      <c r="R248" s="14">
        <f t="shared" si="129"/>
        <v>311.4481448364258</v>
      </c>
      <c r="S248" s="14">
        <f t="shared" si="130"/>
        <v>19.748540322875975</v>
      </c>
      <c r="T248" s="14">
        <f t="shared" si="131"/>
        <v>870.59844360351553</v>
      </c>
      <c r="U248" s="14">
        <f t="shared" si="132"/>
        <v>940.6465942382813</v>
      </c>
      <c r="V248" s="14">
        <f t="shared" si="134"/>
        <v>2142.4417230010986</v>
      </c>
    </row>
    <row r="249" spans="1:22" x14ac:dyDescent="0.55000000000000004">
      <c r="B249">
        <v>115</v>
      </c>
      <c r="C249">
        <v>11032449</v>
      </c>
      <c r="D249">
        <v>215031351</v>
      </c>
      <c r="E249">
        <v>581697</v>
      </c>
      <c r="F249">
        <v>800229</v>
      </c>
      <c r="G249">
        <v>115</v>
      </c>
      <c r="H249" s="14">
        <f t="shared" si="122"/>
        <v>5.3701538085937507E-2</v>
      </c>
      <c r="I249" s="14">
        <f>(D249-D248)*0.0011*3/32768/300</f>
        <v>3.1201687316894534E-3</v>
      </c>
      <c r="J249" s="14">
        <f>(E249-E248)*17.4*3/32768/300</f>
        <v>5.2872253417968744E-2</v>
      </c>
      <c r="K249" s="14">
        <f>(F249-F248)*18.8*3/327680/30</f>
        <v>0.171143798828125</v>
      </c>
      <c r="L249" s="14">
        <f t="shared" si="126"/>
        <v>0.28083775906372072</v>
      </c>
      <c r="N249" s="15">
        <f t="shared" si="127"/>
        <v>1.0131320513894113E-3</v>
      </c>
      <c r="O249" s="15">
        <f t="shared" si="128"/>
        <v>3.0352243741032579E-3</v>
      </c>
      <c r="P249" s="16">
        <f t="shared" si="133"/>
        <v>4.0483564254926692E-3</v>
      </c>
      <c r="R249" s="14">
        <f t="shared" si="129"/>
        <v>327.55860626220704</v>
      </c>
      <c r="S249" s="14">
        <f t="shared" si="130"/>
        <v>20.684590942382815</v>
      </c>
      <c r="T249" s="14">
        <f t="shared" si="131"/>
        <v>886.46011962890611</v>
      </c>
      <c r="U249" s="14">
        <f t="shared" si="132"/>
        <v>957.78449707031257</v>
      </c>
      <c r="V249" s="14">
        <f t="shared" si="134"/>
        <v>2192.4878139038087</v>
      </c>
    </row>
    <row r="250" spans="1:22" x14ac:dyDescent="0.55000000000000004">
      <c r="L250" s="11">
        <f>AVERAGE(L228:L249)</f>
        <v>0.3706470078180486</v>
      </c>
    </row>
    <row r="253" spans="1:22" s="4" customFormat="1" x14ac:dyDescent="0.55000000000000004">
      <c r="A253" s="7"/>
      <c r="C253" s="20" t="s">
        <v>2852</v>
      </c>
      <c r="D253" s="20"/>
      <c r="E253" s="20"/>
      <c r="F253" s="20"/>
      <c r="H253" s="21"/>
      <c r="I253" s="21"/>
      <c r="J253" s="21"/>
      <c r="K253" s="21"/>
      <c r="L253" s="22"/>
      <c r="N253" s="23"/>
      <c r="O253" s="24"/>
      <c r="P253" s="24"/>
      <c r="R253" s="25"/>
      <c r="S253" s="25"/>
      <c r="T253" s="25"/>
      <c r="U253" s="25"/>
      <c r="V253" s="8"/>
    </row>
    <row r="254" spans="1:22" s="4" customFormat="1" x14ac:dyDescent="0.55000000000000004">
      <c r="A254" s="7"/>
      <c r="C254" s="4" t="s">
        <v>2853</v>
      </c>
      <c r="D254" s="4" t="s">
        <v>2854</v>
      </c>
      <c r="E254" s="4" t="s">
        <v>2855</v>
      </c>
      <c r="F254" s="4" t="s">
        <v>2856</v>
      </c>
      <c r="H254" s="21" t="s">
        <v>2857</v>
      </c>
      <c r="I254" s="21"/>
      <c r="J254" s="21"/>
      <c r="K254" s="21"/>
      <c r="L254" s="22"/>
      <c r="N254" s="23" t="s">
        <v>2858</v>
      </c>
      <c r="O254" s="24"/>
      <c r="P254" s="24"/>
      <c r="R254" s="26" t="s">
        <v>2859</v>
      </c>
      <c r="S254" s="27"/>
      <c r="T254" s="27"/>
      <c r="U254" s="27"/>
      <c r="V254" s="9"/>
    </row>
    <row r="255" spans="1:22" ht="15.75" customHeight="1" x14ac:dyDescent="0.55000000000000004">
      <c r="A255" s="19" t="s">
        <v>2873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2860</v>
      </c>
      <c r="H255" s="11" t="s">
        <v>2846</v>
      </c>
      <c r="I255" s="11" t="s">
        <v>2847</v>
      </c>
      <c r="J255" s="11" t="s">
        <v>2861</v>
      </c>
      <c r="K255" s="11" t="s">
        <v>2862</v>
      </c>
      <c r="L255" s="11" t="s">
        <v>2863</v>
      </c>
      <c r="M255" s="11" t="s">
        <v>2860</v>
      </c>
      <c r="N255" s="12" t="s">
        <v>2861</v>
      </c>
      <c r="O255" s="12" t="s">
        <v>2862</v>
      </c>
      <c r="P255" s="13" t="s">
        <v>2863</v>
      </c>
      <c r="Q255" s="11"/>
      <c r="R255" s="11" t="s">
        <v>2846</v>
      </c>
      <c r="S255" s="11" t="s">
        <v>2847</v>
      </c>
      <c r="T255" s="11" t="s">
        <v>2861</v>
      </c>
      <c r="U255" s="11" t="s">
        <v>2862</v>
      </c>
      <c r="V255" s="11" t="s">
        <v>2863</v>
      </c>
    </row>
    <row r="256" spans="1:22" x14ac:dyDescent="0.55000000000000004">
      <c r="A256" s="19"/>
      <c r="B256">
        <v>10</v>
      </c>
      <c r="C256">
        <v>645365</v>
      </c>
      <c r="D256">
        <v>19014436</v>
      </c>
      <c r="E256">
        <v>56645</v>
      </c>
      <c r="F256">
        <v>140852</v>
      </c>
      <c r="G256">
        <v>10</v>
      </c>
      <c r="H256" s="14">
        <f>(C256-C255)*0.33*3/32768/300</f>
        <v>4.6140078735351558E-2</v>
      </c>
      <c r="I256" s="14">
        <f>(D256-D255)*0.0011*3/327680/30</f>
        <v>3.1459389038085935E-3</v>
      </c>
      <c r="J256" s="14">
        <f>(E256-E255)*17.4*3/327680/30</f>
        <v>0.17454693603515622</v>
      </c>
      <c r="K256" s="14">
        <f>(F256-F255)*18.8*3/327680/30</f>
        <v>0.28431787109375001</v>
      </c>
      <c r="L256" s="14">
        <f>SUM(H256:K256)</f>
        <v>0.50815082476806639</v>
      </c>
      <c r="M256">
        <v>10</v>
      </c>
      <c r="N256" s="15">
        <f>(E256-E255)/(C256-C255+D256-D255)</f>
        <v>3.3440753526355997E-3</v>
      </c>
      <c r="O256" s="15">
        <f>(F256-F255)/(C256-C255+D256-D255)</f>
        <v>5.04149548767028E-3</v>
      </c>
      <c r="P256" s="16">
        <f t="shared" ref="P256:P260" si="135">SUM(N256:O256)</f>
        <v>8.3855708403058789E-3</v>
      </c>
      <c r="Q256">
        <v>10</v>
      </c>
      <c r="R256" s="14">
        <f>(C256-C$3)*0.33*3/32768</f>
        <v>13.739845275878906</v>
      </c>
      <c r="S256" s="14">
        <f>(D256-D$3)*0.0011*3/32768</f>
        <v>0.94411793518066411</v>
      </c>
      <c r="T256" s="14">
        <f>(E256-E$3)*17.4*3/32768</f>
        <v>50.043054199218744</v>
      </c>
      <c r="U256" s="14">
        <f>(E256-E$3)*18.8*3/32768</f>
        <v>54.069506835937503</v>
      </c>
      <c r="V256" s="14">
        <f t="shared" ref="V256:V260" si="136">SUM(R256:U256)</f>
        <v>118.79652424621581</v>
      </c>
    </row>
    <row r="257" spans="1:22" x14ac:dyDescent="0.55000000000000004">
      <c r="A257" s="19"/>
      <c r="B257">
        <v>15</v>
      </c>
      <c r="C257">
        <v>1007666</v>
      </c>
      <c r="D257">
        <v>28481756</v>
      </c>
      <c r="E257">
        <v>58549</v>
      </c>
      <c r="F257">
        <v>149999</v>
      </c>
      <c r="G257">
        <v>15</v>
      </c>
      <c r="H257" s="14">
        <f t="shared" ref="H257:H277" si="137">(C257-C256)*0.33*3/32768/300</f>
        <v>3.6486611938476562E-2</v>
      </c>
      <c r="I257" s="14">
        <f t="shared" ref="I257:I276" si="138">(D257-D256)*0.0011*3/327680/30</f>
        <v>3.1781164550781253E-3</v>
      </c>
      <c r="J257" s="14">
        <f t="shared" ref="J257:J276" si="139">(E257-E256)*17.4*3/327680/30</f>
        <v>1.01103515625E-2</v>
      </c>
      <c r="K257" s="14">
        <f t="shared" ref="K257:K276" si="140">(F257-F256)*18.8*3/327680/30</f>
        <v>5.2479125976562499E-2</v>
      </c>
      <c r="L257" s="14">
        <f t="shared" ref="L257:L277" si="141">SUM(H257:K257)</f>
        <v>0.10225420593261719</v>
      </c>
      <c r="M257">
        <v>15</v>
      </c>
      <c r="N257" s="15">
        <f t="shared" ref="N257:N277" si="142">(E257-E256)/(C257-C256+D257-D256)</f>
        <v>1.9370024541129306E-4</v>
      </c>
      <c r="O257" s="15">
        <f t="shared" ref="O257:O277" si="143">(F257-F256)/(C257-C256+D257-D256)</f>
        <v>9.3055469788713111E-4</v>
      </c>
      <c r="P257" s="16">
        <f t="shared" si="135"/>
        <v>1.1242549432984241E-3</v>
      </c>
      <c r="Q257">
        <v>15</v>
      </c>
      <c r="R257" s="14">
        <f t="shared" ref="R257:R277" si="144">(C257-C$3)*0.33*3/32768</f>
        <v>24.685828857421875</v>
      </c>
      <c r="S257" s="14">
        <f t="shared" ref="S257:S277" si="145">(D257-D$3)*0.0011*3/32768</f>
        <v>1.8975528717041017</v>
      </c>
      <c r="T257" s="14">
        <f t="shared" ref="T257:T277" si="146">(E257-E$3)*17.4*3/32768</f>
        <v>53.076159667968746</v>
      </c>
      <c r="U257" s="14">
        <f t="shared" ref="U257:U277" si="147">(E257-E$3)*18.8*3/32768</f>
        <v>57.346655273437506</v>
      </c>
      <c r="V257" s="14">
        <f t="shared" si="136"/>
        <v>137.00619667053223</v>
      </c>
    </row>
    <row r="258" spans="1:22" x14ac:dyDescent="0.55000000000000004">
      <c r="A258" s="19"/>
      <c r="B258">
        <v>20</v>
      </c>
      <c r="C258">
        <v>1408441</v>
      </c>
      <c r="D258">
        <v>37908793</v>
      </c>
      <c r="E258">
        <v>99355</v>
      </c>
      <c r="F258">
        <v>176357</v>
      </c>
      <c r="G258">
        <v>20</v>
      </c>
      <c r="H258" s="14">
        <f t="shared" si="137"/>
        <v>4.0361251831054684E-2</v>
      </c>
      <c r="I258" s="14">
        <f t="shared" si="138"/>
        <v>3.1645937194824214E-3</v>
      </c>
      <c r="J258" s="14">
        <f t="shared" si="139"/>
        <v>0.21668225097656249</v>
      </c>
      <c r="K258" s="14">
        <f t="shared" si="140"/>
        <v>0.15122387695312503</v>
      </c>
      <c r="L258" s="14">
        <f t="shared" si="141"/>
        <v>0.41143197348022464</v>
      </c>
      <c r="M258">
        <v>20</v>
      </c>
      <c r="N258" s="15">
        <f t="shared" si="142"/>
        <v>4.1520940775016859E-3</v>
      </c>
      <c r="O258" s="15">
        <f t="shared" si="143"/>
        <v>2.6819804855851945E-3</v>
      </c>
      <c r="P258" s="16">
        <f t="shared" si="135"/>
        <v>6.83407456308688E-3</v>
      </c>
      <c r="Q258">
        <v>20</v>
      </c>
      <c r="R258" s="14">
        <f t="shared" si="144"/>
        <v>36.794204406738281</v>
      </c>
      <c r="S258" s="14">
        <f t="shared" si="145"/>
        <v>2.8469309875488285</v>
      </c>
      <c r="T258" s="14">
        <f t="shared" si="146"/>
        <v>118.08083496093749</v>
      </c>
      <c r="U258" s="14">
        <f t="shared" si="147"/>
        <v>127.58159179687499</v>
      </c>
      <c r="V258" s="14">
        <f t="shared" si="136"/>
        <v>285.30356215209963</v>
      </c>
    </row>
    <row r="259" spans="1:22" x14ac:dyDescent="0.55000000000000004">
      <c r="A259" s="19"/>
      <c r="B259">
        <v>25</v>
      </c>
      <c r="C259">
        <v>1747467</v>
      </c>
      <c r="D259">
        <v>47398743</v>
      </c>
      <c r="E259">
        <v>102347</v>
      </c>
      <c r="F259">
        <v>184274</v>
      </c>
      <c r="G259">
        <v>25</v>
      </c>
      <c r="H259" s="14">
        <f t="shared" si="137"/>
        <v>3.4142633056640621E-2</v>
      </c>
      <c r="I259" s="14">
        <f t="shared" si="138"/>
        <v>3.185713195800782E-3</v>
      </c>
      <c r="J259" s="14">
        <f t="shared" si="139"/>
        <v>1.5887695312499998E-2</v>
      </c>
      <c r="K259" s="14">
        <f t="shared" si="140"/>
        <v>4.5422241210937506E-2</v>
      </c>
      <c r="L259" s="14">
        <f t="shared" si="141"/>
        <v>9.863828277587891E-2</v>
      </c>
      <c r="M259">
        <v>25</v>
      </c>
      <c r="N259" s="15">
        <f t="shared" si="142"/>
        <v>3.0440607444763318E-4</v>
      </c>
      <c r="O259" s="15">
        <f t="shared" si="143"/>
        <v>8.0547556530812566E-4</v>
      </c>
      <c r="P259" s="16">
        <f t="shared" si="135"/>
        <v>1.1098816397557588E-3</v>
      </c>
      <c r="Q259">
        <v>25</v>
      </c>
      <c r="R259" s="14">
        <f t="shared" si="144"/>
        <v>47.036994323730468</v>
      </c>
      <c r="S259" s="14">
        <f t="shared" si="145"/>
        <v>3.802644946289063</v>
      </c>
      <c r="T259" s="14">
        <f t="shared" si="146"/>
        <v>122.84714355468749</v>
      </c>
      <c r="U259" s="14">
        <f t="shared" si="147"/>
        <v>132.73139648437501</v>
      </c>
      <c r="V259" s="14">
        <f t="shared" si="136"/>
        <v>306.41817930908201</v>
      </c>
    </row>
    <row r="260" spans="1:22" x14ac:dyDescent="0.55000000000000004">
      <c r="A260" s="19"/>
      <c r="B260">
        <v>30</v>
      </c>
      <c r="C260">
        <v>2081843</v>
      </c>
      <c r="D260">
        <v>56894426</v>
      </c>
      <c r="E260">
        <v>102347</v>
      </c>
      <c r="F260">
        <v>192143</v>
      </c>
      <c r="G260">
        <v>30</v>
      </c>
      <c r="H260" s="14">
        <f t="shared" si="137"/>
        <v>3.3674340820312502E-2</v>
      </c>
      <c r="I260" s="14">
        <f t="shared" si="138"/>
        <v>3.187637725830078E-3</v>
      </c>
      <c r="J260" s="14">
        <f t="shared" si="139"/>
        <v>0</v>
      </c>
      <c r="K260" s="14">
        <f t="shared" si="140"/>
        <v>4.5146850585937502E-2</v>
      </c>
      <c r="L260" s="14">
        <f t="shared" si="141"/>
        <v>8.2008829132080074E-2</v>
      </c>
      <c r="M260">
        <v>30</v>
      </c>
      <c r="N260" s="15">
        <f t="shared" si="142"/>
        <v>0</v>
      </c>
      <c r="O260" s="15">
        <f t="shared" si="143"/>
        <v>8.0050384234723313E-4</v>
      </c>
      <c r="P260" s="16">
        <f t="shared" si="135"/>
        <v>8.0050384234723313E-4</v>
      </c>
      <c r="Q260">
        <v>30</v>
      </c>
      <c r="R260" s="14">
        <f t="shared" si="144"/>
        <v>57.139296569824218</v>
      </c>
      <c r="S260" s="14">
        <f t="shared" si="145"/>
        <v>4.7589362640380859</v>
      </c>
      <c r="T260" s="14">
        <f t="shared" si="146"/>
        <v>122.84714355468749</v>
      </c>
      <c r="U260" s="14">
        <f t="shared" si="147"/>
        <v>132.73139648437501</v>
      </c>
      <c r="V260" s="14">
        <f t="shared" si="136"/>
        <v>317.47677287292481</v>
      </c>
    </row>
    <row r="261" spans="1:22" x14ac:dyDescent="0.55000000000000004">
      <c r="B261">
        <v>35</v>
      </c>
      <c r="C261">
        <v>2569456</v>
      </c>
      <c r="D261">
        <v>66234605</v>
      </c>
      <c r="E261">
        <v>158064</v>
      </c>
      <c r="F261">
        <v>246498</v>
      </c>
      <c r="G261">
        <v>35</v>
      </c>
      <c r="H261" s="14">
        <f t="shared" si="137"/>
        <v>4.9106533813476565E-2</v>
      </c>
      <c r="I261" s="14">
        <f t="shared" si="138"/>
        <v>3.135436065673828E-3</v>
      </c>
      <c r="J261" s="14">
        <f t="shared" si="139"/>
        <v>0.29586053466796874</v>
      </c>
      <c r="K261" s="14">
        <f t="shared" si="140"/>
        <v>0.31185119628906249</v>
      </c>
      <c r="L261" s="14">
        <f t="shared" si="141"/>
        <v>0.65995370083618154</v>
      </c>
      <c r="N261" s="15">
        <f t="shared" si="142"/>
        <v>5.6693304050390971E-3</v>
      </c>
      <c r="O261" s="15">
        <f t="shared" si="143"/>
        <v>5.5307438334063234E-3</v>
      </c>
      <c r="P261" s="16">
        <f t="shared" ref="P261:P277" si="148">SUM(N261:O261)</f>
        <v>1.120007423844542E-2</v>
      </c>
      <c r="R261" s="14">
        <f t="shared" si="144"/>
        <v>71.871256713867183</v>
      </c>
      <c r="S261" s="14">
        <f t="shared" si="145"/>
        <v>5.6995670837402344</v>
      </c>
      <c r="T261" s="14">
        <f t="shared" si="146"/>
        <v>211.60530395507811</v>
      </c>
      <c r="U261" s="14">
        <f t="shared" si="147"/>
        <v>228.63101806640623</v>
      </c>
      <c r="V261" s="14">
        <f t="shared" ref="V261:V277" si="149">SUM(R261:U261)</f>
        <v>517.80714581909183</v>
      </c>
    </row>
    <row r="262" spans="1:22" x14ac:dyDescent="0.55000000000000004">
      <c r="B262">
        <v>40</v>
      </c>
      <c r="C262">
        <v>2961671</v>
      </c>
      <c r="D262">
        <v>75672235</v>
      </c>
      <c r="E262">
        <v>169400</v>
      </c>
      <c r="F262">
        <v>267396</v>
      </c>
      <c r="G262">
        <v>40</v>
      </c>
      <c r="H262" s="14">
        <f t="shared" si="137"/>
        <v>3.949919128417969E-2</v>
      </c>
      <c r="I262" s="14">
        <f t="shared" si="138"/>
        <v>3.1681497192382812E-3</v>
      </c>
      <c r="J262" s="14">
        <f t="shared" si="139"/>
        <v>6.0194824218749998E-2</v>
      </c>
      <c r="K262" s="14">
        <f t="shared" si="140"/>
        <v>0.11989819335937502</v>
      </c>
      <c r="L262" s="14">
        <f t="shared" si="141"/>
        <v>0.22276035858154297</v>
      </c>
      <c r="N262" s="15">
        <f t="shared" si="142"/>
        <v>1.1532226601741939E-3</v>
      </c>
      <c r="O262" s="15">
        <f t="shared" si="143"/>
        <v>2.1259745194354539E-3</v>
      </c>
      <c r="P262" s="16">
        <f t="shared" si="148"/>
        <v>3.2791971796096477E-3</v>
      </c>
      <c r="R262" s="14">
        <f t="shared" si="144"/>
        <v>83.721014099121106</v>
      </c>
      <c r="S262" s="14">
        <f t="shared" si="145"/>
        <v>6.6500119995117188</v>
      </c>
      <c r="T262" s="14">
        <f t="shared" si="146"/>
        <v>229.66375122070309</v>
      </c>
      <c r="U262" s="14">
        <f t="shared" si="147"/>
        <v>248.14244384765627</v>
      </c>
      <c r="V262" s="14">
        <f t="shared" si="149"/>
        <v>568.17722116699224</v>
      </c>
    </row>
    <row r="263" spans="1:22" x14ac:dyDescent="0.55000000000000004">
      <c r="B263">
        <v>45</v>
      </c>
      <c r="C263">
        <v>3415815</v>
      </c>
      <c r="D263">
        <v>85048153</v>
      </c>
      <c r="E263">
        <v>198218</v>
      </c>
      <c r="F263">
        <v>293502</v>
      </c>
      <c r="G263">
        <v>45</v>
      </c>
      <c r="H263" s="14">
        <f t="shared" si="137"/>
        <v>4.5735937500000004E-2</v>
      </c>
      <c r="I263" s="14">
        <f t="shared" si="138"/>
        <v>3.1474334106445312E-3</v>
      </c>
      <c r="J263" s="14">
        <f t="shared" si="139"/>
        <v>0.15302526855468748</v>
      </c>
      <c r="K263" s="14">
        <f t="shared" si="140"/>
        <v>0.14977807617187502</v>
      </c>
      <c r="L263" s="14">
        <f t="shared" si="141"/>
        <v>0.35168671563720705</v>
      </c>
      <c r="N263" s="15">
        <f t="shared" si="142"/>
        <v>2.9316193529603375E-3</v>
      </c>
      <c r="O263" s="15">
        <f t="shared" si="143"/>
        <v>2.6557309608016715E-3</v>
      </c>
      <c r="P263" s="16">
        <f t="shared" si="148"/>
        <v>5.587350313762009E-3</v>
      </c>
      <c r="R263" s="14">
        <f t="shared" si="144"/>
        <v>97.441795349121094</v>
      </c>
      <c r="S263" s="14">
        <f t="shared" si="145"/>
        <v>7.5942420227050782</v>
      </c>
      <c r="T263" s="14">
        <f t="shared" si="146"/>
        <v>275.57133178710933</v>
      </c>
      <c r="U263" s="14">
        <f t="shared" si="147"/>
        <v>297.74373779296877</v>
      </c>
      <c r="V263" s="14">
        <f t="shared" si="149"/>
        <v>678.35110695190428</v>
      </c>
    </row>
    <row r="264" spans="1:22" x14ac:dyDescent="0.55000000000000004">
      <c r="B264">
        <v>50</v>
      </c>
      <c r="C264">
        <v>3891015</v>
      </c>
      <c r="D264">
        <v>94402834</v>
      </c>
      <c r="E264">
        <v>213982</v>
      </c>
      <c r="F264">
        <v>316469</v>
      </c>
      <c r="G264">
        <v>50</v>
      </c>
      <c r="H264" s="14">
        <f t="shared" si="137"/>
        <v>4.7856445312500002E-2</v>
      </c>
      <c r="I264" s="14">
        <f t="shared" si="138"/>
        <v>3.1403042907714846E-3</v>
      </c>
      <c r="J264" s="14">
        <f t="shared" si="139"/>
        <v>8.3707763671874991E-2</v>
      </c>
      <c r="K264" s="14">
        <f t="shared" si="140"/>
        <v>0.13176867675781251</v>
      </c>
      <c r="L264" s="14">
        <f t="shared" si="141"/>
        <v>0.266473190032959</v>
      </c>
      <c r="N264" s="15">
        <f t="shared" si="142"/>
        <v>1.6036816722399792E-3</v>
      </c>
      <c r="O264" s="15">
        <f t="shared" si="143"/>
        <v>2.3364474096888863E-3</v>
      </c>
      <c r="P264" s="16">
        <f t="shared" si="148"/>
        <v>3.9401290819288653E-3</v>
      </c>
      <c r="R264" s="14">
        <f t="shared" si="144"/>
        <v>111.79872894287109</v>
      </c>
      <c r="S264" s="14">
        <f t="shared" si="145"/>
        <v>8.5363333099365235</v>
      </c>
      <c r="T264" s="14">
        <f t="shared" si="146"/>
        <v>300.68366088867185</v>
      </c>
      <c r="U264" s="14">
        <f t="shared" si="147"/>
        <v>324.87659912109376</v>
      </c>
      <c r="V264" s="14">
        <f t="shared" si="149"/>
        <v>745.89532226257325</v>
      </c>
    </row>
    <row r="265" spans="1:22" x14ac:dyDescent="0.55000000000000004">
      <c r="B265">
        <v>55</v>
      </c>
      <c r="C265">
        <v>4386949</v>
      </c>
      <c r="D265">
        <v>103736605</v>
      </c>
      <c r="E265">
        <v>226965</v>
      </c>
      <c r="F265">
        <v>341493</v>
      </c>
      <c r="G265">
        <v>55</v>
      </c>
      <c r="H265" s="14">
        <f t="shared" si="137"/>
        <v>4.9944525146484377E-2</v>
      </c>
      <c r="I265" s="14">
        <f t="shared" si="138"/>
        <v>3.1332849426269536E-3</v>
      </c>
      <c r="J265" s="14">
        <f t="shared" si="139"/>
        <v>6.8940490722656247E-2</v>
      </c>
      <c r="K265" s="14">
        <f t="shared" si="140"/>
        <v>0.14357031250000002</v>
      </c>
      <c r="L265" s="14">
        <f t="shared" si="141"/>
        <v>0.26558861331176759</v>
      </c>
      <c r="N265" s="15">
        <f t="shared" si="142"/>
        <v>1.3207924347678796E-3</v>
      </c>
      <c r="O265" s="15">
        <f t="shared" si="143"/>
        <v>2.5457528989934084E-3</v>
      </c>
      <c r="P265" s="16">
        <f t="shared" si="148"/>
        <v>3.866545333761288E-3</v>
      </c>
      <c r="R265" s="14">
        <f t="shared" si="144"/>
        <v>126.78208648681641</v>
      </c>
      <c r="S265" s="14">
        <f t="shared" si="145"/>
        <v>9.4763187927246104</v>
      </c>
      <c r="T265" s="14">
        <f t="shared" si="146"/>
        <v>321.36580810546872</v>
      </c>
      <c r="U265" s="14">
        <f t="shared" si="147"/>
        <v>347.22282714843755</v>
      </c>
      <c r="V265" s="14">
        <f t="shared" si="149"/>
        <v>804.84704053344728</v>
      </c>
    </row>
    <row r="266" spans="1:22" x14ac:dyDescent="0.55000000000000004">
      <c r="B266">
        <v>60</v>
      </c>
      <c r="C266">
        <v>4913919</v>
      </c>
      <c r="D266">
        <v>113039395</v>
      </c>
      <c r="E266">
        <v>237458</v>
      </c>
      <c r="F266">
        <v>375941</v>
      </c>
      <c r="G266">
        <v>60</v>
      </c>
      <c r="H266" s="14">
        <f t="shared" si="137"/>
        <v>5.3070098876953131E-2</v>
      </c>
      <c r="I266" s="14">
        <f t="shared" si="138"/>
        <v>3.1228848266601564E-3</v>
      </c>
      <c r="J266" s="14">
        <f t="shared" si="139"/>
        <v>5.5718444824218748E-2</v>
      </c>
      <c r="K266" s="14">
        <f t="shared" si="140"/>
        <v>0.19763867187500003</v>
      </c>
      <c r="L266" s="14">
        <f t="shared" si="141"/>
        <v>0.30955010040283204</v>
      </c>
      <c r="N266" s="15">
        <f t="shared" si="142"/>
        <v>1.0674726544696921E-3</v>
      </c>
      <c r="O266" s="15">
        <f t="shared" si="143"/>
        <v>3.5044599257764179E-3</v>
      </c>
      <c r="P266" s="16">
        <f t="shared" si="148"/>
        <v>4.5719325802461097E-3</v>
      </c>
      <c r="R266" s="14">
        <f t="shared" si="144"/>
        <v>142.70311614990234</v>
      </c>
      <c r="S266" s="14">
        <f t="shared" si="145"/>
        <v>10.413184240722657</v>
      </c>
      <c r="T266" s="14">
        <f t="shared" si="146"/>
        <v>338.08134155273433</v>
      </c>
      <c r="U266" s="14">
        <f t="shared" si="147"/>
        <v>365.28328857421877</v>
      </c>
      <c r="V266" s="14">
        <f t="shared" si="149"/>
        <v>856.48093051757814</v>
      </c>
    </row>
    <row r="267" spans="1:22" x14ac:dyDescent="0.55000000000000004">
      <c r="B267">
        <v>65</v>
      </c>
      <c r="C267">
        <v>5436372</v>
      </c>
      <c r="D267">
        <v>122346677</v>
      </c>
      <c r="E267">
        <v>248043</v>
      </c>
      <c r="F267">
        <v>404884</v>
      </c>
      <c r="G267">
        <v>65</v>
      </c>
      <c r="H267" s="14">
        <f t="shared" si="137"/>
        <v>5.2615200805664071E-2</v>
      </c>
      <c r="I267" s="14">
        <f t="shared" si="138"/>
        <v>3.124392761230469E-3</v>
      </c>
      <c r="J267" s="14">
        <f t="shared" si="139"/>
        <v>5.6206970214843742E-2</v>
      </c>
      <c r="K267" s="14">
        <f t="shared" si="140"/>
        <v>0.16605480957031252</v>
      </c>
      <c r="L267" s="14">
        <f t="shared" si="141"/>
        <v>0.27800137335205077</v>
      </c>
      <c r="N267" s="15">
        <f t="shared" si="142"/>
        <v>1.0768347264702455E-3</v>
      </c>
      <c r="O267" s="15">
        <f t="shared" si="143"/>
        <v>2.9444333952034314E-3</v>
      </c>
      <c r="P267" s="16">
        <f t="shared" si="148"/>
        <v>4.0212681216736769E-3</v>
      </c>
      <c r="R267" s="14">
        <f t="shared" si="144"/>
        <v>158.48767639160155</v>
      </c>
      <c r="S267" s="14">
        <f t="shared" si="145"/>
        <v>11.350502069091798</v>
      </c>
      <c r="T267" s="14">
        <f t="shared" si="146"/>
        <v>354.94343261718745</v>
      </c>
      <c r="U267" s="14">
        <f t="shared" si="147"/>
        <v>383.50209960937502</v>
      </c>
      <c r="V267" s="14">
        <f t="shared" si="149"/>
        <v>908.28371068725585</v>
      </c>
    </row>
    <row r="268" spans="1:22" x14ac:dyDescent="0.55000000000000004">
      <c r="B268">
        <v>70</v>
      </c>
      <c r="C268">
        <v>5962965</v>
      </c>
      <c r="D268">
        <v>131649743</v>
      </c>
      <c r="E268">
        <v>258725</v>
      </c>
      <c r="F268">
        <v>435052</v>
      </c>
      <c r="G268">
        <v>70</v>
      </c>
      <c r="H268" s="14">
        <f t="shared" si="137"/>
        <v>5.3032131958007815E-2</v>
      </c>
      <c r="I268" s="14">
        <f t="shared" si="138"/>
        <v>3.1229774780273437E-3</v>
      </c>
      <c r="J268" s="14">
        <f t="shared" si="139"/>
        <v>5.6722045898437497E-2</v>
      </c>
      <c r="K268" s="14">
        <f t="shared" si="140"/>
        <v>0.17308300781250002</v>
      </c>
      <c r="L268" s="14">
        <f t="shared" si="141"/>
        <v>0.2859601631469727</v>
      </c>
      <c r="N268" s="15">
        <f t="shared" si="142"/>
        <v>1.0867111463378333E-3</v>
      </c>
      <c r="O268" s="15">
        <f t="shared" si="143"/>
        <v>3.0690789985695333E-3</v>
      </c>
      <c r="P268" s="16">
        <f t="shared" si="148"/>
        <v>4.1557901449073668E-3</v>
      </c>
      <c r="R268" s="14">
        <f t="shared" si="144"/>
        <v>174.39731597900391</v>
      </c>
      <c r="S268" s="14">
        <f t="shared" si="145"/>
        <v>12.287395312499999</v>
      </c>
      <c r="T268" s="14">
        <f t="shared" si="146"/>
        <v>371.96004638671872</v>
      </c>
      <c r="U268" s="14">
        <f t="shared" si="147"/>
        <v>401.88786621093755</v>
      </c>
      <c r="V268" s="14">
        <f t="shared" si="149"/>
        <v>960.53262388916016</v>
      </c>
    </row>
    <row r="269" spans="1:22" x14ac:dyDescent="0.55000000000000004">
      <c r="B269">
        <v>75</v>
      </c>
      <c r="C269">
        <v>6495293</v>
      </c>
      <c r="D269">
        <v>140945251</v>
      </c>
      <c r="E269">
        <v>270566</v>
      </c>
      <c r="F269">
        <v>468082</v>
      </c>
      <c r="G269">
        <v>75</v>
      </c>
      <c r="H269" s="14">
        <f t="shared" si="137"/>
        <v>5.3609692382812511E-2</v>
      </c>
      <c r="I269" s="14">
        <f t="shared" si="138"/>
        <v>3.1204403076171882E-3</v>
      </c>
      <c r="J269" s="14">
        <f t="shared" si="139"/>
        <v>6.2876403808593745E-2</v>
      </c>
      <c r="K269" s="14">
        <f t="shared" si="140"/>
        <v>0.18950317382812501</v>
      </c>
      <c r="L269" s="14">
        <f t="shared" si="141"/>
        <v>0.30910971032714846</v>
      </c>
      <c r="N269" s="15">
        <f t="shared" si="142"/>
        <v>1.2048430600592032E-3</v>
      </c>
      <c r="O269" s="15">
        <f t="shared" si="143"/>
        <v>3.3608619435651957E-3</v>
      </c>
      <c r="P269" s="16">
        <f t="shared" si="148"/>
        <v>4.5657050036243992E-3</v>
      </c>
      <c r="R269" s="14">
        <f t="shared" si="144"/>
        <v>190.48022369384765</v>
      </c>
      <c r="S269" s="14">
        <f t="shared" si="145"/>
        <v>13.223527404785155</v>
      </c>
      <c r="T269" s="14">
        <f t="shared" si="146"/>
        <v>390.82296752929688</v>
      </c>
      <c r="U269" s="14">
        <f t="shared" si="147"/>
        <v>422.26849365234375</v>
      </c>
      <c r="V269" s="14">
        <f t="shared" si="149"/>
        <v>1016.7952122802734</v>
      </c>
    </row>
    <row r="270" spans="1:22" x14ac:dyDescent="0.55000000000000004">
      <c r="B270">
        <v>80</v>
      </c>
      <c r="C270">
        <v>7019314</v>
      </c>
      <c r="D270">
        <v>150249124</v>
      </c>
      <c r="E270">
        <v>281431</v>
      </c>
      <c r="F270">
        <v>499231</v>
      </c>
      <c r="G270">
        <v>80</v>
      </c>
      <c r="H270" s="14">
        <f t="shared" si="137"/>
        <v>5.2773110961914067E-2</v>
      </c>
      <c r="I270" s="14">
        <f t="shared" si="138"/>
        <v>3.1232483825683593E-3</v>
      </c>
      <c r="J270" s="14">
        <f t="shared" si="139"/>
        <v>5.7693786621093736E-2</v>
      </c>
      <c r="K270" s="14">
        <f t="shared" si="140"/>
        <v>0.17871130371093752</v>
      </c>
      <c r="L270" s="14">
        <f t="shared" si="141"/>
        <v>0.29230144967651367</v>
      </c>
      <c r="N270" s="15">
        <f t="shared" si="142"/>
        <v>1.1055267791858561E-3</v>
      </c>
      <c r="O270" s="15">
        <f t="shared" si="143"/>
        <v>3.1694481035306242E-3</v>
      </c>
      <c r="P270" s="16">
        <f t="shared" si="148"/>
        <v>4.2749748827164806E-3</v>
      </c>
      <c r="R270" s="14">
        <f t="shared" si="144"/>
        <v>206.31215698242187</v>
      </c>
      <c r="S270" s="14">
        <f t="shared" si="145"/>
        <v>14.160501919555664</v>
      </c>
      <c r="T270" s="14">
        <f t="shared" si="146"/>
        <v>408.131103515625</v>
      </c>
      <c r="U270" s="14">
        <f t="shared" si="147"/>
        <v>440.96923828125</v>
      </c>
      <c r="V270" s="14">
        <f t="shared" si="149"/>
        <v>1069.5730006988524</v>
      </c>
    </row>
    <row r="271" spans="1:22" x14ac:dyDescent="0.55000000000000004">
      <c r="B271">
        <v>85</v>
      </c>
      <c r="C271">
        <v>7559112</v>
      </c>
      <c r="D271">
        <v>159537145</v>
      </c>
      <c r="E271">
        <v>295216</v>
      </c>
      <c r="F271">
        <v>539957</v>
      </c>
      <c r="G271">
        <v>85</v>
      </c>
      <c r="H271" s="14">
        <f t="shared" si="137"/>
        <v>5.4361981201171874E-2</v>
      </c>
      <c r="I271" s="14">
        <f t="shared" si="138"/>
        <v>3.1179269714355475E-3</v>
      </c>
      <c r="J271" s="14">
        <f t="shared" si="139"/>
        <v>7.3199157714843727E-2</v>
      </c>
      <c r="K271" s="14">
        <f t="shared" si="140"/>
        <v>0.23365747070312504</v>
      </c>
      <c r="L271" s="14">
        <f t="shared" si="141"/>
        <v>0.36433653659057619</v>
      </c>
      <c r="N271" s="15">
        <f t="shared" si="142"/>
        <v>1.4026509849235115E-3</v>
      </c>
      <c r="O271" s="15">
        <f t="shared" si="143"/>
        <v>4.1439509620598428E-3</v>
      </c>
      <c r="P271" s="16">
        <f t="shared" si="148"/>
        <v>5.5466019469833545E-3</v>
      </c>
      <c r="R271" s="14">
        <f t="shared" si="144"/>
        <v>222.62075134277347</v>
      </c>
      <c r="S271" s="14">
        <f t="shared" si="145"/>
        <v>15.095880010986328</v>
      </c>
      <c r="T271" s="14">
        <f t="shared" si="146"/>
        <v>430.09085083007813</v>
      </c>
      <c r="U271" s="14">
        <f t="shared" si="147"/>
        <v>464.69586181640625</v>
      </c>
      <c r="V271" s="14">
        <f t="shared" si="149"/>
        <v>1132.5033440002442</v>
      </c>
    </row>
    <row r="272" spans="1:22" x14ac:dyDescent="0.55000000000000004">
      <c r="B272">
        <v>90</v>
      </c>
      <c r="C272">
        <v>8104632</v>
      </c>
      <c r="D272">
        <v>168819409</v>
      </c>
      <c r="E272">
        <v>311883</v>
      </c>
      <c r="F272">
        <v>574978</v>
      </c>
      <c r="G272">
        <v>90</v>
      </c>
      <c r="H272" s="14">
        <f t="shared" si="137"/>
        <v>5.4938232421875004E-2</v>
      </c>
      <c r="I272" s="14">
        <f t="shared" si="138"/>
        <v>3.1159943847656251E-3</v>
      </c>
      <c r="J272" s="14">
        <f t="shared" si="139"/>
        <v>8.8502746582031236E-2</v>
      </c>
      <c r="K272" s="14">
        <f t="shared" si="140"/>
        <v>0.20092614746093751</v>
      </c>
      <c r="L272" s="14">
        <f t="shared" si="141"/>
        <v>0.34748312084960936</v>
      </c>
      <c r="N272" s="15">
        <f t="shared" si="142"/>
        <v>1.6959062185330895E-3</v>
      </c>
      <c r="O272" s="15">
        <f t="shared" si="143"/>
        <v>3.5634686313822119E-3</v>
      </c>
      <c r="P272" s="16">
        <f t="shared" si="148"/>
        <v>5.2593748499153012E-3</v>
      </c>
      <c r="R272" s="14">
        <f t="shared" si="144"/>
        <v>239.10222106933597</v>
      </c>
      <c r="S272" s="14">
        <f t="shared" si="145"/>
        <v>16.030678326416016</v>
      </c>
      <c r="T272" s="14">
        <f t="shared" si="146"/>
        <v>456.64167480468745</v>
      </c>
      <c r="U272" s="14">
        <f t="shared" si="147"/>
        <v>493.38295898437502</v>
      </c>
      <c r="V272" s="14">
        <f t="shared" si="149"/>
        <v>1205.1575331848144</v>
      </c>
    </row>
    <row r="273" spans="1:22" x14ac:dyDescent="0.55000000000000004">
      <c r="B273">
        <v>95</v>
      </c>
      <c r="C273">
        <v>8631883</v>
      </c>
      <c r="D273">
        <v>178121993</v>
      </c>
      <c r="E273">
        <v>323749</v>
      </c>
      <c r="F273">
        <v>603351</v>
      </c>
      <c r="G273">
        <v>95</v>
      </c>
      <c r="H273" s="14">
        <f t="shared" si="137"/>
        <v>5.3098397827148446E-2</v>
      </c>
      <c r="I273" s="14">
        <f t="shared" si="138"/>
        <v>3.1228156738281254E-3</v>
      </c>
      <c r="J273" s="14">
        <f t="shared" si="139"/>
        <v>6.3009155273437492E-2</v>
      </c>
      <c r="K273" s="14">
        <f t="shared" si="140"/>
        <v>0.16278454589843752</v>
      </c>
      <c r="L273" s="14">
        <f t="shared" si="141"/>
        <v>0.28201491467285156</v>
      </c>
      <c r="N273" s="15">
        <f t="shared" si="142"/>
        <v>1.2071413202764847E-3</v>
      </c>
      <c r="O273" s="15">
        <f t="shared" si="143"/>
        <v>2.8864167099447754E-3</v>
      </c>
      <c r="P273" s="16">
        <f t="shared" si="148"/>
        <v>4.0935580302212601E-3</v>
      </c>
      <c r="R273" s="14">
        <f t="shared" si="144"/>
        <v>255.03174041748048</v>
      </c>
      <c r="S273" s="14">
        <f t="shared" si="145"/>
        <v>16.967523028564454</v>
      </c>
      <c r="T273" s="14">
        <f t="shared" si="146"/>
        <v>475.54442138671868</v>
      </c>
      <c r="U273" s="14">
        <f t="shared" si="147"/>
        <v>513.80661621093759</v>
      </c>
      <c r="V273" s="14">
        <f t="shared" si="149"/>
        <v>1261.3503010437012</v>
      </c>
    </row>
    <row r="274" spans="1:22" x14ac:dyDescent="0.55000000000000004">
      <c r="B274">
        <v>100</v>
      </c>
      <c r="C274">
        <v>9182686</v>
      </c>
      <c r="D274">
        <v>187398986</v>
      </c>
      <c r="E274">
        <v>339400</v>
      </c>
      <c r="F274">
        <v>641371</v>
      </c>
      <c r="G274">
        <v>100</v>
      </c>
      <c r="H274" s="14">
        <f t="shared" si="137"/>
        <v>5.5470272827148448E-2</v>
      </c>
      <c r="I274" s="14">
        <f t="shared" si="138"/>
        <v>3.1142249450683596E-3</v>
      </c>
      <c r="J274" s="14">
        <f t="shared" si="139"/>
        <v>8.3107727050781247E-2</v>
      </c>
      <c r="K274" s="14">
        <f t="shared" si="140"/>
        <v>0.21813232421874998</v>
      </c>
      <c r="L274" s="14">
        <f t="shared" si="141"/>
        <v>0.35982454904174804</v>
      </c>
      <c r="N274" s="15">
        <f t="shared" si="142"/>
        <v>1.5925238985424607E-3</v>
      </c>
      <c r="O274" s="15">
        <f t="shared" si="143"/>
        <v>3.8686191695472718E-3</v>
      </c>
      <c r="P274" s="16">
        <f t="shared" si="148"/>
        <v>5.4611430680897325E-3</v>
      </c>
      <c r="R274" s="14">
        <f t="shared" si="144"/>
        <v>271.67282226562503</v>
      </c>
      <c r="S274" s="14">
        <f t="shared" si="145"/>
        <v>17.901790512084961</v>
      </c>
      <c r="T274" s="14">
        <f t="shared" si="146"/>
        <v>500.47673950195309</v>
      </c>
      <c r="U274" s="14">
        <f t="shared" si="147"/>
        <v>540.7449829101563</v>
      </c>
      <c r="V274" s="14">
        <f t="shared" si="149"/>
        <v>1330.7963351898193</v>
      </c>
    </row>
    <row r="275" spans="1:22" x14ac:dyDescent="0.55000000000000004">
      <c r="B275">
        <v>105</v>
      </c>
      <c r="C275">
        <v>9707014</v>
      </c>
      <c r="D275">
        <v>196702565</v>
      </c>
      <c r="E275">
        <v>351510</v>
      </c>
      <c r="F275">
        <v>669966</v>
      </c>
      <c r="G275">
        <v>105</v>
      </c>
      <c r="H275" s="14">
        <f t="shared" si="137"/>
        <v>5.2804028320312509E-2</v>
      </c>
      <c r="I275" s="14">
        <f t="shared" si="138"/>
        <v>3.1231496887207033E-3</v>
      </c>
      <c r="J275" s="14">
        <f t="shared" si="139"/>
        <v>6.4304809570312496E-2</v>
      </c>
      <c r="K275" s="14">
        <f t="shared" si="140"/>
        <v>0.16405822753906249</v>
      </c>
      <c r="L275" s="14">
        <f t="shared" si="141"/>
        <v>0.28429021511840818</v>
      </c>
      <c r="N275" s="15">
        <f t="shared" si="142"/>
        <v>1.2322053922569679E-3</v>
      </c>
      <c r="O275" s="15">
        <f t="shared" si="143"/>
        <v>2.9095716921212216E-3</v>
      </c>
      <c r="P275" s="16">
        <f t="shared" si="148"/>
        <v>4.1417770843781895E-3</v>
      </c>
      <c r="R275" s="14">
        <f t="shared" si="144"/>
        <v>287.51403076171874</v>
      </c>
      <c r="S275" s="14">
        <f t="shared" si="145"/>
        <v>18.838735418701173</v>
      </c>
      <c r="T275" s="14">
        <f t="shared" si="146"/>
        <v>519.76818237304678</v>
      </c>
      <c r="U275" s="14">
        <f t="shared" si="147"/>
        <v>561.5886108398438</v>
      </c>
      <c r="V275" s="14">
        <f t="shared" si="149"/>
        <v>1387.7095593933104</v>
      </c>
    </row>
    <row r="276" spans="1:22" x14ac:dyDescent="0.55000000000000004">
      <c r="B276">
        <v>110</v>
      </c>
      <c r="C276">
        <v>10247277</v>
      </c>
      <c r="D276">
        <v>205990167</v>
      </c>
      <c r="E276">
        <v>367477</v>
      </c>
      <c r="F276">
        <v>705287</v>
      </c>
      <c r="G276">
        <v>110</v>
      </c>
      <c r="H276" s="14">
        <f t="shared" si="137"/>
        <v>5.4408810424804686E-2</v>
      </c>
      <c r="I276" s="14">
        <f t="shared" si="138"/>
        <v>3.1177863159179689E-3</v>
      </c>
      <c r="J276" s="14">
        <f t="shared" si="139"/>
        <v>8.4785705566406244E-2</v>
      </c>
      <c r="K276" s="14">
        <f t="shared" si="140"/>
        <v>0.2026473388671875</v>
      </c>
      <c r="L276" s="14">
        <f t="shared" si="141"/>
        <v>0.34495964117431643</v>
      </c>
      <c r="N276" s="15">
        <f t="shared" si="142"/>
        <v>1.6246661914871643E-3</v>
      </c>
      <c r="O276" s="15">
        <f t="shared" si="143"/>
        <v>3.5939647115624807E-3</v>
      </c>
      <c r="P276" s="16">
        <f t="shared" si="148"/>
        <v>5.2186309030496448E-3</v>
      </c>
      <c r="R276" s="14">
        <f t="shared" si="144"/>
        <v>303.83667388916012</v>
      </c>
      <c r="S276" s="14">
        <f t="shared" si="145"/>
        <v>19.774071313476561</v>
      </c>
      <c r="T276" s="14">
        <f t="shared" si="146"/>
        <v>545.20389404296873</v>
      </c>
      <c r="U276" s="14">
        <f t="shared" si="147"/>
        <v>589.07087402343745</v>
      </c>
      <c r="V276" s="14">
        <f t="shared" si="149"/>
        <v>1457.8855132690428</v>
      </c>
    </row>
    <row r="277" spans="1:22" x14ac:dyDescent="0.55000000000000004">
      <c r="B277">
        <v>115</v>
      </c>
      <c r="C277">
        <v>10761087</v>
      </c>
      <c r="D277">
        <v>215304283</v>
      </c>
      <c r="E277">
        <v>377341</v>
      </c>
      <c r="F277">
        <v>731935</v>
      </c>
      <c r="G277">
        <v>115</v>
      </c>
      <c r="H277" s="14">
        <f t="shared" si="137"/>
        <v>5.1744781494140628E-2</v>
      </c>
      <c r="I277" s="14">
        <f>(D277-D276)*0.0011*3/32768/300</f>
        <v>3.1266868896484379E-3</v>
      </c>
      <c r="J277" s="14">
        <f>(E277-E276)*17.4*3/32768/300</f>
        <v>5.2378417968749993E-2</v>
      </c>
      <c r="K277" s="14">
        <f>(F277-F276)*18.8*3/327680/30</f>
        <v>0.15288769531250004</v>
      </c>
      <c r="L277" s="14">
        <f t="shared" si="141"/>
        <v>0.26013758166503909</v>
      </c>
      <c r="N277" s="15">
        <f t="shared" si="142"/>
        <v>1.0036705608080483E-3</v>
      </c>
      <c r="O277" s="15">
        <f t="shared" si="143"/>
        <v>2.7114571273735679E-3</v>
      </c>
      <c r="P277" s="16">
        <f t="shared" si="148"/>
        <v>3.7151276881816162E-3</v>
      </c>
      <c r="R277" s="14">
        <f t="shared" si="144"/>
        <v>319.36010833740238</v>
      </c>
      <c r="S277" s="14">
        <f t="shared" si="145"/>
        <v>20.712077380371095</v>
      </c>
      <c r="T277" s="14">
        <f t="shared" si="146"/>
        <v>560.91741943359364</v>
      </c>
      <c r="U277" s="14">
        <f t="shared" si="147"/>
        <v>606.0487060546875</v>
      </c>
      <c r="V277" s="14">
        <f t="shared" si="149"/>
        <v>1507.0383112060547</v>
      </c>
    </row>
    <row r="278" spans="1:22" x14ac:dyDescent="0.55000000000000004">
      <c r="L278" s="11">
        <f>AVERAGE(L256:L277)</f>
        <v>0.3039507295684814</v>
      </c>
    </row>
    <row r="281" spans="1:22" s="4" customFormat="1" x14ac:dyDescent="0.55000000000000004">
      <c r="A281" s="7"/>
      <c r="C281" s="20" t="s">
        <v>2852</v>
      </c>
      <c r="D281" s="20"/>
      <c r="E281" s="20"/>
      <c r="F281" s="20"/>
      <c r="H281" s="21"/>
      <c r="I281" s="21"/>
      <c r="J281" s="21"/>
      <c r="K281" s="21"/>
      <c r="L281" s="22"/>
      <c r="N281" s="23"/>
      <c r="O281" s="24"/>
      <c r="P281" s="24"/>
      <c r="R281" s="25"/>
      <c r="S281" s="25"/>
      <c r="T281" s="25"/>
      <c r="U281" s="25"/>
      <c r="V281" s="8"/>
    </row>
    <row r="282" spans="1:22" s="4" customFormat="1" x14ac:dyDescent="0.55000000000000004">
      <c r="A282" s="7"/>
      <c r="C282" s="4" t="s">
        <v>2853</v>
      </c>
      <c r="D282" s="4" t="s">
        <v>2854</v>
      </c>
      <c r="E282" s="4" t="s">
        <v>2855</v>
      </c>
      <c r="F282" s="4" t="s">
        <v>2856</v>
      </c>
      <c r="H282" s="21" t="s">
        <v>2857</v>
      </c>
      <c r="I282" s="21"/>
      <c r="J282" s="21"/>
      <c r="K282" s="21"/>
      <c r="L282" s="22"/>
      <c r="N282" s="23" t="s">
        <v>2858</v>
      </c>
      <c r="O282" s="24"/>
      <c r="P282" s="24"/>
      <c r="R282" s="26" t="s">
        <v>2859</v>
      </c>
      <c r="S282" s="27"/>
      <c r="T282" s="27"/>
      <c r="U282" s="27"/>
      <c r="V282" s="9"/>
    </row>
    <row r="283" spans="1:22" ht="15.75" customHeight="1" x14ac:dyDescent="0.55000000000000004">
      <c r="A283" s="19" t="s">
        <v>2874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2860</v>
      </c>
      <c r="H283" s="11" t="s">
        <v>2846</v>
      </c>
      <c r="I283" s="11" t="s">
        <v>2847</v>
      </c>
      <c r="J283" s="11" t="s">
        <v>2861</v>
      </c>
      <c r="K283" s="11" t="s">
        <v>2862</v>
      </c>
      <c r="L283" s="11" t="s">
        <v>2863</v>
      </c>
      <c r="M283" s="11" t="s">
        <v>2860</v>
      </c>
      <c r="N283" s="12" t="s">
        <v>2861</v>
      </c>
      <c r="O283" s="12" t="s">
        <v>2862</v>
      </c>
      <c r="P283" s="13" t="s">
        <v>2863</v>
      </c>
      <c r="Q283" s="11"/>
      <c r="R283" s="11" t="s">
        <v>2846</v>
      </c>
      <c r="S283" s="11" t="s">
        <v>2847</v>
      </c>
      <c r="T283" s="11" t="s">
        <v>2861</v>
      </c>
      <c r="U283" s="11" t="s">
        <v>2862</v>
      </c>
      <c r="V283" s="11" t="s">
        <v>2863</v>
      </c>
    </row>
    <row r="284" spans="1:22" x14ac:dyDescent="0.55000000000000004">
      <c r="A284" s="19"/>
      <c r="B284">
        <v>10</v>
      </c>
      <c r="C284">
        <v>479916</v>
      </c>
      <c r="D284">
        <v>19180248</v>
      </c>
      <c r="E284">
        <v>59997</v>
      </c>
      <c r="F284">
        <v>111978</v>
      </c>
      <c r="G284">
        <v>10</v>
      </c>
      <c r="H284" s="14">
        <f>(C284-C283)*0.33*3/32768/300</f>
        <v>3.1317672729492187E-2</v>
      </c>
      <c r="I284" s="14">
        <f>(D284-D283)*0.0011*3/327680/30</f>
        <v>3.1954345397949219E-3</v>
      </c>
      <c r="J284" s="14">
        <f>(E284-E283)*17.4*3/327680/30</f>
        <v>0.15658831787109373</v>
      </c>
      <c r="K284" s="14">
        <f>(F284-F283)*18.8*3/327680/30</f>
        <v>0.14726513671875002</v>
      </c>
      <c r="L284" s="14">
        <f>SUM(H284:K284)</f>
        <v>0.33836656185913083</v>
      </c>
      <c r="M284">
        <v>10</v>
      </c>
      <c r="N284" s="15">
        <f>(E284-E283)/(C284-C283+D284-D283)</f>
        <v>2.9999336716486176E-3</v>
      </c>
      <c r="O284" s="15">
        <f>(F284-F283)/(C284-C283+D284-D283)</f>
        <v>2.6112210479798132E-3</v>
      </c>
      <c r="P284" s="16">
        <f t="shared" ref="P284:P288" si="150">SUM(N284:O284)</f>
        <v>5.6111547196284308E-3</v>
      </c>
      <c r="Q284">
        <v>10</v>
      </c>
      <c r="R284" s="14">
        <f>(C284-C$3)*0.33*3/32768</f>
        <v>8.7412335205078122</v>
      </c>
      <c r="S284" s="14">
        <f>(D284-D$3)*0.0011*3/32768</f>
        <v>0.96081653137207035</v>
      </c>
      <c r="T284" s="14">
        <f>(E284-E$3)*17.4*3/32768</f>
        <v>55.382849121093741</v>
      </c>
      <c r="U284" s="14">
        <f>(E284-E$3)*18.8*3/32768</f>
        <v>59.838940429687504</v>
      </c>
      <c r="V284" s="14">
        <f t="shared" ref="V284:V288" si="151">SUM(R284:U284)</f>
        <v>124.92383960266113</v>
      </c>
    </row>
    <row r="285" spans="1:22" x14ac:dyDescent="0.55000000000000004">
      <c r="A285" s="19"/>
      <c r="B285">
        <v>15</v>
      </c>
      <c r="C285">
        <v>734515</v>
      </c>
      <c r="D285">
        <v>28755667</v>
      </c>
      <c r="E285">
        <v>61897</v>
      </c>
      <c r="F285">
        <v>120928</v>
      </c>
      <c r="G285">
        <v>15</v>
      </c>
      <c r="H285" s="14">
        <f t="shared" ref="H285:H305" si="152">(C285-C284)*0.33*3/32768/300</f>
        <v>2.5640158081054687E-2</v>
      </c>
      <c r="I285" s="14">
        <f t="shared" ref="I285:I304" si="153">(D285-D284)*0.0011*3/327680/30</f>
        <v>3.2144045715332037E-3</v>
      </c>
      <c r="J285" s="14">
        <f t="shared" ref="J285:J304" si="154">(E285-E284)*17.4*3/327680/30</f>
        <v>1.0089111328125001E-2</v>
      </c>
      <c r="K285" s="14">
        <f t="shared" ref="K285:K304" si="155">(F285-F284)*18.8*3/327680/30</f>
        <v>5.1348876953124997E-2</v>
      </c>
      <c r="L285" s="14">
        <f t="shared" ref="L285:L305" si="156">SUM(H285:K285)</f>
        <v>9.0292550933837895E-2</v>
      </c>
      <c r="M285">
        <v>15</v>
      </c>
      <c r="N285" s="15">
        <f t="shared" ref="N285:N305" si="157">(E285-E284)/(C285-C284+D285-D284)</f>
        <v>1.932855056826956E-4</v>
      </c>
      <c r="O285" s="15">
        <f t="shared" ref="O285:O305" si="158">(F285-F284)/(C285-C284+D285-D284)</f>
        <v>9.1047646097901344E-4</v>
      </c>
      <c r="P285" s="16">
        <f t="shared" si="150"/>
        <v>1.103761966661709E-3</v>
      </c>
      <c r="Q285">
        <v>15</v>
      </c>
      <c r="R285" s="14">
        <f t="shared" ref="R285:R305" si="159">(C285-C$3)*0.33*3/32768</f>
        <v>16.433280944824219</v>
      </c>
      <c r="S285" s="14">
        <f t="shared" ref="S285:S305" si="160">(D285-D$3)*0.0011*3/32768</f>
        <v>1.9251379028320315</v>
      </c>
      <c r="T285" s="14">
        <f t="shared" ref="T285:T305" si="161">(E285-E$3)*17.4*3/32768</f>
        <v>58.409582519531241</v>
      </c>
      <c r="U285" s="14">
        <f t="shared" ref="U285:U305" si="162">(E285-E$3)*18.8*3/32768</f>
        <v>63.109204101562504</v>
      </c>
      <c r="V285" s="14">
        <f t="shared" si="151"/>
        <v>139.87720546874999</v>
      </c>
    </row>
    <row r="286" spans="1:22" x14ac:dyDescent="0.55000000000000004">
      <c r="A286" s="19"/>
      <c r="B286">
        <v>20</v>
      </c>
      <c r="C286">
        <v>1075967</v>
      </c>
      <c r="D286">
        <v>38244170</v>
      </c>
      <c r="E286">
        <v>124722</v>
      </c>
      <c r="F286">
        <v>157873</v>
      </c>
      <c r="G286">
        <v>20</v>
      </c>
      <c r="H286" s="14">
        <f t="shared" si="152"/>
        <v>3.4386950683593751E-2</v>
      </c>
      <c r="I286" s="14">
        <f t="shared" si="153"/>
        <v>3.1852274475097655E-3</v>
      </c>
      <c r="J286" s="14">
        <f t="shared" si="154"/>
        <v>0.33360443115234373</v>
      </c>
      <c r="K286" s="14">
        <f t="shared" si="155"/>
        <v>0.2119647216796875</v>
      </c>
      <c r="L286" s="14">
        <f t="shared" si="156"/>
        <v>0.58314133096313481</v>
      </c>
      <c r="M286">
        <v>20</v>
      </c>
      <c r="N286" s="15">
        <f t="shared" si="157"/>
        <v>6.3911787999029494E-3</v>
      </c>
      <c r="O286" s="15">
        <f t="shared" si="158"/>
        <v>3.758409880818376E-3</v>
      </c>
      <c r="P286" s="16">
        <f t="shared" si="150"/>
        <v>1.0149588680721326E-2</v>
      </c>
      <c r="Q286">
        <v>20</v>
      </c>
      <c r="R286" s="14">
        <f t="shared" si="159"/>
        <v>26.749366149902347</v>
      </c>
      <c r="S286" s="14">
        <f t="shared" si="160"/>
        <v>2.8807061370849611</v>
      </c>
      <c r="T286" s="14">
        <f t="shared" si="161"/>
        <v>158.49091186523435</v>
      </c>
      <c r="U286" s="14">
        <f t="shared" si="162"/>
        <v>171.24305419921876</v>
      </c>
      <c r="V286" s="14">
        <f t="shared" si="151"/>
        <v>359.3640383514404</v>
      </c>
    </row>
    <row r="287" spans="1:22" x14ac:dyDescent="0.55000000000000004">
      <c r="A287" s="19"/>
      <c r="B287">
        <v>25</v>
      </c>
      <c r="C287">
        <v>1428982</v>
      </c>
      <c r="D287">
        <v>47721116</v>
      </c>
      <c r="E287">
        <v>178930</v>
      </c>
      <c r="F287">
        <v>202522</v>
      </c>
      <c r="G287">
        <v>25</v>
      </c>
      <c r="H287" s="14">
        <f t="shared" si="152"/>
        <v>3.5551437377929693E-2</v>
      </c>
      <c r="I287" s="14">
        <f t="shared" si="153"/>
        <v>3.181347839355469E-3</v>
      </c>
      <c r="J287" s="14">
        <f t="shared" si="154"/>
        <v>0.28784765624999997</v>
      </c>
      <c r="K287" s="14">
        <f t="shared" si="155"/>
        <v>0.25616491699218752</v>
      </c>
      <c r="L287" s="14">
        <f t="shared" si="156"/>
        <v>0.58274535845947262</v>
      </c>
      <c r="M287">
        <v>25</v>
      </c>
      <c r="N287" s="15">
        <f t="shared" si="157"/>
        <v>5.5145691829296172E-3</v>
      </c>
      <c r="O287" s="15">
        <f t="shared" si="158"/>
        <v>4.5421339921897959E-3</v>
      </c>
      <c r="P287" s="16">
        <f t="shared" si="150"/>
        <v>1.0056703175119412E-2</v>
      </c>
      <c r="Q287">
        <v>25</v>
      </c>
      <c r="R287" s="14">
        <f t="shared" si="159"/>
        <v>37.414797363281252</v>
      </c>
      <c r="S287" s="14">
        <f t="shared" si="160"/>
        <v>3.8351104888916021</v>
      </c>
      <c r="T287" s="14">
        <f t="shared" si="161"/>
        <v>244.84520874023434</v>
      </c>
      <c r="U287" s="14">
        <f t="shared" si="162"/>
        <v>264.5453979492188</v>
      </c>
      <c r="V287" s="14">
        <f t="shared" si="151"/>
        <v>550.64051454162598</v>
      </c>
    </row>
    <row r="288" spans="1:22" x14ac:dyDescent="0.55000000000000004">
      <c r="A288" s="19"/>
      <c r="B288">
        <v>30</v>
      </c>
      <c r="C288">
        <v>1689380</v>
      </c>
      <c r="D288">
        <v>57290477</v>
      </c>
      <c r="E288">
        <v>179234</v>
      </c>
      <c r="F288">
        <v>211347</v>
      </c>
      <c r="G288">
        <v>30</v>
      </c>
      <c r="H288" s="14">
        <f t="shared" si="152"/>
        <v>2.6224163818359379E-2</v>
      </c>
      <c r="I288" s="14">
        <f t="shared" si="153"/>
        <v>3.2123709411621096E-3</v>
      </c>
      <c r="J288" s="14">
        <f t="shared" si="154"/>
        <v>1.6142578124999998E-3</v>
      </c>
      <c r="K288" s="14">
        <f t="shared" si="155"/>
        <v>5.0631713867187497E-2</v>
      </c>
      <c r="L288" s="14">
        <f t="shared" si="156"/>
        <v>8.1682506439208991E-2</v>
      </c>
      <c r="M288">
        <v>30</v>
      </c>
      <c r="N288" s="15">
        <f t="shared" si="157"/>
        <v>3.0926495756406645E-5</v>
      </c>
      <c r="O288" s="15">
        <f t="shared" si="158"/>
        <v>8.9778396398121254E-4</v>
      </c>
      <c r="P288" s="16">
        <f t="shared" si="150"/>
        <v>9.2871045973761919E-4</v>
      </c>
      <c r="Q288">
        <v>30</v>
      </c>
      <c r="R288" s="14">
        <f t="shared" si="159"/>
        <v>45.282046508789065</v>
      </c>
      <c r="S288" s="14">
        <f t="shared" si="160"/>
        <v>4.7988217712402346</v>
      </c>
      <c r="T288" s="14">
        <f t="shared" si="161"/>
        <v>245.32948608398436</v>
      </c>
      <c r="U288" s="14">
        <f t="shared" si="162"/>
        <v>265.06864013671873</v>
      </c>
      <c r="V288" s="14">
        <f t="shared" si="151"/>
        <v>560.47899450073237</v>
      </c>
    </row>
    <row r="289" spans="2:22" x14ac:dyDescent="0.55000000000000004">
      <c r="B289">
        <v>35</v>
      </c>
      <c r="C289">
        <v>2044983</v>
      </c>
      <c r="D289">
        <v>66762544</v>
      </c>
      <c r="E289">
        <v>191005</v>
      </c>
      <c r="F289">
        <v>234388</v>
      </c>
      <c r="G289">
        <v>35</v>
      </c>
      <c r="H289" s="14">
        <f t="shared" si="152"/>
        <v>3.5812069702148439E-2</v>
      </c>
      <c r="I289" s="14">
        <f t="shared" si="153"/>
        <v>3.1797099914550784E-3</v>
      </c>
      <c r="J289" s="14">
        <f t="shared" si="154"/>
        <v>6.250469970703125E-2</v>
      </c>
      <c r="K289" s="14">
        <f t="shared" si="155"/>
        <v>0.13219323730468749</v>
      </c>
      <c r="L289" s="14">
        <f t="shared" si="156"/>
        <v>0.23368971670532226</v>
      </c>
      <c r="N289" s="15">
        <f t="shared" si="157"/>
        <v>1.1977406648778397E-3</v>
      </c>
      <c r="O289" s="15">
        <f t="shared" si="158"/>
        <v>2.3445028170461565E-3</v>
      </c>
      <c r="P289" s="16">
        <f t="shared" ref="P289:P305" si="163">SUM(N289:O289)</f>
        <v>3.542243481923996E-3</v>
      </c>
      <c r="R289" s="14">
        <f t="shared" si="159"/>
        <v>56.025667419433603</v>
      </c>
      <c r="S289" s="14">
        <f t="shared" si="160"/>
        <v>5.752734768676758</v>
      </c>
      <c r="T289" s="14">
        <f t="shared" si="161"/>
        <v>264.08089599609372</v>
      </c>
      <c r="U289" s="14">
        <f t="shared" si="162"/>
        <v>285.32878417968755</v>
      </c>
      <c r="V289" s="14">
        <f t="shared" ref="V289:V305" si="164">SUM(R289:U289)</f>
        <v>611.18808236389168</v>
      </c>
    </row>
    <row r="290" spans="2:22" x14ac:dyDescent="0.55000000000000004">
      <c r="B290">
        <v>40</v>
      </c>
      <c r="C290">
        <v>2382223</v>
      </c>
      <c r="D290">
        <v>76252977</v>
      </c>
      <c r="E290">
        <v>194749</v>
      </c>
      <c r="F290">
        <v>248989</v>
      </c>
      <c r="G290">
        <v>40</v>
      </c>
      <c r="H290" s="14">
        <f t="shared" si="152"/>
        <v>3.3962768554687502E-2</v>
      </c>
      <c r="I290" s="14">
        <f t="shared" si="153"/>
        <v>3.1858753356933593E-3</v>
      </c>
      <c r="J290" s="14">
        <f t="shared" si="154"/>
        <v>1.9880859375000001E-2</v>
      </c>
      <c r="K290" s="14">
        <f t="shared" si="155"/>
        <v>8.3770385742187481E-2</v>
      </c>
      <c r="L290" s="14">
        <f t="shared" si="156"/>
        <v>0.14079988900756835</v>
      </c>
      <c r="N290" s="15">
        <f t="shared" si="157"/>
        <v>3.8096505652965865E-4</v>
      </c>
      <c r="O290" s="15">
        <f t="shared" si="158"/>
        <v>1.4857026683732762E-3</v>
      </c>
      <c r="P290" s="16">
        <f t="shared" si="163"/>
        <v>1.8666677249029348E-3</v>
      </c>
      <c r="R290" s="14">
        <f t="shared" si="159"/>
        <v>66.214497985839841</v>
      </c>
      <c r="S290" s="14">
        <f t="shared" si="160"/>
        <v>6.7084973693847658</v>
      </c>
      <c r="T290" s="14">
        <f t="shared" si="161"/>
        <v>270.04515380859374</v>
      </c>
      <c r="U290" s="14">
        <f t="shared" si="162"/>
        <v>291.77292480468748</v>
      </c>
      <c r="V290" s="14">
        <f t="shared" si="164"/>
        <v>634.74107396850582</v>
      </c>
    </row>
    <row r="291" spans="2:22" x14ac:dyDescent="0.55000000000000004">
      <c r="B291">
        <v>45</v>
      </c>
      <c r="C291">
        <v>2791513</v>
      </c>
      <c r="D291">
        <v>85673516</v>
      </c>
      <c r="E291">
        <v>205989</v>
      </c>
      <c r="F291">
        <v>268416</v>
      </c>
      <c r="G291">
        <v>45</v>
      </c>
      <c r="H291" s="14">
        <f t="shared" si="152"/>
        <v>4.121878051757813E-2</v>
      </c>
      <c r="I291" s="14">
        <f t="shared" si="153"/>
        <v>3.1624123840332035E-3</v>
      </c>
      <c r="J291" s="14">
        <f t="shared" si="154"/>
        <v>5.9685058593749986E-2</v>
      </c>
      <c r="K291" s="14">
        <f t="shared" si="155"/>
        <v>0.1114586181640625</v>
      </c>
      <c r="L291" s="14">
        <f t="shared" si="156"/>
        <v>0.2155248696594238</v>
      </c>
      <c r="N291" s="15">
        <f t="shared" si="157"/>
        <v>1.1434583450027462E-3</v>
      </c>
      <c r="O291" s="15">
        <f t="shared" si="158"/>
        <v>1.9763314295701381E-3</v>
      </c>
      <c r="P291" s="16">
        <f t="shared" si="163"/>
        <v>3.1197897745728845E-3</v>
      </c>
      <c r="R291" s="14">
        <f t="shared" si="159"/>
        <v>78.580132141113296</v>
      </c>
      <c r="S291" s="14">
        <f t="shared" si="160"/>
        <v>7.6572210845947275</v>
      </c>
      <c r="T291" s="14">
        <f t="shared" si="161"/>
        <v>287.95067138671874</v>
      </c>
      <c r="U291" s="14">
        <f t="shared" si="162"/>
        <v>311.11911621093748</v>
      </c>
      <c r="V291" s="14">
        <f t="shared" si="164"/>
        <v>685.30714082336431</v>
      </c>
    </row>
    <row r="292" spans="2:22" x14ac:dyDescent="0.55000000000000004">
      <c r="B292">
        <v>50</v>
      </c>
      <c r="C292">
        <v>3242771</v>
      </c>
      <c r="D292">
        <v>95052013</v>
      </c>
      <c r="E292">
        <v>219937</v>
      </c>
      <c r="F292">
        <v>290291</v>
      </c>
      <c r="G292">
        <v>50</v>
      </c>
      <c r="H292" s="14">
        <f t="shared" si="152"/>
        <v>4.5445294189453131E-2</v>
      </c>
      <c r="I292" s="14">
        <f t="shared" si="153"/>
        <v>3.1482991638183593E-3</v>
      </c>
      <c r="J292" s="14">
        <f t="shared" si="154"/>
        <v>7.4064697265624993E-2</v>
      </c>
      <c r="K292" s="14">
        <f t="shared" si="155"/>
        <v>0.1255035400390625</v>
      </c>
      <c r="L292" s="14">
        <f t="shared" si="156"/>
        <v>0.24816183065795899</v>
      </c>
      <c r="N292" s="15">
        <f t="shared" si="157"/>
        <v>1.4189570340257718E-3</v>
      </c>
      <c r="O292" s="15">
        <f t="shared" si="158"/>
        <v>2.2253860854110808E-3</v>
      </c>
      <c r="P292" s="16">
        <f t="shared" si="163"/>
        <v>3.6443431194368523E-3</v>
      </c>
      <c r="R292" s="14">
        <f t="shared" si="159"/>
        <v>92.213720397949231</v>
      </c>
      <c r="S292" s="14">
        <f t="shared" si="160"/>
        <v>8.6017108337402348</v>
      </c>
      <c r="T292" s="14">
        <f t="shared" si="161"/>
        <v>310.17008056640623</v>
      </c>
      <c r="U292" s="14">
        <f t="shared" si="162"/>
        <v>335.12629394531251</v>
      </c>
      <c r="V292" s="14">
        <f t="shared" si="164"/>
        <v>746.11180574340824</v>
      </c>
    </row>
    <row r="293" spans="2:22" x14ac:dyDescent="0.55000000000000004">
      <c r="B293">
        <v>55</v>
      </c>
      <c r="C293">
        <v>3715822</v>
      </c>
      <c r="D293">
        <v>104409056</v>
      </c>
      <c r="E293">
        <v>231152</v>
      </c>
      <c r="F293">
        <v>317309</v>
      </c>
      <c r="G293">
        <v>55</v>
      </c>
      <c r="H293" s="14">
        <f t="shared" si="152"/>
        <v>4.7640023803710942E-2</v>
      </c>
      <c r="I293" s="14">
        <f t="shared" si="153"/>
        <v>3.1410971984863283E-3</v>
      </c>
      <c r="J293" s="14">
        <f t="shared" si="154"/>
        <v>5.9552307128906239E-2</v>
      </c>
      <c r="K293" s="14">
        <f t="shared" si="155"/>
        <v>0.15501049804687503</v>
      </c>
      <c r="L293" s="14">
        <f t="shared" si="156"/>
        <v>0.26534392617797853</v>
      </c>
      <c r="N293" s="15">
        <f t="shared" si="157"/>
        <v>1.1408843089394669E-3</v>
      </c>
      <c r="O293" s="15">
        <f t="shared" si="158"/>
        <v>2.7484986410099437E-3</v>
      </c>
      <c r="P293" s="16">
        <f t="shared" si="163"/>
        <v>3.8893829499494106E-3</v>
      </c>
      <c r="R293" s="14">
        <f t="shared" si="159"/>
        <v>106.50572753906251</v>
      </c>
      <c r="S293" s="14">
        <f t="shared" si="160"/>
        <v>9.5440399932861339</v>
      </c>
      <c r="T293" s="14">
        <f t="shared" si="161"/>
        <v>328.0357727050781</v>
      </c>
      <c r="U293" s="14">
        <f t="shared" si="162"/>
        <v>354.42945556640626</v>
      </c>
      <c r="V293" s="14">
        <f t="shared" si="164"/>
        <v>798.51499580383302</v>
      </c>
    </row>
    <row r="294" spans="2:22" x14ac:dyDescent="0.55000000000000004">
      <c r="B294">
        <v>60</v>
      </c>
      <c r="C294">
        <v>4240691</v>
      </c>
      <c r="D294">
        <v>113712012</v>
      </c>
      <c r="E294">
        <v>244941</v>
      </c>
      <c r="F294">
        <v>344783</v>
      </c>
      <c r="G294">
        <v>60</v>
      </c>
      <c r="H294" s="14">
        <f t="shared" si="152"/>
        <v>5.2858511352539071E-2</v>
      </c>
      <c r="I294" s="14">
        <f t="shared" si="153"/>
        <v>3.1229405517578124E-3</v>
      </c>
      <c r="J294" s="14">
        <f t="shared" si="154"/>
        <v>7.3220397949218738E-2</v>
      </c>
      <c r="K294" s="14">
        <f t="shared" si="155"/>
        <v>0.157626708984375</v>
      </c>
      <c r="L294" s="14">
        <f t="shared" si="156"/>
        <v>0.2868285588378906</v>
      </c>
      <c r="N294" s="15">
        <f t="shared" si="157"/>
        <v>1.4030571362432685E-3</v>
      </c>
      <c r="O294" s="15">
        <f t="shared" si="158"/>
        <v>2.7955320734750566E-3</v>
      </c>
      <c r="P294" s="16">
        <f t="shared" si="163"/>
        <v>4.1985892097183251E-3</v>
      </c>
      <c r="R294" s="14">
        <f t="shared" si="159"/>
        <v>122.36328094482423</v>
      </c>
      <c r="S294" s="14">
        <f t="shared" si="160"/>
        <v>10.480922158813478</v>
      </c>
      <c r="T294" s="14">
        <f t="shared" si="161"/>
        <v>350.00189208984369</v>
      </c>
      <c r="U294" s="14">
        <f t="shared" si="162"/>
        <v>378.1629638671875</v>
      </c>
      <c r="V294" s="14">
        <f t="shared" si="164"/>
        <v>861.00905906066896</v>
      </c>
    </row>
    <row r="295" spans="2:22" x14ac:dyDescent="0.55000000000000004">
      <c r="B295">
        <v>65</v>
      </c>
      <c r="C295">
        <v>4782319</v>
      </c>
      <c r="D295">
        <v>122998048</v>
      </c>
      <c r="E295">
        <v>258522</v>
      </c>
      <c r="F295">
        <v>380155</v>
      </c>
      <c r="G295">
        <v>65</v>
      </c>
      <c r="H295" s="14">
        <f t="shared" si="152"/>
        <v>5.4546276855468756E-2</v>
      </c>
      <c r="I295" s="14">
        <f t="shared" si="153"/>
        <v>3.1172606201171878E-3</v>
      </c>
      <c r="J295" s="14">
        <f t="shared" si="154"/>
        <v>7.2115905761718738E-2</v>
      </c>
      <c r="K295" s="14">
        <f t="shared" si="155"/>
        <v>0.20293994140624999</v>
      </c>
      <c r="L295" s="14">
        <f t="shared" si="156"/>
        <v>0.33271938464355466</v>
      </c>
      <c r="N295" s="15">
        <f t="shared" si="157"/>
        <v>1.3819153768382803E-3</v>
      </c>
      <c r="O295" s="15">
        <f t="shared" si="158"/>
        <v>3.599227649622535E-3</v>
      </c>
      <c r="P295" s="16">
        <f t="shared" si="163"/>
        <v>4.9811430264608148E-3</v>
      </c>
      <c r="R295" s="14">
        <f t="shared" si="159"/>
        <v>138.72716400146484</v>
      </c>
      <c r="S295" s="14">
        <f t="shared" si="160"/>
        <v>11.416100344848633</v>
      </c>
      <c r="T295" s="14">
        <f t="shared" si="161"/>
        <v>371.63666381835935</v>
      </c>
      <c r="U295" s="14">
        <f t="shared" si="162"/>
        <v>401.5384643554687</v>
      </c>
      <c r="V295" s="14">
        <f t="shared" si="164"/>
        <v>923.31839252014151</v>
      </c>
    </row>
    <row r="296" spans="2:22" x14ac:dyDescent="0.55000000000000004">
      <c r="B296">
        <v>70</v>
      </c>
      <c r="C296">
        <v>5313932</v>
      </c>
      <c r="D296">
        <v>132294104</v>
      </c>
      <c r="E296">
        <v>271891</v>
      </c>
      <c r="F296">
        <v>410457</v>
      </c>
      <c r="G296">
        <v>70</v>
      </c>
      <c r="H296" s="14">
        <f t="shared" si="152"/>
        <v>5.3537686157226559E-2</v>
      </c>
      <c r="I296" s="14">
        <f t="shared" si="153"/>
        <v>3.1206242675781257E-3</v>
      </c>
      <c r="J296" s="14">
        <f t="shared" si="154"/>
        <v>7.099017333984374E-2</v>
      </c>
      <c r="K296" s="14">
        <f t="shared" si="155"/>
        <v>0.17385180664062497</v>
      </c>
      <c r="L296" s="14">
        <f t="shared" si="156"/>
        <v>0.30150029040527337</v>
      </c>
      <c r="N296" s="15">
        <f t="shared" si="157"/>
        <v>1.3603429256724051E-3</v>
      </c>
      <c r="O296" s="15">
        <f t="shared" si="158"/>
        <v>3.0833354277601333E-3</v>
      </c>
      <c r="P296" s="16">
        <f t="shared" si="163"/>
        <v>4.443678353432538E-3</v>
      </c>
      <c r="R296" s="14">
        <f t="shared" si="159"/>
        <v>154.78846984863281</v>
      </c>
      <c r="S296" s="14">
        <f t="shared" si="160"/>
        <v>12.35228762512207</v>
      </c>
      <c r="T296" s="14">
        <f t="shared" si="161"/>
        <v>392.9337158203125</v>
      </c>
      <c r="U296" s="14">
        <f t="shared" si="162"/>
        <v>424.549072265625</v>
      </c>
      <c r="V296" s="14">
        <f t="shared" si="164"/>
        <v>984.62354555969239</v>
      </c>
    </row>
    <row r="297" spans="2:22" x14ac:dyDescent="0.55000000000000004">
      <c r="B297">
        <v>75</v>
      </c>
      <c r="C297">
        <v>5881325</v>
      </c>
      <c r="D297">
        <v>141556329</v>
      </c>
      <c r="E297">
        <v>291903</v>
      </c>
      <c r="F297">
        <v>452478</v>
      </c>
      <c r="G297">
        <v>75</v>
      </c>
      <c r="H297" s="14">
        <f t="shared" si="152"/>
        <v>5.7141018676757818E-2</v>
      </c>
      <c r="I297" s="14">
        <f t="shared" si="153"/>
        <v>3.1092674255371092E-3</v>
      </c>
      <c r="J297" s="14">
        <f t="shared" si="154"/>
        <v>0.10626489257812498</v>
      </c>
      <c r="K297" s="14">
        <f t="shared" si="155"/>
        <v>0.24108728027343754</v>
      </c>
      <c r="L297" s="14">
        <f t="shared" si="156"/>
        <v>0.40760245895385744</v>
      </c>
      <c r="N297" s="15">
        <f t="shared" si="157"/>
        <v>2.0358878646148811E-3</v>
      </c>
      <c r="O297" s="15">
        <f t="shared" si="158"/>
        <v>4.2749372356077316E-3</v>
      </c>
      <c r="P297" s="16">
        <f t="shared" si="163"/>
        <v>6.3108251002226123E-3</v>
      </c>
      <c r="R297" s="14">
        <f t="shared" si="159"/>
        <v>171.93077545166017</v>
      </c>
      <c r="S297" s="14">
        <f t="shared" si="160"/>
        <v>13.285067852783204</v>
      </c>
      <c r="T297" s="14">
        <f t="shared" si="161"/>
        <v>424.81318359374995</v>
      </c>
      <c r="U297" s="14">
        <f t="shared" si="162"/>
        <v>458.99355468750002</v>
      </c>
      <c r="V297" s="14">
        <f t="shared" si="164"/>
        <v>1069.0225815856934</v>
      </c>
    </row>
    <row r="298" spans="2:22" x14ac:dyDescent="0.55000000000000004">
      <c r="B298">
        <v>80</v>
      </c>
      <c r="C298">
        <v>6408626</v>
      </c>
      <c r="D298">
        <v>150858489</v>
      </c>
      <c r="E298">
        <v>304732</v>
      </c>
      <c r="F298">
        <v>482868</v>
      </c>
      <c r="G298">
        <v>80</v>
      </c>
      <c r="H298" s="14">
        <f t="shared" si="152"/>
        <v>5.3103433227539069E-2</v>
      </c>
      <c r="I298" s="14">
        <f t="shared" si="153"/>
        <v>3.1226733398437502E-3</v>
      </c>
      <c r="J298" s="14">
        <f t="shared" si="154"/>
        <v>6.8122741699218739E-2</v>
      </c>
      <c r="K298" s="14">
        <f t="shared" si="155"/>
        <v>0.17435668945312502</v>
      </c>
      <c r="L298" s="14">
        <f t="shared" si="156"/>
        <v>0.29870553771972658</v>
      </c>
      <c r="N298" s="15">
        <f t="shared" si="157"/>
        <v>1.3051580346063736E-3</v>
      </c>
      <c r="O298" s="15">
        <f t="shared" si="158"/>
        <v>3.0917259857890476E-3</v>
      </c>
      <c r="P298" s="16">
        <f t="shared" si="163"/>
        <v>4.3968840203954217E-3</v>
      </c>
      <c r="R298" s="14">
        <f t="shared" si="159"/>
        <v>187.86180541992189</v>
      </c>
      <c r="S298" s="14">
        <f t="shared" si="160"/>
        <v>14.221869854736328</v>
      </c>
      <c r="T298" s="14">
        <f t="shared" si="161"/>
        <v>445.2500061035156</v>
      </c>
      <c r="U298" s="14">
        <f t="shared" si="162"/>
        <v>481.0747192382812</v>
      </c>
      <c r="V298" s="14">
        <f t="shared" si="164"/>
        <v>1128.4084006164551</v>
      </c>
    </row>
    <row r="299" spans="2:22" x14ac:dyDescent="0.55000000000000004">
      <c r="B299">
        <v>85</v>
      </c>
      <c r="C299">
        <v>6985310</v>
      </c>
      <c r="D299">
        <v>160109554</v>
      </c>
      <c r="E299">
        <v>319051</v>
      </c>
      <c r="F299">
        <v>533314</v>
      </c>
      <c r="G299">
        <v>85</v>
      </c>
      <c r="H299" s="14">
        <f t="shared" si="152"/>
        <v>5.8076696777343756E-2</v>
      </c>
      <c r="I299" s="14">
        <f t="shared" si="153"/>
        <v>3.1055210876464847E-3</v>
      </c>
      <c r="J299" s="14">
        <f t="shared" si="154"/>
        <v>7.6034729003906246E-2</v>
      </c>
      <c r="K299" s="14">
        <f t="shared" si="155"/>
        <v>0.28942407226562505</v>
      </c>
      <c r="L299" s="14">
        <f t="shared" si="156"/>
        <v>0.42664101913452157</v>
      </c>
      <c r="N299" s="15">
        <f t="shared" si="157"/>
        <v>1.4569969176054455E-3</v>
      </c>
      <c r="O299" s="15">
        <f t="shared" si="158"/>
        <v>5.1330167264141569E-3</v>
      </c>
      <c r="P299" s="16">
        <f t="shared" si="163"/>
        <v>6.590013644019602E-3</v>
      </c>
      <c r="R299" s="14">
        <f t="shared" si="159"/>
        <v>205.28481445312502</v>
      </c>
      <c r="S299" s="14">
        <f t="shared" si="160"/>
        <v>15.153526181030276</v>
      </c>
      <c r="T299" s="14">
        <f t="shared" si="161"/>
        <v>468.0604248046875</v>
      </c>
      <c r="U299" s="14">
        <f t="shared" si="162"/>
        <v>505.720458984375</v>
      </c>
      <c r="V299" s="14">
        <f t="shared" si="164"/>
        <v>1194.2192244232178</v>
      </c>
    </row>
    <row r="300" spans="2:22" x14ac:dyDescent="0.55000000000000004">
      <c r="B300">
        <v>90</v>
      </c>
      <c r="C300">
        <v>7511976</v>
      </c>
      <c r="D300">
        <v>169412541</v>
      </c>
      <c r="E300">
        <v>331190</v>
      </c>
      <c r="F300">
        <v>562104</v>
      </c>
      <c r="G300">
        <v>90</v>
      </c>
      <c r="H300" s="14">
        <f t="shared" si="152"/>
        <v>5.3039483642578121E-2</v>
      </c>
      <c r="I300" s="14">
        <f t="shared" si="153"/>
        <v>3.1229509582519533E-3</v>
      </c>
      <c r="J300" s="14">
        <f t="shared" si="154"/>
        <v>6.4458801269531241E-2</v>
      </c>
      <c r="K300" s="14">
        <f t="shared" si="155"/>
        <v>0.16517700195312501</v>
      </c>
      <c r="L300" s="14">
        <f t="shared" si="156"/>
        <v>0.28579823782348635</v>
      </c>
      <c r="N300" s="15">
        <f t="shared" si="157"/>
        <v>1.2349367775240897E-3</v>
      </c>
      <c r="O300" s="15">
        <f t="shared" si="158"/>
        <v>2.9288928103565811E-3</v>
      </c>
      <c r="P300" s="16">
        <f t="shared" si="163"/>
        <v>4.1638295878806703E-3</v>
      </c>
      <c r="R300" s="14">
        <f t="shared" si="159"/>
        <v>221.19665954589843</v>
      </c>
      <c r="S300" s="14">
        <f t="shared" si="160"/>
        <v>16.090411468505859</v>
      </c>
      <c r="T300" s="14">
        <f t="shared" si="161"/>
        <v>487.39806518554684</v>
      </c>
      <c r="U300" s="14">
        <f t="shared" si="162"/>
        <v>526.6140014648438</v>
      </c>
      <c r="V300" s="14">
        <f t="shared" si="164"/>
        <v>1251.2991376647949</v>
      </c>
    </row>
    <row r="301" spans="2:22" x14ac:dyDescent="0.55000000000000004">
      <c r="B301">
        <v>95</v>
      </c>
      <c r="C301">
        <v>8048714</v>
      </c>
      <c r="D301">
        <v>178703774</v>
      </c>
      <c r="E301">
        <v>345275</v>
      </c>
      <c r="F301">
        <v>591147</v>
      </c>
      <c r="G301">
        <v>95</v>
      </c>
      <c r="H301" s="14">
        <f t="shared" si="152"/>
        <v>5.4053814697265626E-2</v>
      </c>
      <c r="I301" s="14">
        <f t="shared" si="153"/>
        <v>3.1190052185058599E-3</v>
      </c>
      <c r="J301" s="14">
        <f t="shared" si="154"/>
        <v>7.4792175292968735E-2</v>
      </c>
      <c r="K301" s="14">
        <f t="shared" si="155"/>
        <v>0.16662854003906252</v>
      </c>
      <c r="L301" s="14">
        <f t="shared" si="156"/>
        <v>0.29859353524780274</v>
      </c>
      <c r="N301" s="15">
        <f t="shared" si="157"/>
        <v>1.4331544120347933E-3</v>
      </c>
      <c r="O301" s="15">
        <f t="shared" si="158"/>
        <v>2.9551369250072064E-3</v>
      </c>
      <c r="P301" s="16">
        <f t="shared" si="163"/>
        <v>4.3882913370419992E-3</v>
      </c>
      <c r="R301" s="14">
        <f t="shared" si="159"/>
        <v>237.41280395507812</v>
      </c>
      <c r="S301" s="14">
        <f t="shared" si="160"/>
        <v>17.026113034057619</v>
      </c>
      <c r="T301" s="14">
        <f t="shared" si="161"/>
        <v>509.83571777343747</v>
      </c>
      <c r="U301" s="14">
        <f t="shared" si="162"/>
        <v>550.85698242187505</v>
      </c>
      <c r="V301" s="14">
        <f t="shared" si="164"/>
        <v>1315.1316171844483</v>
      </c>
    </row>
    <row r="302" spans="2:22" x14ac:dyDescent="0.55000000000000004">
      <c r="B302">
        <v>100</v>
      </c>
      <c r="C302">
        <v>8591105</v>
      </c>
      <c r="D302">
        <v>187989105</v>
      </c>
      <c r="E302">
        <v>360505</v>
      </c>
      <c r="F302">
        <v>625898</v>
      </c>
      <c r="G302">
        <v>100</v>
      </c>
      <c r="H302" s="14">
        <f t="shared" si="152"/>
        <v>5.4623117065429681E-2</v>
      </c>
      <c r="I302" s="14">
        <f t="shared" si="153"/>
        <v>3.1170239562988283E-3</v>
      </c>
      <c r="J302" s="14">
        <f t="shared" si="154"/>
        <v>8.0872192382812499E-2</v>
      </c>
      <c r="K302" s="14">
        <f t="shared" si="155"/>
        <v>0.1993770751953125</v>
      </c>
      <c r="L302" s="14">
        <f t="shared" si="156"/>
        <v>0.33798940859985349</v>
      </c>
      <c r="N302" s="15">
        <f t="shared" si="157"/>
        <v>1.5496978852271156E-3</v>
      </c>
      <c r="O302" s="15">
        <f t="shared" si="158"/>
        <v>3.5360178075855217E-3</v>
      </c>
      <c r="P302" s="16">
        <f t="shared" si="163"/>
        <v>5.0857156928126373E-3</v>
      </c>
      <c r="R302" s="14">
        <f t="shared" si="159"/>
        <v>253.79973907470705</v>
      </c>
      <c r="S302" s="14">
        <f t="shared" si="160"/>
        <v>17.961220220947268</v>
      </c>
      <c r="T302" s="14">
        <f t="shared" si="161"/>
        <v>534.09737548828116</v>
      </c>
      <c r="U302" s="14">
        <f t="shared" si="162"/>
        <v>577.07072753906255</v>
      </c>
      <c r="V302" s="14">
        <f t="shared" si="164"/>
        <v>1382.9290623229981</v>
      </c>
    </row>
    <row r="303" spans="2:22" x14ac:dyDescent="0.55000000000000004">
      <c r="B303">
        <v>105</v>
      </c>
      <c r="C303">
        <v>9145358</v>
      </c>
      <c r="D303">
        <v>197264449</v>
      </c>
      <c r="E303">
        <v>372611</v>
      </c>
      <c r="F303">
        <v>660947</v>
      </c>
      <c r="G303">
        <v>105</v>
      </c>
      <c r="H303" s="14">
        <f t="shared" si="152"/>
        <v>5.5817715454101573E-2</v>
      </c>
      <c r="I303" s="14">
        <f t="shared" si="153"/>
        <v>3.1136713867187505E-3</v>
      </c>
      <c r="J303" s="14">
        <f t="shared" si="154"/>
        <v>6.4283569335937499E-2</v>
      </c>
      <c r="K303" s="14">
        <f t="shared" si="155"/>
        <v>0.20108679199218751</v>
      </c>
      <c r="L303" s="14">
        <f t="shared" si="156"/>
        <v>0.3243017481689453</v>
      </c>
      <c r="N303" s="15">
        <f t="shared" si="157"/>
        <v>1.2315866052290852E-3</v>
      </c>
      <c r="O303" s="15">
        <f t="shared" si="158"/>
        <v>3.5656599146434995E-3</v>
      </c>
      <c r="P303" s="16">
        <f t="shared" si="163"/>
        <v>4.7972465198725849E-3</v>
      </c>
      <c r="R303" s="14">
        <f t="shared" si="159"/>
        <v>270.54505371093751</v>
      </c>
      <c r="S303" s="14">
        <f t="shared" si="160"/>
        <v>18.89532163696289</v>
      </c>
      <c r="T303" s="14">
        <f t="shared" si="161"/>
        <v>553.38244628906239</v>
      </c>
      <c r="U303" s="14">
        <f t="shared" si="162"/>
        <v>597.907470703125</v>
      </c>
      <c r="V303" s="14">
        <f t="shared" si="164"/>
        <v>1440.7302923400878</v>
      </c>
    </row>
    <row r="304" spans="2:22" x14ac:dyDescent="0.55000000000000004">
      <c r="B304">
        <v>110</v>
      </c>
      <c r="C304">
        <v>9688532</v>
      </c>
      <c r="D304">
        <v>206549009</v>
      </c>
      <c r="E304">
        <v>385778</v>
      </c>
      <c r="F304">
        <v>693848</v>
      </c>
      <c r="G304">
        <v>110</v>
      </c>
      <c r="H304" s="14">
        <f t="shared" si="152"/>
        <v>5.4701971435546878E-2</v>
      </c>
      <c r="I304" s="14">
        <f t="shared" si="153"/>
        <v>3.1167651367187501E-3</v>
      </c>
      <c r="J304" s="14">
        <f t="shared" si="154"/>
        <v>6.9917541503906236E-2</v>
      </c>
      <c r="K304" s="14">
        <f t="shared" si="155"/>
        <v>0.18876306152343753</v>
      </c>
      <c r="L304" s="14">
        <f t="shared" si="156"/>
        <v>0.31649933959960941</v>
      </c>
      <c r="N304" s="15">
        <f t="shared" si="157"/>
        <v>1.3397798515914249E-3</v>
      </c>
      <c r="O304" s="15">
        <f t="shared" si="158"/>
        <v>3.3477707068587732E-3</v>
      </c>
      <c r="P304" s="16">
        <f t="shared" si="163"/>
        <v>4.6875505584501979E-3</v>
      </c>
      <c r="R304" s="14">
        <f t="shared" si="159"/>
        <v>286.95564514160162</v>
      </c>
      <c r="S304" s="14">
        <f t="shared" si="160"/>
        <v>19.830351177978518</v>
      </c>
      <c r="T304" s="14">
        <f t="shared" si="161"/>
        <v>574.35770874023433</v>
      </c>
      <c r="U304" s="14">
        <f t="shared" si="162"/>
        <v>620.57039794921877</v>
      </c>
      <c r="V304" s="14">
        <f t="shared" si="164"/>
        <v>1501.7141030090334</v>
      </c>
    </row>
    <row r="305" spans="1:22" x14ac:dyDescent="0.55000000000000004">
      <c r="B305">
        <v>115</v>
      </c>
      <c r="C305">
        <v>10226422</v>
      </c>
      <c r="D305">
        <v>215840738</v>
      </c>
      <c r="E305">
        <v>396921</v>
      </c>
      <c r="F305">
        <v>721411</v>
      </c>
      <c r="G305">
        <v>115</v>
      </c>
      <c r="H305" s="14">
        <f t="shared" si="152"/>
        <v>5.4169830322265633E-2</v>
      </c>
      <c r="I305" s="14">
        <f>(D305-D304)*0.0011*3/32768/300</f>
        <v>3.1191717224121097E-3</v>
      </c>
      <c r="J305" s="14">
        <f>(E305-E304)*17.4*3/32768/300</f>
        <v>5.9169982910156245E-2</v>
      </c>
      <c r="K305" s="14">
        <f>(F305-F304)*18.8*3/327680/30</f>
        <v>0.1581373291015625</v>
      </c>
      <c r="L305" s="14">
        <f t="shared" si="156"/>
        <v>0.27459631405639651</v>
      </c>
      <c r="N305" s="15">
        <f t="shared" si="157"/>
        <v>1.1336146395908122E-3</v>
      </c>
      <c r="O305" s="15">
        <f t="shared" si="158"/>
        <v>2.8040761295020692E-3</v>
      </c>
      <c r="P305" s="16">
        <f t="shared" si="163"/>
        <v>3.9376907690928812E-3</v>
      </c>
      <c r="R305" s="14">
        <f t="shared" si="159"/>
        <v>303.20659423828124</v>
      </c>
      <c r="S305" s="14">
        <f t="shared" si="160"/>
        <v>20.766102694702148</v>
      </c>
      <c r="T305" s="14">
        <f t="shared" si="161"/>
        <v>592.10870361328114</v>
      </c>
      <c r="U305" s="14">
        <f t="shared" si="162"/>
        <v>639.7496337890625</v>
      </c>
      <c r="V305" s="14">
        <f t="shared" si="164"/>
        <v>1555.8310343353271</v>
      </c>
    </row>
    <row r="306" spans="1:22" x14ac:dyDescent="0.55000000000000004">
      <c r="L306" s="11">
        <f>AVERAGE(L284:L305)</f>
        <v>0.30325110791154342</v>
      </c>
    </row>
    <row r="309" spans="1:22" s="4" customFormat="1" x14ac:dyDescent="0.55000000000000004">
      <c r="A309" s="7"/>
      <c r="C309" s="20" t="s">
        <v>2852</v>
      </c>
      <c r="D309" s="20"/>
      <c r="E309" s="20"/>
      <c r="F309" s="20"/>
      <c r="H309" s="21"/>
      <c r="I309" s="21"/>
      <c r="J309" s="21"/>
      <c r="K309" s="21"/>
      <c r="L309" s="22"/>
      <c r="N309" s="23"/>
      <c r="O309" s="24"/>
      <c r="P309" s="24"/>
      <c r="R309" s="25"/>
      <c r="S309" s="25"/>
      <c r="T309" s="25"/>
      <c r="U309" s="25"/>
      <c r="V309" s="8"/>
    </row>
    <row r="310" spans="1:22" s="4" customFormat="1" x14ac:dyDescent="0.55000000000000004">
      <c r="A310" s="7"/>
      <c r="C310" s="4" t="s">
        <v>2853</v>
      </c>
      <c r="D310" s="4" t="s">
        <v>2854</v>
      </c>
      <c r="E310" s="4" t="s">
        <v>2855</v>
      </c>
      <c r="F310" s="4" t="s">
        <v>2856</v>
      </c>
      <c r="H310" s="21" t="s">
        <v>2857</v>
      </c>
      <c r="I310" s="21"/>
      <c r="J310" s="21"/>
      <c r="K310" s="21"/>
      <c r="L310" s="22"/>
      <c r="N310" s="23" t="s">
        <v>2858</v>
      </c>
      <c r="O310" s="24"/>
      <c r="P310" s="24"/>
      <c r="R310" s="26" t="s">
        <v>2859</v>
      </c>
      <c r="S310" s="27"/>
      <c r="T310" s="27"/>
      <c r="U310" s="27"/>
      <c r="V310" s="9"/>
    </row>
    <row r="311" spans="1:22" ht="15.75" customHeight="1" x14ac:dyDescent="0.55000000000000004">
      <c r="A311" s="19" t="s">
        <v>2875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2860</v>
      </c>
      <c r="H311" s="11" t="s">
        <v>2846</v>
      </c>
      <c r="I311" s="11" t="s">
        <v>2847</v>
      </c>
      <c r="J311" s="11" t="s">
        <v>2861</v>
      </c>
      <c r="K311" s="11" t="s">
        <v>2862</v>
      </c>
      <c r="L311" s="11" t="s">
        <v>2863</v>
      </c>
      <c r="M311" s="11" t="s">
        <v>2860</v>
      </c>
      <c r="N311" s="12" t="s">
        <v>2861</v>
      </c>
      <c r="O311" s="12" t="s">
        <v>2862</v>
      </c>
      <c r="P311" s="13" t="s">
        <v>2863</v>
      </c>
      <c r="Q311" s="11"/>
      <c r="R311" s="11" t="s">
        <v>2846</v>
      </c>
      <c r="S311" s="11" t="s">
        <v>2847</v>
      </c>
      <c r="T311" s="11" t="s">
        <v>2861</v>
      </c>
      <c r="U311" s="11" t="s">
        <v>2862</v>
      </c>
      <c r="V311" s="11" t="s">
        <v>2863</v>
      </c>
    </row>
    <row r="312" spans="1:22" x14ac:dyDescent="0.55000000000000004">
      <c r="A312" s="19"/>
      <c r="B312">
        <v>10</v>
      </c>
      <c r="C312">
        <v>182291</v>
      </c>
      <c r="D312">
        <v>19477689</v>
      </c>
      <c r="E312">
        <v>15682</v>
      </c>
      <c r="F312">
        <v>73132</v>
      </c>
      <c r="G312">
        <v>10</v>
      </c>
      <c r="H312" s="14">
        <f>(C312-C311)*0.33*3/32768/300</f>
        <v>8.1969268798828127E-3</v>
      </c>
      <c r="I312" s="14">
        <f>(D312-D311)*0.0011*3/327680/30</f>
        <v>3.2724197692871096E-3</v>
      </c>
      <c r="J312" s="14">
        <f>(E312-E311)*17.4*3/327680/30</f>
        <v>1.3864562988281249E-2</v>
      </c>
      <c r="K312" s="14">
        <f>(F312-F311)*18.8*3/327680/30</f>
        <v>4.5496826171874998E-2</v>
      </c>
      <c r="L312" s="14">
        <f>SUM(H312:K312)</f>
        <v>7.0830735809326167E-2</v>
      </c>
      <c r="M312">
        <v>10</v>
      </c>
      <c r="N312" s="15">
        <f>(E312-E311)/(C312-C311+D312-D311)</f>
        <v>2.6562535288699455E-4</v>
      </c>
      <c r="O312" s="15">
        <f>(F312-F311)/(C312-C311+D312-D311)</f>
        <v>8.0674417786053888E-4</v>
      </c>
      <c r="P312" s="16">
        <f t="shared" ref="P312:P316" si="165">SUM(N312:O312)</f>
        <v>1.0723695307475335E-3</v>
      </c>
      <c r="Q312">
        <v>10</v>
      </c>
      <c r="R312" s="14">
        <f>(C312-C$3)*0.33*3/32768</f>
        <v>-0.25073272705078126</v>
      </c>
      <c r="S312" s="14">
        <f>(D312-D$3)*0.0011*3/32768</f>
        <v>0.99077122192382827</v>
      </c>
      <c r="T312" s="14">
        <f>(E312-E$3)*17.4*3/32768</f>
        <v>-15.211724853515623</v>
      </c>
      <c r="U312" s="14">
        <f>(E312-E$3)*18.8*3/32768</f>
        <v>-16.435656738281253</v>
      </c>
      <c r="V312" s="14">
        <f t="shared" ref="V312:V316" si="166">SUM(R312:U312)</f>
        <v>-30.907343096923828</v>
      </c>
    </row>
    <row r="313" spans="1:22" x14ac:dyDescent="0.55000000000000004">
      <c r="A313" s="19"/>
      <c r="B313">
        <v>15</v>
      </c>
      <c r="C313">
        <v>263918</v>
      </c>
      <c r="D313">
        <v>29225777</v>
      </c>
      <c r="E313">
        <v>18293</v>
      </c>
      <c r="F313">
        <v>81050</v>
      </c>
      <c r="G313">
        <v>15</v>
      </c>
      <c r="H313" s="14">
        <f t="shared" ref="H313:H333" si="167">(C313-C312)*0.33*3/32768/300</f>
        <v>8.2204925537109376E-3</v>
      </c>
      <c r="I313" s="14">
        <f t="shared" ref="I313:I332" si="168">(D313-D312)*0.0011*3/327680/30</f>
        <v>3.2723684082031248E-3</v>
      </c>
      <c r="J313" s="14">
        <f t="shared" ref="J313:J332" si="169">(E313-E312)*17.4*3/327680/30</f>
        <v>1.3864562988281249E-2</v>
      </c>
      <c r="K313" s="14">
        <f t="shared" ref="K313:K332" si="170">(F313-F312)*18.8*3/327680/30</f>
        <v>4.5427978515624995E-2</v>
      </c>
      <c r="L313" s="14">
        <f t="shared" ref="L313:L333" si="171">SUM(H313:K313)</f>
        <v>7.078540246582031E-2</v>
      </c>
      <c r="M313">
        <v>15</v>
      </c>
      <c r="N313" s="15">
        <f t="shared" ref="N313:N333" si="172">(E313-E312)/(C313-C312+D313-D312)</f>
        <v>2.6562316404900852E-4</v>
      </c>
      <c r="O313" s="15">
        <f t="shared" ref="O313:O333" si="173">(F313-F312)/(C313-C312+D313-D312)</f>
        <v>8.0551674183839512E-4</v>
      </c>
      <c r="P313" s="16">
        <f t="shared" si="165"/>
        <v>1.0711399058874038E-3</v>
      </c>
      <c r="Q313">
        <v>15</v>
      </c>
      <c r="R313" s="14">
        <f t="shared" ref="R313:R333" si="174">(C313-C$3)*0.33*3/32768</f>
        <v>2.2154150390625</v>
      </c>
      <c r="S313" s="14">
        <f t="shared" ref="S313:S333" si="175">(D313-D$3)*0.0011*3/32768</f>
        <v>1.9724817443847658</v>
      </c>
      <c r="T313" s="14">
        <f t="shared" ref="T313:T333" si="176">(E313-E$3)*17.4*3/32768</f>
        <v>-11.052355957031249</v>
      </c>
      <c r="U313" s="14">
        <f t="shared" ref="U313:U333" si="177">(E313-E$3)*18.8*3/32768</f>
        <v>-11.9416259765625</v>
      </c>
      <c r="V313" s="14">
        <f t="shared" si="166"/>
        <v>-18.806085150146483</v>
      </c>
    </row>
    <row r="314" spans="1:22" x14ac:dyDescent="0.55000000000000004">
      <c r="A314" s="19"/>
      <c r="B314">
        <v>20</v>
      </c>
      <c r="C314">
        <v>345787</v>
      </c>
      <c r="D314">
        <v>38973547</v>
      </c>
      <c r="E314">
        <v>20904</v>
      </c>
      <c r="F314">
        <v>89163</v>
      </c>
      <c r="G314">
        <v>20</v>
      </c>
      <c r="H314" s="14">
        <f t="shared" si="167"/>
        <v>8.2448638916015615E-3</v>
      </c>
      <c r="I314" s="14">
        <f t="shared" si="168"/>
        <v>3.2722616577148442E-3</v>
      </c>
      <c r="J314" s="14">
        <f t="shared" si="169"/>
        <v>1.3864562988281249E-2</v>
      </c>
      <c r="K314" s="14">
        <f t="shared" si="170"/>
        <v>4.654675292968749E-2</v>
      </c>
      <c r="L314" s="14">
        <f t="shared" si="171"/>
        <v>7.1928441467285137E-2</v>
      </c>
      <c r="M314">
        <v>20</v>
      </c>
      <c r="N314" s="15">
        <f t="shared" si="172"/>
        <v>2.6562521777249396E-4</v>
      </c>
      <c r="O314" s="15">
        <f t="shared" si="173"/>
        <v>8.2536093136278965E-4</v>
      </c>
      <c r="P314" s="16">
        <f t="shared" si="165"/>
        <v>1.0909861491352835E-3</v>
      </c>
      <c r="Q314">
        <v>20</v>
      </c>
      <c r="R314" s="14">
        <f t="shared" si="174"/>
        <v>4.6888742065429687</v>
      </c>
      <c r="S314" s="14">
        <f t="shared" si="175"/>
        <v>2.9541602416992192</v>
      </c>
      <c r="T314" s="14">
        <f t="shared" si="176"/>
        <v>-6.8929870605468739</v>
      </c>
      <c r="U314" s="14">
        <f t="shared" si="177"/>
        <v>-7.4475952148437505</v>
      </c>
      <c r="V314" s="14">
        <f t="shared" si="166"/>
        <v>-6.6975478271484361</v>
      </c>
    </row>
    <row r="315" spans="1:22" x14ac:dyDescent="0.55000000000000004">
      <c r="A315" s="19"/>
      <c r="B315">
        <v>25</v>
      </c>
      <c r="C315">
        <v>427823</v>
      </c>
      <c r="D315">
        <v>48721228</v>
      </c>
      <c r="E315">
        <v>23515</v>
      </c>
      <c r="F315">
        <v>97080</v>
      </c>
      <c r="G315">
        <v>25</v>
      </c>
      <c r="H315" s="14">
        <f t="shared" si="167"/>
        <v>8.2616821289062496E-3</v>
      </c>
      <c r="I315" s="14">
        <f t="shared" si="168"/>
        <v>3.2722317810058594E-3</v>
      </c>
      <c r="J315" s="14">
        <f t="shared" si="169"/>
        <v>1.3864562988281249E-2</v>
      </c>
      <c r="K315" s="14">
        <f t="shared" si="170"/>
        <v>4.5422241210937506E-2</v>
      </c>
      <c r="L315" s="14">
        <f t="shared" si="171"/>
        <v>7.0820718109130862E-2</v>
      </c>
      <c r="M315">
        <v>25</v>
      </c>
      <c r="N315" s="15">
        <f t="shared" si="172"/>
        <v>2.6562311000408255E-4</v>
      </c>
      <c r="O315" s="15">
        <f t="shared" si="173"/>
        <v>8.0541484561559606E-4</v>
      </c>
      <c r="P315" s="16">
        <f t="shared" si="165"/>
        <v>1.0710379556196786E-3</v>
      </c>
      <c r="Q315">
        <v>25</v>
      </c>
      <c r="R315" s="14">
        <f t="shared" si="174"/>
        <v>7.1673788452148433</v>
      </c>
      <c r="S315" s="14">
        <f t="shared" si="175"/>
        <v>3.9358297760009773</v>
      </c>
      <c r="T315" s="14">
        <f t="shared" si="176"/>
        <v>-2.7336181640624999</v>
      </c>
      <c r="U315" s="14">
        <f t="shared" si="177"/>
        <v>-2.9535644531250003</v>
      </c>
      <c r="V315" s="14">
        <f t="shared" si="166"/>
        <v>5.4160260040283195</v>
      </c>
    </row>
    <row r="316" spans="1:22" x14ac:dyDescent="0.55000000000000004">
      <c r="A316" s="19"/>
      <c r="B316">
        <v>30</v>
      </c>
      <c r="C316">
        <v>547087</v>
      </c>
      <c r="D316">
        <v>58429729</v>
      </c>
      <c r="E316">
        <v>32818</v>
      </c>
      <c r="F316">
        <v>106285</v>
      </c>
      <c r="G316">
        <v>30</v>
      </c>
      <c r="H316" s="14">
        <f t="shared" si="167"/>
        <v>1.2010839843750001E-2</v>
      </c>
      <c r="I316" s="14">
        <f t="shared" si="168"/>
        <v>3.2590793151855472E-3</v>
      </c>
      <c r="J316" s="14">
        <f t="shared" si="169"/>
        <v>4.9399475097656249E-2</v>
      </c>
      <c r="K316" s="14">
        <f t="shared" si="170"/>
        <v>5.2811889648437499E-2</v>
      </c>
      <c r="L316" s="14">
        <f t="shared" si="171"/>
        <v>0.11748128390502929</v>
      </c>
      <c r="M316">
        <v>30</v>
      </c>
      <c r="N316" s="15">
        <f t="shared" si="172"/>
        <v>9.4660383108468714E-4</v>
      </c>
      <c r="O316" s="15">
        <f t="shared" si="173"/>
        <v>9.3663208267596955E-4</v>
      </c>
      <c r="P316" s="16">
        <f t="shared" si="165"/>
        <v>1.8832359137606566E-3</v>
      </c>
      <c r="Q316">
        <v>30</v>
      </c>
      <c r="R316" s="14">
        <f t="shared" si="174"/>
        <v>10.770630798339845</v>
      </c>
      <c r="S316" s="14">
        <f t="shared" si="175"/>
        <v>4.9135535705566413</v>
      </c>
      <c r="T316" s="14">
        <f t="shared" si="176"/>
        <v>12.086224365234374</v>
      </c>
      <c r="U316" s="14">
        <f t="shared" si="177"/>
        <v>13.058679199218751</v>
      </c>
      <c r="V316" s="14">
        <f t="shared" si="166"/>
        <v>40.829087933349612</v>
      </c>
    </row>
    <row r="317" spans="1:22" x14ac:dyDescent="0.55000000000000004">
      <c r="B317">
        <v>35</v>
      </c>
      <c r="C317">
        <v>751379</v>
      </c>
      <c r="D317">
        <v>68053094</v>
      </c>
      <c r="E317">
        <v>51973</v>
      </c>
      <c r="F317">
        <v>133124</v>
      </c>
      <c r="G317">
        <v>35</v>
      </c>
      <c r="H317" s="14">
        <f t="shared" si="167"/>
        <v>2.0573840332031253E-2</v>
      </c>
      <c r="I317" s="14">
        <f t="shared" si="168"/>
        <v>3.230499725341797E-3</v>
      </c>
      <c r="J317" s="14">
        <f t="shared" si="169"/>
        <v>0.10171417236328126</v>
      </c>
      <c r="K317" s="14">
        <f t="shared" si="170"/>
        <v>0.15398352050781253</v>
      </c>
      <c r="L317" s="14">
        <f t="shared" si="171"/>
        <v>0.27950203292846687</v>
      </c>
      <c r="N317" s="15">
        <f t="shared" si="172"/>
        <v>1.9490912228621736E-3</v>
      </c>
      <c r="O317" s="15">
        <f t="shared" si="173"/>
        <v>2.7309662923726379E-3</v>
      </c>
      <c r="P317" s="16">
        <f t="shared" ref="P317:P333" si="178">SUM(N317:O317)</f>
        <v>4.680057515234811E-3</v>
      </c>
      <c r="R317" s="14">
        <f t="shared" si="174"/>
        <v>16.942782897949218</v>
      </c>
      <c r="S317" s="14">
        <f t="shared" si="175"/>
        <v>5.88270348815918</v>
      </c>
      <c r="T317" s="14">
        <f t="shared" si="176"/>
        <v>42.600476074218747</v>
      </c>
      <c r="U317" s="14">
        <f t="shared" si="177"/>
        <v>46.028100585937501</v>
      </c>
      <c r="V317" s="14">
        <f t="shared" ref="V317:V333" si="179">SUM(R317:U317)</f>
        <v>111.45406304626465</v>
      </c>
    </row>
    <row r="318" spans="1:22" x14ac:dyDescent="0.55000000000000004">
      <c r="B318">
        <v>40</v>
      </c>
      <c r="C318">
        <v>965814</v>
      </c>
      <c r="D318">
        <v>77666253</v>
      </c>
      <c r="E318">
        <v>64706</v>
      </c>
      <c r="F318">
        <v>144969</v>
      </c>
      <c r="G318">
        <v>40</v>
      </c>
      <c r="H318" s="14">
        <f t="shared" si="167"/>
        <v>2.159532165527344E-2</v>
      </c>
      <c r="I318" s="14">
        <f t="shared" si="168"/>
        <v>3.227073638916016E-3</v>
      </c>
      <c r="J318" s="14">
        <f t="shared" si="169"/>
        <v>6.7612976074218747E-2</v>
      </c>
      <c r="K318" s="14">
        <f t="shared" si="170"/>
        <v>6.7958374023437504E-2</v>
      </c>
      <c r="L318" s="14">
        <f t="shared" si="171"/>
        <v>0.1603937453918457</v>
      </c>
      <c r="N318" s="15">
        <f t="shared" si="172"/>
        <v>1.2956375690733662E-3</v>
      </c>
      <c r="O318" s="15">
        <f t="shared" si="173"/>
        <v>1.2052797459886925E-3</v>
      </c>
      <c r="P318" s="16">
        <f t="shared" si="178"/>
        <v>2.500917315062059E-3</v>
      </c>
      <c r="R318" s="14">
        <f t="shared" si="174"/>
        <v>23.42137939453125</v>
      </c>
      <c r="S318" s="14">
        <f t="shared" si="175"/>
        <v>6.8508255798339857</v>
      </c>
      <c r="T318" s="14">
        <f t="shared" si="176"/>
        <v>62.884368896484375</v>
      </c>
      <c r="U318" s="14">
        <f t="shared" si="177"/>
        <v>67.94403076171875</v>
      </c>
      <c r="V318" s="14">
        <f t="shared" si="179"/>
        <v>161.10060463256838</v>
      </c>
    </row>
    <row r="319" spans="1:22" x14ac:dyDescent="0.55000000000000004">
      <c r="B319">
        <v>45</v>
      </c>
      <c r="C319">
        <v>1175399</v>
      </c>
      <c r="D319">
        <v>87284544</v>
      </c>
      <c r="E319">
        <v>77117</v>
      </c>
      <c r="F319">
        <v>156963</v>
      </c>
      <c r="G319">
        <v>45</v>
      </c>
      <c r="H319" s="14">
        <f t="shared" si="167"/>
        <v>2.1106887817382815E-2</v>
      </c>
      <c r="I319" s="14">
        <f t="shared" si="168"/>
        <v>3.2287964172363283E-3</v>
      </c>
      <c r="J319" s="14">
        <f t="shared" si="169"/>
        <v>6.5903137207031254E-2</v>
      </c>
      <c r="K319" s="14">
        <f t="shared" si="170"/>
        <v>6.8813232421875009E-2</v>
      </c>
      <c r="L319" s="14">
        <f t="shared" si="171"/>
        <v>0.15905205386352539</v>
      </c>
      <c r="N319" s="15">
        <f t="shared" si="172"/>
        <v>1.2628364460438857E-3</v>
      </c>
      <c r="O319" s="15">
        <f t="shared" si="173"/>
        <v>1.2204061182701125E-3</v>
      </c>
      <c r="P319" s="16">
        <f t="shared" si="178"/>
        <v>2.4832425643139984E-3</v>
      </c>
      <c r="R319" s="14">
        <f t="shared" si="174"/>
        <v>29.753445739746098</v>
      </c>
      <c r="S319" s="14">
        <f t="shared" si="175"/>
        <v>7.8194645050048841</v>
      </c>
      <c r="T319" s="14">
        <f t="shared" si="176"/>
        <v>82.655310058593741</v>
      </c>
      <c r="U319" s="14">
        <f t="shared" si="177"/>
        <v>89.305737304687511</v>
      </c>
      <c r="V319" s="14">
        <f t="shared" si="179"/>
        <v>209.53395760803224</v>
      </c>
    </row>
    <row r="320" spans="1:22" x14ac:dyDescent="0.55000000000000004">
      <c r="B320">
        <v>50</v>
      </c>
      <c r="C320">
        <v>1383922</v>
      </c>
      <c r="D320">
        <v>96905585</v>
      </c>
      <c r="E320">
        <v>88239</v>
      </c>
      <c r="F320">
        <v>173620</v>
      </c>
      <c r="G320">
        <v>50</v>
      </c>
      <c r="H320" s="14">
        <f t="shared" si="167"/>
        <v>2.0999935913085938E-2</v>
      </c>
      <c r="I320" s="14">
        <f t="shared" si="168"/>
        <v>3.229719573974609E-3</v>
      </c>
      <c r="J320" s="14">
        <f t="shared" si="169"/>
        <v>5.9058471679687488E-2</v>
      </c>
      <c r="K320" s="14">
        <f t="shared" si="170"/>
        <v>9.5566284179687516E-2</v>
      </c>
      <c r="L320" s="14">
        <f t="shared" si="171"/>
        <v>0.17885441134643554</v>
      </c>
      <c r="N320" s="15">
        <f t="shared" si="172"/>
        <v>1.1314845704244868E-3</v>
      </c>
      <c r="O320" s="15">
        <f t="shared" si="173"/>
        <v>1.6945817739220173E-3</v>
      </c>
      <c r="P320" s="16">
        <f t="shared" si="178"/>
        <v>2.8260663443465039E-3</v>
      </c>
      <c r="R320" s="14">
        <f t="shared" si="174"/>
        <v>36.053426513671873</v>
      </c>
      <c r="S320" s="14">
        <f t="shared" si="175"/>
        <v>8.7883803771972655</v>
      </c>
      <c r="T320" s="14">
        <f t="shared" si="176"/>
        <v>100.37285156249999</v>
      </c>
      <c r="U320" s="14">
        <f t="shared" si="177"/>
        <v>108.44882812500001</v>
      </c>
      <c r="V320" s="14">
        <f t="shared" si="179"/>
        <v>253.66348657836912</v>
      </c>
    </row>
    <row r="321" spans="2:22" x14ac:dyDescent="0.55000000000000004">
      <c r="B321">
        <v>55</v>
      </c>
      <c r="C321">
        <v>1630594</v>
      </c>
      <c r="D321">
        <v>106488817</v>
      </c>
      <c r="E321">
        <v>99614</v>
      </c>
      <c r="F321">
        <v>187076</v>
      </c>
      <c r="G321">
        <v>55</v>
      </c>
      <c r="H321" s="14">
        <f t="shared" si="167"/>
        <v>2.4841845703125004E-2</v>
      </c>
      <c r="I321" s="14">
        <f t="shared" si="168"/>
        <v>3.2170273437499997E-3</v>
      </c>
      <c r="J321" s="14">
        <f t="shared" si="169"/>
        <v>6.0401916503906236E-2</v>
      </c>
      <c r="K321" s="14">
        <f t="shared" si="170"/>
        <v>7.7201171875000002E-2</v>
      </c>
      <c r="L321" s="14">
        <f t="shared" si="171"/>
        <v>0.16566196142578124</v>
      </c>
      <c r="N321" s="15">
        <f t="shared" si="172"/>
        <v>1.1571832237629177E-3</v>
      </c>
      <c r="O321" s="15">
        <f t="shared" si="173"/>
        <v>1.3688841722157205E-3</v>
      </c>
      <c r="P321" s="16">
        <f t="shared" si="178"/>
        <v>2.5260673959786382E-3</v>
      </c>
      <c r="R321" s="14">
        <f t="shared" si="174"/>
        <v>43.505980224609374</v>
      </c>
      <c r="S321" s="14">
        <f t="shared" si="175"/>
        <v>9.7534885803222657</v>
      </c>
      <c r="T321" s="14">
        <f t="shared" si="176"/>
        <v>118.49342651367186</v>
      </c>
      <c r="U321" s="14">
        <f t="shared" si="177"/>
        <v>128.02738037109376</v>
      </c>
      <c r="V321" s="14">
        <f t="shared" si="179"/>
        <v>299.78027568969731</v>
      </c>
    </row>
    <row r="322" spans="2:22" x14ac:dyDescent="0.55000000000000004">
      <c r="B322">
        <v>60</v>
      </c>
      <c r="C322">
        <v>2154672</v>
      </c>
      <c r="D322">
        <v>115794231</v>
      </c>
      <c r="E322">
        <v>109300</v>
      </c>
      <c r="F322">
        <v>222080</v>
      </c>
      <c r="G322">
        <v>60</v>
      </c>
      <c r="H322" s="14">
        <f t="shared" si="167"/>
        <v>5.2778851318359382E-2</v>
      </c>
      <c r="I322" s="14">
        <f t="shared" si="168"/>
        <v>3.1237656860351568E-3</v>
      </c>
      <c r="J322" s="14">
        <f t="shared" si="169"/>
        <v>5.1433227539062501E-2</v>
      </c>
      <c r="K322" s="14">
        <f t="shared" si="170"/>
        <v>0.20082861328124998</v>
      </c>
      <c r="L322" s="14">
        <f t="shared" si="171"/>
        <v>0.30816445782470703</v>
      </c>
      <c r="N322" s="15">
        <f t="shared" si="172"/>
        <v>9.8540189055548342E-4</v>
      </c>
      <c r="O322" s="15">
        <f t="shared" si="173"/>
        <v>3.5611199439401346E-3</v>
      </c>
      <c r="P322" s="16">
        <f t="shared" si="178"/>
        <v>4.546521834495618E-3</v>
      </c>
      <c r="R322" s="14">
        <f t="shared" si="174"/>
        <v>59.339635620117193</v>
      </c>
      <c r="S322" s="14">
        <f t="shared" si="175"/>
        <v>10.690618286132814</v>
      </c>
      <c r="T322" s="14">
        <f t="shared" si="176"/>
        <v>133.92339477539062</v>
      </c>
      <c r="U322" s="14">
        <f t="shared" si="177"/>
        <v>144.69884033203124</v>
      </c>
      <c r="V322" s="14">
        <f t="shared" si="179"/>
        <v>348.65248901367187</v>
      </c>
    </row>
    <row r="323" spans="2:22" x14ac:dyDescent="0.55000000000000004">
      <c r="B323">
        <v>65</v>
      </c>
      <c r="C323">
        <v>2693758</v>
      </c>
      <c r="D323">
        <v>125084997</v>
      </c>
      <c r="E323">
        <v>118766</v>
      </c>
      <c r="F323">
        <v>248151</v>
      </c>
      <c r="G323">
        <v>65</v>
      </c>
      <c r="H323" s="14">
        <f t="shared" si="167"/>
        <v>5.4290277099609374E-2</v>
      </c>
      <c r="I323" s="14">
        <f t="shared" si="168"/>
        <v>3.1188484497070312E-3</v>
      </c>
      <c r="J323" s="14">
        <f t="shared" si="169"/>
        <v>5.0265014648437495E-2</v>
      </c>
      <c r="K323" s="14">
        <f t="shared" si="170"/>
        <v>0.1495772705078125</v>
      </c>
      <c r="L323" s="14">
        <f t="shared" si="171"/>
        <v>0.2572514107055664</v>
      </c>
      <c r="N323" s="15">
        <f t="shared" si="172"/>
        <v>9.6298499712915307E-4</v>
      </c>
      <c r="O323" s="15">
        <f t="shared" si="173"/>
        <v>2.6522271138975438E-3</v>
      </c>
      <c r="P323" s="16">
        <f t="shared" si="178"/>
        <v>3.615212111026697E-3</v>
      </c>
      <c r="R323" s="14">
        <f t="shared" si="174"/>
        <v>75.626718750000009</v>
      </c>
      <c r="S323" s="14">
        <f t="shared" si="175"/>
        <v>11.626272821044921</v>
      </c>
      <c r="T323" s="14">
        <f t="shared" si="176"/>
        <v>149.00289916992185</v>
      </c>
      <c r="U323" s="14">
        <f t="shared" si="177"/>
        <v>160.99163818359375</v>
      </c>
      <c r="V323" s="14">
        <f t="shared" si="179"/>
        <v>397.24752892456053</v>
      </c>
    </row>
    <row r="324" spans="2:22" x14ac:dyDescent="0.55000000000000004">
      <c r="B324">
        <v>70</v>
      </c>
      <c r="C324">
        <v>3215146</v>
      </c>
      <c r="D324">
        <v>134391088</v>
      </c>
      <c r="E324">
        <v>128880</v>
      </c>
      <c r="F324">
        <v>280716</v>
      </c>
      <c r="G324">
        <v>70</v>
      </c>
      <c r="H324" s="14">
        <f t="shared" si="167"/>
        <v>5.2507946777343752E-2</v>
      </c>
      <c r="I324" s="14">
        <f t="shared" si="168"/>
        <v>3.1239929504394532E-3</v>
      </c>
      <c r="J324" s="14">
        <f t="shared" si="169"/>
        <v>5.3705932617187493E-2</v>
      </c>
      <c r="K324" s="14">
        <f t="shared" si="170"/>
        <v>0.18683532714843751</v>
      </c>
      <c r="L324" s="14">
        <f t="shared" si="171"/>
        <v>0.2961731994934082</v>
      </c>
      <c r="N324" s="15">
        <f t="shared" si="172"/>
        <v>1.0291550864672415E-3</v>
      </c>
      <c r="O324" s="15">
        <f t="shared" si="173"/>
        <v>3.3136677269928532E-3</v>
      </c>
      <c r="P324" s="16">
        <f t="shared" si="178"/>
        <v>4.3428228134600949E-3</v>
      </c>
      <c r="R324" s="14">
        <f t="shared" si="174"/>
        <v>91.379102783203138</v>
      </c>
      <c r="S324" s="14">
        <f t="shared" si="175"/>
        <v>12.563470706176759</v>
      </c>
      <c r="T324" s="14">
        <f t="shared" si="176"/>
        <v>165.11467895507812</v>
      </c>
      <c r="U324" s="14">
        <f t="shared" si="177"/>
        <v>178.39976806640627</v>
      </c>
      <c r="V324" s="14">
        <f t="shared" si="179"/>
        <v>447.45702051086425</v>
      </c>
    </row>
    <row r="325" spans="2:22" x14ac:dyDescent="0.55000000000000004">
      <c r="B325">
        <v>75</v>
      </c>
      <c r="C325">
        <v>3833764</v>
      </c>
      <c r="D325">
        <v>143600225</v>
      </c>
      <c r="E325">
        <v>167554</v>
      </c>
      <c r="F325">
        <v>333726</v>
      </c>
      <c r="G325">
        <v>75</v>
      </c>
      <c r="H325" s="14">
        <f t="shared" si="167"/>
        <v>6.2299786376953131E-2</v>
      </c>
      <c r="I325" s="14">
        <f t="shared" si="168"/>
        <v>3.0914461364746093E-3</v>
      </c>
      <c r="J325" s="14">
        <f t="shared" si="169"/>
        <v>0.20536120605468747</v>
      </c>
      <c r="K325" s="14">
        <f t="shared" si="170"/>
        <v>0.30413452148437503</v>
      </c>
      <c r="L325" s="14">
        <f t="shared" si="171"/>
        <v>0.57488696005249018</v>
      </c>
      <c r="N325" s="15">
        <f t="shared" si="172"/>
        <v>3.9351815343382085E-3</v>
      </c>
      <c r="O325" s="15">
        <f t="shared" si="173"/>
        <v>5.3939073572753897E-3</v>
      </c>
      <c r="P325" s="16">
        <f t="shared" si="178"/>
        <v>9.3290888916135982E-3</v>
      </c>
      <c r="R325" s="14">
        <f t="shared" si="174"/>
        <v>110.06903869628908</v>
      </c>
      <c r="S325" s="14">
        <f t="shared" si="175"/>
        <v>13.490904547119142</v>
      </c>
      <c r="T325" s="14">
        <f t="shared" si="176"/>
        <v>226.72304077148436</v>
      </c>
      <c r="U325" s="14">
        <f t="shared" si="177"/>
        <v>244.96512451171873</v>
      </c>
      <c r="V325" s="14">
        <f t="shared" si="179"/>
        <v>595.2481085266113</v>
      </c>
    </row>
    <row r="326" spans="2:22" x14ac:dyDescent="0.55000000000000004">
      <c r="B326">
        <v>80</v>
      </c>
      <c r="C326">
        <v>4369291</v>
      </c>
      <c r="D326">
        <v>152894150</v>
      </c>
      <c r="E326">
        <v>177773</v>
      </c>
      <c r="F326">
        <v>369447</v>
      </c>
      <c r="G326">
        <v>80</v>
      </c>
      <c r="H326" s="14">
        <f t="shared" si="167"/>
        <v>5.3931857299804688E-2</v>
      </c>
      <c r="I326" s="14">
        <f t="shared" si="168"/>
        <v>3.1199089050292974E-3</v>
      </c>
      <c r="J326" s="14">
        <f t="shared" si="169"/>
        <v>5.4263488769531243E-2</v>
      </c>
      <c r="K326" s="14">
        <f t="shared" si="170"/>
        <v>0.20494226074218749</v>
      </c>
      <c r="L326" s="14">
        <f t="shared" si="171"/>
        <v>0.3162575157165527</v>
      </c>
      <c r="N326" s="15">
        <f t="shared" si="172"/>
        <v>1.0396306935523975E-3</v>
      </c>
      <c r="O326" s="15">
        <f t="shared" si="173"/>
        <v>3.6340784816895184E-3</v>
      </c>
      <c r="P326" s="16">
        <f t="shared" si="178"/>
        <v>4.6737091752419163E-3</v>
      </c>
      <c r="R326" s="14">
        <f t="shared" si="174"/>
        <v>126.24859588623048</v>
      </c>
      <c r="S326" s="14">
        <f t="shared" si="175"/>
        <v>14.426877218627931</v>
      </c>
      <c r="T326" s="14">
        <f t="shared" si="176"/>
        <v>243.00208740234373</v>
      </c>
      <c r="U326" s="14">
        <f t="shared" si="177"/>
        <v>262.55397949218752</v>
      </c>
      <c r="V326" s="14">
        <f t="shared" si="179"/>
        <v>646.23153999938972</v>
      </c>
    </row>
    <row r="327" spans="2:22" x14ac:dyDescent="0.55000000000000004">
      <c r="B327">
        <v>85</v>
      </c>
      <c r="C327">
        <v>4990310</v>
      </c>
      <c r="D327">
        <v>162102740</v>
      </c>
      <c r="E327">
        <v>207258</v>
      </c>
      <c r="F327">
        <v>425527</v>
      </c>
      <c r="G327">
        <v>85</v>
      </c>
      <c r="H327" s="14">
        <f t="shared" si="167"/>
        <v>6.2541586303710942E-2</v>
      </c>
      <c r="I327" s="14">
        <f t="shared" si="168"/>
        <v>3.0912625122070316E-3</v>
      </c>
      <c r="J327" s="14">
        <f t="shared" si="169"/>
        <v>0.15656707763671873</v>
      </c>
      <c r="K327" s="14">
        <f t="shared" si="170"/>
        <v>0.32174804687500003</v>
      </c>
      <c r="L327" s="14">
        <f t="shared" si="171"/>
        <v>0.54394797332763667</v>
      </c>
      <c r="N327" s="15">
        <f t="shared" si="172"/>
        <v>2.9996106661007572E-3</v>
      </c>
      <c r="O327" s="15">
        <f t="shared" si="173"/>
        <v>5.705211672203849E-3</v>
      </c>
      <c r="P327" s="16">
        <f t="shared" si="178"/>
        <v>8.7048223383046058E-3</v>
      </c>
      <c r="R327" s="14">
        <f t="shared" si="174"/>
        <v>145.01107177734377</v>
      </c>
      <c r="S327" s="14">
        <f t="shared" si="175"/>
        <v>15.354255972290041</v>
      </c>
      <c r="T327" s="14">
        <f t="shared" si="176"/>
        <v>289.97221069335933</v>
      </c>
      <c r="U327" s="14">
        <f t="shared" si="177"/>
        <v>313.30330810546877</v>
      </c>
      <c r="V327" s="14">
        <f t="shared" si="179"/>
        <v>763.64084654846192</v>
      </c>
    </row>
    <row r="328" spans="2:22" x14ac:dyDescent="0.55000000000000004">
      <c r="B328">
        <v>90</v>
      </c>
      <c r="C328">
        <v>5546843</v>
      </c>
      <c r="D328">
        <v>171374647</v>
      </c>
      <c r="E328">
        <v>220121</v>
      </c>
      <c r="F328">
        <v>463722</v>
      </c>
      <c r="G328">
        <v>90</v>
      </c>
      <c r="H328" s="14">
        <f t="shared" si="167"/>
        <v>5.6047329711914069E-2</v>
      </c>
      <c r="I328" s="14">
        <f t="shared" si="168"/>
        <v>3.1125176086425782E-3</v>
      </c>
      <c r="J328" s="14">
        <f t="shared" si="169"/>
        <v>6.8303283691406244E-2</v>
      </c>
      <c r="K328" s="14">
        <f t="shared" si="170"/>
        <v>0.2191363525390625</v>
      </c>
      <c r="L328" s="14">
        <f t="shared" si="171"/>
        <v>0.34659948355102538</v>
      </c>
      <c r="N328" s="15">
        <f t="shared" si="172"/>
        <v>1.3087529658826833E-3</v>
      </c>
      <c r="O328" s="15">
        <f t="shared" si="173"/>
        <v>3.8861711522886642E-3</v>
      </c>
      <c r="P328" s="16">
        <f t="shared" si="178"/>
        <v>5.1949241181713478E-3</v>
      </c>
      <c r="R328" s="14">
        <f t="shared" si="174"/>
        <v>161.82527069091796</v>
      </c>
      <c r="S328" s="14">
        <f t="shared" si="175"/>
        <v>16.288011254882814</v>
      </c>
      <c r="T328" s="14">
        <f t="shared" si="176"/>
        <v>310.46319580078119</v>
      </c>
      <c r="U328" s="14">
        <f t="shared" si="177"/>
        <v>335.4429931640625</v>
      </c>
      <c r="V328" s="14">
        <f t="shared" si="179"/>
        <v>824.01947091064449</v>
      </c>
    </row>
    <row r="329" spans="2:22" x14ac:dyDescent="0.55000000000000004">
      <c r="B329">
        <v>95</v>
      </c>
      <c r="C329">
        <v>6110715</v>
      </c>
      <c r="D329">
        <v>180640595</v>
      </c>
      <c r="E329">
        <v>233069</v>
      </c>
      <c r="F329">
        <v>505453</v>
      </c>
      <c r="G329">
        <v>95</v>
      </c>
      <c r="H329" s="14">
        <f t="shared" si="167"/>
        <v>5.6786425781250004E-2</v>
      </c>
      <c r="I329" s="14">
        <f t="shared" si="168"/>
        <v>3.1105172119140628E-3</v>
      </c>
      <c r="J329" s="14">
        <f t="shared" si="169"/>
        <v>6.8754638671874993E-2</v>
      </c>
      <c r="K329" s="14">
        <f t="shared" si="170"/>
        <v>0.23942346191406252</v>
      </c>
      <c r="L329" s="14">
        <f t="shared" si="171"/>
        <v>0.36807504357910159</v>
      </c>
      <c r="N329" s="15">
        <f t="shared" si="172"/>
        <v>1.3172163884994843E-3</v>
      </c>
      <c r="O329" s="15">
        <f t="shared" si="173"/>
        <v>4.2453473207037361E-3</v>
      </c>
      <c r="P329" s="16">
        <f t="shared" si="178"/>
        <v>5.56256370920322E-3</v>
      </c>
      <c r="R329" s="14">
        <f t="shared" si="174"/>
        <v>178.86119842529297</v>
      </c>
      <c r="S329" s="14">
        <f t="shared" si="175"/>
        <v>17.221166418457031</v>
      </c>
      <c r="T329" s="14">
        <f t="shared" si="176"/>
        <v>331.08958740234374</v>
      </c>
      <c r="U329" s="14">
        <f t="shared" si="177"/>
        <v>357.72897949218753</v>
      </c>
      <c r="V329" s="14">
        <f t="shared" si="179"/>
        <v>884.90093173828132</v>
      </c>
    </row>
    <row r="330" spans="2:22" x14ac:dyDescent="0.55000000000000004">
      <c r="B330">
        <v>100</v>
      </c>
      <c r="C330">
        <v>6691118</v>
      </c>
      <c r="D330">
        <v>189889773</v>
      </c>
      <c r="E330">
        <v>245888</v>
      </c>
      <c r="F330">
        <v>555160</v>
      </c>
      <c r="G330">
        <v>100</v>
      </c>
      <c r="H330" s="14">
        <f t="shared" si="167"/>
        <v>5.845122985839845E-2</v>
      </c>
      <c r="I330" s="14">
        <f t="shared" si="168"/>
        <v>3.1048876342773439E-3</v>
      </c>
      <c r="J330" s="14">
        <f t="shared" si="169"/>
        <v>6.8069641113281246E-2</v>
      </c>
      <c r="K330" s="14">
        <f t="shared" si="170"/>
        <v>0.28518420410156253</v>
      </c>
      <c r="L330" s="14">
        <f t="shared" si="171"/>
        <v>0.41480996270751957</v>
      </c>
      <c r="N330" s="15">
        <f t="shared" si="172"/>
        <v>1.3041247638124148E-3</v>
      </c>
      <c r="O330" s="15">
        <f t="shared" si="173"/>
        <v>5.0568788232173882E-3</v>
      </c>
      <c r="P330" s="16">
        <f t="shared" si="178"/>
        <v>6.3610035870298029E-3</v>
      </c>
      <c r="R330" s="14">
        <f t="shared" si="174"/>
        <v>196.39656738281252</v>
      </c>
      <c r="S330" s="14">
        <f t="shared" si="175"/>
        <v>18.152632708740235</v>
      </c>
      <c r="T330" s="14">
        <f t="shared" si="176"/>
        <v>351.51047973632808</v>
      </c>
      <c r="U330" s="14">
        <f t="shared" si="177"/>
        <v>379.79293212890627</v>
      </c>
      <c r="V330" s="14">
        <f t="shared" si="179"/>
        <v>945.85261195678709</v>
      </c>
    </row>
    <row r="331" spans="2:22" x14ac:dyDescent="0.55000000000000004">
      <c r="B331">
        <v>105</v>
      </c>
      <c r="C331">
        <v>7279676</v>
      </c>
      <c r="D331">
        <v>199129665</v>
      </c>
      <c r="E331">
        <v>266268</v>
      </c>
      <c r="F331">
        <v>600204</v>
      </c>
      <c r="G331">
        <v>105</v>
      </c>
      <c r="H331" s="14">
        <f t="shared" si="167"/>
        <v>5.9272503662109378E-2</v>
      </c>
      <c r="I331" s="14">
        <f t="shared" si="168"/>
        <v>3.1017703857421871E-3</v>
      </c>
      <c r="J331" s="14">
        <f t="shared" si="169"/>
        <v>0.10821899414062501</v>
      </c>
      <c r="K331" s="14">
        <f t="shared" si="170"/>
        <v>0.25843115234375003</v>
      </c>
      <c r="L331" s="14">
        <f t="shared" si="171"/>
        <v>0.42902442053222661</v>
      </c>
      <c r="N331" s="15">
        <f t="shared" si="172"/>
        <v>2.0735721298882326E-3</v>
      </c>
      <c r="O331" s="15">
        <f t="shared" si="173"/>
        <v>4.5830217379139128E-3</v>
      </c>
      <c r="P331" s="16">
        <f t="shared" si="178"/>
        <v>6.656593867802145E-3</v>
      </c>
      <c r="R331" s="14">
        <f t="shared" si="174"/>
        <v>214.1783184814453</v>
      </c>
      <c r="S331" s="14">
        <f t="shared" si="175"/>
        <v>19.08316382446289</v>
      </c>
      <c r="T331" s="14">
        <f t="shared" si="176"/>
        <v>383.97617797851558</v>
      </c>
      <c r="U331" s="14">
        <f t="shared" si="177"/>
        <v>414.87081298828127</v>
      </c>
      <c r="V331" s="14">
        <f t="shared" si="179"/>
        <v>1032.1084732727049</v>
      </c>
    </row>
    <row r="332" spans="2:22" x14ac:dyDescent="0.55000000000000004">
      <c r="B332">
        <v>110</v>
      </c>
      <c r="C332">
        <v>7866997</v>
      </c>
      <c r="D332">
        <v>208370181</v>
      </c>
      <c r="E332">
        <v>280259</v>
      </c>
      <c r="F332">
        <v>647776</v>
      </c>
      <c r="G332">
        <v>110</v>
      </c>
      <c r="H332" s="14">
        <f t="shared" si="167"/>
        <v>5.9147927856445313E-2</v>
      </c>
      <c r="I332" s="14">
        <f t="shared" si="168"/>
        <v>3.1019798583984378E-3</v>
      </c>
      <c r="J332" s="14">
        <f t="shared" si="169"/>
        <v>7.4293029785156242E-2</v>
      </c>
      <c r="K332" s="14">
        <f t="shared" si="170"/>
        <v>0.27293505859374995</v>
      </c>
      <c r="L332" s="14">
        <f t="shared" si="171"/>
        <v>0.40947799609374991</v>
      </c>
      <c r="N332" s="15">
        <f t="shared" si="172"/>
        <v>1.4236092845251707E-3</v>
      </c>
      <c r="O332" s="15">
        <f t="shared" si="173"/>
        <v>4.8405361220378402E-3</v>
      </c>
      <c r="P332" s="16">
        <f t="shared" si="178"/>
        <v>6.2641454065630112E-3</v>
      </c>
      <c r="R332" s="14">
        <f t="shared" si="174"/>
        <v>231.9226968383789</v>
      </c>
      <c r="S332" s="14">
        <f t="shared" si="175"/>
        <v>20.013757781982424</v>
      </c>
      <c r="T332" s="14">
        <f t="shared" si="176"/>
        <v>406.26408691406243</v>
      </c>
      <c r="U332" s="14">
        <f t="shared" si="177"/>
        <v>438.95200195312503</v>
      </c>
      <c r="V332" s="14">
        <f t="shared" si="179"/>
        <v>1097.1525434875489</v>
      </c>
    </row>
    <row r="333" spans="2:22" x14ac:dyDescent="0.55000000000000004">
      <c r="B333">
        <v>115</v>
      </c>
      <c r="C333">
        <v>8432934</v>
      </c>
      <c r="D333">
        <v>217634055</v>
      </c>
      <c r="E333">
        <v>293543</v>
      </c>
      <c r="F333">
        <v>688457</v>
      </c>
      <c r="G333">
        <v>115</v>
      </c>
      <c r="H333" s="14">
        <f t="shared" si="167"/>
        <v>5.6994387817382822E-2</v>
      </c>
      <c r="I333" s="14">
        <f>(D333-D332)*0.0011*3/32768/300</f>
        <v>3.1098209838867187E-3</v>
      </c>
      <c r="J333" s="14">
        <f>(E333-E332)*17.4*3/32768/300</f>
        <v>7.0538818359374991E-2</v>
      </c>
      <c r="K333" s="14">
        <f>(F333-F332)*18.8*3/327680/30</f>
        <v>0.23339929199218754</v>
      </c>
      <c r="L333" s="14">
        <f t="shared" si="171"/>
        <v>0.36404231915283203</v>
      </c>
      <c r="N333" s="15">
        <f t="shared" si="172"/>
        <v>1.3513993300583297E-3</v>
      </c>
      <c r="O333" s="15">
        <f t="shared" si="173"/>
        <v>4.1385332841089211E-3</v>
      </c>
      <c r="P333" s="16">
        <f t="shared" si="178"/>
        <v>5.4899326141672512E-3</v>
      </c>
      <c r="R333" s="14">
        <f t="shared" si="174"/>
        <v>249.02101318359377</v>
      </c>
      <c r="S333" s="14">
        <f t="shared" si="175"/>
        <v>20.946704077148439</v>
      </c>
      <c r="T333" s="14">
        <f t="shared" si="176"/>
        <v>427.42573242187495</v>
      </c>
      <c r="U333" s="14">
        <f t="shared" si="177"/>
        <v>461.81630859375002</v>
      </c>
      <c r="V333" s="14">
        <f t="shared" si="179"/>
        <v>1159.2097582763672</v>
      </c>
    </row>
    <row r="334" spans="2:22" x14ac:dyDescent="0.55000000000000004">
      <c r="L334" s="11">
        <f>AVERAGE(L312:L333)</f>
        <v>0.27154643315679378</v>
      </c>
    </row>
    <row r="337" spans="1:22" s="4" customFormat="1" x14ac:dyDescent="0.55000000000000004">
      <c r="A337" s="7"/>
      <c r="C337" s="20" t="s">
        <v>2852</v>
      </c>
      <c r="D337" s="20"/>
      <c r="E337" s="20"/>
      <c r="F337" s="20"/>
      <c r="H337" s="21"/>
      <c r="I337" s="21"/>
      <c r="J337" s="21"/>
      <c r="K337" s="21"/>
      <c r="L337" s="22"/>
      <c r="N337" s="23"/>
      <c r="O337" s="24"/>
      <c r="P337" s="24"/>
      <c r="R337" s="25"/>
      <c r="S337" s="25"/>
      <c r="T337" s="25"/>
      <c r="U337" s="25"/>
      <c r="V337" s="8"/>
    </row>
    <row r="338" spans="1:22" s="4" customFormat="1" x14ac:dyDescent="0.55000000000000004">
      <c r="A338" s="7"/>
      <c r="C338" s="4" t="s">
        <v>2853</v>
      </c>
      <c r="D338" s="4" t="s">
        <v>2854</v>
      </c>
      <c r="E338" s="4" t="s">
        <v>2855</v>
      </c>
      <c r="F338" s="4" t="s">
        <v>2856</v>
      </c>
      <c r="H338" s="21" t="s">
        <v>2857</v>
      </c>
      <c r="I338" s="21"/>
      <c r="J338" s="21"/>
      <c r="K338" s="21"/>
      <c r="L338" s="22"/>
      <c r="N338" s="23" t="s">
        <v>2858</v>
      </c>
      <c r="O338" s="24"/>
      <c r="P338" s="24"/>
      <c r="R338" s="26" t="s">
        <v>2859</v>
      </c>
      <c r="S338" s="27"/>
      <c r="T338" s="27"/>
      <c r="U338" s="27"/>
      <c r="V338" s="9"/>
    </row>
    <row r="339" spans="1:22" ht="15.75" customHeight="1" x14ac:dyDescent="0.55000000000000004">
      <c r="A339" s="19" t="s">
        <v>2876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2860</v>
      </c>
      <c r="H339" s="11" t="s">
        <v>2846</v>
      </c>
      <c r="I339" s="11" t="s">
        <v>2847</v>
      </c>
      <c r="J339" s="11" t="s">
        <v>2861</v>
      </c>
      <c r="K339" s="11" t="s">
        <v>2862</v>
      </c>
      <c r="L339" s="11" t="s">
        <v>2863</v>
      </c>
      <c r="M339" s="11" t="s">
        <v>2860</v>
      </c>
      <c r="N339" s="12" t="s">
        <v>2861</v>
      </c>
      <c r="O339" s="12" t="s">
        <v>2862</v>
      </c>
      <c r="P339" s="13" t="s">
        <v>2863</v>
      </c>
      <c r="Q339" s="11"/>
      <c r="R339" s="11" t="s">
        <v>2846</v>
      </c>
      <c r="S339" s="11" t="s">
        <v>2847</v>
      </c>
      <c r="T339" s="11" t="s">
        <v>2861</v>
      </c>
      <c r="U339" s="11" t="s">
        <v>2862</v>
      </c>
      <c r="V339" s="11" t="s">
        <v>2863</v>
      </c>
    </row>
    <row r="340" spans="1:22" x14ac:dyDescent="0.55000000000000004">
      <c r="A340" s="19"/>
      <c r="B340">
        <v>10</v>
      </c>
      <c r="C340">
        <v>823425</v>
      </c>
      <c r="D340">
        <v>18834487</v>
      </c>
      <c r="E340">
        <v>183352</v>
      </c>
      <c r="F340">
        <v>188294</v>
      </c>
      <c r="G340">
        <v>10</v>
      </c>
      <c r="H340" s="14">
        <f>(C340-C339)*0.33*3/32768/300</f>
        <v>4.8115667724609373E-2</v>
      </c>
      <c r="I340" s="14">
        <f>(D340-D339)*0.0011*3/327680/30</f>
        <v>3.1387225036621095E-3</v>
      </c>
      <c r="J340" s="14">
        <f>(E340-E339)*17.4*3/327680/30</f>
        <v>0.38886090087890618</v>
      </c>
      <c r="K340" s="14">
        <f>(F340-F339)*18.8*3/327680/30</f>
        <v>0.33579296875000003</v>
      </c>
      <c r="L340" s="14">
        <f>SUM(H340:K340)</f>
        <v>0.77590825985717771</v>
      </c>
      <c r="M340">
        <v>10</v>
      </c>
      <c r="N340" s="15">
        <f>(E340-E339)/(C340-C339+D340-D339)</f>
        <v>7.4514565551826095E-3</v>
      </c>
      <c r="O340" s="15">
        <f>(F340-F339)/(C340-C339+D340-D339)</f>
        <v>5.9553856872325622E-3</v>
      </c>
      <c r="P340" s="16">
        <f t="shared" ref="P340:P344" si="180">SUM(N340:O340)</f>
        <v>1.3406842242415172E-2</v>
      </c>
      <c r="Q340">
        <v>10</v>
      </c>
      <c r="R340" s="14">
        <f>(C340-C$3)*0.33*3/32768</f>
        <v>19.119465637207032</v>
      </c>
      <c r="S340" s="14">
        <f>(D340-D$3)*0.0011*3/32768</f>
        <v>0.92599562988281248</v>
      </c>
      <c r="T340" s="14">
        <f>(E340-E$3)*17.4*3/32768</f>
        <v>251.8895324707031</v>
      </c>
      <c r="U340" s="14">
        <f>(E340-E$3)*18.8*3/32768</f>
        <v>272.15650634765626</v>
      </c>
      <c r="V340" s="14">
        <f t="shared" ref="V340:V344" si="181">SUM(R340:U340)</f>
        <v>544.09150008544918</v>
      </c>
    </row>
    <row r="341" spans="1:22" x14ac:dyDescent="0.55000000000000004">
      <c r="A341" s="19"/>
      <c r="B341">
        <v>15</v>
      </c>
      <c r="C341">
        <v>1164376</v>
      </c>
      <c r="D341">
        <v>28321676</v>
      </c>
      <c r="E341">
        <v>185253</v>
      </c>
      <c r="F341">
        <v>197379</v>
      </c>
      <c r="G341">
        <v>15</v>
      </c>
      <c r="H341" s="14">
        <f t="shared" ref="H341:H361" si="182">(C341-C340)*0.33*3/32768/300</f>
        <v>3.433649597167969E-2</v>
      </c>
      <c r="I341" s="14">
        <f t="shared" ref="I341:I360" si="183">(D341-D340)*0.0011*3/327680/30</f>
        <v>3.1847863464355471E-3</v>
      </c>
      <c r="J341" s="14">
        <f t="shared" ref="J341:J360" si="184">(E341-E340)*17.4*3/327680/30</f>
        <v>1.0094421386718748E-2</v>
      </c>
      <c r="K341" s="14">
        <f t="shared" ref="K341:K360" si="185">(F341-F340)*18.8*3/327680/30</f>
        <v>5.2123413085937501E-2</v>
      </c>
      <c r="L341" s="14">
        <f t="shared" ref="L341:L361" si="186">SUM(H341:K341)</f>
        <v>9.9739116790771493E-2</v>
      </c>
      <c r="M341">
        <v>15</v>
      </c>
      <c r="N341" s="15">
        <f t="shared" ref="N341:N361" si="187">(E341-E340)/(C341-C340+D341-D340)</f>
        <v>1.9342418809662867E-4</v>
      </c>
      <c r="O341" s="15">
        <f t="shared" ref="O341:O361" si="188">(F341-F340)/(C341-C340+D341-D340)</f>
        <v>9.2438650650072138E-4</v>
      </c>
      <c r="P341" s="16">
        <f t="shared" si="180"/>
        <v>1.11781069459735E-3</v>
      </c>
      <c r="Q341">
        <v>15</v>
      </c>
      <c r="R341" s="14">
        <f t="shared" ref="R341:R361" si="189">(C341-C$3)*0.33*3/32768</f>
        <v>29.420414428710938</v>
      </c>
      <c r="S341" s="14">
        <f t="shared" ref="S341:S361" si="190">(D341-D$3)*0.0011*3/32768</f>
        <v>1.8814315338134766</v>
      </c>
      <c r="T341" s="14">
        <f t="shared" ref="T341:T361" si="191">(E341-E$3)*17.4*3/32768</f>
        <v>254.91785888671873</v>
      </c>
      <c r="U341" s="14">
        <f t="shared" ref="U341:U361" si="192">(E341-E$3)*18.8*3/32768</f>
        <v>275.42849121093752</v>
      </c>
      <c r="V341" s="14">
        <f t="shared" si="181"/>
        <v>561.64819606018068</v>
      </c>
    </row>
    <row r="342" spans="1:22" x14ac:dyDescent="0.55000000000000004">
      <c r="A342" s="19"/>
      <c r="B342">
        <v>20</v>
      </c>
      <c r="C342">
        <v>1545703</v>
      </c>
      <c r="D342">
        <v>37768180</v>
      </c>
      <c r="E342">
        <v>226080</v>
      </c>
      <c r="F342">
        <v>226158</v>
      </c>
      <c r="G342">
        <v>20</v>
      </c>
      <c r="H342" s="14">
        <f t="shared" si="182"/>
        <v>3.8402682495117184E-2</v>
      </c>
      <c r="I342" s="14">
        <f t="shared" si="183"/>
        <v>3.1711286621093756E-3</v>
      </c>
      <c r="J342" s="14">
        <f t="shared" si="184"/>
        <v>0.21679376220703125</v>
      </c>
      <c r="K342" s="14">
        <f t="shared" si="185"/>
        <v>0.16511389160156251</v>
      </c>
      <c r="L342" s="14">
        <f t="shared" si="186"/>
        <v>0.42348146496582029</v>
      </c>
      <c r="M342">
        <v>20</v>
      </c>
      <c r="N342" s="15">
        <f t="shared" si="187"/>
        <v>4.1542228392002266E-3</v>
      </c>
      <c r="O342" s="15">
        <f t="shared" si="188"/>
        <v>2.928316532915554E-3</v>
      </c>
      <c r="P342" s="16">
        <f t="shared" si="180"/>
        <v>7.0825393721157806E-3</v>
      </c>
      <c r="Q342">
        <v>20</v>
      </c>
      <c r="R342" s="14">
        <f t="shared" si="189"/>
        <v>40.941219177246097</v>
      </c>
      <c r="S342" s="14">
        <f t="shared" si="190"/>
        <v>2.8327701324462891</v>
      </c>
      <c r="T342" s="14">
        <f t="shared" si="191"/>
        <v>319.95598754882809</v>
      </c>
      <c r="U342" s="14">
        <f t="shared" si="192"/>
        <v>345.6995727539063</v>
      </c>
      <c r="V342" s="14">
        <f t="shared" si="181"/>
        <v>709.42954961242685</v>
      </c>
    </row>
    <row r="343" spans="1:22" x14ac:dyDescent="0.55000000000000004">
      <c r="A343" s="19"/>
      <c r="B343">
        <v>25</v>
      </c>
      <c r="C343">
        <v>2054134</v>
      </c>
      <c r="D343">
        <v>47087602</v>
      </c>
      <c r="E343">
        <v>343732</v>
      </c>
      <c r="F343">
        <v>301510</v>
      </c>
      <c r="G343">
        <v>25</v>
      </c>
      <c r="H343" s="14">
        <f t="shared" si="182"/>
        <v>5.1203073120117196E-2</v>
      </c>
      <c r="I343" s="14">
        <f t="shared" si="183"/>
        <v>3.1284680786132809E-3</v>
      </c>
      <c r="J343" s="14">
        <f t="shared" si="184"/>
        <v>0.6247390136718749</v>
      </c>
      <c r="K343" s="14">
        <f t="shared" si="185"/>
        <v>0.4323173828125001</v>
      </c>
      <c r="L343" s="14">
        <f t="shared" si="186"/>
        <v>1.1113879376831055</v>
      </c>
      <c r="M343">
        <v>25</v>
      </c>
      <c r="N343" s="15">
        <f t="shared" si="187"/>
        <v>1.1971282028740152E-2</v>
      </c>
      <c r="O343" s="15">
        <f t="shared" si="188"/>
        <v>7.6671883472412541E-3</v>
      </c>
      <c r="P343" s="16">
        <f t="shared" si="180"/>
        <v>1.9638470375981407E-2</v>
      </c>
      <c r="Q343">
        <v>25</v>
      </c>
      <c r="R343" s="14">
        <f t="shared" si="189"/>
        <v>56.302141113281252</v>
      </c>
      <c r="S343" s="14">
        <f t="shared" si="190"/>
        <v>3.7713105560302735</v>
      </c>
      <c r="T343" s="14">
        <f t="shared" si="191"/>
        <v>507.3776916503906</v>
      </c>
      <c r="U343" s="14">
        <f t="shared" si="192"/>
        <v>548.2011840820312</v>
      </c>
      <c r="V343" s="14">
        <f t="shared" si="181"/>
        <v>1115.6523274017334</v>
      </c>
    </row>
    <row r="344" spans="1:22" x14ac:dyDescent="0.55000000000000004">
      <c r="A344" s="19"/>
      <c r="B344">
        <v>30</v>
      </c>
      <c r="C344">
        <v>2394364</v>
      </c>
      <c r="D344">
        <v>56577271</v>
      </c>
      <c r="E344">
        <v>361938</v>
      </c>
      <c r="F344">
        <v>318992</v>
      </c>
      <c r="G344">
        <v>30</v>
      </c>
      <c r="H344" s="14">
        <f t="shared" si="182"/>
        <v>3.4263885498046875E-2</v>
      </c>
      <c r="I344" s="14">
        <f t="shared" si="183"/>
        <v>3.1856188659667973E-3</v>
      </c>
      <c r="J344" s="14">
        <f t="shared" si="184"/>
        <v>9.6674926757812488E-2</v>
      </c>
      <c r="K344" s="14">
        <f t="shared" si="185"/>
        <v>0.10029956054687501</v>
      </c>
      <c r="L344" s="14">
        <f t="shared" si="186"/>
        <v>0.23442399166870115</v>
      </c>
      <c r="M344">
        <v>30</v>
      </c>
      <c r="N344" s="15">
        <f t="shared" si="187"/>
        <v>1.8521044824570424E-3</v>
      </c>
      <c r="O344" s="15">
        <f t="shared" si="188"/>
        <v>1.7784516402457441E-3</v>
      </c>
      <c r="P344" s="16">
        <f t="shared" si="180"/>
        <v>3.6305561227027864E-3</v>
      </c>
      <c r="Q344">
        <v>30</v>
      </c>
      <c r="R344" s="14">
        <f t="shared" si="189"/>
        <v>66.58130676269532</v>
      </c>
      <c r="S344" s="14">
        <f t="shared" si="190"/>
        <v>4.7269962158203125</v>
      </c>
      <c r="T344" s="14">
        <f t="shared" si="191"/>
        <v>536.38016967773433</v>
      </c>
      <c r="U344" s="14">
        <f t="shared" si="192"/>
        <v>579.53719482421877</v>
      </c>
      <c r="V344" s="14">
        <f t="shared" si="181"/>
        <v>1187.2256674804687</v>
      </c>
    </row>
    <row r="345" spans="1:22" x14ac:dyDescent="0.55000000000000004">
      <c r="B345">
        <v>35</v>
      </c>
      <c r="C345">
        <v>2815723</v>
      </c>
      <c r="D345">
        <v>65983727</v>
      </c>
      <c r="E345">
        <v>376118</v>
      </c>
      <c r="F345">
        <v>341055</v>
      </c>
      <c r="G345">
        <v>35</v>
      </c>
      <c r="H345" s="14">
        <f t="shared" si="182"/>
        <v>4.2434225463867194E-2</v>
      </c>
      <c r="I345" s="14">
        <f t="shared" si="183"/>
        <v>3.1576848144531247E-3</v>
      </c>
      <c r="J345" s="14">
        <f t="shared" si="184"/>
        <v>7.5296630859374991E-2</v>
      </c>
      <c r="K345" s="14">
        <f t="shared" si="185"/>
        <v>0.12658215332031253</v>
      </c>
      <c r="L345" s="14">
        <f t="shared" si="186"/>
        <v>0.24747069445800784</v>
      </c>
      <c r="N345" s="15">
        <f t="shared" si="187"/>
        <v>1.4428436025708665E-3</v>
      </c>
      <c r="O345" s="15">
        <f t="shared" si="188"/>
        <v>2.2449547534217932E-3</v>
      </c>
      <c r="P345" s="16">
        <f t="shared" ref="P345:P361" si="193">SUM(N345:O345)</f>
        <v>3.6877983559926598E-3</v>
      </c>
      <c r="R345" s="14">
        <f t="shared" si="189"/>
        <v>79.311574401855466</v>
      </c>
      <c r="S345" s="14">
        <f t="shared" si="190"/>
        <v>5.6743016601562504</v>
      </c>
      <c r="T345" s="14">
        <f t="shared" si="191"/>
        <v>558.96915893554683</v>
      </c>
      <c r="U345" s="14">
        <f t="shared" si="192"/>
        <v>603.94368896484377</v>
      </c>
      <c r="V345" s="14">
        <f t="shared" ref="V345:V361" si="194">SUM(R345:U345)</f>
        <v>1247.8987239624023</v>
      </c>
    </row>
    <row r="346" spans="1:22" x14ac:dyDescent="0.55000000000000004">
      <c r="B346">
        <v>40</v>
      </c>
      <c r="C346">
        <v>3246766</v>
      </c>
      <c r="D346">
        <v>75382340</v>
      </c>
      <c r="E346">
        <v>398122</v>
      </c>
      <c r="F346">
        <v>363766</v>
      </c>
      <c r="G346">
        <v>40</v>
      </c>
      <c r="H346" s="14">
        <f t="shared" si="182"/>
        <v>4.3409481811523438E-2</v>
      </c>
      <c r="I346" s="14">
        <f t="shared" si="183"/>
        <v>3.1550519714355469E-3</v>
      </c>
      <c r="J346" s="14">
        <f t="shared" si="184"/>
        <v>0.11684252929687497</v>
      </c>
      <c r="K346" s="14">
        <f t="shared" si="185"/>
        <v>0.13029992675781249</v>
      </c>
      <c r="L346" s="14">
        <f t="shared" si="186"/>
        <v>0.29370698983764643</v>
      </c>
      <c r="N346" s="15">
        <f t="shared" si="187"/>
        <v>2.2385320503586288E-3</v>
      </c>
      <c r="O346" s="15">
        <f t="shared" si="188"/>
        <v>2.3104572530310316E-3</v>
      </c>
      <c r="P346" s="16">
        <f t="shared" si="193"/>
        <v>4.5489893033896604E-3</v>
      </c>
      <c r="R346" s="14">
        <f t="shared" si="189"/>
        <v>92.334418945312507</v>
      </c>
      <c r="S346" s="14">
        <f t="shared" si="190"/>
        <v>6.6208172515869146</v>
      </c>
      <c r="T346" s="14">
        <f t="shared" si="191"/>
        <v>594.02191772460935</v>
      </c>
      <c r="U346" s="14">
        <f t="shared" si="192"/>
        <v>641.8167846679687</v>
      </c>
      <c r="V346" s="14">
        <f t="shared" si="194"/>
        <v>1334.7939385894774</v>
      </c>
    </row>
    <row r="347" spans="1:22" x14ac:dyDescent="0.55000000000000004">
      <c r="B347">
        <v>45</v>
      </c>
      <c r="C347">
        <v>3674789</v>
      </c>
      <c r="D347">
        <v>84782077</v>
      </c>
      <c r="E347">
        <v>415790</v>
      </c>
      <c r="F347">
        <v>383103</v>
      </c>
      <c r="G347">
        <v>45</v>
      </c>
      <c r="H347" s="14">
        <f t="shared" si="182"/>
        <v>4.3105343627929692E-2</v>
      </c>
      <c r="I347" s="14">
        <f t="shared" si="183"/>
        <v>3.1554292907714845E-3</v>
      </c>
      <c r="J347" s="14">
        <f t="shared" si="184"/>
        <v>9.3818115234374985E-2</v>
      </c>
      <c r="K347" s="14">
        <f t="shared" si="185"/>
        <v>0.11094226074218751</v>
      </c>
      <c r="L347" s="14">
        <f t="shared" si="186"/>
        <v>0.25102114889526367</v>
      </c>
      <c r="N347" s="15">
        <f t="shared" si="187"/>
        <v>1.7977646991786532E-3</v>
      </c>
      <c r="O347" s="15">
        <f t="shared" si="188"/>
        <v>1.9675897661318551E-3</v>
      </c>
      <c r="P347" s="16">
        <f t="shared" si="193"/>
        <v>3.7653544653105083E-3</v>
      </c>
      <c r="R347" s="14">
        <f t="shared" si="189"/>
        <v>105.26602203369143</v>
      </c>
      <c r="S347" s="14">
        <f t="shared" si="190"/>
        <v>7.5674460388183595</v>
      </c>
      <c r="T347" s="14">
        <f t="shared" si="191"/>
        <v>622.16735229492178</v>
      </c>
      <c r="U347" s="14">
        <f t="shared" si="192"/>
        <v>672.2267944335938</v>
      </c>
      <c r="V347" s="14">
        <f t="shared" si="194"/>
        <v>1407.2276148010253</v>
      </c>
    </row>
    <row r="348" spans="1:22" x14ac:dyDescent="0.55000000000000004">
      <c r="B348">
        <v>50</v>
      </c>
      <c r="C348">
        <v>4128372</v>
      </c>
      <c r="D348">
        <v>94158191</v>
      </c>
      <c r="E348">
        <v>427627</v>
      </c>
      <c r="F348">
        <v>404468</v>
      </c>
      <c r="G348">
        <v>50</v>
      </c>
      <c r="H348" s="14">
        <f t="shared" si="182"/>
        <v>4.567944030761719E-2</v>
      </c>
      <c r="I348" s="14">
        <f t="shared" si="183"/>
        <v>3.1474992065429687E-3</v>
      </c>
      <c r="J348" s="14">
        <f t="shared" si="184"/>
        <v>6.2855163574218748E-2</v>
      </c>
      <c r="K348" s="14">
        <f t="shared" si="185"/>
        <v>0.12257751464843751</v>
      </c>
      <c r="L348" s="14">
        <f t="shared" si="186"/>
        <v>0.23425961773681642</v>
      </c>
      <c r="N348" s="15">
        <f t="shared" si="187"/>
        <v>1.2042080239095874E-3</v>
      </c>
      <c r="O348" s="15">
        <f t="shared" si="188"/>
        <v>2.1735156231163584E-3</v>
      </c>
      <c r="P348" s="16">
        <f t="shared" si="193"/>
        <v>3.3777236470259459E-3</v>
      </c>
      <c r="R348" s="14">
        <f t="shared" si="189"/>
        <v>118.96985412597657</v>
      </c>
      <c r="S348" s="14">
        <f t="shared" si="190"/>
        <v>8.5116958007812507</v>
      </c>
      <c r="T348" s="14">
        <f t="shared" si="191"/>
        <v>641.02390136718748</v>
      </c>
      <c r="U348" s="14">
        <f t="shared" si="192"/>
        <v>692.60053710937507</v>
      </c>
      <c r="V348" s="14">
        <f t="shared" si="194"/>
        <v>1461.1059884033202</v>
      </c>
    </row>
    <row r="349" spans="1:22" x14ac:dyDescent="0.55000000000000004">
      <c r="B349">
        <v>55</v>
      </c>
      <c r="C349">
        <v>4574447</v>
      </c>
      <c r="D349">
        <v>103541816</v>
      </c>
      <c r="E349">
        <v>436841</v>
      </c>
      <c r="F349">
        <v>426998</v>
      </c>
      <c r="G349">
        <v>55</v>
      </c>
      <c r="H349" s="14">
        <f t="shared" si="182"/>
        <v>4.4923324584960934E-2</v>
      </c>
      <c r="I349" s="14">
        <f t="shared" si="183"/>
        <v>3.1500205993652344E-3</v>
      </c>
      <c r="J349" s="14">
        <f t="shared" si="184"/>
        <v>4.8926879882812496E-2</v>
      </c>
      <c r="K349" s="14">
        <f t="shared" si="185"/>
        <v>0.12926147460937501</v>
      </c>
      <c r="L349" s="14">
        <f t="shared" si="186"/>
        <v>0.22626169967651366</v>
      </c>
      <c r="N349" s="15">
        <f t="shared" si="187"/>
        <v>9.3736329694700754E-4</v>
      </c>
      <c r="O349" s="15">
        <f t="shared" si="188"/>
        <v>2.2920333275684916E-3</v>
      </c>
      <c r="P349" s="16">
        <f t="shared" si="193"/>
        <v>3.229396624515499E-3</v>
      </c>
      <c r="R349" s="14">
        <f t="shared" si="189"/>
        <v>132.44685150146483</v>
      </c>
      <c r="S349" s="14">
        <f t="shared" si="190"/>
        <v>9.4567019805908199</v>
      </c>
      <c r="T349" s="14">
        <f t="shared" si="191"/>
        <v>655.70196533203114</v>
      </c>
      <c r="U349" s="14">
        <f t="shared" si="192"/>
        <v>708.4595947265625</v>
      </c>
      <c r="V349" s="14">
        <f t="shared" si="194"/>
        <v>1506.0651135406492</v>
      </c>
    </row>
    <row r="350" spans="1:22" x14ac:dyDescent="0.55000000000000004">
      <c r="B350">
        <v>60</v>
      </c>
      <c r="C350">
        <v>5045028</v>
      </c>
      <c r="D350">
        <v>112898846</v>
      </c>
      <c r="E350">
        <v>446617</v>
      </c>
      <c r="F350">
        <v>458700</v>
      </c>
      <c r="G350">
        <v>60</v>
      </c>
      <c r="H350" s="14">
        <f t="shared" si="182"/>
        <v>4.7391275024414072E-2</v>
      </c>
      <c r="I350" s="14">
        <f t="shared" si="183"/>
        <v>3.1410928344726562E-3</v>
      </c>
      <c r="J350" s="14">
        <f t="shared" si="184"/>
        <v>5.1911132812499997E-2</v>
      </c>
      <c r="K350" s="14">
        <f t="shared" si="185"/>
        <v>0.18188403320312496</v>
      </c>
      <c r="L350" s="14">
        <f t="shared" si="186"/>
        <v>0.28432753387451171</v>
      </c>
      <c r="N350" s="15">
        <f t="shared" si="187"/>
        <v>9.9474836763481988E-4</v>
      </c>
      <c r="O350" s="15">
        <f t="shared" si="188"/>
        <v>3.2258094057650431E-3</v>
      </c>
      <c r="P350" s="16">
        <f t="shared" si="193"/>
        <v>4.220557773399863E-3</v>
      </c>
      <c r="R350" s="14">
        <f t="shared" si="189"/>
        <v>146.66423400878907</v>
      </c>
      <c r="S350" s="14">
        <f t="shared" si="190"/>
        <v>10.399029830932617</v>
      </c>
      <c r="T350" s="14">
        <f t="shared" si="191"/>
        <v>671.27530517578123</v>
      </c>
      <c r="U350" s="14">
        <f t="shared" si="192"/>
        <v>725.28596191406257</v>
      </c>
      <c r="V350" s="14">
        <f t="shared" si="194"/>
        <v>1553.6245309295655</v>
      </c>
    </row>
    <row r="351" spans="1:22" x14ac:dyDescent="0.55000000000000004">
      <c r="B351">
        <v>65</v>
      </c>
      <c r="C351">
        <v>5516141</v>
      </c>
      <c r="D351">
        <v>122255570</v>
      </c>
      <c r="E351">
        <v>457833</v>
      </c>
      <c r="F351">
        <v>484188</v>
      </c>
      <c r="G351">
        <v>65</v>
      </c>
      <c r="H351" s="14">
        <f t="shared" si="182"/>
        <v>4.7444851684570313E-2</v>
      </c>
      <c r="I351" s="14">
        <f t="shared" si="183"/>
        <v>3.1409901123046879E-3</v>
      </c>
      <c r="J351" s="14">
        <f t="shared" si="184"/>
        <v>5.9557617187499995E-2</v>
      </c>
      <c r="K351" s="14">
        <f t="shared" si="185"/>
        <v>0.14623242187500002</v>
      </c>
      <c r="L351" s="14">
        <f t="shared" si="186"/>
        <v>0.25637588085937502</v>
      </c>
      <c r="N351" s="15">
        <f t="shared" si="187"/>
        <v>1.1412480691326077E-3</v>
      </c>
      <c r="O351" s="15">
        <f t="shared" si="188"/>
        <v>2.5934496064596922E-3</v>
      </c>
      <c r="P351" s="16">
        <f t="shared" si="193"/>
        <v>3.7346976755922999E-3</v>
      </c>
      <c r="R351" s="14">
        <f t="shared" si="189"/>
        <v>160.89768951416016</v>
      </c>
      <c r="S351" s="14">
        <f t="shared" si="190"/>
        <v>11.341326864624024</v>
      </c>
      <c r="T351" s="14">
        <f t="shared" si="191"/>
        <v>689.1425903320312</v>
      </c>
      <c r="U351" s="14">
        <f t="shared" si="192"/>
        <v>744.59084472656252</v>
      </c>
      <c r="V351" s="14">
        <f t="shared" si="194"/>
        <v>1605.9724514373779</v>
      </c>
    </row>
    <row r="352" spans="1:22" x14ac:dyDescent="0.55000000000000004">
      <c r="B352">
        <v>70</v>
      </c>
      <c r="C352">
        <v>5988380</v>
      </c>
      <c r="D352">
        <v>131610850</v>
      </c>
      <c r="E352">
        <v>467504</v>
      </c>
      <c r="F352">
        <v>510703</v>
      </c>
      <c r="G352">
        <v>70</v>
      </c>
      <c r="H352" s="14">
        <f t="shared" si="182"/>
        <v>4.7558248901367187E-2</v>
      </c>
      <c r="I352" s="14">
        <f t="shared" si="183"/>
        <v>3.1405053710937499E-3</v>
      </c>
      <c r="J352" s="14">
        <f t="shared" si="184"/>
        <v>5.1353576660156247E-2</v>
      </c>
      <c r="K352" s="14">
        <f t="shared" si="185"/>
        <v>0.15212463378906252</v>
      </c>
      <c r="L352" s="14">
        <f t="shared" si="186"/>
        <v>0.25417696472167972</v>
      </c>
      <c r="N352" s="15">
        <f t="shared" si="187"/>
        <v>9.8407339634754205E-4</v>
      </c>
      <c r="O352" s="15">
        <f t="shared" si="188"/>
        <v>2.6980359946391355E-3</v>
      </c>
      <c r="P352" s="16">
        <f t="shared" si="193"/>
        <v>3.6821093909866773E-3</v>
      </c>
      <c r="R352" s="14">
        <f t="shared" si="189"/>
        <v>175.16516418457033</v>
      </c>
      <c r="S352" s="14">
        <f t="shared" si="190"/>
        <v>12.283478475952149</v>
      </c>
      <c r="T352" s="14">
        <f t="shared" si="191"/>
        <v>704.54866333007806</v>
      </c>
      <c r="U352" s="14">
        <f t="shared" si="192"/>
        <v>761.23648681640634</v>
      </c>
      <c r="V352" s="14">
        <f t="shared" si="194"/>
        <v>1653.2337928070069</v>
      </c>
    </row>
    <row r="353" spans="1:22" x14ac:dyDescent="0.55000000000000004">
      <c r="B353">
        <v>75</v>
      </c>
      <c r="C353">
        <v>6469260</v>
      </c>
      <c r="D353">
        <v>140959749</v>
      </c>
      <c r="E353">
        <v>477884</v>
      </c>
      <c r="F353">
        <v>542322</v>
      </c>
      <c r="G353">
        <v>75</v>
      </c>
      <c r="H353" s="14">
        <f t="shared" si="182"/>
        <v>4.8428466796874993E-2</v>
      </c>
      <c r="I353" s="14">
        <f t="shared" si="183"/>
        <v>3.1383633117675791E-3</v>
      </c>
      <c r="J353" s="14">
        <f t="shared" si="184"/>
        <v>5.511840820312499E-2</v>
      </c>
      <c r="K353" s="14">
        <f t="shared" si="185"/>
        <v>0.18140783691406251</v>
      </c>
      <c r="L353" s="14">
        <f t="shared" si="186"/>
        <v>0.28809307522583005</v>
      </c>
      <c r="N353" s="15">
        <f t="shared" si="187"/>
        <v>1.0559749105244381E-3</v>
      </c>
      <c r="O353" s="15">
        <f t="shared" si="188"/>
        <v>3.2166542096215998E-3</v>
      </c>
      <c r="P353" s="16">
        <f t="shared" si="193"/>
        <v>4.2726291201460381E-3</v>
      </c>
      <c r="R353" s="14">
        <f t="shared" si="189"/>
        <v>189.69370422363284</v>
      </c>
      <c r="S353" s="14">
        <f t="shared" si="190"/>
        <v>13.224987469482421</v>
      </c>
      <c r="T353" s="14">
        <f t="shared" si="191"/>
        <v>721.08418579101556</v>
      </c>
      <c r="U353" s="14">
        <f t="shared" si="192"/>
        <v>779.10245361328134</v>
      </c>
      <c r="V353" s="14">
        <f t="shared" si="194"/>
        <v>1703.1053310974121</v>
      </c>
    </row>
    <row r="354" spans="1:22" x14ac:dyDescent="0.55000000000000004">
      <c r="B354">
        <v>80</v>
      </c>
      <c r="C354">
        <v>6942789</v>
      </c>
      <c r="D354">
        <v>150313771</v>
      </c>
      <c r="E354">
        <v>487624</v>
      </c>
      <c r="F354">
        <v>571454</v>
      </c>
      <c r="G354">
        <v>80</v>
      </c>
      <c r="H354" s="14">
        <f t="shared" si="182"/>
        <v>4.7688162231445314E-2</v>
      </c>
      <c r="I354" s="14">
        <f t="shared" si="183"/>
        <v>3.1400830688476569E-3</v>
      </c>
      <c r="J354" s="14">
        <f t="shared" si="184"/>
        <v>5.1719970703125E-2</v>
      </c>
      <c r="K354" s="14">
        <f t="shared" si="185"/>
        <v>0.16713916015624999</v>
      </c>
      <c r="L354" s="14">
        <f t="shared" si="186"/>
        <v>0.26968737615966798</v>
      </c>
      <c r="N354" s="15">
        <f t="shared" si="187"/>
        <v>9.9109126983925092E-4</v>
      </c>
      <c r="O354" s="15">
        <f t="shared" si="188"/>
        <v>2.9643193914740307E-3</v>
      </c>
      <c r="P354" s="16">
        <f t="shared" si="193"/>
        <v>3.9554106613132814E-3</v>
      </c>
      <c r="R354" s="14">
        <f t="shared" si="189"/>
        <v>204.0001528930664</v>
      </c>
      <c r="S354" s="14">
        <f t="shared" si="190"/>
        <v>14.167012390136719</v>
      </c>
      <c r="T354" s="14">
        <f t="shared" si="191"/>
        <v>736.60017700195306</v>
      </c>
      <c r="U354" s="14">
        <f t="shared" si="192"/>
        <v>795.86685791015634</v>
      </c>
      <c r="V354" s="14">
        <f t="shared" si="194"/>
        <v>1750.6342001953126</v>
      </c>
    </row>
    <row r="355" spans="1:22" x14ac:dyDescent="0.55000000000000004">
      <c r="B355">
        <v>85</v>
      </c>
      <c r="C355">
        <v>7443491</v>
      </c>
      <c r="D355">
        <v>159641077</v>
      </c>
      <c r="E355">
        <v>503438</v>
      </c>
      <c r="F355">
        <v>607675</v>
      </c>
      <c r="G355">
        <v>85</v>
      </c>
      <c r="H355" s="14">
        <f t="shared" si="182"/>
        <v>5.0424700927734371E-2</v>
      </c>
      <c r="I355" s="14">
        <f t="shared" si="183"/>
        <v>3.1311146850585944E-3</v>
      </c>
      <c r="J355" s="14">
        <f t="shared" si="184"/>
        <v>8.3973266601562485E-2</v>
      </c>
      <c r="K355" s="14">
        <f t="shared" si="185"/>
        <v>0.20781091308593749</v>
      </c>
      <c r="L355" s="14">
        <f t="shared" si="186"/>
        <v>0.34533999530029291</v>
      </c>
      <c r="N355" s="15">
        <f t="shared" si="187"/>
        <v>1.6090747992879126E-3</v>
      </c>
      <c r="O355" s="15">
        <f t="shared" si="188"/>
        <v>3.6854874355006632E-3</v>
      </c>
      <c r="P355" s="16">
        <f t="shared" si="193"/>
        <v>5.2945622347885758E-3</v>
      </c>
      <c r="R355" s="14">
        <f t="shared" si="189"/>
        <v>219.12756317138673</v>
      </c>
      <c r="S355" s="14">
        <f t="shared" si="190"/>
        <v>15.106346795654296</v>
      </c>
      <c r="T355" s="14">
        <f t="shared" si="191"/>
        <v>761.79215698242183</v>
      </c>
      <c r="U355" s="14">
        <f t="shared" si="192"/>
        <v>823.08577880859366</v>
      </c>
      <c r="V355" s="14">
        <f t="shared" si="194"/>
        <v>1819.1118457580565</v>
      </c>
    </row>
    <row r="356" spans="1:22" x14ac:dyDescent="0.55000000000000004">
      <c r="B356">
        <v>90</v>
      </c>
      <c r="C356">
        <v>7946492</v>
      </c>
      <c r="D356">
        <v>168967726</v>
      </c>
      <c r="E356">
        <v>518850</v>
      </c>
      <c r="F356">
        <v>640627</v>
      </c>
      <c r="G356">
        <v>90</v>
      </c>
      <c r="H356" s="14">
        <f t="shared" si="182"/>
        <v>5.0656228637695318E-2</v>
      </c>
      <c r="I356" s="14">
        <f t="shared" si="183"/>
        <v>3.1308941345214846E-3</v>
      </c>
      <c r="J356" s="14">
        <f t="shared" si="184"/>
        <v>8.1838623046874989E-2</v>
      </c>
      <c r="K356" s="14">
        <f t="shared" si="185"/>
        <v>0.18905566406249996</v>
      </c>
      <c r="L356" s="14">
        <f t="shared" si="186"/>
        <v>0.32468140988159178</v>
      </c>
      <c r="N356" s="15">
        <f t="shared" si="187"/>
        <v>1.5679093355307665E-3</v>
      </c>
      <c r="O356" s="15">
        <f t="shared" si="188"/>
        <v>3.3523065419419815E-3</v>
      </c>
      <c r="P356" s="16">
        <f t="shared" si="193"/>
        <v>4.9202158774727476E-3</v>
      </c>
      <c r="R356" s="14">
        <f t="shared" si="189"/>
        <v>234.32443176269533</v>
      </c>
      <c r="S356" s="14">
        <f t="shared" si="190"/>
        <v>16.045615036010744</v>
      </c>
      <c r="T356" s="14">
        <f t="shared" si="191"/>
        <v>786.34374389648428</v>
      </c>
      <c r="U356" s="14">
        <f t="shared" si="192"/>
        <v>849.6127807617188</v>
      </c>
      <c r="V356" s="14">
        <f t="shared" si="194"/>
        <v>1886.3265714569091</v>
      </c>
    </row>
    <row r="357" spans="1:22" x14ac:dyDescent="0.55000000000000004">
      <c r="B357">
        <v>95</v>
      </c>
      <c r="C357">
        <v>8443575</v>
      </c>
      <c r="D357">
        <v>178300576</v>
      </c>
      <c r="E357">
        <v>532273</v>
      </c>
      <c r="F357">
        <v>668384</v>
      </c>
      <c r="G357">
        <v>95</v>
      </c>
      <c r="H357" s="14">
        <f t="shared" si="182"/>
        <v>5.0060238647460939E-2</v>
      </c>
      <c r="I357" s="14">
        <f t="shared" si="183"/>
        <v>3.1329757690429687E-3</v>
      </c>
      <c r="J357" s="14">
        <f t="shared" si="184"/>
        <v>7.1276916503906246E-2</v>
      </c>
      <c r="K357" s="14">
        <f t="shared" si="185"/>
        <v>0.15925036621093752</v>
      </c>
      <c r="L357" s="14">
        <f t="shared" si="186"/>
        <v>0.28372049713134767</v>
      </c>
      <c r="N357" s="15">
        <f t="shared" si="187"/>
        <v>1.3655230406962081E-3</v>
      </c>
      <c r="O357" s="15">
        <f t="shared" si="188"/>
        <v>2.8237221962753968E-3</v>
      </c>
      <c r="P357" s="16">
        <f t="shared" si="193"/>
        <v>4.189245236971605E-3</v>
      </c>
      <c r="R357" s="14">
        <f t="shared" si="189"/>
        <v>249.34250335693361</v>
      </c>
      <c r="S357" s="14">
        <f t="shared" si="190"/>
        <v>16.985507766723636</v>
      </c>
      <c r="T357" s="14">
        <f t="shared" si="191"/>
        <v>807.7268188476562</v>
      </c>
      <c r="U357" s="14">
        <f t="shared" si="192"/>
        <v>872.71633300781241</v>
      </c>
      <c r="V357" s="14">
        <f t="shared" si="194"/>
        <v>1946.7711629791258</v>
      </c>
    </row>
    <row r="358" spans="1:22" x14ac:dyDescent="0.55000000000000004">
      <c r="B358">
        <v>100</v>
      </c>
      <c r="C358">
        <v>8947265</v>
      </c>
      <c r="D358">
        <v>187624755</v>
      </c>
      <c r="E358">
        <v>544759</v>
      </c>
      <c r="F358">
        <v>707975</v>
      </c>
      <c r="G358">
        <v>100</v>
      </c>
      <c r="H358" s="14">
        <f t="shared" si="182"/>
        <v>5.0725616455078129E-2</v>
      </c>
      <c r="I358" s="14">
        <f t="shared" si="183"/>
        <v>3.1300649719238284E-3</v>
      </c>
      <c r="J358" s="14">
        <f t="shared" si="184"/>
        <v>6.6301391601562495E-2</v>
      </c>
      <c r="K358" s="14">
        <f t="shared" si="185"/>
        <v>0.22714562988281256</v>
      </c>
      <c r="L358" s="14">
        <f t="shared" si="186"/>
        <v>0.34730270291137699</v>
      </c>
      <c r="N358" s="15">
        <f t="shared" si="187"/>
        <v>1.2704687048636892E-3</v>
      </c>
      <c r="O358" s="15">
        <f t="shared" si="188"/>
        <v>4.0284419745521636E-3</v>
      </c>
      <c r="P358" s="16">
        <f t="shared" si="193"/>
        <v>5.298910679415853E-3</v>
      </c>
      <c r="R358" s="14">
        <f t="shared" si="189"/>
        <v>264.56018829345703</v>
      </c>
      <c r="S358" s="14">
        <f t="shared" si="190"/>
        <v>17.924527258300785</v>
      </c>
      <c r="T358" s="14">
        <f t="shared" si="191"/>
        <v>827.61723632812493</v>
      </c>
      <c r="U358" s="14">
        <f t="shared" si="192"/>
        <v>894.20712890625009</v>
      </c>
      <c r="V358" s="14">
        <f t="shared" si="194"/>
        <v>2004.3090807861329</v>
      </c>
    </row>
    <row r="359" spans="1:22" x14ac:dyDescent="0.55000000000000004">
      <c r="B359">
        <v>105</v>
      </c>
      <c r="C359">
        <v>9449592</v>
      </c>
      <c r="D359">
        <v>196952402</v>
      </c>
      <c r="E359">
        <v>557831</v>
      </c>
      <c r="F359">
        <v>738426</v>
      </c>
      <c r="G359">
        <v>105</v>
      </c>
      <c r="H359" s="14">
        <f t="shared" si="182"/>
        <v>5.0588351440429682E-2</v>
      </c>
      <c r="I359" s="14">
        <f t="shared" si="183"/>
        <v>3.1312291564941411E-3</v>
      </c>
      <c r="J359" s="14">
        <f t="shared" si="184"/>
        <v>6.9413085937499994E-2</v>
      </c>
      <c r="K359" s="14">
        <f t="shared" si="185"/>
        <v>0.17470666503906251</v>
      </c>
      <c r="L359" s="14">
        <f t="shared" si="186"/>
        <v>0.2978393315734863</v>
      </c>
      <c r="N359" s="15">
        <f t="shared" si="187"/>
        <v>1.3298102314411005E-3</v>
      </c>
      <c r="O359" s="15">
        <f t="shared" si="188"/>
        <v>3.0977701466962169E-3</v>
      </c>
      <c r="P359" s="16">
        <f t="shared" si="193"/>
        <v>4.427580378137317E-3</v>
      </c>
      <c r="R359" s="14">
        <f t="shared" si="189"/>
        <v>279.73669372558595</v>
      </c>
      <c r="S359" s="14">
        <f t="shared" si="190"/>
        <v>18.863896005249025</v>
      </c>
      <c r="T359" s="14">
        <f t="shared" si="191"/>
        <v>848.441162109375</v>
      </c>
      <c r="U359" s="14">
        <f t="shared" si="192"/>
        <v>916.70654296875</v>
      </c>
      <c r="V359" s="14">
        <f t="shared" si="194"/>
        <v>2063.7482948089601</v>
      </c>
    </row>
    <row r="360" spans="1:22" x14ac:dyDescent="0.55000000000000004">
      <c r="B360">
        <v>110</v>
      </c>
      <c r="C360">
        <v>9937307</v>
      </c>
      <c r="D360">
        <v>206292368</v>
      </c>
      <c r="E360">
        <v>568982</v>
      </c>
      <c r="F360">
        <v>766741</v>
      </c>
      <c r="G360">
        <v>110</v>
      </c>
      <c r="H360" s="14">
        <f t="shared" si="182"/>
        <v>4.9116806030273442E-2</v>
      </c>
      <c r="I360" s="14">
        <f t="shared" si="183"/>
        <v>3.1353645629882817E-3</v>
      </c>
      <c r="J360" s="14">
        <f t="shared" si="184"/>
        <v>5.9212463378906247E-2</v>
      </c>
      <c r="K360" s="14">
        <f t="shared" si="185"/>
        <v>0.16245178222656251</v>
      </c>
      <c r="L360" s="14">
        <f t="shared" si="186"/>
        <v>0.27391641619873047</v>
      </c>
      <c r="N360" s="15">
        <f t="shared" si="187"/>
        <v>1.1346522134774216E-3</v>
      </c>
      <c r="O360" s="15">
        <f t="shared" si="188"/>
        <v>2.8811476481582989E-3</v>
      </c>
      <c r="P360" s="16">
        <f t="shared" si="193"/>
        <v>4.0157998616357207E-3</v>
      </c>
      <c r="R360" s="14">
        <f t="shared" si="189"/>
        <v>294.47173553466803</v>
      </c>
      <c r="S360" s="14">
        <f t="shared" si="190"/>
        <v>19.80450537414551</v>
      </c>
      <c r="T360" s="14">
        <f t="shared" si="191"/>
        <v>866.20490112304674</v>
      </c>
      <c r="U360" s="14">
        <f t="shared" si="192"/>
        <v>935.89954833984382</v>
      </c>
      <c r="V360" s="14">
        <f t="shared" si="194"/>
        <v>2116.3806903717041</v>
      </c>
    </row>
    <row r="361" spans="1:22" x14ac:dyDescent="0.55000000000000004">
      <c r="B361">
        <v>115</v>
      </c>
      <c r="C361">
        <v>10414545</v>
      </c>
      <c r="D361">
        <v>215644762</v>
      </c>
      <c r="E361">
        <v>579440</v>
      </c>
      <c r="F361">
        <v>791089</v>
      </c>
      <c r="G361">
        <v>115</v>
      </c>
      <c r="H361" s="14">
        <f t="shared" si="182"/>
        <v>4.8061688232421872E-2</v>
      </c>
      <c r="I361" s="14">
        <f>(D361-D360)*0.0011*3/32768/300</f>
        <v>3.1395365600585942E-3</v>
      </c>
      <c r="J361" s="14">
        <f>(E361-E360)*17.4*3/32768/300</f>
        <v>5.55325927734375E-2</v>
      </c>
      <c r="K361" s="14">
        <f>(F361-F360)*18.8*3/327680/30</f>
        <v>0.13969189453125003</v>
      </c>
      <c r="L361" s="14">
        <f t="shared" si="186"/>
        <v>0.24642571209716799</v>
      </c>
      <c r="N361" s="15">
        <f t="shared" si="187"/>
        <v>1.063925892647863E-3</v>
      </c>
      <c r="O361" s="15">
        <f t="shared" si="188"/>
        <v>2.4770001562622081E-3</v>
      </c>
      <c r="P361" s="16">
        <f t="shared" si="193"/>
        <v>3.5409260489100711E-3</v>
      </c>
      <c r="R361" s="14">
        <f t="shared" si="189"/>
        <v>308.89024200439457</v>
      </c>
      <c r="S361" s="14">
        <f t="shared" si="190"/>
        <v>20.746366342163086</v>
      </c>
      <c r="T361" s="14">
        <f t="shared" si="191"/>
        <v>882.86467895507803</v>
      </c>
      <c r="U361" s="14">
        <f t="shared" si="192"/>
        <v>953.8997680664063</v>
      </c>
      <c r="V361" s="14">
        <f t="shared" si="194"/>
        <v>2166.4010553680419</v>
      </c>
    </row>
    <row r="362" spans="1:22" x14ac:dyDescent="0.55000000000000004">
      <c r="L362" s="11">
        <f>AVERAGE(L340:L361)</f>
        <v>0.33497944625022197</v>
      </c>
    </row>
    <row r="365" spans="1:22" s="4" customFormat="1" x14ac:dyDescent="0.55000000000000004">
      <c r="A365" s="7"/>
      <c r="C365" s="20" t="s">
        <v>2852</v>
      </c>
      <c r="D365" s="20"/>
      <c r="E365" s="20"/>
      <c r="F365" s="20"/>
      <c r="H365" s="21"/>
      <c r="I365" s="21"/>
      <c r="J365" s="21"/>
      <c r="K365" s="21"/>
      <c r="L365" s="22"/>
      <c r="N365" s="23"/>
      <c r="O365" s="24"/>
      <c r="P365" s="24"/>
      <c r="R365" s="25"/>
      <c r="S365" s="25"/>
      <c r="T365" s="25"/>
      <c r="U365" s="25"/>
      <c r="V365" s="8"/>
    </row>
    <row r="366" spans="1:22" s="4" customFormat="1" x14ac:dyDescent="0.55000000000000004">
      <c r="A366" s="7"/>
      <c r="C366" s="4" t="s">
        <v>2853</v>
      </c>
      <c r="D366" s="4" t="s">
        <v>2854</v>
      </c>
      <c r="E366" s="4" t="s">
        <v>2855</v>
      </c>
      <c r="F366" s="4" t="s">
        <v>2856</v>
      </c>
      <c r="H366" s="21" t="s">
        <v>2857</v>
      </c>
      <c r="I366" s="21"/>
      <c r="J366" s="21"/>
      <c r="K366" s="21"/>
      <c r="L366" s="22"/>
      <c r="N366" s="23" t="s">
        <v>2858</v>
      </c>
      <c r="O366" s="24"/>
      <c r="P366" s="24"/>
      <c r="R366" s="26" t="s">
        <v>2859</v>
      </c>
      <c r="S366" s="27"/>
      <c r="T366" s="27"/>
      <c r="U366" s="27"/>
      <c r="V366" s="9"/>
    </row>
    <row r="367" spans="1:22" ht="15.75" customHeight="1" x14ac:dyDescent="0.55000000000000004">
      <c r="A367" s="19" t="s">
        <v>2877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2860</v>
      </c>
      <c r="H367" s="11" t="s">
        <v>2846</v>
      </c>
      <c r="I367" s="11" t="s">
        <v>2847</v>
      </c>
      <c r="J367" s="11" t="s">
        <v>2861</v>
      </c>
      <c r="K367" s="11" t="s">
        <v>2862</v>
      </c>
      <c r="L367" s="11" t="s">
        <v>2863</v>
      </c>
      <c r="M367" s="11" t="s">
        <v>2860</v>
      </c>
      <c r="N367" s="12" t="s">
        <v>2861</v>
      </c>
      <c r="O367" s="12" t="s">
        <v>2862</v>
      </c>
      <c r="P367" s="13" t="s">
        <v>2863</v>
      </c>
      <c r="Q367" s="11"/>
      <c r="R367" s="11" t="s">
        <v>2846</v>
      </c>
      <c r="S367" s="11" t="s">
        <v>2847</v>
      </c>
      <c r="T367" s="11" t="s">
        <v>2861</v>
      </c>
      <c r="U367" s="11" t="s">
        <v>2862</v>
      </c>
      <c r="V367" s="11" t="s">
        <v>2863</v>
      </c>
    </row>
    <row r="368" spans="1:22" x14ac:dyDescent="0.55000000000000004">
      <c r="A368" s="19"/>
      <c r="B368">
        <v>10</v>
      </c>
      <c r="C368">
        <v>560331</v>
      </c>
      <c r="D368">
        <v>19099561</v>
      </c>
      <c r="E368">
        <v>53304</v>
      </c>
      <c r="F368">
        <v>135480</v>
      </c>
      <c r="G368">
        <v>10</v>
      </c>
      <c r="H368" s="14">
        <f>(C368-C367)*0.33*3/32768/300</f>
        <v>3.8598559570312503E-2</v>
      </c>
      <c r="I368" s="14">
        <f>(D368-D367)*0.0011*3/327680/30</f>
        <v>3.1710924072265627E-3</v>
      </c>
      <c r="J368" s="14">
        <f>(E368-E367)*17.4*3/327680/30</f>
        <v>0.14643017578125</v>
      </c>
      <c r="K368" s="14">
        <f>(F368-F367)*18.8*3/327680/30</f>
        <v>0.26766821289062498</v>
      </c>
      <c r="L368" s="14">
        <f>SUM(H368:K368)</f>
        <v>0.45586804064941405</v>
      </c>
      <c r="M368">
        <v>10</v>
      </c>
      <c r="N368" s="15">
        <f>(E368-E367)/(C368-C367+D368-D367)</f>
        <v>2.8053846783024617E-3</v>
      </c>
      <c r="O368" s="15">
        <f>(F368-F367)/(C368-C367+D368-D367)</f>
        <v>4.7462437185060574E-3</v>
      </c>
      <c r="P368" s="16">
        <f t="shared" ref="P368:P372" si="195">SUM(N368:O368)</f>
        <v>7.5516283968085195E-3</v>
      </c>
      <c r="Q368">
        <v>10</v>
      </c>
      <c r="R368" s="14">
        <f>(C368-C$3)*0.33*3/32768</f>
        <v>11.170763854980468</v>
      </c>
      <c r="S368" s="14">
        <f>(D368-D$3)*0.0011*3/32768</f>
        <v>0.95269070434570313</v>
      </c>
      <c r="T368" s="14">
        <f>(E368-E$3)*17.4*3/32768</f>
        <v>44.720782470703121</v>
      </c>
      <c r="U368" s="14">
        <f>(E368-E$3)*18.8*3/32768</f>
        <v>48.319006347656256</v>
      </c>
      <c r="V368" s="14">
        <f t="shared" ref="V368:V372" si="196">SUM(R368:U368)</f>
        <v>105.16324337768555</v>
      </c>
    </row>
    <row r="369" spans="1:22" x14ac:dyDescent="0.55000000000000004">
      <c r="A369" s="19"/>
      <c r="B369">
        <v>15</v>
      </c>
      <c r="C369">
        <v>908218</v>
      </c>
      <c r="D369">
        <v>28581600</v>
      </c>
      <c r="E369">
        <v>66592</v>
      </c>
      <c r="F369">
        <v>147214</v>
      </c>
      <c r="G369">
        <v>15</v>
      </c>
      <c r="H369" s="14">
        <f t="shared" ref="H369:H389" si="197">(C369-C368)*0.33*3/32768/300</f>
        <v>3.5035006713867188E-2</v>
      </c>
      <c r="I369" s="14">
        <f t="shared" ref="I369:I388" si="198">(D369-D368)*0.0011*3/327680/30</f>
        <v>3.1830575256347662E-3</v>
      </c>
      <c r="J369" s="14">
        <f t="shared" ref="J369:J388" si="199">(E369-E368)*17.4*3/327680/30</f>
        <v>7.0560058593750002E-2</v>
      </c>
      <c r="K369" s="14">
        <f t="shared" ref="K369:K388" si="200">(F369-F368)*18.8*3/327680/30</f>
        <v>6.7321533203125006E-2</v>
      </c>
      <c r="L369" s="14">
        <f t="shared" ref="L369:L389" si="201">SUM(H369:K369)</f>
        <v>0.17609965603637695</v>
      </c>
      <c r="M369">
        <v>15</v>
      </c>
      <c r="N369" s="15">
        <f t="shared" ref="N369:N389" si="202">(E369-E368)/(C369-C368+D369-D368)</f>
        <v>1.3517904407418734E-3</v>
      </c>
      <c r="O369" s="15">
        <f t="shared" ref="O369:O389" si="203">(F369-F368)/(C369-C368+D369-D368)</f>
        <v>1.1937017633703447E-3</v>
      </c>
      <c r="P369" s="16">
        <f t="shared" si="195"/>
        <v>2.5454922041122183E-3</v>
      </c>
      <c r="Q369">
        <v>15</v>
      </c>
      <c r="R369" s="14">
        <f t="shared" ref="R369:R389" si="204">(C369-C$3)*0.33*3/32768</f>
        <v>21.681265869140628</v>
      </c>
      <c r="S369" s="14">
        <f t="shared" ref="S369:S389" si="205">(D369-D$3)*0.0011*3/32768</f>
        <v>1.9076079620361328</v>
      </c>
      <c r="T369" s="14">
        <f t="shared" ref="T369:T389" si="206">(E369-E$3)*17.4*3/32768</f>
        <v>65.888800048828116</v>
      </c>
      <c r="U369" s="14">
        <f t="shared" ref="U369:U389" si="207">(E369-E$3)*18.8*3/32768</f>
        <v>71.190197753906261</v>
      </c>
      <c r="V369" s="14">
        <f t="shared" si="196"/>
        <v>160.66787163391115</v>
      </c>
    </row>
    <row r="370" spans="1:22" x14ac:dyDescent="0.55000000000000004">
      <c r="A370" s="19"/>
      <c r="B370">
        <v>20</v>
      </c>
      <c r="C370">
        <v>1235955</v>
      </c>
      <c r="D370">
        <v>38081652</v>
      </c>
      <c r="E370">
        <v>68492</v>
      </c>
      <c r="F370">
        <v>159627</v>
      </c>
      <c r="G370">
        <v>20</v>
      </c>
      <c r="H370" s="14">
        <f t="shared" si="197"/>
        <v>3.3005740356445316E-2</v>
      </c>
      <c r="I370" s="14">
        <f t="shared" si="198"/>
        <v>3.1891043701171877E-3</v>
      </c>
      <c r="J370" s="14">
        <f t="shared" si="199"/>
        <v>1.0089111328125001E-2</v>
      </c>
      <c r="K370" s="14">
        <f t="shared" si="200"/>
        <v>7.1217163085937507E-2</v>
      </c>
      <c r="L370" s="14">
        <f t="shared" si="201"/>
        <v>0.11750111914062501</v>
      </c>
      <c r="M370">
        <v>20</v>
      </c>
      <c r="N370" s="15">
        <f t="shared" si="202"/>
        <v>1.9332934396536189E-4</v>
      </c>
      <c r="O370" s="15">
        <f t="shared" si="203"/>
        <v>1.2630511298115986E-3</v>
      </c>
      <c r="P370" s="16">
        <f t="shared" si="195"/>
        <v>1.4563804737769605E-3</v>
      </c>
      <c r="Q370">
        <v>20</v>
      </c>
      <c r="R370" s="14">
        <f t="shared" si="204"/>
        <v>31.582987976074222</v>
      </c>
      <c r="S370" s="14">
        <f t="shared" si="205"/>
        <v>2.8643392730712893</v>
      </c>
      <c r="T370" s="14">
        <f t="shared" si="206"/>
        <v>68.915533447265616</v>
      </c>
      <c r="U370" s="14">
        <f t="shared" si="207"/>
        <v>74.460461425781261</v>
      </c>
      <c r="V370" s="14">
        <f t="shared" si="196"/>
        <v>177.82332212219239</v>
      </c>
    </row>
    <row r="371" spans="1:22" x14ac:dyDescent="0.55000000000000004">
      <c r="A371" s="19"/>
      <c r="B371">
        <v>25</v>
      </c>
      <c r="C371">
        <v>1690260</v>
      </c>
      <c r="D371">
        <v>47457430</v>
      </c>
      <c r="E371">
        <v>143146</v>
      </c>
      <c r="F371">
        <v>206065</v>
      </c>
      <c r="G371">
        <v>25</v>
      </c>
      <c r="H371" s="14">
        <f t="shared" si="197"/>
        <v>4.5752151489257806E-2</v>
      </c>
      <c r="I371" s="14">
        <f t="shared" si="198"/>
        <v>3.147386413574219E-3</v>
      </c>
      <c r="J371" s="14">
        <f t="shared" si="199"/>
        <v>0.39641711425781251</v>
      </c>
      <c r="K371" s="14">
        <f t="shared" si="200"/>
        <v>0.26642895507812503</v>
      </c>
      <c r="L371" s="14">
        <f t="shared" si="201"/>
        <v>0.71174560723876956</v>
      </c>
      <c r="M371">
        <v>25</v>
      </c>
      <c r="N371" s="15">
        <f t="shared" si="202"/>
        <v>7.5944424884306673E-3</v>
      </c>
      <c r="O371" s="15">
        <f t="shared" si="203"/>
        <v>4.7240699798770771E-3</v>
      </c>
      <c r="P371" s="16">
        <f t="shared" si="195"/>
        <v>1.2318512468307743E-2</v>
      </c>
      <c r="Q371">
        <v>25</v>
      </c>
      <c r="R371" s="14">
        <f t="shared" si="204"/>
        <v>45.308633422851564</v>
      </c>
      <c r="S371" s="14">
        <f t="shared" si="205"/>
        <v>3.8085551971435549</v>
      </c>
      <c r="T371" s="14">
        <f t="shared" si="206"/>
        <v>187.84066772460935</v>
      </c>
      <c r="U371" s="14">
        <f t="shared" si="207"/>
        <v>202.95428466796875</v>
      </c>
      <c r="V371" s="14">
        <f t="shared" si="196"/>
        <v>439.91214101257322</v>
      </c>
    </row>
    <row r="372" spans="1:22" x14ac:dyDescent="0.55000000000000004">
      <c r="A372" s="19"/>
      <c r="B372">
        <v>30</v>
      </c>
      <c r="C372">
        <v>2017047</v>
      </c>
      <c r="D372">
        <v>56960632</v>
      </c>
      <c r="E372">
        <v>145047</v>
      </c>
      <c r="F372">
        <v>217262</v>
      </c>
      <c r="G372">
        <v>30</v>
      </c>
      <c r="H372" s="14">
        <f t="shared" si="197"/>
        <v>3.2910067749023435E-2</v>
      </c>
      <c r="I372" s="14">
        <f t="shared" si="198"/>
        <v>3.1901618041992193E-3</v>
      </c>
      <c r="J372" s="14">
        <f t="shared" si="199"/>
        <v>1.0094421386718748E-2</v>
      </c>
      <c r="K372" s="14">
        <f t="shared" si="200"/>
        <v>6.4240600585937502E-2</v>
      </c>
      <c r="L372" s="14">
        <f t="shared" si="201"/>
        <v>0.11043525152587891</v>
      </c>
      <c r="M372">
        <v>30</v>
      </c>
      <c r="N372" s="15">
        <f t="shared" si="202"/>
        <v>1.9338780541870392E-4</v>
      </c>
      <c r="O372" s="15">
        <f t="shared" si="203"/>
        <v>1.1390653641626658E-3</v>
      </c>
      <c r="P372" s="16">
        <f t="shared" si="195"/>
        <v>1.3324531695813697E-3</v>
      </c>
      <c r="Q372">
        <v>30</v>
      </c>
      <c r="R372" s="14">
        <f t="shared" si="204"/>
        <v>55.181653747558599</v>
      </c>
      <c r="S372" s="14">
        <f t="shared" si="205"/>
        <v>4.7656037384033203</v>
      </c>
      <c r="T372" s="14">
        <f t="shared" si="206"/>
        <v>190.86899414062498</v>
      </c>
      <c r="U372" s="14">
        <f t="shared" si="207"/>
        <v>206.22626953125001</v>
      </c>
      <c r="V372" s="14">
        <f t="shared" si="196"/>
        <v>457.04252115783692</v>
      </c>
    </row>
    <row r="373" spans="1:22" x14ac:dyDescent="0.55000000000000004">
      <c r="B373">
        <v>35</v>
      </c>
      <c r="C373">
        <v>2567309</v>
      </c>
      <c r="D373">
        <v>66238104</v>
      </c>
      <c r="E373">
        <v>270876</v>
      </c>
      <c r="F373">
        <v>286165</v>
      </c>
      <c r="G373">
        <v>35</v>
      </c>
      <c r="H373" s="14">
        <f t="shared" si="197"/>
        <v>5.5415789794921885E-2</v>
      </c>
      <c r="I373" s="14">
        <f t="shared" si="198"/>
        <v>3.1143857421875006E-3</v>
      </c>
      <c r="J373" s="14">
        <f t="shared" si="199"/>
        <v>0.66815936279296861</v>
      </c>
      <c r="K373" s="14">
        <f t="shared" si="200"/>
        <v>0.39531750488281253</v>
      </c>
      <c r="L373" s="14">
        <f t="shared" si="201"/>
        <v>1.1220070432128906</v>
      </c>
      <c r="N373" s="15">
        <f t="shared" si="202"/>
        <v>1.280346008550903E-2</v>
      </c>
      <c r="O373" s="15">
        <f t="shared" si="203"/>
        <v>7.0110770193820872E-3</v>
      </c>
      <c r="P373" s="16">
        <f t="shared" ref="P373:P389" si="208">SUM(N373:O373)</f>
        <v>1.9814537104891117E-2</v>
      </c>
      <c r="R373" s="14">
        <f t="shared" si="204"/>
        <v>71.806390686035158</v>
      </c>
      <c r="S373" s="14">
        <f t="shared" si="205"/>
        <v>5.6999194610595705</v>
      </c>
      <c r="T373" s="14">
        <f t="shared" si="206"/>
        <v>391.31680297851563</v>
      </c>
      <c r="U373" s="14">
        <f t="shared" si="207"/>
        <v>422.80206298828125</v>
      </c>
      <c r="V373" s="14">
        <f t="shared" ref="V373:V389" si="209">SUM(R373:U373)</f>
        <v>891.6251761138916</v>
      </c>
    </row>
    <row r="374" spans="1:22" x14ac:dyDescent="0.55000000000000004">
      <c r="B374">
        <v>40</v>
      </c>
      <c r="C374">
        <v>2982166</v>
      </c>
      <c r="D374">
        <v>75652985</v>
      </c>
      <c r="E374">
        <v>284470</v>
      </c>
      <c r="F374">
        <v>299065</v>
      </c>
      <c r="G374">
        <v>40</v>
      </c>
      <c r="H374" s="14">
        <f t="shared" si="197"/>
        <v>4.1779421997070312E-2</v>
      </c>
      <c r="I374" s="14">
        <f t="shared" si="198"/>
        <v>3.1605130310058595E-3</v>
      </c>
      <c r="J374" s="14">
        <f t="shared" si="199"/>
        <v>7.2184936523437493E-2</v>
      </c>
      <c r="K374" s="14">
        <f t="shared" si="200"/>
        <v>7.4011230468749994E-2</v>
      </c>
      <c r="L374" s="14">
        <f t="shared" si="201"/>
        <v>0.19113610202026365</v>
      </c>
      <c r="N374" s="15">
        <f t="shared" si="202"/>
        <v>1.3829463206445583E-3</v>
      </c>
      <c r="O374" s="15">
        <f t="shared" si="203"/>
        <v>1.3123442354211273E-3</v>
      </c>
      <c r="P374" s="16">
        <f t="shared" si="208"/>
        <v>2.6952905560656856E-3</v>
      </c>
      <c r="R374" s="14">
        <f t="shared" si="204"/>
        <v>84.340217285156257</v>
      </c>
      <c r="S374" s="14">
        <f t="shared" si="205"/>
        <v>6.6480733703613284</v>
      </c>
      <c r="T374" s="14">
        <f t="shared" si="206"/>
        <v>412.97228393554684</v>
      </c>
      <c r="U374" s="14">
        <f t="shared" si="207"/>
        <v>446.1999389648438</v>
      </c>
      <c r="V374" s="14">
        <f t="shared" si="209"/>
        <v>950.16051355590821</v>
      </c>
    </row>
    <row r="375" spans="1:22" x14ac:dyDescent="0.55000000000000004">
      <c r="B375">
        <v>45</v>
      </c>
      <c r="C375">
        <v>3369848</v>
      </c>
      <c r="D375">
        <v>85095312</v>
      </c>
      <c r="E375">
        <v>286370</v>
      </c>
      <c r="F375">
        <v>308201</v>
      </c>
      <c r="G375">
        <v>45</v>
      </c>
      <c r="H375" s="14">
        <f t="shared" si="197"/>
        <v>3.9042681884765632E-2</v>
      </c>
      <c r="I375" s="14">
        <f t="shared" si="198"/>
        <v>3.1697264709472659E-3</v>
      </c>
      <c r="J375" s="14">
        <f t="shared" si="199"/>
        <v>1.0089111328125001E-2</v>
      </c>
      <c r="K375" s="14">
        <f t="shared" si="200"/>
        <v>5.2416015625E-2</v>
      </c>
      <c r="L375" s="14">
        <f t="shared" si="201"/>
        <v>0.1047175353088379</v>
      </c>
      <c r="N375" s="15">
        <f t="shared" si="202"/>
        <v>1.9328568264789992E-4</v>
      </c>
      <c r="O375" s="15">
        <f t="shared" si="203"/>
        <v>9.2939894561642827E-4</v>
      </c>
      <c r="P375" s="16">
        <f t="shared" si="208"/>
        <v>1.1226846282643282E-3</v>
      </c>
      <c r="R375" s="14">
        <f t="shared" si="204"/>
        <v>96.053021850585949</v>
      </c>
      <c r="S375" s="14">
        <f t="shared" si="205"/>
        <v>7.5989913116455075</v>
      </c>
      <c r="T375" s="14">
        <f t="shared" si="206"/>
        <v>415.99901733398434</v>
      </c>
      <c r="U375" s="14">
        <f t="shared" si="207"/>
        <v>449.4702026367188</v>
      </c>
      <c r="V375" s="14">
        <f t="shared" si="209"/>
        <v>969.12123313293455</v>
      </c>
    </row>
    <row r="376" spans="1:22" x14ac:dyDescent="0.55000000000000004">
      <c r="B376">
        <v>50</v>
      </c>
      <c r="C376">
        <v>3948264</v>
      </c>
      <c r="D376">
        <v>94346954</v>
      </c>
      <c r="E376">
        <v>367900</v>
      </c>
      <c r="F376">
        <v>356543</v>
      </c>
      <c r="G376">
        <v>50</v>
      </c>
      <c r="H376" s="14">
        <f t="shared" si="197"/>
        <v>5.8251123046874999E-2</v>
      </c>
      <c r="I376" s="14">
        <f t="shared" si="198"/>
        <v>3.1057147827148442E-3</v>
      </c>
      <c r="J376" s="14">
        <f t="shared" si="199"/>
        <v>0.43292907714843748</v>
      </c>
      <c r="K376" s="14">
        <f t="shared" si="200"/>
        <v>0.27735278320312501</v>
      </c>
      <c r="L376" s="14">
        <f t="shared" si="201"/>
        <v>0.77163869818115227</v>
      </c>
      <c r="N376" s="15">
        <f t="shared" si="202"/>
        <v>8.2939490285815192E-3</v>
      </c>
      <c r="O376" s="15">
        <f t="shared" si="203"/>
        <v>4.9177736285991392E-3</v>
      </c>
      <c r="P376" s="16">
        <f t="shared" si="208"/>
        <v>1.3211722657180659E-2</v>
      </c>
      <c r="R376" s="14">
        <f t="shared" si="204"/>
        <v>113.52835876464846</v>
      </c>
      <c r="S376" s="14">
        <f t="shared" si="205"/>
        <v>8.5307057464599616</v>
      </c>
      <c r="T376" s="14">
        <f t="shared" si="206"/>
        <v>545.87774047851553</v>
      </c>
      <c r="U376" s="14">
        <f t="shared" si="207"/>
        <v>589.7989379882813</v>
      </c>
      <c r="V376" s="14">
        <f t="shared" si="209"/>
        <v>1257.7357429779054</v>
      </c>
    </row>
    <row r="377" spans="1:22" x14ac:dyDescent="0.55000000000000004">
      <c r="B377">
        <v>55</v>
      </c>
      <c r="C377">
        <v>4442553</v>
      </c>
      <c r="D377">
        <v>103682564</v>
      </c>
      <c r="E377">
        <v>394170</v>
      </c>
      <c r="F377">
        <v>376042</v>
      </c>
      <c r="G377">
        <v>55</v>
      </c>
      <c r="H377" s="14">
        <f t="shared" si="197"/>
        <v>4.9778860473632808E-2</v>
      </c>
      <c r="I377" s="14">
        <f t="shared" si="198"/>
        <v>3.1339022827148438E-3</v>
      </c>
      <c r="J377" s="14">
        <f t="shared" si="199"/>
        <v>0.13949523925781246</v>
      </c>
      <c r="K377" s="14">
        <f t="shared" si="200"/>
        <v>0.11187170410156251</v>
      </c>
      <c r="L377" s="14">
        <f t="shared" si="201"/>
        <v>0.30427970611572264</v>
      </c>
      <c r="N377" s="15">
        <f t="shared" si="202"/>
        <v>2.6724587912856481E-3</v>
      </c>
      <c r="O377" s="15">
        <f t="shared" si="203"/>
        <v>1.9836419478979389E-3</v>
      </c>
      <c r="P377" s="16">
        <f t="shared" si="208"/>
        <v>4.6561007391835874E-3</v>
      </c>
      <c r="R377" s="14">
        <f t="shared" si="204"/>
        <v>128.46201690673828</v>
      </c>
      <c r="S377" s="14">
        <f t="shared" si="205"/>
        <v>9.4708764312744158</v>
      </c>
      <c r="T377" s="14">
        <f t="shared" si="206"/>
        <v>587.72631225585928</v>
      </c>
      <c r="U377" s="14">
        <f t="shared" si="207"/>
        <v>635.0146362304688</v>
      </c>
      <c r="V377" s="14">
        <f t="shared" si="209"/>
        <v>1360.6738418243408</v>
      </c>
    </row>
    <row r="378" spans="1:22" x14ac:dyDescent="0.55000000000000004">
      <c r="B378">
        <v>60</v>
      </c>
      <c r="C378">
        <v>4973101</v>
      </c>
      <c r="D378">
        <v>112979782</v>
      </c>
      <c r="E378">
        <v>403378</v>
      </c>
      <c r="F378">
        <v>410295</v>
      </c>
      <c r="G378">
        <v>60</v>
      </c>
      <c r="H378" s="14">
        <f t="shared" si="197"/>
        <v>5.3430432128906254E-2</v>
      </c>
      <c r="I378" s="14">
        <f t="shared" si="198"/>
        <v>3.1210143432617186E-3</v>
      </c>
      <c r="J378" s="14">
        <f t="shared" si="199"/>
        <v>4.8895019531249993E-2</v>
      </c>
      <c r="K378" s="14">
        <f t="shared" si="200"/>
        <v>0.19651989746093751</v>
      </c>
      <c r="L378" s="14">
        <f t="shared" si="201"/>
        <v>0.30196636346435546</v>
      </c>
      <c r="N378" s="15">
        <f t="shared" si="202"/>
        <v>9.369372449445785E-4</v>
      </c>
      <c r="O378" s="15">
        <f t="shared" si="203"/>
        <v>3.4853292192752656E-3</v>
      </c>
      <c r="P378" s="16">
        <f t="shared" si="208"/>
        <v>4.4222664642198442E-3</v>
      </c>
      <c r="R378" s="14">
        <f t="shared" si="204"/>
        <v>144.49114654541017</v>
      </c>
      <c r="S378" s="14">
        <f t="shared" si="205"/>
        <v>10.407180734252929</v>
      </c>
      <c r="T378" s="14">
        <f t="shared" si="206"/>
        <v>602.39481811523433</v>
      </c>
      <c r="U378" s="14">
        <f t="shared" si="207"/>
        <v>650.86336669921877</v>
      </c>
      <c r="V378" s="14">
        <f t="shared" si="209"/>
        <v>1408.1565120941164</v>
      </c>
    </row>
    <row r="379" spans="1:22" x14ac:dyDescent="0.55000000000000004">
      <c r="B379">
        <v>65</v>
      </c>
      <c r="C379">
        <v>5512150</v>
      </c>
      <c r="D379">
        <v>122268614</v>
      </c>
      <c r="E379">
        <v>414453</v>
      </c>
      <c r="F379">
        <v>436008</v>
      </c>
      <c r="G379">
        <v>65</v>
      </c>
      <c r="H379" s="14">
        <f t="shared" si="197"/>
        <v>5.428655090332031E-2</v>
      </c>
      <c r="I379" s="14">
        <f t="shared" si="198"/>
        <v>3.1181992187500002E-3</v>
      </c>
      <c r="J379" s="14">
        <f t="shared" si="199"/>
        <v>5.8808898925781235E-2</v>
      </c>
      <c r="K379" s="14">
        <f t="shared" si="200"/>
        <v>0.1475233154296875</v>
      </c>
      <c r="L379" s="14">
        <f t="shared" si="201"/>
        <v>0.26373696447753903</v>
      </c>
      <c r="N379" s="15">
        <f t="shared" si="202"/>
        <v>1.1268960216347756E-3</v>
      </c>
      <c r="O379" s="15">
        <f t="shared" si="203"/>
        <v>2.6163320455345361E-3</v>
      </c>
      <c r="P379" s="16">
        <f t="shared" si="208"/>
        <v>3.7432280671693117E-3</v>
      </c>
      <c r="R379" s="14">
        <f t="shared" si="204"/>
        <v>160.77711181640626</v>
      </c>
      <c r="S379" s="14">
        <f t="shared" si="205"/>
        <v>11.34264049987793</v>
      </c>
      <c r="T379" s="14">
        <f t="shared" si="206"/>
        <v>620.0374877929687</v>
      </c>
      <c r="U379" s="14">
        <f t="shared" si="207"/>
        <v>669.92556152343752</v>
      </c>
      <c r="V379" s="14">
        <f t="shared" si="209"/>
        <v>1462.0828016326905</v>
      </c>
    </row>
    <row r="380" spans="1:22" x14ac:dyDescent="0.55000000000000004">
      <c r="B380">
        <v>70</v>
      </c>
      <c r="C380">
        <v>6047033</v>
      </c>
      <c r="D380">
        <v>131563640</v>
      </c>
      <c r="E380">
        <v>423904</v>
      </c>
      <c r="F380">
        <v>462783</v>
      </c>
      <c r="G380">
        <v>70</v>
      </c>
      <c r="H380" s="14">
        <f t="shared" si="197"/>
        <v>5.3867001342773439E-2</v>
      </c>
      <c r="I380" s="14">
        <f t="shared" si="198"/>
        <v>3.1202785034179694E-3</v>
      </c>
      <c r="J380" s="14">
        <f t="shared" si="199"/>
        <v>5.0185363769531241E-2</v>
      </c>
      <c r="K380" s="14">
        <f t="shared" si="200"/>
        <v>0.15361633300781249</v>
      </c>
      <c r="L380" s="14">
        <f t="shared" si="201"/>
        <v>0.26078897662353517</v>
      </c>
      <c r="N380" s="15">
        <f t="shared" si="202"/>
        <v>9.6145345801268358E-4</v>
      </c>
      <c r="O380" s="15">
        <f t="shared" si="203"/>
        <v>2.7238298950682045E-3</v>
      </c>
      <c r="P380" s="16">
        <f t="shared" si="208"/>
        <v>3.685283353080888E-3</v>
      </c>
      <c r="R380" s="14">
        <f t="shared" si="204"/>
        <v>176.93721221923829</v>
      </c>
      <c r="S380" s="14">
        <f t="shared" si="205"/>
        <v>12.278724050903321</v>
      </c>
      <c r="T380" s="14">
        <f t="shared" si="206"/>
        <v>635.09309692382806</v>
      </c>
      <c r="U380" s="14">
        <f t="shared" si="207"/>
        <v>686.19254150390634</v>
      </c>
      <c r="V380" s="14">
        <f t="shared" si="209"/>
        <v>1510.5015746978761</v>
      </c>
    </row>
    <row r="381" spans="1:22" x14ac:dyDescent="0.55000000000000004">
      <c r="B381">
        <v>75</v>
      </c>
      <c r="C381">
        <v>6603560</v>
      </c>
      <c r="D381">
        <v>140837148</v>
      </c>
      <c r="E381">
        <v>437433</v>
      </c>
      <c r="F381">
        <v>495836</v>
      </c>
      <c r="G381">
        <v>75</v>
      </c>
      <c r="H381" s="14">
        <f t="shared" si="197"/>
        <v>5.6046725463867186E-2</v>
      </c>
      <c r="I381" s="14">
        <f t="shared" si="198"/>
        <v>3.1130550537109372E-3</v>
      </c>
      <c r="J381" s="14">
        <f t="shared" si="199"/>
        <v>7.1839782714843745E-2</v>
      </c>
      <c r="K381" s="14">
        <f t="shared" si="200"/>
        <v>0.18963513183593753</v>
      </c>
      <c r="L381" s="14">
        <f t="shared" si="201"/>
        <v>0.3206346950683594</v>
      </c>
      <c r="N381" s="15">
        <f t="shared" si="202"/>
        <v>1.3762921495193048E-3</v>
      </c>
      <c r="O381" s="15">
        <f t="shared" si="203"/>
        <v>3.3624498793747939E-3</v>
      </c>
      <c r="P381" s="16">
        <f t="shared" si="208"/>
        <v>4.7387420288940987E-3</v>
      </c>
      <c r="R381" s="14">
        <f t="shared" si="204"/>
        <v>193.75122985839846</v>
      </c>
      <c r="S381" s="14">
        <f t="shared" si="205"/>
        <v>13.212640567016603</v>
      </c>
      <c r="T381" s="14">
        <f t="shared" si="206"/>
        <v>656.6450317382812</v>
      </c>
      <c r="U381" s="14">
        <f t="shared" si="207"/>
        <v>709.47854003906252</v>
      </c>
      <c r="V381" s="14">
        <f t="shared" si="209"/>
        <v>1573.0874422027587</v>
      </c>
    </row>
    <row r="382" spans="1:22" x14ac:dyDescent="0.55000000000000004">
      <c r="B382">
        <v>80</v>
      </c>
      <c r="C382">
        <v>7141877</v>
      </c>
      <c r="D382">
        <v>150126810</v>
      </c>
      <c r="E382">
        <v>448370</v>
      </c>
      <c r="F382">
        <v>525499</v>
      </c>
      <c r="G382">
        <v>80</v>
      </c>
      <c r="H382" s="14">
        <f t="shared" si="197"/>
        <v>5.4212832641601573E-2</v>
      </c>
      <c r="I382" s="14">
        <f t="shared" si="198"/>
        <v>3.1184778442382819E-3</v>
      </c>
      <c r="J382" s="14">
        <f t="shared" si="199"/>
        <v>5.8076110839843743E-2</v>
      </c>
      <c r="K382" s="14">
        <f t="shared" si="200"/>
        <v>0.17018566894531251</v>
      </c>
      <c r="L382" s="14">
        <f t="shared" si="201"/>
        <v>0.28559309027099611</v>
      </c>
      <c r="N382" s="15">
        <f t="shared" si="202"/>
        <v>1.1128432407110354E-3</v>
      </c>
      <c r="O382" s="15">
        <f t="shared" si="203"/>
        <v>3.0182197174006987E-3</v>
      </c>
      <c r="P382" s="16">
        <f t="shared" si="208"/>
        <v>4.1310629581117336E-3</v>
      </c>
      <c r="R382" s="14">
        <f t="shared" si="204"/>
        <v>210.0150796508789</v>
      </c>
      <c r="S382" s="14">
        <f t="shared" si="205"/>
        <v>14.148183920288087</v>
      </c>
      <c r="T382" s="14">
        <f t="shared" si="206"/>
        <v>674.06786499023428</v>
      </c>
      <c r="U382" s="14">
        <f t="shared" si="207"/>
        <v>728.3032104492188</v>
      </c>
      <c r="V382" s="14">
        <f t="shared" si="209"/>
        <v>1626.53433901062</v>
      </c>
    </row>
    <row r="383" spans="1:22" x14ac:dyDescent="0.55000000000000004">
      <c r="B383">
        <v>85</v>
      </c>
      <c r="C383">
        <v>7726981</v>
      </c>
      <c r="D383">
        <v>159371412</v>
      </c>
      <c r="E383">
        <v>465545</v>
      </c>
      <c r="F383">
        <v>570099</v>
      </c>
      <c r="G383">
        <v>85</v>
      </c>
      <c r="H383" s="14">
        <f t="shared" si="197"/>
        <v>5.8924658203124994E-2</v>
      </c>
      <c r="I383" s="14">
        <f t="shared" si="198"/>
        <v>3.1033515014648439E-3</v>
      </c>
      <c r="J383" s="14">
        <f t="shared" si="199"/>
        <v>9.1200256347656244E-2</v>
      </c>
      <c r="K383" s="14">
        <f t="shared" si="200"/>
        <v>0.25588378906249998</v>
      </c>
      <c r="L383" s="14">
        <f t="shared" si="201"/>
        <v>0.40911205511474608</v>
      </c>
      <c r="N383" s="15">
        <f t="shared" si="202"/>
        <v>1.7472546991741157E-3</v>
      </c>
      <c r="O383" s="15">
        <f t="shared" si="203"/>
        <v>4.537266933517645E-3</v>
      </c>
      <c r="P383" s="16">
        <f t="shared" si="208"/>
        <v>6.2845216326917605E-3</v>
      </c>
      <c r="R383" s="14">
        <f t="shared" si="204"/>
        <v>227.69247711181643</v>
      </c>
      <c r="S383" s="14">
        <f t="shared" si="205"/>
        <v>15.079189370727541</v>
      </c>
      <c r="T383" s="14">
        <f t="shared" si="206"/>
        <v>701.42794189453116</v>
      </c>
      <c r="U383" s="14">
        <f t="shared" si="207"/>
        <v>757.86467285156255</v>
      </c>
      <c r="V383" s="14">
        <f t="shared" si="209"/>
        <v>1702.0642812286378</v>
      </c>
    </row>
    <row r="384" spans="1:22" x14ac:dyDescent="0.55000000000000004">
      <c r="B384">
        <v>90</v>
      </c>
      <c r="C384">
        <v>8313873</v>
      </c>
      <c r="D384">
        <v>168614450</v>
      </c>
      <c r="E384">
        <v>487013</v>
      </c>
      <c r="F384">
        <v>610276</v>
      </c>
      <c r="G384">
        <v>90</v>
      </c>
      <c r="H384" s="14">
        <f t="shared" si="197"/>
        <v>5.9104724121093757E-2</v>
      </c>
      <c r="I384" s="14">
        <f t="shared" si="198"/>
        <v>3.1028264770507812E-3</v>
      </c>
      <c r="J384" s="14">
        <f t="shared" si="199"/>
        <v>0.11399633789062499</v>
      </c>
      <c r="K384" s="14">
        <f t="shared" si="200"/>
        <v>0.23050769042968747</v>
      </c>
      <c r="L384" s="14">
        <f t="shared" si="201"/>
        <v>0.406711578918457</v>
      </c>
      <c r="N384" s="15">
        <f t="shared" si="202"/>
        <v>2.1839423068119508E-3</v>
      </c>
      <c r="O384" s="15">
        <f t="shared" si="203"/>
        <v>4.0872112008935972E-3</v>
      </c>
      <c r="P384" s="16">
        <f t="shared" si="208"/>
        <v>6.2711535077055475E-3</v>
      </c>
      <c r="R384" s="14">
        <f t="shared" si="204"/>
        <v>245.42389434814453</v>
      </c>
      <c r="S384" s="14">
        <f t="shared" si="205"/>
        <v>16.010037313842773</v>
      </c>
      <c r="T384" s="14">
        <f t="shared" si="206"/>
        <v>735.6268432617187</v>
      </c>
      <c r="U384" s="14">
        <f t="shared" si="207"/>
        <v>794.81520996093741</v>
      </c>
      <c r="V384" s="14">
        <f t="shared" si="209"/>
        <v>1791.8759848846435</v>
      </c>
    </row>
    <row r="385" spans="1:22" x14ac:dyDescent="0.55000000000000004">
      <c r="B385">
        <v>95</v>
      </c>
      <c r="C385">
        <v>8860435</v>
      </c>
      <c r="D385">
        <v>177897773</v>
      </c>
      <c r="E385">
        <v>497991</v>
      </c>
      <c r="F385">
        <v>637144</v>
      </c>
      <c r="G385">
        <v>95</v>
      </c>
      <c r="H385" s="14">
        <f t="shared" si="197"/>
        <v>5.5043170166015634E-2</v>
      </c>
      <c r="I385" s="14">
        <f t="shared" si="198"/>
        <v>3.1163498840332034E-3</v>
      </c>
      <c r="J385" s="14">
        <f t="shared" si="199"/>
        <v>5.8293823242187494E-2</v>
      </c>
      <c r="K385" s="14">
        <f t="shared" si="200"/>
        <v>0.15414990234375001</v>
      </c>
      <c r="L385" s="14">
        <f t="shared" si="201"/>
        <v>0.27060324563598637</v>
      </c>
      <c r="N385" s="15">
        <f t="shared" si="202"/>
        <v>1.1167984162581759E-3</v>
      </c>
      <c r="O385" s="15">
        <f t="shared" si="203"/>
        <v>2.7332974902554812E-3</v>
      </c>
      <c r="P385" s="16">
        <f t="shared" si="208"/>
        <v>3.8500959065136571E-3</v>
      </c>
      <c r="R385" s="14">
        <f t="shared" si="204"/>
        <v>261.93684539794924</v>
      </c>
      <c r="S385" s="14">
        <f t="shared" si="205"/>
        <v>16.944942279052736</v>
      </c>
      <c r="T385" s="14">
        <f t="shared" si="206"/>
        <v>753.11499023437489</v>
      </c>
      <c r="U385" s="14">
        <f t="shared" si="207"/>
        <v>813.71044921875</v>
      </c>
      <c r="V385" s="14">
        <f t="shared" si="209"/>
        <v>1845.7072271301267</v>
      </c>
    </row>
    <row r="386" spans="1:22" x14ac:dyDescent="0.55000000000000004">
      <c r="B386">
        <v>100</v>
      </c>
      <c r="C386">
        <v>9409418</v>
      </c>
      <c r="D386">
        <v>187176767</v>
      </c>
      <c r="E386">
        <v>508560</v>
      </c>
      <c r="F386">
        <v>671106</v>
      </c>
      <c r="G386">
        <v>100</v>
      </c>
      <c r="H386" s="14">
        <f t="shared" si="197"/>
        <v>5.5286984252929688E-2</v>
      </c>
      <c r="I386" s="14">
        <f t="shared" si="198"/>
        <v>3.1148966674804687E-3</v>
      </c>
      <c r="J386" s="14">
        <f t="shared" si="199"/>
        <v>5.6122009277343746E-2</v>
      </c>
      <c r="K386" s="14">
        <f t="shared" si="200"/>
        <v>0.19485034179687499</v>
      </c>
      <c r="L386" s="14">
        <f t="shared" si="201"/>
        <v>0.30937423199462888</v>
      </c>
      <c r="N386" s="15">
        <f t="shared" si="202"/>
        <v>1.0753993421026525E-3</v>
      </c>
      <c r="O386" s="15">
        <f t="shared" si="203"/>
        <v>3.4556450427183538E-3</v>
      </c>
      <c r="P386" s="16">
        <f t="shared" si="208"/>
        <v>4.5310443848210064E-3</v>
      </c>
      <c r="R386" s="14">
        <f t="shared" si="204"/>
        <v>278.52294067382815</v>
      </c>
      <c r="S386" s="14">
        <f t="shared" si="205"/>
        <v>17.879411279296875</v>
      </c>
      <c r="T386" s="14">
        <f t="shared" si="206"/>
        <v>769.95159301757803</v>
      </c>
      <c r="U386" s="14">
        <f t="shared" si="207"/>
        <v>831.9017211914063</v>
      </c>
      <c r="V386" s="14">
        <f t="shared" si="209"/>
        <v>1898.2556661621095</v>
      </c>
    </row>
    <row r="387" spans="1:22" x14ac:dyDescent="0.55000000000000004">
      <c r="B387">
        <v>105</v>
      </c>
      <c r="C387">
        <v>9994380</v>
      </c>
      <c r="D387">
        <v>196419510</v>
      </c>
      <c r="E387">
        <v>523474</v>
      </c>
      <c r="F387">
        <v>705220</v>
      </c>
      <c r="G387">
        <v>105</v>
      </c>
      <c r="H387" s="14">
        <f t="shared" si="197"/>
        <v>5.8910357666015635E-2</v>
      </c>
      <c r="I387" s="14">
        <f t="shared" si="198"/>
        <v>3.1027274475097662E-3</v>
      </c>
      <c r="J387" s="14">
        <f t="shared" si="199"/>
        <v>7.9194213867187488E-2</v>
      </c>
      <c r="K387" s="14">
        <f t="shared" si="200"/>
        <v>0.19572241210937502</v>
      </c>
      <c r="L387" s="14">
        <f t="shared" si="201"/>
        <v>0.3369297110900879</v>
      </c>
      <c r="N387" s="15">
        <f t="shared" si="202"/>
        <v>1.5175465686037585E-3</v>
      </c>
      <c r="O387" s="15">
        <f t="shared" si="203"/>
        <v>3.471207163829195E-3</v>
      </c>
      <c r="P387" s="16">
        <f t="shared" si="208"/>
        <v>4.9887537324329531E-3</v>
      </c>
      <c r="R387" s="14">
        <f t="shared" si="204"/>
        <v>296.19604797363286</v>
      </c>
      <c r="S387" s="14">
        <f t="shared" si="205"/>
        <v>18.810229513549807</v>
      </c>
      <c r="T387" s="14">
        <f t="shared" si="206"/>
        <v>793.70985717773431</v>
      </c>
      <c r="U387" s="14">
        <f t="shared" si="207"/>
        <v>857.57156982421884</v>
      </c>
      <c r="V387" s="14">
        <f t="shared" si="209"/>
        <v>1966.2877044891359</v>
      </c>
    </row>
    <row r="388" spans="1:22" x14ac:dyDescent="0.55000000000000004">
      <c r="B388">
        <v>110</v>
      </c>
      <c r="C388">
        <v>10543854</v>
      </c>
      <c r="D388">
        <v>205698056</v>
      </c>
      <c r="E388">
        <v>534783</v>
      </c>
      <c r="F388">
        <v>734911</v>
      </c>
      <c r="G388">
        <v>110</v>
      </c>
      <c r="H388" s="14">
        <f t="shared" si="197"/>
        <v>5.5336431884765627E-2</v>
      </c>
      <c r="I388" s="14">
        <f t="shared" si="198"/>
        <v>3.1147462768554689E-3</v>
      </c>
      <c r="J388" s="14">
        <f t="shared" si="199"/>
        <v>6.0051452636718745E-2</v>
      </c>
      <c r="K388" s="14">
        <f t="shared" si="200"/>
        <v>0.17034631347656251</v>
      </c>
      <c r="L388" s="14">
        <f t="shared" si="201"/>
        <v>0.28884894427490238</v>
      </c>
      <c r="N388" s="15">
        <f t="shared" si="202"/>
        <v>1.1506895590363065E-3</v>
      </c>
      <c r="O388" s="15">
        <f t="shared" si="203"/>
        <v>3.0210561232069124E-3</v>
      </c>
      <c r="P388" s="16">
        <f t="shared" si="208"/>
        <v>4.1717456822432187E-3</v>
      </c>
      <c r="R388" s="14">
        <f t="shared" si="204"/>
        <v>312.79697753906248</v>
      </c>
      <c r="S388" s="14">
        <f t="shared" si="205"/>
        <v>19.744653396606445</v>
      </c>
      <c r="T388" s="14">
        <f t="shared" si="206"/>
        <v>811.72529296874995</v>
      </c>
      <c r="U388" s="14">
        <f t="shared" si="207"/>
        <v>877.03652343749991</v>
      </c>
      <c r="V388" s="14">
        <f t="shared" si="209"/>
        <v>2021.3034473419189</v>
      </c>
    </row>
    <row r="389" spans="1:22" x14ac:dyDescent="0.55000000000000004">
      <c r="B389">
        <v>115</v>
      </c>
      <c r="C389">
        <v>11088081</v>
      </c>
      <c r="D389">
        <v>214983629</v>
      </c>
      <c r="E389">
        <v>546713</v>
      </c>
      <c r="F389">
        <v>762369</v>
      </c>
      <c r="G389">
        <v>115</v>
      </c>
      <c r="H389" s="14">
        <f t="shared" si="197"/>
        <v>5.4808016967773439E-2</v>
      </c>
      <c r="I389" s="14">
        <f>(D389-D388)*0.0011*3/32768/300</f>
        <v>3.1171051940917971E-3</v>
      </c>
      <c r="J389" s="14">
        <f>(E389-E388)*17.4*3/32768/300</f>
        <v>6.3348999023437491E-2</v>
      </c>
      <c r="K389" s="14">
        <f>(F389-F388)*18.8*3/327680/30</f>
        <v>0.15753491210937504</v>
      </c>
      <c r="L389" s="14">
        <f t="shared" si="201"/>
        <v>0.27880903329467777</v>
      </c>
      <c r="N389" s="15">
        <f t="shared" si="202"/>
        <v>1.2136564324808235E-3</v>
      </c>
      <c r="O389" s="15">
        <f t="shared" si="203"/>
        <v>2.7933426926285377E-3</v>
      </c>
      <c r="P389" s="16">
        <f t="shared" si="208"/>
        <v>4.006999125109361E-3</v>
      </c>
      <c r="R389" s="14">
        <f t="shared" si="204"/>
        <v>329.23938262939453</v>
      </c>
      <c r="S389" s="14">
        <f t="shared" si="205"/>
        <v>20.679784954833984</v>
      </c>
      <c r="T389" s="14">
        <f t="shared" si="206"/>
        <v>830.7299926757812</v>
      </c>
      <c r="U389" s="14">
        <f t="shared" si="207"/>
        <v>897.57033691406241</v>
      </c>
      <c r="V389" s="14">
        <f t="shared" si="209"/>
        <v>2078.2194971740719</v>
      </c>
    </row>
    <row r="390" spans="1:22" x14ac:dyDescent="0.55000000000000004">
      <c r="L390" s="11">
        <f>AVERAGE(L368:L389)</f>
        <v>0.35447898407537293</v>
      </c>
    </row>
    <row r="393" spans="1:22" s="4" customFormat="1" x14ac:dyDescent="0.55000000000000004">
      <c r="A393" s="7"/>
      <c r="C393" s="20" t="s">
        <v>2852</v>
      </c>
      <c r="D393" s="20"/>
      <c r="E393" s="20"/>
      <c r="F393" s="20"/>
      <c r="H393" s="21"/>
      <c r="I393" s="21"/>
      <c r="J393" s="21"/>
      <c r="K393" s="21"/>
      <c r="L393" s="22"/>
      <c r="N393" s="23"/>
      <c r="O393" s="24"/>
      <c r="P393" s="24"/>
      <c r="R393" s="25"/>
      <c r="S393" s="25"/>
      <c r="T393" s="25"/>
      <c r="U393" s="25"/>
      <c r="V393" s="8"/>
    </row>
    <row r="394" spans="1:22" s="4" customFormat="1" x14ac:dyDescent="0.55000000000000004">
      <c r="A394" s="7"/>
      <c r="C394" s="4" t="s">
        <v>2853</v>
      </c>
      <c r="D394" s="4" t="s">
        <v>2854</v>
      </c>
      <c r="E394" s="4" t="s">
        <v>2855</v>
      </c>
      <c r="F394" s="4" t="s">
        <v>2856</v>
      </c>
      <c r="H394" s="21" t="s">
        <v>2857</v>
      </c>
      <c r="I394" s="21"/>
      <c r="J394" s="21"/>
      <c r="K394" s="21"/>
      <c r="L394" s="22"/>
      <c r="N394" s="23" t="s">
        <v>2858</v>
      </c>
      <c r="O394" s="24"/>
      <c r="P394" s="24"/>
      <c r="R394" s="26" t="s">
        <v>2859</v>
      </c>
      <c r="S394" s="27"/>
      <c r="T394" s="27"/>
      <c r="U394" s="27"/>
      <c r="V394" s="9"/>
    </row>
    <row r="395" spans="1:22" ht="15.75" customHeight="1" x14ac:dyDescent="0.55000000000000004">
      <c r="A395" s="19" t="s">
        <v>2878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2860</v>
      </c>
      <c r="H395" s="11" t="s">
        <v>2846</v>
      </c>
      <c r="I395" s="11" t="s">
        <v>2847</v>
      </c>
      <c r="J395" s="11" t="s">
        <v>2861</v>
      </c>
      <c r="K395" s="11" t="s">
        <v>2862</v>
      </c>
      <c r="L395" s="11" t="s">
        <v>2863</v>
      </c>
      <c r="M395" s="11" t="s">
        <v>2860</v>
      </c>
      <c r="N395" s="12" t="s">
        <v>2861</v>
      </c>
      <c r="O395" s="12" t="s">
        <v>2862</v>
      </c>
      <c r="P395" s="13" t="s">
        <v>2863</v>
      </c>
      <c r="Q395" s="11"/>
      <c r="R395" s="11" t="s">
        <v>2846</v>
      </c>
      <c r="S395" s="11" t="s">
        <v>2847</v>
      </c>
      <c r="T395" s="11" t="s">
        <v>2861</v>
      </c>
      <c r="U395" s="11" t="s">
        <v>2862</v>
      </c>
      <c r="V395" s="11" t="s">
        <v>2863</v>
      </c>
    </row>
    <row r="396" spans="1:22" x14ac:dyDescent="0.55000000000000004">
      <c r="A396" s="19"/>
      <c r="B396">
        <v>10</v>
      </c>
      <c r="C396">
        <v>587036</v>
      </c>
      <c r="D396">
        <v>19073105</v>
      </c>
      <c r="E396">
        <v>72839</v>
      </c>
      <c r="F396">
        <v>144056</v>
      </c>
      <c r="G396">
        <v>10</v>
      </c>
      <c r="H396" s="14">
        <f>(C396-C395)*0.33*3/32768/300</f>
        <v>4.192957763671875E-2</v>
      </c>
      <c r="I396" s="14">
        <f>(D396-D395)*0.0011*3/327680/30</f>
        <v>3.1585613098144534E-3</v>
      </c>
      <c r="J396" s="14">
        <f>(E396-E395)*17.4*3/327680/30</f>
        <v>0.25876446533203123</v>
      </c>
      <c r="K396" s="14">
        <f>(F396-F395)*18.8*3/327680/30</f>
        <v>0.28623986816406255</v>
      </c>
      <c r="L396" s="14">
        <f>SUM(H396:K396)</f>
        <v>0.59009247244262697</v>
      </c>
      <c r="M396">
        <v>10</v>
      </c>
      <c r="N396" s="15">
        <f>(E396-E395)/(C396-C395+D396-D395)</f>
        <v>4.9596887256161699E-3</v>
      </c>
      <c r="O396" s="15">
        <f>(F396-F395)/(C396-C395+D396-D395)</f>
        <v>5.0777498965692541E-3</v>
      </c>
      <c r="P396" s="16">
        <f t="shared" ref="P396:P400" si="210">SUM(N396:O396)</f>
        <v>1.0037438622185424E-2</v>
      </c>
      <c r="Q396">
        <v>10</v>
      </c>
      <c r="R396" s="14">
        <f>(C396-C$3)*0.33*3/32768</f>
        <v>11.977586059570314</v>
      </c>
      <c r="S396" s="14">
        <f>(D396-D$3)*0.0011*3/32768</f>
        <v>0.95002637329101569</v>
      </c>
      <c r="T396" s="14">
        <f>(E396-E$3)*17.4*3/32768</f>
        <v>75.840380859374989</v>
      </c>
      <c r="U396" s="14">
        <f>(E396-E$3)*18.8*3/32768</f>
        <v>81.942480468750006</v>
      </c>
      <c r="V396" s="14">
        <f t="shared" ref="V396:V400" si="211">SUM(R396:U396)</f>
        <v>170.7104737609863</v>
      </c>
    </row>
    <row r="397" spans="1:22" x14ac:dyDescent="0.55000000000000004">
      <c r="A397" s="19"/>
      <c r="B397">
        <v>15</v>
      </c>
      <c r="C397">
        <v>906299</v>
      </c>
      <c r="D397">
        <v>28583921</v>
      </c>
      <c r="E397">
        <v>74740</v>
      </c>
      <c r="F397">
        <v>153107</v>
      </c>
      <c r="G397">
        <v>15</v>
      </c>
      <c r="H397" s="14">
        <f t="shared" ref="H397:H417" si="212">(C397-C396)*0.33*3/32768/300</f>
        <v>3.2152340698242188E-2</v>
      </c>
      <c r="I397" s="14">
        <f t="shared" ref="I397:I416" si="213">(D397-D396)*0.0011*3/327680/30</f>
        <v>3.1927177734375001E-3</v>
      </c>
      <c r="J397" s="14">
        <f t="shared" ref="J397:J416" si="214">(E397-E396)*17.4*3/327680/30</f>
        <v>1.0094421386718748E-2</v>
      </c>
      <c r="K397" s="14">
        <f t="shared" ref="K397:K416" si="215">(F397-F396)*18.8*3/327680/30</f>
        <v>5.1928344726562499E-2</v>
      </c>
      <c r="L397" s="14">
        <f t="shared" ref="L397:L417" si="216">SUM(H397:K397)</f>
        <v>9.7367824584960933E-2</v>
      </c>
      <c r="M397">
        <v>15</v>
      </c>
      <c r="N397" s="15">
        <f t="shared" ref="N397:N417" si="217">(E397-E396)/(C397-C396+D397-D396)</f>
        <v>1.933860348426498E-4</v>
      </c>
      <c r="O397" s="15">
        <f t="shared" ref="O397:O417" si="218">(F397-F396)/(C397-C396+D397-D396)</f>
        <v>9.2074539787523584E-4</v>
      </c>
      <c r="P397" s="16">
        <f t="shared" si="210"/>
        <v>1.1141314327178856E-3</v>
      </c>
      <c r="Q397">
        <v>15</v>
      </c>
      <c r="R397" s="14">
        <f t="shared" ref="R397:R417" si="219">(C397-C$3)*0.33*3/32768</f>
        <v>21.62328826904297</v>
      </c>
      <c r="S397" s="14">
        <f t="shared" ref="S397:S417" si="220">(D397-D$3)*0.0011*3/32768</f>
        <v>1.9078417053222658</v>
      </c>
      <c r="T397" s="14">
        <f t="shared" ref="T397:T417" si="221">(E397-E$3)*17.4*3/32768</f>
        <v>78.868707275390619</v>
      </c>
      <c r="U397" s="14">
        <f t="shared" ref="U397:U417" si="222">(E397-E$3)*18.8*3/32768</f>
        <v>85.214465332031253</v>
      </c>
      <c r="V397" s="14">
        <f t="shared" si="211"/>
        <v>187.61430258178711</v>
      </c>
    </row>
    <row r="398" spans="1:22" x14ac:dyDescent="0.55000000000000004">
      <c r="A398" s="19"/>
      <c r="B398">
        <v>20</v>
      </c>
      <c r="C398">
        <v>1299843</v>
      </c>
      <c r="D398">
        <v>38020133</v>
      </c>
      <c r="E398">
        <v>133062</v>
      </c>
      <c r="F398">
        <v>191608</v>
      </c>
      <c r="G398">
        <v>20</v>
      </c>
      <c r="H398" s="14">
        <f t="shared" si="212"/>
        <v>3.9633032226562497E-2</v>
      </c>
      <c r="I398" s="14">
        <f t="shared" si="213"/>
        <v>3.167673706054688E-3</v>
      </c>
      <c r="J398" s="14">
        <f t="shared" si="214"/>
        <v>0.30969323730468745</v>
      </c>
      <c r="K398" s="14">
        <f t="shared" si="215"/>
        <v>0.22089196777343753</v>
      </c>
      <c r="L398" s="14">
        <f t="shared" si="216"/>
        <v>0.57338591101074221</v>
      </c>
      <c r="M398">
        <v>20</v>
      </c>
      <c r="N398" s="15">
        <f t="shared" si="217"/>
        <v>5.9332093288989064E-3</v>
      </c>
      <c r="O398" s="15">
        <f t="shared" si="218"/>
        <v>3.9167808437971397E-3</v>
      </c>
      <c r="P398" s="16">
        <f t="shared" si="210"/>
        <v>9.8499901726960461E-3</v>
      </c>
      <c r="Q398">
        <v>20</v>
      </c>
      <c r="R398" s="14">
        <f t="shared" si="219"/>
        <v>33.513197937011718</v>
      </c>
      <c r="S398" s="14">
        <f t="shared" si="220"/>
        <v>2.8581438171386719</v>
      </c>
      <c r="T398" s="14">
        <f t="shared" si="221"/>
        <v>171.77667846679685</v>
      </c>
      <c r="U398" s="14">
        <f t="shared" si="222"/>
        <v>185.59779052734376</v>
      </c>
      <c r="V398" s="14">
        <f t="shared" si="211"/>
        <v>393.74581074829098</v>
      </c>
    </row>
    <row r="399" spans="1:22" x14ac:dyDescent="0.55000000000000004">
      <c r="A399" s="19"/>
      <c r="B399">
        <v>25</v>
      </c>
      <c r="C399">
        <v>1664591</v>
      </c>
      <c r="D399">
        <v>47485307</v>
      </c>
      <c r="E399">
        <v>162058</v>
      </c>
      <c r="F399">
        <v>224391</v>
      </c>
      <c r="G399">
        <v>25</v>
      </c>
      <c r="H399" s="14">
        <f t="shared" si="212"/>
        <v>3.6733044433593751E-2</v>
      </c>
      <c r="I399" s="14">
        <f t="shared" si="213"/>
        <v>3.1773960571289065E-3</v>
      </c>
      <c r="J399" s="14">
        <f t="shared" si="214"/>
        <v>0.153970458984375</v>
      </c>
      <c r="K399" s="14">
        <f t="shared" si="215"/>
        <v>0.18808605957031252</v>
      </c>
      <c r="L399" s="14">
        <f t="shared" si="216"/>
        <v>0.38196695904541017</v>
      </c>
      <c r="M399">
        <v>25</v>
      </c>
      <c r="N399" s="15">
        <f t="shared" si="217"/>
        <v>2.9497690826030968E-3</v>
      </c>
      <c r="O399" s="15">
        <f t="shared" si="218"/>
        <v>3.3350213765684002E-3</v>
      </c>
      <c r="P399" s="16">
        <f t="shared" si="210"/>
        <v>6.284790459171497E-3</v>
      </c>
      <c r="Q399">
        <v>25</v>
      </c>
      <c r="R399" s="14">
        <f t="shared" si="219"/>
        <v>44.533111267089843</v>
      </c>
      <c r="S399" s="14">
        <f t="shared" si="220"/>
        <v>3.8113626342773439</v>
      </c>
      <c r="T399" s="14">
        <f t="shared" si="221"/>
        <v>217.96781616210936</v>
      </c>
      <c r="U399" s="14">
        <f t="shared" si="222"/>
        <v>235.50545654296877</v>
      </c>
      <c r="V399" s="14">
        <f t="shared" si="211"/>
        <v>501.81774660644533</v>
      </c>
    </row>
    <row r="400" spans="1:22" x14ac:dyDescent="0.55000000000000004">
      <c r="A400" s="19"/>
      <c r="B400">
        <v>30</v>
      </c>
      <c r="C400">
        <v>1999752</v>
      </c>
      <c r="D400">
        <v>56978419</v>
      </c>
      <c r="E400">
        <v>184362</v>
      </c>
      <c r="F400">
        <v>246991</v>
      </c>
      <c r="G400">
        <v>30</v>
      </c>
      <c r="H400" s="14">
        <f t="shared" si="212"/>
        <v>3.3753396606445316E-2</v>
      </c>
      <c r="I400" s="14">
        <f t="shared" si="213"/>
        <v>3.1867746582031255E-3</v>
      </c>
      <c r="J400" s="14">
        <f t="shared" si="214"/>
        <v>0.11843554687499998</v>
      </c>
      <c r="K400" s="14">
        <f t="shared" si="215"/>
        <v>0.12966308593750001</v>
      </c>
      <c r="L400" s="14">
        <f t="shared" si="216"/>
        <v>0.28503880407714843</v>
      </c>
      <c r="M400">
        <v>30</v>
      </c>
      <c r="N400" s="15">
        <f t="shared" si="217"/>
        <v>2.26937123134451E-3</v>
      </c>
      <c r="O400" s="15">
        <f t="shared" si="218"/>
        <v>2.2994884248738307E-3</v>
      </c>
      <c r="P400" s="16">
        <f t="shared" si="210"/>
        <v>4.5688596562183407E-3</v>
      </c>
      <c r="Q400">
        <v>30</v>
      </c>
      <c r="R400" s="14">
        <f t="shared" si="219"/>
        <v>54.659130249023448</v>
      </c>
      <c r="S400" s="14">
        <f t="shared" si="220"/>
        <v>4.7673950317382818</v>
      </c>
      <c r="T400" s="14">
        <f t="shared" si="221"/>
        <v>253.49848022460935</v>
      </c>
      <c r="U400" s="14">
        <f t="shared" si="222"/>
        <v>273.89490966796876</v>
      </c>
      <c r="V400" s="14">
        <f t="shared" si="211"/>
        <v>586.81991517333984</v>
      </c>
    </row>
    <row r="401" spans="2:22" x14ac:dyDescent="0.55000000000000004">
      <c r="B401">
        <v>35</v>
      </c>
      <c r="C401">
        <v>2417522</v>
      </c>
      <c r="D401">
        <v>66388422</v>
      </c>
      <c r="E401">
        <v>216721</v>
      </c>
      <c r="F401">
        <v>279912</v>
      </c>
      <c r="G401">
        <v>35</v>
      </c>
      <c r="H401" s="14">
        <f t="shared" si="212"/>
        <v>4.2072784423828127E-2</v>
      </c>
      <c r="I401" s="14">
        <f t="shared" si="213"/>
        <v>3.1588755187988283E-3</v>
      </c>
      <c r="J401" s="14">
        <f t="shared" si="214"/>
        <v>0.17182818603515623</v>
      </c>
      <c r="K401" s="14">
        <f t="shared" si="215"/>
        <v>0.1888778076171875</v>
      </c>
      <c r="L401" s="14">
        <f t="shared" si="216"/>
        <v>0.40593765359497069</v>
      </c>
      <c r="N401" s="15">
        <f t="shared" si="217"/>
        <v>3.2926075927883153E-3</v>
      </c>
      <c r="O401" s="15">
        <f t="shared" si="218"/>
        <v>3.3497924707866166E-3</v>
      </c>
      <c r="P401" s="16">
        <f t="shared" ref="P401:P417" si="223">SUM(N401:O401)</f>
        <v>6.6424000635749315E-3</v>
      </c>
      <c r="R401" s="14">
        <f t="shared" si="219"/>
        <v>67.28096557617188</v>
      </c>
      <c r="S401" s="14">
        <f t="shared" si="220"/>
        <v>5.7150576873779304</v>
      </c>
      <c r="T401" s="14">
        <f t="shared" si="221"/>
        <v>305.04693603515619</v>
      </c>
      <c r="U401" s="14">
        <f t="shared" si="222"/>
        <v>329.5909423828125</v>
      </c>
      <c r="V401" s="14">
        <f t="shared" ref="V401:V417" si="224">SUM(R401:U401)</f>
        <v>707.63390168151852</v>
      </c>
    </row>
    <row r="402" spans="2:22" x14ac:dyDescent="0.55000000000000004">
      <c r="B402">
        <v>40</v>
      </c>
      <c r="C402">
        <v>2801489</v>
      </c>
      <c r="D402">
        <v>75832145</v>
      </c>
      <c r="E402">
        <v>236073</v>
      </c>
      <c r="F402">
        <v>302083</v>
      </c>
      <c r="G402">
        <v>40</v>
      </c>
      <c r="H402" s="14">
        <f t="shared" si="212"/>
        <v>3.866855163574219E-2</v>
      </c>
      <c r="I402" s="14">
        <f t="shared" si="213"/>
        <v>3.1701950988769537E-3</v>
      </c>
      <c r="J402" s="14">
        <f t="shared" si="214"/>
        <v>0.10276025390624999</v>
      </c>
      <c r="K402" s="14">
        <f t="shared" si="215"/>
        <v>0.12720178222656248</v>
      </c>
      <c r="L402" s="14">
        <f t="shared" si="216"/>
        <v>0.27180078286743159</v>
      </c>
      <c r="N402" s="15">
        <f t="shared" si="217"/>
        <v>1.969130080415642E-3</v>
      </c>
      <c r="O402" s="15">
        <f t="shared" si="218"/>
        <v>2.2559726649904505E-3</v>
      </c>
      <c r="P402" s="16">
        <f t="shared" si="223"/>
        <v>4.2251027454060924E-3</v>
      </c>
      <c r="R402" s="14">
        <f t="shared" si="219"/>
        <v>78.881531066894539</v>
      </c>
      <c r="S402" s="14">
        <f t="shared" si="220"/>
        <v>6.666116217041016</v>
      </c>
      <c r="T402" s="14">
        <f t="shared" si="221"/>
        <v>335.8750122070312</v>
      </c>
      <c r="U402" s="14">
        <f t="shared" si="222"/>
        <v>362.89943847656252</v>
      </c>
      <c r="V402" s="14">
        <f t="shared" si="224"/>
        <v>784.32209796752932</v>
      </c>
    </row>
    <row r="403" spans="2:22" x14ac:dyDescent="0.55000000000000004">
      <c r="B403">
        <v>45</v>
      </c>
      <c r="C403">
        <v>3276095</v>
      </c>
      <c r="D403">
        <v>85187457</v>
      </c>
      <c r="E403">
        <v>299672</v>
      </c>
      <c r="F403">
        <v>337689</v>
      </c>
      <c r="G403">
        <v>45</v>
      </c>
      <c r="H403" s="14">
        <f t="shared" si="212"/>
        <v>4.7796624755859378E-2</v>
      </c>
      <c r="I403" s="14">
        <f t="shared" si="213"/>
        <v>3.1405161132812501E-3</v>
      </c>
      <c r="J403" s="14">
        <f t="shared" si="214"/>
        <v>0.33771441650390621</v>
      </c>
      <c r="K403" s="14">
        <f t="shared" si="215"/>
        <v>0.20428247070312502</v>
      </c>
      <c r="L403" s="14">
        <f t="shared" si="216"/>
        <v>0.5929340280761719</v>
      </c>
      <c r="N403" s="15">
        <f t="shared" si="217"/>
        <v>6.4699420686927401E-3</v>
      </c>
      <c r="O403" s="15">
        <f t="shared" si="218"/>
        <v>3.6222072249229341E-3</v>
      </c>
      <c r="P403" s="16">
        <f t="shared" si="223"/>
        <v>1.0092149293615675E-2</v>
      </c>
      <c r="R403" s="14">
        <f t="shared" si="219"/>
        <v>93.220518493652349</v>
      </c>
      <c r="S403" s="14">
        <f t="shared" si="220"/>
        <v>7.6082710510253913</v>
      </c>
      <c r="T403" s="14">
        <f t="shared" si="221"/>
        <v>437.1893371582031</v>
      </c>
      <c r="U403" s="14">
        <f t="shared" si="222"/>
        <v>472.3654907226562</v>
      </c>
      <c r="V403" s="14">
        <f t="shared" si="224"/>
        <v>1010.3836174255371</v>
      </c>
    </row>
    <row r="404" spans="2:22" x14ac:dyDescent="0.55000000000000004">
      <c r="B404">
        <v>50</v>
      </c>
      <c r="C404">
        <v>3656188</v>
      </c>
      <c r="D404">
        <v>94635028</v>
      </c>
      <c r="E404">
        <v>311320</v>
      </c>
      <c r="F404">
        <v>349288</v>
      </c>
      <c r="G404">
        <v>50</v>
      </c>
      <c r="H404" s="14">
        <f t="shared" si="212"/>
        <v>3.8278408813476564E-2</v>
      </c>
      <c r="I404" s="14">
        <f t="shared" si="213"/>
        <v>3.1714868469238286E-3</v>
      </c>
      <c r="J404" s="14">
        <f t="shared" si="214"/>
        <v>6.1851562499999999E-2</v>
      </c>
      <c r="K404" s="14">
        <f t="shared" si="215"/>
        <v>6.6546997070312502E-2</v>
      </c>
      <c r="L404" s="14">
        <f t="shared" si="216"/>
        <v>0.1698484552307129</v>
      </c>
      <c r="N404" s="15">
        <f t="shared" si="217"/>
        <v>1.1852257057221329E-3</v>
      </c>
      <c r="O404" s="15">
        <f t="shared" si="218"/>
        <v>1.1802397802773883E-3</v>
      </c>
      <c r="P404" s="16">
        <f t="shared" si="223"/>
        <v>2.3654654859995212E-3</v>
      </c>
      <c r="R404" s="14">
        <f t="shared" si="219"/>
        <v>104.70404113769533</v>
      </c>
      <c r="S404" s="14">
        <f t="shared" si="220"/>
        <v>8.5597171051025391</v>
      </c>
      <c r="T404" s="14">
        <f t="shared" si="221"/>
        <v>455.74480590820309</v>
      </c>
      <c r="U404" s="14">
        <f t="shared" si="222"/>
        <v>492.4139282226563</v>
      </c>
      <c r="V404" s="14">
        <f t="shared" si="224"/>
        <v>1061.4224923736574</v>
      </c>
    </row>
    <row r="405" spans="2:22" x14ac:dyDescent="0.55000000000000004">
      <c r="B405">
        <v>55</v>
      </c>
      <c r="C405">
        <v>4119296</v>
      </c>
      <c r="D405">
        <v>103999711</v>
      </c>
      <c r="E405">
        <v>323094</v>
      </c>
      <c r="F405">
        <v>369798</v>
      </c>
      <c r="G405">
        <v>55</v>
      </c>
      <c r="H405" s="14">
        <f t="shared" si="212"/>
        <v>4.6638684082031256E-2</v>
      </c>
      <c r="I405" s="14">
        <f t="shared" si="213"/>
        <v>3.1436618957519534E-3</v>
      </c>
      <c r="J405" s="14">
        <f t="shared" si="214"/>
        <v>6.2520629882812498E-2</v>
      </c>
      <c r="K405" s="14">
        <f t="shared" si="215"/>
        <v>0.11767211914062499</v>
      </c>
      <c r="L405" s="14">
        <f t="shared" si="216"/>
        <v>0.22997509500122071</v>
      </c>
      <c r="N405" s="15">
        <f t="shared" si="217"/>
        <v>1.1980311750626361E-3</v>
      </c>
      <c r="O405" s="15">
        <f t="shared" si="218"/>
        <v>2.0869389672613101E-3</v>
      </c>
      <c r="P405" s="16">
        <f t="shared" si="223"/>
        <v>3.2849701423239459E-3</v>
      </c>
      <c r="R405" s="14">
        <f t="shared" si="219"/>
        <v>118.69564636230469</v>
      </c>
      <c r="S405" s="14">
        <f t="shared" si="220"/>
        <v>9.5028156738281258</v>
      </c>
      <c r="T405" s="14">
        <f t="shared" si="221"/>
        <v>474.50099487304681</v>
      </c>
      <c r="U405" s="14">
        <f t="shared" si="222"/>
        <v>512.67923583984384</v>
      </c>
      <c r="V405" s="14">
        <f t="shared" si="224"/>
        <v>1115.3786927490235</v>
      </c>
    </row>
    <row r="406" spans="2:22" x14ac:dyDescent="0.55000000000000004">
      <c r="B406">
        <v>60</v>
      </c>
      <c r="C406">
        <v>4620940</v>
      </c>
      <c r="D406">
        <v>113325740</v>
      </c>
      <c r="E406">
        <v>334550</v>
      </c>
      <c r="F406">
        <v>405645</v>
      </c>
      <c r="G406">
        <v>60</v>
      </c>
      <c r="H406" s="14">
        <f t="shared" si="212"/>
        <v>5.0519567871093754E-2</v>
      </c>
      <c r="I406" s="14">
        <f t="shared" si="213"/>
        <v>3.130686004638672E-3</v>
      </c>
      <c r="J406" s="14">
        <f t="shared" si="214"/>
        <v>6.0832031249999995E-2</v>
      </c>
      <c r="K406" s="14">
        <f t="shared" si="215"/>
        <v>0.2056651611328125</v>
      </c>
      <c r="L406" s="14">
        <f t="shared" si="216"/>
        <v>0.32014744625854491</v>
      </c>
      <c r="N406" s="15">
        <f t="shared" si="217"/>
        <v>1.1656879507488701E-3</v>
      </c>
      <c r="O406" s="15">
        <f t="shared" si="218"/>
        <v>3.6475572599943039E-3</v>
      </c>
      <c r="P406" s="16">
        <f t="shared" si="223"/>
        <v>4.8132452107431736E-3</v>
      </c>
      <c r="R406" s="14">
        <f t="shared" si="219"/>
        <v>133.85151672363281</v>
      </c>
      <c r="S406" s="14">
        <f t="shared" si="220"/>
        <v>10.442021475219727</v>
      </c>
      <c r="T406" s="14">
        <f t="shared" si="221"/>
        <v>492.75060424804684</v>
      </c>
      <c r="U406" s="14">
        <f t="shared" si="222"/>
        <v>532.3972045898438</v>
      </c>
      <c r="V406" s="14">
        <f t="shared" si="224"/>
        <v>1169.4413470367431</v>
      </c>
    </row>
    <row r="407" spans="2:22" x14ac:dyDescent="0.55000000000000004">
      <c r="B407">
        <v>65</v>
      </c>
      <c r="C407">
        <v>5118045</v>
      </c>
      <c r="D407">
        <v>122658295</v>
      </c>
      <c r="E407">
        <v>344226</v>
      </c>
      <c r="F407">
        <v>435426</v>
      </c>
      <c r="G407">
        <v>65</v>
      </c>
      <c r="H407" s="14">
        <f t="shared" si="212"/>
        <v>5.0062454223632806E-2</v>
      </c>
      <c r="I407" s="14">
        <f t="shared" si="213"/>
        <v>3.1328767395019537E-3</v>
      </c>
      <c r="J407" s="14">
        <f t="shared" si="214"/>
        <v>5.1380126953124994E-2</v>
      </c>
      <c r="K407" s="14">
        <f t="shared" si="215"/>
        <v>0.17086267089843751</v>
      </c>
      <c r="L407" s="14">
        <f t="shared" si="216"/>
        <v>0.27543812881469726</v>
      </c>
      <c r="N407" s="15">
        <f t="shared" si="217"/>
        <v>9.8436771973801733E-4</v>
      </c>
      <c r="O407" s="15">
        <f t="shared" si="218"/>
        <v>3.0297080468703903E-3</v>
      </c>
      <c r="P407" s="16">
        <f t="shared" si="223"/>
        <v>4.0140757666084076E-3</v>
      </c>
      <c r="R407" s="14">
        <f t="shared" si="219"/>
        <v>148.87025299072266</v>
      </c>
      <c r="S407" s="14">
        <f t="shared" si="220"/>
        <v>11.381884497070313</v>
      </c>
      <c r="T407" s="14">
        <f t="shared" si="221"/>
        <v>508.16464233398438</v>
      </c>
      <c r="U407" s="14">
        <f t="shared" si="222"/>
        <v>549.05145263671875</v>
      </c>
      <c r="V407" s="14">
        <f t="shared" si="224"/>
        <v>1217.468232458496</v>
      </c>
    </row>
    <row r="408" spans="2:22" x14ac:dyDescent="0.55000000000000004">
      <c r="B408">
        <v>70</v>
      </c>
      <c r="C408">
        <v>5626661</v>
      </c>
      <c r="D408">
        <v>131977411</v>
      </c>
      <c r="E408">
        <v>356397</v>
      </c>
      <c r="F408">
        <v>468944</v>
      </c>
      <c r="G408">
        <v>70</v>
      </c>
      <c r="H408" s="14">
        <f t="shared" si="212"/>
        <v>5.1221704101562494E-2</v>
      </c>
      <c r="I408" s="14">
        <f t="shared" si="213"/>
        <v>3.1283653564453126E-3</v>
      </c>
      <c r="J408" s="14">
        <f t="shared" si="214"/>
        <v>6.4628723144531247E-2</v>
      </c>
      <c r="K408" s="14">
        <f t="shared" si="215"/>
        <v>0.19230297851562503</v>
      </c>
      <c r="L408" s="14">
        <f t="shared" si="216"/>
        <v>0.31128177111816407</v>
      </c>
      <c r="N408" s="15">
        <f t="shared" si="217"/>
        <v>1.2384342592980761E-3</v>
      </c>
      <c r="O408" s="15">
        <f t="shared" si="218"/>
        <v>3.4105529129202952E-3</v>
      </c>
      <c r="P408" s="16">
        <f t="shared" si="223"/>
        <v>4.6489871722183718E-3</v>
      </c>
      <c r="R408" s="14">
        <f t="shared" si="219"/>
        <v>164.23676422119144</v>
      </c>
      <c r="S408" s="14">
        <f t="shared" si="220"/>
        <v>12.320394104003908</v>
      </c>
      <c r="T408" s="14">
        <f t="shared" si="221"/>
        <v>527.55325927734373</v>
      </c>
      <c r="U408" s="14">
        <f t="shared" si="222"/>
        <v>570.00007324218745</v>
      </c>
      <c r="V408" s="14">
        <f t="shared" si="224"/>
        <v>1274.1104908447264</v>
      </c>
    </row>
    <row r="409" spans="2:22" x14ac:dyDescent="0.55000000000000004">
      <c r="B409">
        <v>75</v>
      </c>
      <c r="C409">
        <v>6135962</v>
      </c>
      <c r="D409">
        <v>141295791</v>
      </c>
      <c r="E409">
        <v>369775</v>
      </c>
      <c r="F409">
        <v>508392</v>
      </c>
      <c r="G409">
        <v>75</v>
      </c>
      <c r="H409" s="14">
        <f t="shared" si="212"/>
        <v>5.1290689086914067E-2</v>
      </c>
      <c r="I409" s="14">
        <f t="shared" si="213"/>
        <v>3.1281182861328128E-3</v>
      </c>
      <c r="J409" s="14">
        <f t="shared" si="214"/>
        <v>7.1037963867187498E-2</v>
      </c>
      <c r="K409" s="14">
        <f t="shared" si="215"/>
        <v>0.22632519531250003</v>
      </c>
      <c r="L409" s="14">
        <f t="shared" si="216"/>
        <v>0.35178196655273442</v>
      </c>
      <c r="N409" s="15">
        <f t="shared" si="217"/>
        <v>1.3612570452785351E-3</v>
      </c>
      <c r="O409" s="15">
        <f t="shared" si="218"/>
        <v>4.0139683003548856E-3</v>
      </c>
      <c r="P409" s="16">
        <f t="shared" si="223"/>
        <v>5.3752253456334203E-3</v>
      </c>
      <c r="R409" s="14">
        <f t="shared" si="219"/>
        <v>179.62397094726563</v>
      </c>
      <c r="S409" s="14">
        <f t="shared" si="220"/>
        <v>13.258829589843751</v>
      </c>
      <c r="T409" s="14">
        <f t="shared" si="221"/>
        <v>548.86464843749991</v>
      </c>
      <c r="U409" s="14">
        <f t="shared" si="222"/>
        <v>593.02617187500005</v>
      </c>
      <c r="V409" s="14">
        <f t="shared" si="224"/>
        <v>1334.7736208496094</v>
      </c>
    </row>
    <row r="410" spans="2:22" x14ac:dyDescent="0.55000000000000004">
      <c r="B410">
        <v>80</v>
      </c>
      <c r="C410">
        <v>6642272</v>
      </c>
      <c r="D410">
        <v>150618902</v>
      </c>
      <c r="E410">
        <v>381048</v>
      </c>
      <c r="F410">
        <v>538962</v>
      </c>
      <c r="G410">
        <v>80</v>
      </c>
      <c r="H410" s="14">
        <f t="shared" si="212"/>
        <v>5.0989471435546878E-2</v>
      </c>
      <c r="I410" s="14">
        <f t="shared" si="213"/>
        <v>3.1297064514160156E-3</v>
      </c>
      <c r="J410" s="14">
        <f t="shared" si="214"/>
        <v>5.9860290527343749E-2</v>
      </c>
      <c r="K410" s="14">
        <f t="shared" si="215"/>
        <v>0.175389404296875</v>
      </c>
      <c r="L410" s="14">
        <f t="shared" si="216"/>
        <v>0.28936887271118161</v>
      </c>
      <c r="N410" s="15">
        <f t="shared" si="217"/>
        <v>1.1468630756582712E-3</v>
      </c>
      <c r="O410" s="15">
        <f t="shared" si="218"/>
        <v>3.1100509378934934E-3</v>
      </c>
      <c r="P410" s="16">
        <f t="shared" si="223"/>
        <v>4.2569140135517644E-3</v>
      </c>
      <c r="R410" s="14">
        <f t="shared" si="219"/>
        <v>194.92081237792968</v>
      </c>
      <c r="S410" s="14">
        <f t="shared" si="220"/>
        <v>14.197741525268555</v>
      </c>
      <c r="T410" s="14">
        <f t="shared" si="221"/>
        <v>566.82273559570308</v>
      </c>
      <c r="U410" s="14">
        <f t="shared" si="222"/>
        <v>612.42916259765627</v>
      </c>
      <c r="V410" s="14">
        <f t="shared" si="224"/>
        <v>1388.3704520965575</v>
      </c>
    </row>
    <row r="411" spans="2:22" x14ac:dyDescent="0.55000000000000004">
      <c r="B411">
        <v>85</v>
      </c>
      <c r="C411">
        <v>7178741</v>
      </c>
      <c r="D411">
        <v>159910101</v>
      </c>
      <c r="E411">
        <v>399327</v>
      </c>
      <c r="F411">
        <v>581106</v>
      </c>
      <c r="G411">
        <v>85</v>
      </c>
      <c r="H411" s="14">
        <f t="shared" si="212"/>
        <v>5.402672424316407E-2</v>
      </c>
      <c r="I411" s="14">
        <f t="shared" si="213"/>
        <v>3.1189938049316409E-3</v>
      </c>
      <c r="J411" s="14">
        <f t="shared" si="214"/>
        <v>9.7062561035156245E-2</v>
      </c>
      <c r="K411" s="14">
        <f t="shared" si="215"/>
        <v>0.24179296875</v>
      </c>
      <c r="L411" s="14">
        <f t="shared" si="216"/>
        <v>0.39600124783325197</v>
      </c>
      <c r="N411" s="15">
        <f t="shared" si="217"/>
        <v>1.8599529410232418E-3</v>
      </c>
      <c r="O411" s="15">
        <f t="shared" si="218"/>
        <v>4.2883011514023468E-3</v>
      </c>
      <c r="P411" s="16">
        <f t="shared" si="223"/>
        <v>6.1482540924255886E-3</v>
      </c>
      <c r="R411" s="14">
        <f t="shared" si="219"/>
        <v>211.12882965087891</v>
      </c>
      <c r="S411" s="14">
        <f t="shared" si="220"/>
        <v>15.13343966674805</v>
      </c>
      <c r="T411" s="14">
        <f t="shared" si="221"/>
        <v>595.94150390624998</v>
      </c>
      <c r="U411" s="14">
        <f t="shared" si="222"/>
        <v>643.89082031249995</v>
      </c>
      <c r="V411" s="14">
        <f t="shared" si="224"/>
        <v>1466.094593536377</v>
      </c>
    </row>
    <row r="412" spans="2:22" x14ac:dyDescent="0.55000000000000004">
      <c r="B412">
        <v>90</v>
      </c>
      <c r="C412">
        <v>7697382</v>
      </c>
      <c r="D412">
        <v>169219278</v>
      </c>
      <c r="E412">
        <v>412692</v>
      </c>
      <c r="F412">
        <v>618265</v>
      </c>
      <c r="G412">
        <v>90</v>
      </c>
      <c r="H412" s="14">
        <f t="shared" si="212"/>
        <v>5.2231301879882806E-2</v>
      </c>
      <c r="I412" s="14">
        <f t="shared" si="213"/>
        <v>3.1250289001464849E-3</v>
      </c>
      <c r="J412" s="14">
        <f t="shared" si="214"/>
        <v>7.0968933105468743E-2</v>
      </c>
      <c r="K412" s="14">
        <f t="shared" si="215"/>
        <v>0.21319250488281252</v>
      </c>
      <c r="L412" s="14">
        <f t="shared" si="216"/>
        <v>0.33951776876831052</v>
      </c>
      <c r="N412" s="15">
        <f t="shared" si="217"/>
        <v>1.3599152935066562E-3</v>
      </c>
      <c r="O412" s="15">
        <f t="shared" si="218"/>
        <v>3.781002049488503E-3</v>
      </c>
      <c r="P412" s="16">
        <f t="shared" si="223"/>
        <v>5.1409173429951592E-3</v>
      </c>
      <c r="R412" s="14">
        <f t="shared" si="219"/>
        <v>226.79822021484378</v>
      </c>
      <c r="S412" s="14">
        <f t="shared" si="220"/>
        <v>16.070948336791993</v>
      </c>
      <c r="T412" s="14">
        <f t="shared" si="221"/>
        <v>617.2321838378906</v>
      </c>
      <c r="U412" s="14">
        <f t="shared" si="222"/>
        <v>666.8945434570312</v>
      </c>
      <c r="V412" s="14">
        <f t="shared" si="224"/>
        <v>1526.9958958465577</v>
      </c>
    </row>
    <row r="413" spans="2:22" x14ac:dyDescent="0.55000000000000004">
      <c r="B413">
        <v>95</v>
      </c>
      <c r="C413">
        <v>8199064</v>
      </c>
      <c r="D413">
        <v>178547041</v>
      </c>
      <c r="E413">
        <v>423191</v>
      </c>
      <c r="F413">
        <v>651898</v>
      </c>
      <c r="G413">
        <v>95</v>
      </c>
      <c r="H413" s="14">
        <f t="shared" si="212"/>
        <v>5.0523394775390626E-2</v>
      </c>
      <c r="I413" s="14">
        <f t="shared" si="213"/>
        <v>3.1312680969238283E-3</v>
      </c>
      <c r="J413" s="14">
        <f t="shared" si="214"/>
        <v>5.5750305175781244E-2</v>
      </c>
      <c r="K413" s="14">
        <f t="shared" si="215"/>
        <v>0.19296276855468752</v>
      </c>
      <c r="L413" s="14">
        <f t="shared" si="216"/>
        <v>0.30236773660278321</v>
      </c>
      <c r="N413" s="15">
        <f t="shared" si="217"/>
        <v>1.0681172741695995E-3</v>
      </c>
      <c r="O413" s="15">
        <f t="shared" si="218"/>
        <v>3.421658089546256E-3</v>
      </c>
      <c r="P413" s="16">
        <f t="shared" si="223"/>
        <v>4.4897753637158557E-3</v>
      </c>
      <c r="R413" s="14">
        <f t="shared" si="219"/>
        <v>241.95523864746093</v>
      </c>
      <c r="S413" s="14">
        <f t="shared" si="220"/>
        <v>17.01032876586914</v>
      </c>
      <c r="T413" s="14">
        <f t="shared" si="221"/>
        <v>633.95727539062489</v>
      </c>
      <c r="U413" s="14">
        <f t="shared" si="222"/>
        <v>684.96533203125</v>
      </c>
      <c r="V413" s="14">
        <f t="shared" si="224"/>
        <v>1577.8881748352051</v>
      </c>
    </row>
    <row r="414" spans="2:22" x14ac:dyDescent="0.55000000000000004">
      <c r="B414">
        <v>100</v>
      </c>
      <c r="C414">
        <v>8727604</v>
      </c>
      <c r="D414">
        <v>187848126</v>
      </c>
      <c r="E414">
        <v>436531</v>
      </c>
      <c r="F414">
        <v>694536</v>
      </c>
      <c r="G414">
        <v>100</v>
      </c>
      <c r="H414" s="14">
        <f t="shared" si="212"/>
        <v>5.322821044921875E-2</v>
      </c>
      <c r="I414" s="14">
        <f t="shared" si="213"/>
        <v>3.122312469482422E-3</v>
      </c>
      <c r="J414" s="14">
        <f t="shared" si="214"/>
        <v>7.0836181640624982E-2</v>
      </c>
      <c r="K414" s="14">
        <f t="shared" si="215"/>
        <v>0.24462719726562501</v>
      </c>
      <c r="L414" s="14">
        <f t="shared" si="216"/>
        <v>0.37181390182495117</v>
      </c>
      <c r="N414" s="15">
        <f t="shared" si="217"/>
        <v>1.3571219654869844E-3</v>
      </c>
      <c r="O414" s="15">
        <f t="shared" si="218"/>
        <v>4.3377036255197931E-3</v>
      </c>
      <c r="P414" s="16">
        <f t="shared" si="223"/>
        <v>5.6948255910067771E-3</v>
      </c>
      <c r="R414" s="14">
        <f t="shared" si="219"/>
        <v>257.92370178222654</v>
      </c>
      <c r="S414" s="14">
        <f t="shared" si="220"/>
        <v>17.947022506713868</v>
      </c>
      <c r="T414" s="14">
        <f t="shared" si="221"/>
        <v>655.20812988281239</v>
      </c>
      <c r="U414" s="14">
        <f t="shared" si="222"/>
        <v>707.926025390625</v>
      </c>
      <c r="V414" s="14">
        <f t="shared" si="224"/>
        <v>1639.0048795623779</v>
      </c>
    </row>
    <row r="415" spans="2:22" x14ac:dyDescent="0.55000000000000004">
      <c r="B415">
        <v>105</v>
      </c>
      <c r="C415">
        <v>9269625</v>
      </c>
      <c r="D415">
        <v>197135664</v>
      </c>
      <c r="E415">
        <v>457064</v>
      </c>
      <c r="F415">
        <v>737241</v>
      </c>
      <c r="G415">
        <v>105</v>
      </c>
      <c r="H415" s="14">
        <f t="shared" si="212"/>
        <v>5.4585855102539063E-2</v>
      </c>
      <c r="I415" s="14">
        <f t="shared" si="213"/>
        <v>3.1177648315429693E-3</v>
      </c>
      <c r="J415" s="14">
        <f t="shared" si="214"/>
        <v>0.10903143310546873</v>
      </c>
      <c r="K415" s="14">
        <f t="shared" si="215"/>
        <v>0.2450115966796875</v>
      </c>
      <c r="L415" s="14">
        <f t="shared" si="216"/>
        <v>0.41174664971923824</v>
      </c>
      <c r="N415" s="15">
        <f t="shared" si="217"/>
        <v>2.0889034798000604E-3</v>
      </c>
      <c r="O415" s="15">
        <f t="shared" si="218"/>
        <v>4.3445489263556989E-3</v>
      </c>
      <c r="P415" s="16">
        <f t="shared" si="223"/>
        <v>6.4334524061557593E-3</v>
      </c>
      <c r="R415" s="14">
        <f t="shared" si="219"/>
        <v>274.29945831298829</v>
      </c>
      <c r="S415" s="14">
        <f t="shared" si="220"/>
        <v>18.882351956176759</v>
      </c>
      <c r="T415" s="14">
        <f t="shared" si="221"/>
        <v>687.91755981445306</v>
      </c>
      <c r="U415" s="14">
        <f t="shared" si="222"/>
        <v>743.26724853515634</v>
      </c>
      <c r="V415" s="14">
        <f t="shared" si="224"/>
        <v>1724.3666186187745</v>
      </c>
    </row>
    <row r="416" spans="2:22" x14ac:dyDescent="0.55000000000000004">
      <c r="B416">
        <v>110</v>
      </c>
      <c r="C416">
        <v>9794096</v>
      </c>
      <c r="D416">
        <v>206440826</v>
      </c>
      <c r="E416">
        <v>471694</v>
      </c>
      <c r="F416">
        <v>774235</v>
      </c>
      <c r="G416">
        <v>110</v>
      </c>
      <c r="H416" s="14">
        <f t="shared" si="212"/>
        <v>5.2818429565429689E-2</v>
      </c>
      <c r="I416" s="14">
        <f t="shared" si="213"/>
        <v>3.1236810913085936E-3</v>
      </c>
      <c r="J416" s="14">
        <f t="shared" si="214"/>
        <v>7.7686157226562497E-2</v>
      </c>
      <c r="K416" s="14">
        <f t="shared" si="215"/>
        <v>0.21224584960937501</v>
      </c>
      <c r="L416" s="14">
        <f t="shared" si="216"/>
        <v>0.34587411749267583</v>
      </c>
      <c r="N416" s="15">
        <f t="shared" si="217"/>
        <v>1.4883566863584836E-3</v>
      </c>
      <c r="O416" s="15">
        <f t="shared" si="218"/>
        <v>3.7635179258472826E-3</v>
      </c>
      <c r="P416" s="16">
        <f t="shared" si="223"/>
        <v>5.2518746122057662E-3</v>
      </c>
      <c r="R416" s="14">
        <f t="shared" si="219"/>
        <v>290.14498718261717</v>
      </c>
      <c r="S416" s="14">
        <f t="shared" si="220"/>
        <v>19.819456283569338</v>
      </c>
      <c r="T416" s="14">
        <f t="shared" si="221"/>
        <v>711.22340698242181</v>
      </c>
      <c r="U416" s="14">
        <f t="shared" si="222"/>
        <v>768.44827880859384</v>
      </c>
      <c r="V416" s="14">
        <f t="shared" si="224"/>
        <v>1789.6361292572021</v>
      </c>
    </row>
    <row r="417" spans="1:22" x14ac:dyDescent="0.55000000000000004">
      <c r="B417">
        <v>115</v>
      </c>
      <c r="C417">
        <v>10292205</v>
      </c>
      <c r="D417">
        <v>215770522</v>
      </c>
      <c r="E417">
        <v>483304</v>
      </c>
      <c r="F417">
        <v>805373</v>
      </c>
      <c r="G417">
        <v>115</v>
      </c>
      <c r="H417" s="14">
        <f t="shared" si="212"/>
        <v>5.0163565063476565E-2</v>
      </c>
      <c r="I417" s="14">
        <f>(D417-D416)*0.0011*3/32768/300</f>
        <v>3.1319169921874999E-3</v>
      </c>
      <c r="J417" s="14">
        <f>(E417-E416)*17.4*3/32768/300</f>
        <v>6.1649780273437489E-2</v>
      </c>
      <c r="K417" s="14">
        <f>(F417-F416)*18.8*3/327680/30</f>
        <v>0.17864819335937501</v>
      </c>
      <c r="L417" s="14">
        <f t="shared" si="216"/>
        <v>0.29359345568847656</v>
      </c>
      <c r="N417" s="15">
        <f t="shared" si="217"/>
        <v>1.1813421206464719E-3</v>
      </c>
      <c r="O417" s="15">
        <f t="shared" si="218"/>
        <v>3.1683575325314249E-3</v>
      </c>
      <c r="P417" s="16">
        <f t="shared" si="223"/>
        <v>4.3496996531778966E-3</v>
      </c>
      <c r="R417" s="14">
        <f t="shared" si="219"/>
        <v>305.1940567016602</v>
      </c>
      <c r="S417" s="14">
        <f t="shared" si="220"/>
        <v>20.759031381225586</v>
      </c>
      <c r="T417" s="14">
        <f t="shared" si="221"/>
        <v>729.71834106445306</v>
      </c>
      <c r="U417" s="14">
        <f t="shared" si="222"/>
        <v>788.43131103515634</v>
      </c>
      <c r="V417" s="14">
        <f t="shared" si="224"/>
        <v>1844.1027401824952</v>
      </c>
    </row>
    <row r="418" spans="1:22" x14ac:dyDescent="0.55000000000000004">
      <c r="L418" s="11">
        <f>AVERAGE(L396:L417)</f>
        <v>0.34578550224165477</v>
      </c>
    </row>
    <row r="421" spans="1:22" s="4" customFormat="1" x14ac:dyDescent="0.55000000000000004">
      <c r="A421" s="7"/>
      <c r="C421" s="20" t="s">
        <v>2852</v>
      </c>
      <c r="D421" s="20"/>
      <c r="E421" s="20"/>
      <c r="F421" s="20"/>
      <c r="H421" s="21"/>
      <c r="I421" s="21"/>
      <c r="J421" s="21"/>
      <c r="K421" s="21"/>
      <c r="L421" s="22"/>
      <c r="N421" s="23"/>
      <c r="O421" s="24"/>
      <c r="P421" s="24"/>
      <c r="R421" s="25"/>
      <c r="S421" s="25"/>
      <c r="T421" s="25"/>
      <c r="U421" s="25"/>
      <c r="V421" s="8"/>
    </row>
    <row r="422" spans="1:22" s="4" customFormat="1" x14ac:dyDescent="0.55000000000000004">
      <c r="A422" s="7"/>
      <c r="C422" s="4" t="s">
        <v>2853</v>
      </c>
      <c r="D422" s="4" t="s">
        <v>2854</v>
      </c>
      <c r="E422" s="4" t="s">
        <v>2855</v>
      </c>
      <c r="F422" s="4" t="s">
        <v>2856</v>
      </c>
      <c r="H422" s="21" t="s">
        <v>2857</v>
      </c>
      <c r="I422" s="21"/>
      <c r="J422" s="21"/>
      <c r="K422" s="21"/>
      <c r="L422" s="22"/>
      <c r="N422" s="23" t="s">
        <v>2858</v>
      </c>
      <c r="O422" s="24"/>
      <c r="P422" s="24"/>
      <c r="R422" s="26" t="s">
        <v>2859</v>
      </c>
      <c r="S422" s="27"/>
      <c r="T422" s="27"/>
      <c r="U422" s="27"/>
      <c r="V422" s="9"/>
    </row>
    <row r="423" spans="1:22" ht="15.75" customHeight="1" x14ac:dyDescent="0.55000000000000004">
      <c r="A423" s="19" t="s">
        <v>2879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2860</v>
      </c>
      <c r="H423" s="11" t="s">
        <v>2846</v>
      </c>
      <c r="I423" s="11" t="s">
        <v>2847</v>
      </c>
      <c r="J423" s="11" t="s">
        <v>2861</v>
      </c>
      <c r="K423" s="11" t="s">
        <v>2862</v>
      </c>
      <c r="L423" s="11" t="s">
        <v>2863</v>
      </c>
      <c r="M423" s="11" t="s">
        <v>2860</v>
      </c>
      <c r="N423" s="12" t="s">
        <v>2861</v>
      </c>
      <c r="O423" s="12" t="s">
        <v>2862</v>
      </c>
      <c r="P423" s="13" t="s">
        <v>2863</v>
      </c>
      <c r="Q423" s="11"/>
      <c r="R423" s="11" t="s">
        <v>2846</v>
      </c>
      <c r="S423" s="11" t="s">
        <v>2847</v>
      </c>
      <c r="T423" s="11" t="s">
        <v>2861</v>
      </c>
      <c r="U423" s="11" t="s">
        <v>2862</v>
      </c>
      <c r="V423" s="11" t="s">
        <v>2863</v>
      </c>
    </row>
    <row r="424" spans="1:22" x14ac:dyDescent="0.55000000000000004">
      <c r="A424" s="19"/>
      <c r="B424">
        <v>10</v>
      </c>
      <c r="C424">
        <v>630372</v>
      </c>
      <c r="D424">
        <v>19027670</v>
      </c>
      <c r="E424">
        <v>76715</v>
      </c>
      <c r="F424">
        <v>142767</v>
      </c>
      <c r="G424">
        <v>10</v>
      </c>
      <c r="H424" s="14">
        <f>(C424-C423)*0.33*3/32768/300</f>
        <v>4.5110540771484381E-2</v>
      </c>
      <c r="I424" s="14">
        <f>(D424-D423)*0.0011*3/327680/30</f>
        <v>3.1487587280273439E-3</v>
      </c>
      <c r="J424" s="14">
        <f>(E424-E423)*17.4*3/327680/30</f>
        <v>0.27889489746093749</v>
      </c>
      <c r="K424" s="14">
        <f>(F424-F423)*18.8*3/327680/30</f>
        <v>0.28975109863281256</v>
      </c>
      <c r="L424" s="14">
        <f>SUM(H424:K424)</f>
        <v>0.61690529559326179</v>
      </c>
      <c r="M424">
        <v>10</v>
      </c>
      <c r="N424" s="15">
        <f>(E424-E423)/(C424-C423+D424-D423)</f>
        <v>5.3442275992592438E-3</v>
      </c>
      <c r="O424" s="15">
        <f>(F424-F423)/(C424-C423+D424-D423)</f>
        <v>5.1387899631657134E-3</v>
      </c>
      <c r="P424" s="16">
        <f t="shared" ref="P424:P428" si="225">SUM(N424:O424)</f>
        <v>1.0483017562424958E-2</v>
      </c>
      <c r="Q424">
        <v>10</v>
      </c>
      <c r="R424" s="14">
        <f>(C424-C$3)*0.33*3/32768</f>
        <v>13.286870727539062</v>
      </c>
      <c r="S424" s="14">
        <f>(D424-D$3)*0.0011*3/32768</f>
        <v>0.94545070495605477</v>
      </c>
      <c r="T424" s="14">
        <f>(E424-E$3)*17.4*3/32768</f>
        <v>82.014916992187494</v>
      </c>
      <c r="U424" s="14">
        <f>(E424-E$3)*18.8*3/32768</f>
        <v>88.613818359375003</v>
      </c>
      <c r="V424" s="14">
        <f t="shared" ref="V424:V428" si="226">SUM(R424:U424)</f>
        <v>184.86105678405761</v>
      </c>
    </row>
    <row r="425" spans="1:22" x14ac:dyDescent="0.55000000000000004">
      <c r="A425" s="19"/>
      <c r="B425">
        <v>15</v>
      </c>
      <c r="C425">
        <v>970424</v>
      </c>
      <c r="D425">
        <v>28515642</v>
      </c>
      <c r="E425">
        <v>78613</v>
      </c>
      <c r="F425">
        <v>152256</v>
      </c>
      <c r="G425">
        <v>15</v>
      </c>
      <c r="H425" s="14">
        <f t="shared" ref="H425:H445" si="227">(C425-C424)*0.33*3/32768/300</f>
        <v>3.4245959472656247E-2</v>
      </c>
      <c r="I425" s="14">
        <f t="shared" ref="I425:I444" si="228">(D425-D424)*0.0011*3/327680/30</f>
        <v>3.1850491943359377E-3</v>
      </c>
      <c r="J425" s="14">
        <f t="shared" ref="J425:J444" si="229">(E425-E424)*17.4*3/327680/30</f>
        <v>1.00784912109375E-2</v>
      </c>
      <c r="K425" s="14">
        <f t="shared" ref="K425:K444" si="230">(F425-F424)*18.8*3/327680/30</f>
        <v>5.4441284179687507E-2</v>
      </c>
      <c r="L425" s="14">
        <f t="shared" ref="L425:L445" si="231">SUM(H425:K425)</f>
        <v>0.10195078405761719</v>
      </c>
      <c r="M425">
        <v>15</v>
      </c>
      <c r="N425" s="15">
        <f t="shared" ref="N425:N445" si="232">(E425-E424)/(C425-C424+D425-D424)</f>
        <v>1.9312122151919856E-4</v>
      </c>
      <c r="O425" s="15">
        <f t="shared" ref="O425:O445" si="233">(F425-F424)/(C425-C424+D425-D424)</f>
        <v>9.6550435774271615E-4</v>
      </c>
      <c r="P425" s="16">
        <f t="shared" si="225"/>
        <v>1.1586255792619146E-3</v>
      </c>
      <c r="Q425">
        <v>15</v>
      </c>
      <c r="R425" s="14">
        <f t="shared" ref="R425:R445" si="234">(C425-C$3)*0.33*3/32768</f>
        <v>23.560658569335938</v>
      </c>
      <c r="S425" s="14">
        <f t="shared" ref="S425:S445" si="235">(D425-D$3)*0.0011*3/32768</f>
        <v>1.9009654632568362</v>
      </c>
      <c r="T425" s="14">
        <f t="shared" ref="T425:T445" si="236">(E425-E$3)*17.4*3/32768</f>
        <v>85.038464355468747</v>
      </c>
      <c r="U425" s="14">
        <f t="shared" ref="U425:U445" si="237">(E425-E$3)*18.8*3/32768</f>
        <v>91.880639648437509</v>
      </c>
      <c r="V425" s="14">
        <f t="shared" si="226"/>
        <v>202.38072803649902</v>
      </c>
    </row>
    <row r="426" spans="1:22" x14ac:dyDescent="0.55000000000000004">
      <c r="A426" s="19"/>
      <c r="B426">
        <v>20</v>
      </c>
      <c r="C426">
        <v>1350966</v>
      </c>
      <c r="D426">
        <v>37962967</v>
      </c>
      <c r="E426">
        <v>119483</v>
      </c>
      <c r="F426">
        <v>178629</v>
      </c>
      <c r="G426">
        <v>20</v>
      </c>
      <c r="H426" s="14">
        <f t="shared" si="227"/>
        <v>3.8323626708984378E-2</v>
      </c>
      <c r="I426" s="14">
        <f t="shared" si="228"/>
        <v>3.1714042663574223E-3</v>
      </c>
      <c r="J426" s="14">
        <f t="shared" si="229"/>
        <v>0.2170220947265625</v>
      </c>
      <c r="K426" s="14">
        <f t="shared" si="230"/>
        <v>0.15130993652343752</v>
      </c>
      <c r="L426" s="14">
        <f t="shared" si="231"/>
        <v>0.40982706222534182</v>
      </c>
      <c r="M426">
        <v>20</v>
      </c>
      <c r="N426" s="15">
        <f t="shared" si="232"/>
        <v>4.1585829356461579E-3</v>
      </c>
      <c r="O426" s="15">
        <f t="shared" si="233"/>
        <v>2.6834917485147082E-3</v>
      </c>
      <c r="P426" s="16">
        <f t="shared" si="225"/>
        <v>6.8420746841608661E-3</v>
      </c>
      <c r="Q426">
        <v>20</v>
      </c>
      <c r="R426" s="14">
        <f t="shared" si="234"/>
        <v>35.05774658203125</v>
      </c>
      <c r="S426" s="14">
        <f t="shared" si="235"/>
        <v>2.8523867431640628</v>
      </c>
      <c r="T426" s="14">
        <f t="shared" si="236"/>
        <v>150.14509277343748</v>
      </c>
      <c r="U426" s="14">
        <f t="shared" si="237"/>
        <v>162.22573242187502</v>
      </c>
      <c r="V426" s="14">
        <f t="shared" si="226"/>
        <v>350.28095852050785</v>
      </c>
    </row>
    <row r="427" spans="1:22" x14ac:dyDescent="0.55000000000000004">
      <c r="A427" s="19"/>
      <c r="B427">
        <v>25</v>
      </c>
      <c r="C427">
        <v>1665072</v>
      </c>
      <c r="D427">
        <v>47476768</v>
      </c>
      <c r="E427">
        <v>119483</v>
      </c>
      <c r="F427">
        <v>186498</v>
      </c>
      <c r="G427">
        <v>25</v>
      </c>
      <c r="H427" s="14">
        <f t="shared" si="227"/>
        <v>3.1632989501953132E-2</v>
      </c>
      <c r="I427" s="14">
        <f t="shared" si="228"/>
        <v>3.1937198181152342E-3</v>
      </c>
      <c r="J427" s="14">
        <f t="shared" si="229"/>
        <v>0</v>
      </c>
      <c r="K427" s="14">
        <f t="shared" si="230"/>
        <v>4.5146850585937502E-2</v>
      </c>
      <c r="L427" s="14">
        <f t="shared" si="231"/>
        <v>7.9973559906005867E-2</v>
      </c>
      <c r="M427">
        <v>25</v>
      </c>
      <c r="N427" s="15">
        <f t="shared" si="232"/>
        <v>0</v>
      </c>
      <c r="O427" s="15">
        <f t="shared" si="233"/>
        <v>8.0067912730553926E-4</v>
      </c>
      <c r="P427" s="16">
        <f t="shared" si="225"/>
        <v>8.0067912730553926E-4</v>
      </c>
      <c r="Q427">
        <v>25</v>
      </c>
      <c r="R427" s="14">
        <f t="shared" si="234"/>
        <v>44.547643432617186</v>
      </c>
      <c r="S427" s="14">
        <f t="shared" si="235"/>
        <v>3.8105026885986328</v>
      </c>
      <c r="T427" s="14">
        <f t="shared" si="236"/>
        <v>150.14509277343748</v>
      </c>
      <c r="U427" s="14">
        <f t="shared" si="237"/>
        <v>162.22573242187502</v>
      </c>
      <c r="V427" s="14">
        <f t="shared" si="226"/>
        <v>360.72897131652832</v>
      </c>
    </row>
    <row r="428" spans="1:22" x14ac:dyDescent="0.55000000000000004">
      <c r="A428" s="19"/>
      <c r="B428">
        <v>30</v>
      </c>
      <c r="C428">
        <v>1979044</v>
      </c>
      <c r="D428">
        <v>56990652</v>
      </c>
      <c r="E428">
        <v>119483</v>
      </c>
      <c r="F428">
        <v>194367</v>
      </c>
      <c r="G428">
        <v>30</v>
      </c>
      <c r="H428" s="14">
        <f t="shared" si="227"/>
        <v>3.1619494628906251E-2</v>
      </c>
      <c r="I428" s="14">
        <f t="shared" si="228"/>
        <v>3.1937476806640623E-3</v>
      </c>
      <c r="J428" s="14">
        <f t="shared" si="229"/>
        <v>0</v>
      </c>
      <c r="K428" s="14">
        <f t="shared" si="230"/>
        <v>4.5146850585937502E-2</v>
      </c>
      <c r="L428" s="14">
        <f t="shared" si="231"/>
        <v>7.9960092895507817E-2</v>
      </c>
      <c r="M428">
        <v>30</v>
      </c>
      <c r="N428" s="15">
        <f t="shared" si="232"/>
        <v>0</v>
      </c>
      <c r="O428" s="15">
        <f t="shared" si="233"/>
        <v>8.0068328229473452E-4</v>
      </c>
      <c r="P428" s="16">
        <f t="shared" si="225"/>
        <v>8.0068328229473452E-4</v>
      </c>
      <c r="Q428">
        <v>30</v>
      </c>
      <c r="R428" s="14">
        <f t="shared" si="234"/>
        <v>54.033491821289068</v>
      </c>
      <c r="S428" s="14">
        <f t="shared" si="235"/>
        <v>4.7686269927978522</v>
      </c>
      <c r="T428" s="14">
        <f t="shared" si="236"/>
        <v>150.14509277343748</v>
      </c>
      <c r="U428" s="14">
        <f t="shared" si="237"/>
        <v>162.22573242187502</v>
      </c>
      <c r="V428" s="14">
        <f t="shared" si="226"/>
        <v>371.17294400939943</v>
      </c>
    </row>
    <row r="429" spans="1:22" x14ac:dyDescent="0.55000000000000004">
      <c r="B429">
        <v>35</v>
      </c>
      <c r="C429">
        <v>2445562</v>
      </c>
      <c r="D429">
        <v>66354144</v>
      </c>
      <c r="E429">
        <v>164230</v>
      </c>
      <c r="F429">
        <v>234180</v>
      </c>
      <c r="G429">
        <v>35</v>
      </c>
      <c r="H429" s="14">
        <f t="shared" si="227"/>
        <v>4.6982098388671872E-2</v>
      </c>
      <c r="I429" s="14">
        <f t="shared" si="228"/>
        <v>3.1432620849609376E-3</v>
      </c>
      <c r="J429" s="14">
        <f t="shared" si="229"/>
        <v>0.23760919189453125</v>
      </c>
      <c r="K429" s="14">
        <f t="shared" si="230"/>
        <v>0.2284193115234375</v>
      </c>
      <c r="L429" s="14">
        <f t="shared" si="231"/>
        <v>0.51615386389160156</v>
      </c>
      <c r="N429" s="15">
        <f t="shared" si="232"/>
        <v>4.552080821891331E-3</v>
      </c>
      <c r="O429" s="15">
        <f t="shared" si="233"/>
        <v>4.0501484739079614E-3</v>
      </c>
      <c r="P429" s="16">
        <f t="shared" ref="P429:P445" si="238">SUM(N429:O429)</f>
        <v>8.6022292957992925E-3</v>
      </c>
      <c r="R429" s="14">
        <f t="shared" si="234"/>
        <v>68.128121337890633</v>
      </c>
      <c r="S429" s="14">
        <f t="shared" si="235"/>
        <v>5.7116056182861339</v>
      </c>
      <c r="T429" s="14">
        <f t="shared" si="236"/>
        <v>221.42785034179684</v>
      </c>
      <c r="U429" s="14">
        <f t="shared" si="237"/>
        <v>239.24388427734377</v>
      </c>
      <c r="V429" s="14">
        <f t="shared" ref="V429:V445" si="239">SUM(R429:U429)</f>
        <v>534.51146157531741</v>
      </c>
    </row>
    <row r="430" spans="1:22" x14ac:dyDescent="0.55000000000000004">
      <c r="B430">
        <v>40</v>
      </c>
      <c r="C430">
        <v>2820865</v>
      </c>
      <c r="D430">
        <v>75808762</v>
      </c>
      <c r="E430">
        <v>171654</v>
      </c>
      <c r="F430">
        <v>247071</v>
      </c>
      <c r="G430">
        <v>40</v>
      </c>
      <c r="H430" s="14">
        <f t="shared" si="227"/>
        <v>3.7796017456054688E-2</v>
      </c>
      <c r="I430" s="14">
        <f t="shared" si="228"/>
        <v>3.1738524780273443E-3</v>
      </c>
      <c r="J430" s="14">
        <f t="shared" si="229"/>
        <v>3.9421875000000002E-2</v>
      </c>
      <c r="K430" s="14">
        <f t="shared" si="230"/>
        <v>7.3959594726562508E-2</v>
      </c>
      <c r="L430" s="14">
        <f t="shared" si="231"/>
        <v>0.15435133966064454</v>
      </c>
      <c r="N430" s="15">
        <f t="shared" si="232"/>
        <v>7.5524513370961986E-4</v>
      </c>
      <c r="O430" s="15">
        <f t="shared" si="233"/>
        <v>1.3114042320380805E-3</v>
      </c>
      <c r="P430" s="16">
        <f t="shared" si="238"/>
        <v>2.0666493657477006E-3</v>
      </c>
      <c r="R430" s="14">
        <f t="shared" si="234"/>
        <v>79.466926574707031</v>
      </c>
      <c r="S430" s="14">
        <f t="shared" si="235"/>
        <v>6.6637613616943359</v>
      </c>
      <c r="T430" s="14">
        <f t="shared" si="236"/>
        <v>233.25441284179686</v>
      </c>
      <c r="U430" s="14">
        <f t="shared" si="237"/>
        <v>252.02200927734373</v>
      </c>
      <c r="V430" s="14">
        <f t="shared" si="239"/>
        <v>571.40711005554203</v>
      </c>
    </row>
    <row r="431" spans="1:22" x14ac:dyDescent="0.55000000000000004">
      <c r="B431">
        <v>45</v>
      </c>
      <c r="C431">
        <v>3249469</v>
      </c>
      <c r="D431">
        <v>85207946</v>
      </c>
      <c r="E431">
        <v>180944</v>
      </c>
      <c r="F431">
        <v>265942</v>
      </c>
      <c r="G431">
        <v>45</v>
      </c>
      <c r="H431" s="14">
        <f t="shared" si="227"/>
        <v>4.3163854980468749E-2</v>
      </c>
      <c r="I431" s="14">
        <f t="shared" si="228"/>
        <v>3.15524365234375E-3</v>
      </c>
      <c r="J431" s="14">
        <f t="shared" si="229"/>
        <v>4.9330444335937501E-2</v>
      </c>
      <c r="K431" s="14">
        <f t="shared" si="230"/>
        <v>0.10826867675781249</v>
      </c>
      <c r="L431" s="14">
        <f t="shared" si="231"/>
        <v>0.20391821972656249</v>
      </c>
      <c r="N431" s="15">
        <f t="shared" si="232"/>
        <v>9.4527883588860489E-4</v>
      </c>
      <c r="O431" s="15">
        <f t="shared" si="233"/>
        <v>1.9201675901026761E-3</v>
      </c>
      <c r="P431" s="16">
        <f t="shared" si="238"/>
        <v>2.8654464259912811E-3</v>
      </c>
      <c r="R431" s="14">
        <f t="shared" si="234"/>
        <v>92.416083068847655</v>
      </c>
      <c r="S431" s="14">
        <f t="shared" si="235"/>
        <v>7.6103344573974612</v>
      </c>
      <c r="T431" s="14">
        <f t="shared" si="236"/>
        <v>248.05354614257811</v>
      </c>
      <c r="U431" s="14">
        <f t="shared" si="237"/>
        <v>268.01187744140623</v>
      </c>
      <c r="V431" s="14">
        <f t="shared" si="239"/>
        <v>616.09184111022944</v>
      </c>
    </row>
    <row r="432" spans="1:22" x14ac:dyDescent="0.55000000000000004">
      <c r="B432">
        <v>50</v>
      </c>
      <c r="C432">
        <v>3719561</v>
      </c>
      <c r="D432">
        <v>94565534</v>
      </c>
      <c r="E432">
        <v>193120</v>
      </c>
      <c r="F432">
        <v>285722</v>
      </c>
      <c r="G432">
        <v>50</v>
      </c>
      <c r="H432" s="14">
        <f t="shared" si="227"/>
        <v>4.7342028808593756E-2</v>
      </c>
      <c r="I432" s="14">
        <f t="shared" si="228"/>
        <v>3.1412801513671881E-3</v>
      </c>
      <c r="J432" s="14">
        <f t="shared" si="229"/>
        <v>6.4655273437499994E-2</v>
      </c>
      <c r="K432" s="14">
        <f t="shared" si="230"/>
        <v>0.11348388671875</v>
      </c>
      <c r="L432" s="14">
        <f t="shared" si="231"/>
        <v>0.22862246911621092</v>
      </c>
      <c r="N432" s="15">
        <f t="shared" si="232"/>
        <v>1.2389495791478762E-3</v>
      </c>
      <c r="O432" s="15">
        <f t="shared" si="233"/>
        <v>2.0126825456262313E-3</v>
      </c>
      <c r="P432" s="16">
        <f t="shared" si="238"/>
        <v>3.2516321247741077E-3</v>
      </c>
      <c r="R432" s="14">
        <f t="shared" si="234"/>
        <v>106.6186917114258</v>
      </c>
      <c r="S432" s="14">
        <f t="shared" si="235"/>
        <v>8.5527185028076183</v>
      </c>
      <c r="T432" s="14">
        <f t="shared" si="236"/>
        <v>267.45012817382809</v>
      </c>
      <c r="U432" s="14">
        <f t="shared" si="237"/>
        <v>288.9691040039063</v>
      </c>
      <c r="V432" s="14">
        <f t="shared" si="239"/>
        <v>671.59064239196778</v>
      </c>
    </row>
    <row r="433" spans="2:22" x14ac:dyDescent="0.55000000000000004">
      <c r="B433">
        <v>55</v>
      </c>
      <c r="C433">
        <v>4201018</v>
      </c>
      <c r="D433">
        <v>103913796</v>
      </c>
      <c r="E433">
        <v>202490</v>
      </c>
      <c r="F433">
        <v>305294</v>
      </c>
      <c r="G433">
        <v>55</v>
      </c>
      <c r="H433" s="14">
        <f t="shared" si="227"/>
        <v>4.8486575317382812E-2</v>
      </c>
      <c r="I433" s="14">
        <f t="shared" si="228"/>
        <v>3.1381494750976563E-3</v>
      </c>
      <c r="J433" s="14">
        <f t="shared" si="229"/>
        <v>4.9755249023437503E-2</v>
      </c>
      <c r="K433" s="14">
        <f t="shared" si="230"/>
        <v>0.11229052734375</v>
      </c>
      <c r="L433" s="14">
        <f t="shared" si="231"/>
        <v>0.21367050115966796</v>
      </c>
      <c r="N433" s="15">
        <f t="shared" si="232"/>
        <v>9.5323172513883659E-4</v>
      </c>
      <c r="O433" s="15">
        <f t="shared" si="233"/>
        <v>1.9911047304607588E-3</v>
      </c>
      <c r="P433" s="16">
        <f t="shared" si="238"/>
        <v>2.9443364555995955E-3</v>
      </c>
      <c r="R433" s="14">
        <f t="shared" si="234"/>
        <v>121.16466430664062</v>
      </c>
      <c r="S433" s="14">
        <f t="shared" si="235"/>
        <v>9.494163345336915</v>
      </c>
      <c r="T433" s="14">
        <f t="shared" si="236"/>
        <v>282.37670288085934</v>
      </c>
      <c r="U433" s="14">
        <f t="shared" si="237"/>
        <v>305.0966674804688</v>
      </c>
      <c r="V433" s="14">
        <f t="shared" si="239"/>
        <v>718.1321980133057</v>
      </c>
    </row>
    <row r="434" spans="2:22" x14ac:dyDescent="0.55000000000000004">
      <c r="B434">
        <v>60</v>
      </c>
      <c r="C434">
        <v>4720456</v>
      </c>
      <c r="D434">
        <v>113224149</v>
      </c>
      <c r="E434">
        <v>214156</v>
      </c>
      <c r="F434">
        <v>337102</v>
      </c>
      <c r="G434">
        <v>60</v>
      </c>
      <c r="H434" s="14">
        <f t="shared" si="227"/>
        <v>5.2311566162109371E-2</v>
      </c>
      <c r="I434" s="14">
        <f t="shared" si="228"/>
        <v>3.1254236755371098E-3</v>
      </c>
      <c r="J434" s="14">
        <f t="shared" si="229"/>
        <v>6.1947143554687494E-2</v>
      </c>
      <c r="K434" s="14">
        <f t="shared" si="230"/>
        <v>0.18249218750000001</v>
      </c>
      <c r="L434" s="14">
        <f t="shared" si="231"/>
        <v>0.29987632089233396</v>
      </c>
      <c r="N434" s="15">
        <f t="shared" si="232"/>
        <v>1.1868004111175914E-3</v>
      </c>
      <c r="O434" s="15">
        <f t="shared" si="233"/>
        <v>3.2358775481594673E-3</v>
      </c>
      <c r="P434" s="16">
        <f t="shared" si="238"/>
        <v>4.4226779592770587E-3</v>
      </c>
      <c r="R434" s="14">
        <f t="shared" si="234"/>
        <v>136.85813415527343</v>
      </c>
      <c r="S434" s="14">
        <f t="shared" si="235"/>
        <v>10.431790447998047</v>
      </c>
      <c r="T434" s="14">
        <f t="shared" si="236"/>
        <v>300.96084594726557</v>
      </c>
      <c r="U434" s="14">
        <f t="shared" si="237"/>
        <v>325.17608642578125</v>
      </c>
      <c r="V434" s="14">
        <f t="shared" si="239"/>
        <v>773.42685697631828</v>
      </c>
    </row>
    <row r="435" spans="2:22" x14ac:dyDescent="0.55000000000000004">
      <c r="B435">
        <v>65</v>
      </c>
      <c r="C435">
        <v>5233533</v>
      </c>
      <c r="D435">
        <v>122538862</v>
      </c>
      <c r="E435">
        <v>223691</v>
      </c>
      <c r="F435">
        <v>362736</v>
      </c>
      <c r="G435">
        <v>65</v>
      </c>
      <c r="H435" s="14">
        <f t="shared" si="227"/>
        <v>5.1670962524414062E-2</v>
      </c>
      <c r="I435" s="14">
        <f t="shared" si="228"/>
        <v>3.1268872985839849E-3</v>
      </c>
      <c r="J435" s="14">
        <f t="shared" si="229"/>
        <v>5.0631408691406248E-2</v>
      </c>
      <c r="K435" s="14">
        <f t="shared" si="230"/>
        <v>0.147070068359375</v>
      </c>
      <c r="L435" s="14">
        <f t="shared" si="231"/>
        <v>0.2524993268737793</v>
      </c>
      <c r="N435" s="15">
        <f t="shared" si="232"/>
        <v>9.7020795112634679E-4</v>
      </c>
      <c r="O435" s="15">
        <f t="shared" si="233"/>
        <v>2.6083178415493209E-3</v>
      </c>
      <c r="P435" s="16">
        <f t="shared" si="238"/>
        <v>3.5785257926756677E-3</v>
      </c>
      <c r="R435" s="14">
        <f t="shared" si="234"/>
        <v>152.35942291259767</v>
      </c>
      <c r="S435" s="14">
        <f t="shared" si="235"/>
        <v>11.369856637573243</v>
      </c>
      <c r="T435" s="14">
        <f t="shared" si="236"/>
        <v>316.15026855468744</v>
      </c>
      <c r="U435" s="14">
        <f t="shared" si="237"/>
        <v>341.587646484375</v>
      </c>
      <c r="V435" s="14">
        <f t="shared" si="239"/>
        <v>821.46719458923337</v>
      </c>
    </row>
    <row r="436" spans="2:22" x14ac:dyDescent="0.55000000000000004">
      <c r="B436">
        <v>70</v>
      </c>
      <c r="C436">
        <v>5766564</v>
      </c>
      <c r="D436">
        <v>131835524</v>
      </c>
      <c r="E436">
        <v>235256</v>
      </c>
      <c r="F436">
        <v>396511</v>
      </c>
      <c r="G436">
        <v>70</v>
      </c>
      <c r="H436" s="14">
        <f t="shared" si="227"/>
        <v>5.3680490112304691E-2</v>
      </c>
      <c r="I436" s="14">
        <f t="shared" si="228"/>
        <v>3.1208276977539059E-3</v>
      </c>
      <c r="J436" s="14">
        <f t="shared" si="229"/>
        <v>6.1410827636718741E-2</v>
      </c>
      <c r="K436" s="14">
        <f t="shared" si="230"/>
        <v>0.19377746582031249</v>
      </c>
      <c r="L436" s="14">
        <f t="shared" si="231"/>
        <v>0.31198961126708979</v>
      </c>
      <c r="N436" s="15">
        <f t="shared" si="232"/>
        <v>1.1765372529945748E-3</v>
      </c>
      <c r="O436" s="15">
        <f t="shared" si="233"/>
        <v>3.4360177881445535E-3</v>
      </c>
      <c r="P436" s="16">
        <f t="shared" si="238"/>
        <v>4.6125550411391285E-3</v>
      </c>
      <c r="R436" s="14">
        <f t="shared" si="234"/>
        <v>168.46356994628908</v>
      </c>
      <c r="S436" s="14">
        <f t="shared" si="235"/>
        <v>12.306104946899413</v>
      </c>
      <c r="T436" s="14">
        <f t="shared" si="236"/>
        <v>334.57351684570307</v>
      </c>
      <c r="U436" s="14">
        <f t="shared" si="237"/>
        <v>361.49322509765625</v>
      </c>
      <c r="V436" s="14">
        <f t="shared" si="239"/>
        <v>876.83641683654787</v>
      </c>
    </row>
    <row r="437" spans="2:22" x14ac:dyDescent="0.55000000000000004">
      <c r="B437">
        <v>75</v>
      </c>
      <c r="C437">
        <v>6298485</v>
      </c>
      <c r="D437">
        <v>141131594</v>
      </c>
      <c r="E437">
        <v>251086</v>
      </c>
      <c r="F437">
        <v>429654</v>
      </c>
      <c r="G437">
        <v>75</v>
      </c>
      <c r="H437" s="14">
        <f t="shared" si="227"/>
        <v>5.3568704223632815E-2</v>
      </c>
      <c r="I437" s="14">
        <f t="shared" si="228"/>
        <v>3.1206289672851563E-3</v>
      </c>
      <c r="J437" s="14">
        <f t="shared" si="229"/>
        <v>8.4058227539062502E-2</v>
      </c>
      <c r="K437" s="14">
        <f t="shared" si="230"/>
        <v>0.19015148925781253</v>
      </c>
      <c r="L437" s="14">
        <f t="shared" si="231"/>
        <v>0.33089904998779296</v>
      </c>
      <c r="N437" s="15">
        <f t="shared" si="232"/>
        <v>1.6107055857092257E-3</v>
      </c>
      <c r="O437" s="15">
        <f t="shared" si="233"/>
        <v>3.3723067104965807E-3</v>
      </c>
      <c r="P437" s="16">
        <f t="shared" si="238"/>
        <v>4.9830122962058066E-3</v>
      </c>
      <c r="R437" s="14">
        <f t="shared" si="234"/>
        <v>184.53418121337893</v>
      </c>
      <c r="S437" s="14">
        <f t="shared" si="235"/>
        <v>13.242293637084961</v>
      </c>
      <c r="T437" s="14">
        <f t="shared" si="236"/>
        <v>359.79098510742182</v>
      </c>
      <c r="U437" s="14">
        <f t="shared" si="237"/>
        <v>388.73968505859375</v>
      </c>
      <c r="V437" s="14">
        <f t="shared" si="239"/>
        <v>946.30714501647947</v>
      </c>
    </row>
    <row r="438" spans="2:22" x14ac:dyDescent="0.55000000000000004">
      <c r="B438">
        <v>80</v>
      </c>
      <c r="C438">
        <v>6841488</v>
      </c>
      <c r="D438">
        <v>150418019</v>
      </c>
      <c r="E438">
        <v>264175</v>
      </c>
      <c r="F438">
        <v>464489</v>
      </c>
      <c r="G438">
        <v>80</v>
      </c>
      <c r="H438" s="14">
        <f t="shared" si="227"/>
        <v>5.4684750366210948E-2</v>
      </c>
      <c r="I438" s="14">
        <f t="shared" si="228"/>
        <v>3.117391204833985E-3</v>
      </c>
      <c r="J438" s="14">
        <f t="shared" si="229"/>
        <v>6.9503356933593732E-2</v>
      </c>
      <c r="K438" s="14">
        <f t="shared" si="230"/>
        <v>0.19985900878906249</v>
      </c>
      <c r="L438" s="14">
        <f t="shared" si="231"/>
        <v>0.32716450729370117</v>
      </c>
      <c r="N438" s="15">
        <f t="shared" si="232"/>
        <v>1.3316135994892073E-3</v>
      </c>
      <c r="O438" s="15">
        <f t="shared" si="233"/>
        <v>3.5439498615789239E-3</v>
      </c>
      <c r="P438" s="16">
        <f t="shared" si="238"/>
        <v>4.875563461068131E-3</v>
      </c>
      <c r="R438" s="14">
        <f t="shared" si="234"/>
        <v>200.93960632324223</v>
      </c>
      <c r="S438" s="14">
        <f t="shared" si="235"/>
        <v>14.177510998535157</v>
      </c>
      <c r="T438" s="14">
        <f t="shared" si="236"/>
        <v>380.64199218749997</v>
      </c>
      <c r="U438" s="14">
        <f t="shared" si="237"/>
        <v>411.26835937500005</v>
      </c>
      <c r="V438" s="14">
        <f t="shared" si="239"/>
        <v>1007.0274688842774</v>
      </c>
    </row>
    <row r="439" spans="2:22" x14ac:dyDescent="0.55000000000000004">
      <c r="B439">
        <v>85</v>
      </c>
      <c r="C439">
        <v>7390055</v>
      </c>
      <c r="D439">
        <v>159697476</v>
      </c>
      <c r="E439">
        <v>280177</v>
      </c>
      <c r="F439">
        <v>505836</v>
      </c>
      <c r="G439">
        <v>85</v>
      </c>
      <c r="H439" s="14">
        <f t="shared" si="227"/>
        <v>5.5245089721679692E-2</v>
      </c>
      <c r="I439" s="14">
        <f t="shared" si="228"/>
        <v>3.1150520935058598E-3</v>
      </c>
      <c r="J439" s="14">
        <f t="shared" si="229"/>
        <v>8.4971557617187485E-2</v>
      </c>
      <c r="K439" s="14">
        <f t="shared" si="230"/>
        <v>0.2372203369140625</v>
      </c>
      <c r="L439" s="14">
        <f t="shared" si="231"/>
        <v>0.38055203634643553</v>
      </c>
      <c r="N439" s="15">
        <f t="shared" si="232"/>
        <v>1.6282011521339386E-3</v>
      </c>
      <c r="O439" s="15">
        <f t="shared" si="233"/>
        <v>4.2070511834321938E-3</v>
      </c>
      <c r="P439" s="16">
        <f t="shared" si="238"/>
        <v>5.8352523355661321E-3</v>
      </c>
      <c r="R439" s="14">
        <f t="shared" si="234"/>
        <v>217.51313323974611</v>
      </c>
      <c r="S439" s="14">
        <f t="shared" si="235"/>
        <v>15.112026626586914</v>
      </c>
      <c r="T439" s="14">
        <f t="shared" si="236"/>
        <v>406.13345947265623</v>
      </c>
      <c r="U439" s="14">
        <f t="shared" si="237"/>
        <v>438.81086425781245</v>
      </c>
      <c r="V439" s="14">
        <f t="shared" si="239"/>
        <v>1077.5694835968018</v>
      </c>
    </row>
    <row r="440" spans="2:22" x14ac:dyDescent="0.55000000000000004">
      <c r="B440">
        <v>90</v>
      </c>
      <c r="C440">
        <v>7924685</v>
      </c>
      <c r="D440">
        <v>168992500</v>
      </c>
      <c r="E440">
        <v>294040</v>
      </c>
      <c r="F440">
        <v>541176</v>
      </c>
      <c r="G440">
        <v>90</v>
      </c>
      <c r="H440" s="14">
        <f t="shared" si="227"/>
        <v>5.3841522216796868E-2</v>
      </c>
      <c r="I440" s="14">
        <f t="shared" si="228"/>
        <v>3.1202778320312497E-3</v>
      </c>
      <c r="J440" s="14">
        <f t="shared" si="229"/>
        <v>7.3613342285156244E-2</v>
      </c>
      <c r="K440" s="14">
        <f t="shared" si="230"/>
        <v>0.20275634765625</v>
      </c>
      <c r="L440" s="14">
        <f t="shared" si="231"/>
        <v>0.33333148999023438</v>
      </c>
      <c r="N440" s="15">
        <f t="shared" si="232"/>
        <v>1.4103243104996372E-3</v>
      </c>
      <c r="O440" s="15">
        <f t="shared" si="233"/>
        <v>3.595243535530345E-3</v>
      </c>
      <c r="P440" s="16">
        <f t="shared" si="238"/>
        <v>5.005567846029982E-3</v>
      </c>
      <c r="R440" s="14">
        <f t="shared" si="234"/>
        <v>233.66558990478518</v>
      </c>
      <c r="S440" s="14">
        <f t="shared" si="235"/>
        <v>16.04810997619629</v>
      </c>
      <c r="T440" s="14">
        <f t="shared" si="236"/>
        <v>428.21746215820309</v>
      </c>
      <c r="U440" s="14">
        <f t="shared" si="237"/>
        <v>462.6717407226563</v>
      </c>
      <c r="V440" s="14">
        <f t="shared" si="239"/>
        <v>1140.6029027618408</v>
      </c>
    </row>
    <row r="441" spans="2:22" x14ac:dyDescent="0.55000000000000004">
      <c r="B441">
        <v>95</v>
      </c>
      <c r="C441">
        <v>8435209</v>
      </c>
      <c r="D441">
        <v>178311898</v>
      </c>
      <c r="E441">
        <v>303898</v>
      </c>
      <c r="F441">
        <v>574594</v>
      </c>
      <c r="G441">
        <v>95</v>
      </c>
      <c r="H441" s="14">
        <f t="shared" si="227"/>
        <v>5.141385498046875E-2</v>
      </c>
      <c r="I441" s="14">
        <f t="shared" si="228"/>
        <v>3.1284600219726568E-3</v>
      </c>
      <c r="J441" s="14">
        <f t="shared" si="229"/>
        <v>5.2346557617187497E-2</v>
      </c>
      <c r="K441" s="14">
        <f t="shared" si="230"/>
        <v>0.19172924804687502</v>
      </c>
      <c r="L441" s="14">
        <f t="shared" si="231"/>
        <v>0.29861812066650395</v>
      </c>
      <c r="N441" s="15">
        <f t="shared" si="232"/>
        <v>1.0028563807525635E-3</v>
      </c>
      <c r="O441" s="15">
        <f t="shared" si="233"/>
        <v>3.3996200580228408E-3</v>
      </c>
      <c r="P441" s="16">
        <f t="shared" si="238"/>
        <v>4.4024764387754038E-3</v>
      </c>
      <c r="R441" s="14">
        <f t="shared" si="234"/>
        <v>249.0897463989258</v>
      </c>
      <c r="S441" s="14">
        <f t="shared" si="235"/>
        <v>16.986647982788089</v>
      </c>
      <c r="T441" s="14">
        <f t="shared" si="236"/>
        <v>443.92142944335933</v>
      </c>
      <c r="U441" s="14">
        <f t="shared" si="237"/>
        <v>479.63924560546877</v>
      </c>
      <c r="V441" s="14">
        <f t="shared" si="239"/>
        <v>1189.6370694305419</v>
      </c>
    </row>
    <row r="442" spans="2:22" x14ac:dyDescent="0.55000000000000004">
      <c r="B442">
        <v>100</v>
      </c>
      <c r="C442">
        <v>8980103</v>
      </c>
      <c r="D442">
        <v>187594643</v>
      </c>
      <c r="E442">
        <v>314204</v>
      </c>
      <c r="F442">
        <v>613131</v>
      </c>
      <c r="G442">
        <v>100</v>
      </c>
      <c r="H442" s="14">
        <f t="shared" si="227"/>
        <v>5.4875189208984383E-2</v>
      </c>
      <c r="I442" s="14">
        <f t="shared" si="228"/>
        <v>3.1161558532714841E-3</v>
      </c>
      <c r="J442" s="14">
        <f t="shared" si="229"/>
        <v>5.472546386718749E-2</v>
      </c>
      <c r="K442" s="14">
        <f t="shared" si="230"/>
        <v>0.2210985107421875</v>
      </c>
      <c r="L442" s="14">
        <f t="shared" si="231"/>
        <v>0.33381531967163086</v>
      </c>
      <c r="N442" s="15">
        <f t="shared" si="232"/>
        <v>1.04867506834551E-3</v>
      </c>
      <c r="O442" s="15">
        <f t="shared" si="233"/>
        <v>3.9212877070474404E-3</v>
      </c>
      <c r="P442" s="16">
        <f t="shared" si="238"/>
        <v>4.9699627753929509E-3</v>
      </c>
      <c r="R442" s="14">
        <f t="shared" si="234"/>
        <v>265.55230316162113</v>
      </c>
      <c r="S442" s="14">
        <f t="shared" si="235"/>
        <v>17.921494738769532</v>
      </c>
      <c r="T442" s="14">
        <f t="shared" si="236"/>
        <v>460.33906860351556</v>
      </c>
      <c r="U442" s="14">
        <f t="shared" si="237"/>
        <v>497.37784423828128</v>
      </c>
      <c r="V442" s="14">
        <f t="shared" si="239"/>
        <v>1241.1907107421875</v>
      </c>
    </row>
    <row r="443" spans="2:22" x14ac:dyDescent="0.55000000000000004">
      <c r="B443">
        <v>105</v>
      </c>
      <c r="C443">
        <v>9524939</v>
      </c>
      <c r="D443">
        <v>196877832</v>
      </c>
      <c r="E443">
        <v>330353</v>
      </c>
      <c r="F443">
        <v>646860</v>
      </c>
      <c r="G443">
        <v>105</v>
      </c>
      <c r="H443" s="14">
        <f t="shared" si="227"/>
        <v>5.4869348144531253E-2</v>
      </c>
      <c r="I443" s="14">
        <f t="shared" si="228"/>
        <v>3.1163049011230467E-3</v>
      </c>
      <c r="J443" s="14">
        <f t="shared" si="229"/>
        <v>8.5752136230468748E-2</v>
      </c>
      <c r="K443" s="14">
        <f t="shared" si="230"/>
        <v>0.19351354980468749</v>
      </c>
      <c r="L443" s="14">
        <f t="shared" si="231"/>
        <v>0.33725133908081051</v>
      </c>
      <c r="N443" s="15">
        <f t="shared" si="232"/>
        <v>1.6431582133745082E-3</v>
      </c>
      <c r="O443" s="15">
        <f t="shared" si="233"/>
        <v>3.4319204519728023E-3</v>
      </c>
      <c r="P443" s="16">
        <f t="shared" si="238"/>
        <v>5.0750786653473105E-3</v>
      </c>
      <c r="R443" s="14">
        <f t="shared" si="234"/>
        <v>282.01310760498046</v>
      </c>
      <c r="S443" s="14">
        <f t="shared" si="235"/>
        <v>18.856386209106446</v>
      </c>
      <c r="T443" s="14">
        <f t="shared" si="236"/>
        <v>486.0647094726562</v>
      </c>
      <c r="U443" s="14">
        <f t="shared" si="237"/>
        <v>525.17336425781252</v>
      </c>
      <c r="V443" s="14">
        <f t="shared" si="239"/>
        <v>1312.1075675445556</v>
      </c>
    </row>
    <row r="444" spans="2:22" x14ac:dyDescent="0.55000000000000004">
      <c r="B444">
        <v>110</v>
      </c>
      <c r="C444">
        <v>10060371</v>
      </c>
      <c r="D444">
        <v>206172000</v>
      </c>
      <c r="E444">
        <v>341906</v>
      </c>
      <c r="F444">
        <v>680752</v>
      </c>
      <c r="G444">
        <v>110</v>
      </c>
      <c r="H444" s="14">
        <f t="shared" si="227"/>
        <v>5.3922290039062494E-2</v>
      </c>
      <c r="I444" s="14">
        <f t="shared" si="228"/>
        <v>3.1199904785156251E-3</v>
      </c>
      <c r="J444" s="14">
        <f t="shared" si="229"/>
        <v>6.1347106933593749E-2</v>
      </c>
      <c r="K444" s="14">
        <f t="shared" si="230"/>
        <v>0.19444873046874997</v>
      </c>
      <c r="L444" s="14">
        <f t="shared" si="231"/>
        <v>0.31283811791992183</v>
      </c>
      <c r="N444" s="15">
        <f t="shared" si="232"/>
        <v>1.1753275819972328E-3</v>
      </c>
      <c r="O444" s="15">
        <f t="shared" si="233"/>
        <v>3.4479531211849923E-3</v>
      </c>
      <c r="P444" s="16">
        <f t="shared" si="238"/>
        <v>4.6232807031822247E-3</v>
      </c>
      <c r="R444" s="14">
        <f t="shared" si="234"/>
        <v>298.1897946166992</v>
      </c>
      <c r="S444" s="14">
        <f t="shared" si="235"/>
        <v>19.792383352661133</v>
      </c>
      <c r="T444" s="14">
        <f t="shared" si="236"/>
        <v>504.46884155273438</v>
      </c>
      <c r="U444" s="14">
        <f t="shared" si="237"/>
        <v>545.05828857421875</v>
      </c>
      <c r="V444" s="14">
        <f t="shared" si="239"/>
        <v>1367.5093080963134</v>
      </c>
    </row>
    <row r="445" spans="2:22" x14ac:dyDescent="0.55000000000000004">
      <c r="B445">
        <v>115</v>
      </c>
      <c r="C445">
        <v>10574018</v>
      </c>
      <c r="D445">
        <v>215488080</v>
      </c>
      <c r="E445">
        <v>351368</v>
      </c>
      <c r="F445">
        <v>709136</v>
      </c>
      <c r="G445">
        <v>115</v>
      </c>
      <c r="H445" s="14">
        <f t="shared" si="227"/>
        <v>5.1728366088867189E-2</v>
      </c>
      <c r="I445" s="14">
        <f>(D445-D444)*0.0011*3/32768/300</f>
        <v>3.1273461914062498E-3</v>
      </c>
      <c r="J445" s="14">
        <f>(E445-E444)*17.4*3/32768/300</f>
        <v>5.0243774414062498E-2</v>
      </c>
      <c r="K445" s="14">
        <f>(F445-F444)*18.8*3/327680/30</f>
        <v>0.16284765625</v>
      </c>
      <c r="L445" s="14">
        <f t="shared" si="231"/>
        <v>0.26794714294433597</v>
      </c>
      <c r="N445" s="15">
        <f t="shared" si="232"/>
        <v>9.6259031405450022E-4</v>
      </c>
      <c r="O445" s="15">
        <f t="shared" si="233"/>
        <v>2.8875674777132671E-3</v>
      </c>
      <c r="P445" s="16">
        <f t="shared" si="238"/>
        <v>3.8501577917677676E-3</v>
      </c>
      <c r="R445" s="14">
        <f t="shared" si="234"/>
        <v>313.7083044433594</v>
      </c>
      <c r="S445" s="14">
        <f t="shared" si="235"/>
        <v>20.730587210083009</v>
      </c>
      <c r="T445" s="14">
        <f t="shared" si="236"/>
        <v>519.54197387695308</v>
      </c>
      <c r="U445" s="14">
        <f t="shared" si="237"/>
        <v>561.34420166015627</v>
      </c>
      <c r="V445" s="14">
        <f t="shared" si="239"/>
        <v>1415.3250671905516</v>
      </c>
    </row>
    <row r="446" spans="2:22" x14ac:dyDescent="0.55000000000000004">
      <c r="L446" s="11">
        <f>AVERAGE(L424:L445)</f>
        <v>0.29055070778031789</v>
      </c>
    </row>
    <row r="449" spans="1:22" s="4" customFormat="1" x14ac:dyDescent="0.55000000000000004">
      <c r="A449" s="7"/>
      <c r="C449" s="20" t="s">
        <v>2852</v>
      </c>
      <c r="D449" s="20"/>
      <c r="E449" s="20"/>
      <c r="F449" s="20"/>
      <c r="H449" s="21"/>
      <c r="I449" s="21"/>
      <c r="J449" s="21"/>
      <c r="K449" s="21"/>
      <c r="L449" s="22"/>
      <c r="N449" s="23"/>
      <c r="O449" s="24"/>
      <c r="P449" s="24"/>
      <c r="R449" s="25"/>
      <c r="S449" s="25"/>
      <c r="T449" s="25"/>
      <c r="U449" s="25"/>
      <c r="V449" s="8"/>
    </row>
    <row r="450" spans="1:22" s="4" customFormat="1" x14ac:dyDescent="0.55000000000000004">
      <c r="A450" s="7"/>
      <c r="C450" s="4" t="s">
        <v>2853</v>
      </c>
      <c r="D450" s="4" t="s">
        <v>2854</v>
      </c>
      <c r="E450" s="4" t="s">
        <v>2855</v>
      </c>
      <c r="F450" s="4" t="s">
        <v>2856</v>
      </c>
      <c r="H450" s="21" t="s">
        <v>2857</v>
      </c>
      <c r="I450" s="21"/>
      <c r="J450" s="21"/>
      <c r="K450" s="21"/>
      <c r="L450" s="22"/>
      <c r="N450" s="23" t="s">
        <v>2858</v>
      </c>
      <c r="O450" s="24"/>
      <c r="P450" s="24"/>
      <c r="R450" s="26" t="s">
        <v>2859</v>
      </c>
      <c r="S450" s="27"/>
      <c r="T450" s="27"/>
      <c r="U450" s="27"/>
      <c r="V450" s="9"/>
    </row>
    <row r="451" spans="1:22" ht="15.75" customHeight="1" x14ac:dyDescent="0.55000000000000004">
      <c r="A451" s="19" t="s">
        <v>2880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2860</v>
      </c>
      <c r="H451" s="11" t="s">
        <v>2846</v>
      </c>
      <c r="I451" s="11" t="s">
        <v>2847</v>
      </c>
      <c r="J451" s="11" t="s">
        <v>2861</v>
      </c>
      <c r="K451" s="11" t="s">
        <v>2862</v>
      </c>
      <c r="L451" s="11" t="s">
        <v>2863</v>
      </c>
      <c r="M451" s="11" t="s">
        <v>2860</v>
      </c>
      <c r="N451" s="12" t="s">
        <v>2861</v>
      </c>
      <c r="O451" s="12" t="s">
        <v>2862</v>
      </c>
      <c r="P451" s="13" t="s">
        <v>2863</v>
      </c>
      <c r="Q451" s="11"/>
      <c r="R451" s="11" t="s">
        <v>2846</v>
      </c>
      <c r="S451" s="11" t="s">
        <v>2847</v>
      </c>
      <c r="T451" s="11" t="s">
        <v>2861</v>
      </c>
      <c r="U451" s="11" t="s">
        <v>2862</v>
      </c>
      <c r="V451" s="11" t="s">
        <v>2863</v>
      </c>
    </row>
    <row r="452" spans="1:22" x14ac:dyDescent="0.55000000000000004">
      <c r="A452" s="19"/>
      <c r="B452">
        <v>10</v>
      </c>
      <c r="C452">
        <v>490111</v>
      </c>
      <c r="D452">
        <v>19170129</v>
      </c>
      <c r="E452">
        <v>61592</v>
      </c>
      <c r="F452">
        <v>107360</v>
      </c>
      <c r="G452">
        <v>10</v>
      </c>
      <c r="H452" s="14">
        <f>(C452-C451)*0.33*3/32768/300</f>
        <v>3.1860589599609371E-2</v>
      </c>
      <c r="I452" s="14">
        <f>(D452-D451)*0.0011*3/327680/30</f>
        <v>3.1935489501953131E-3</v>
      </c>
      <c r="J452" s="14">
        <f>(E452-E451)*17.4*3/327680/30</f>
        <v>0.16244531249999999</v>
      </c>
      <c r="K452" s="14">
        <f>(F452-F451)*18.8*3/327680/30</f>
        <v>0.15561291503906252</v>
      </c>
      <c r="L452" s="14">
        <f>SUM(H452:K452)</f>
        <v>0.3531123660888672</v>
      </c>
      <c r="M452">
        <v>10</v>
      </c>
      <c r="N452" s="15">
        <f>(E452-E451)/(C452-C451+D452-D451)</f>
        <v>3.1122140770309609E-3</v>
      </c>
      <c r="O452" s="15">
        <f>(F452-F451)/(C452-C451+D452-D451)</f>
        <v>2.7593025108299802E-3</v>
      </c>
      <c r="P452" s="16">
        <f t="shared" ref="P452:P456" si="240">SUM(N452:O452)</f>
        <v>5.8715165878609407E-3</v>
      </c>
      <c r="Q452">
        <v>10</v>
      </c>
      <c r="R452" s="14">
        <f>(C452-C$3)*0.33*3/32768</f>
        <v>9.0492489624023449</v>
      </c>
      <c r="S452" s="14">
        <f>(D452-D$3)*0.0011*3/32768</f>
        <v>0.95979746704101565</v>
      </c>
      <c r="T452" s="14">
        <f>(E452-E$3)*17.4*3/32768</f>
        <v>57.923712158203116</v>
      </c>
      <c r="U452" s="14">
        <f>(E452-E$3)*18.8*3/32768</f>
        <v>62.584240722656254</v>
      </c>
      <c r="V452" s="14">
        <f t="shared" ref="V452:V456" si="241">SUM(R452:U452)</f>
        <v>130.51699931030274</v>
      </c>
    </row>
    <row r="453" spans="1:22" x14ac:dyDescent="0.55000000000000004">
      <c r="A453" s="19"/>
      <c r="B453">
        <v>15</v>
      </c>
      <c r="C453">
        <v>744545</v>
      </c>
      <c r="D453">
        <v>28745467</v>
      </c>
      <c r="E453">
        <v>63496</v>
      </c>
      <c r="F453">
        <v>116316</v>
      </c>
      <c r="G453">
        <v>15</v>
      </c>
      <c r="H453" s="14">
        <f t="shared" ref="H453:H473" si="242">(C453-C452)*0.33*3/32768/300</f>
        <v>2.5623541259765625E-2</v>
      </c>
      <c r="I453" s="14">
        <f t="shared" ref="I453:I472" si="243">(D453-D452)*0.0011*3/327680/30</f>
        <v>3.214377380371094E-3</v>
      </c>
      <c r="J453" s="14">
        <f t="shared" ref="J453:J472" si="244">(E453-E452)*17.4*3/327680/30</f>
        <v>1.01103515625E-2</v>
      </c>
      <c r="K453" s="14">
        <f t="shared" ref="K453:K472" si="245">(F453-F452)*18.8*3/327680/30</f>
        <v>5.1383300781250002E-2</v>
      </c>
      <c r="L453" s="14">
        <f t="shared" ref="L453:L473" si="246">SUM(H453:K453)</f>
        <v>9.0331570983886722E-2</v>
      </c>
      <c r="M453">
        <v>15</v>
      </c>
      <c r="N453" s="15">
        <f t="shared" ref="N453:N473" si="247">(E453-E452)/(C453-C452+D453-D452)</f>
        <v>1.9369726988581221E-4</v>
      </c>
      <c r="O453" s="15">
        <f t="shared" ref="O453:O473" si="248">(F453-F452)/(C453-C452+D453-D452)</f>
        <v>9.1110963713095282E-4</v>
      </c>
      <c r="P453" s="16">
        <f t="shared" si="240"/>
        <v>1.1048069070167649E-3</v>
      </c>
      <c r="Q453">
        <v>15</v>
      </c>
      <c r="R453" s="14">
        <f t="shared" ref="R453:R473" si="249">(C453-C$3)*0.33*3/32768</f>
        <v>16.73631134033203</v>
      </c>
      <c r="S453" s="14">
        <f t="shared" ref="S453:S473" si="250">(D453-D$3)*0.0011*3/32768</f>
        <v>1.9241106811523438</v>
      </c>
      <c r="T453" s="14">
        <f t="shared" ref="T453:T473" si="251">(E453-E$3)*17.4*3/32768</f>
        <v>60.956817626953125</v>
      </c>
      <c r="U453" s="14">
        <f t="shared" ref="U453:U473" si="252">(E453-E$3)*18.8*3/32768</f>
        <v>65.86138916015625</v>
      </c>
      <c r="V453" s="14">
        <f t="shared" si="241"/>
        <v>145.47862880859375</v>
      </c>
    </row>
    <row r="454" spans="1:22" x14ac:dyDescent="0.55000000000000004">
      <c r="A454" s="19"/>
      <c r="B454">
        <v>20</v>
      </c>
      <c r="C454">
        <v>1091917</v>
      </c>
      <c r="D454">
        <v>38225612</v>
      </c>
      <c r="E454">
        <v>135151</v>
      </c>
      <c r="F454">
        <v>153965</v>
      </c>
      <c r="G454">
        <v>20</v>
      </c>
      <c r="H454" s="14">
        <f t="shared" si="242"/>
        <v>3.4983142089843752E-2</v>
      </c>
      <c r="I454" s="14">
        <f t="shared" si="243"/>
        <v>3.1824217224121088E-3</v>
      </c>
      <c r="J454" s="14">
        <f t="shared" si="244"/>
        <v>0.38049224853515623</v>
      </c>
      <c r="K454" s="14">
        <f t="shared" si="245"/>
        <v>0.21600378417968752</v>
      </c>
      <c r="L454" s="14">
        <f t="shared" si="246"/>
        <v>0.63466159652709964</v>
      </c>
      <c r="M454">
        <v>20</v>
      </c>
      <c r="N454" s="15">
        <f t="shared" si="247"/>
        <v>7.2912618721493946E-3</v>
      </c>
      <c r="O454" s="15">
        <f t="shared" si="248"/>
        <v>3.8309778553423006E-3</v>
      </c>
      <c r="P454" s="16">
        <f t="shared" si="240"/>
        <v>1.1122239727491694E-2</v>
      </c>
      <c r="Q454">
        <v>20</v>
      </c>
      <c r="R454" s="14">
        <f t="shared" si="249"/>
        <v>27.231253967285159</v>
      </c>
      <c r="S454" s="14">
        <f t="shared" si="250"/>
        <v>2.8788371978759768</v>
      </c>
      <c r="T454" s="14">
        <f t="shared" si="251"/>
        <v>175.10449218749997</v>
      </c>
      <c r="U454" s="14">
        <f t="shared" si="252"/>
        <v>189.193359375</v>
      </c>
      <c r="V454" s="14">
        <f t="shared" si="241"/>
        <v>394.40794272766112</v>
      </c>
    </row>
    <row r="455" spans="1:22" x14ac:dyDescent="0.55000000000000004">
      <c r="A455" s="19"/>
      <c r="B455">
        <v>25</v>
      </c>
      <c r="C455">
        <v>1442556</v>
      </c>
      <c r="D455">
        <v>47704748</v>
      </c>
      <c r="E455">
        <v>167820</v>
      </c>
      <c r="F455">
        <v>186843</v>
      </c>
      <c r="G455">
        <v>25</v>
      </c>
      <c r="H455" s="14">
        <f t="shared" si="242"/>
        <v>3.5312155151367194E-2</v>
      </c>
      <c r="I455" s="14">
        <f t="shared" si="243"/>
        <v>3.1820830078125003E-3</v>
      </c>
      <c r="J455" s="14">
        <f t="shared" si="244"/>
        <v>0.17347430419921875</v>
      </c>
      <c r="K455" s="14">
        <f t="shared" si="245"/>
        <v>0.18863110351562501</v>
      </c>
      <c r="L455" s="14">
        <f t="shared" si="246"/>
        <v>0.40059964587402347</v>
      </c>
      <c r="M455">
        <v>25</v>
      </c>
      <c r="N455" s="15">
        <f t="shared" si="247"/>
        <v>3.3234738333278229E-3</v>
      </c>
      <c r="O455" s="15">
        <f t="shared" si="248"/>
        <v>3.344735764552088E-3</v>
      </c>
      <c r="P455" s="16">
        <f t="shared" si="240"/>
        <v>6.668209597879911E-3</v>
      </c>
      <c r="Q455">
        <v>25</v>
      </c>
      <c r="R455" s="14">
        <f t="shared" si="249"/>
        <v>37.824900512695315</v>
      </c>
      <c r="S455" s="14">
        <f t="shared" si="250"/>
        <v>3.8334621002197267</v>
      </c>
      <c r="T455" s="14">
        <f t="shared" si="251"/>
        <v>227.14678344726559</v>
      </c>
      <c r="U455" s="14">
        <f t="shared" si="252"/>
        <v>245.42296142578127</v>
      </c>
      <c r="V455" s="14">
        <f t="shared" si="241"/>
        <v>514.22810748596191</v>
      </c>
    </row>
    <row r="456" spans="1:22" x14ac:dyDescent="0.55000000000000004">
      <c r="A456" s="19"/>
      <c r="B456">
        <v>30</v>
      </c>
      <c r="C456">
        <v>1728696</v>
      </c>
      <c r="D456">
        <v>57248391</v>
      </c>
      <c r="E456">
        <v>169710</v>
      </c>
      <c r="F456">
        <v>198028</v>
      </c>
      <c r="G456">
        <v>30</v>
      </c>
      <c r="H456" s="14">
        <f t="shared" si="242"/>
        <v>2.8816589355468755E-2</v>
      </c>
      <c r="I456" s="14">
        <f t="shared" si="243"/>
        <v>3.2037375793457033E-3</v>
      </c>
      <c r="J456" s="14">
        <f t="shared" si="244"/>
        <v>1.0036010742187499E-2</v>
      </c>
      <c r="K456" s="14">
        <f t="shared" si="245"/>
        <v>6.4171752929687506E-2</v>
      </c>
      <c r="L456" s="14">
        <f t="shared" si="246"/>
        <v>0.10622809060668946</v>
      </c>
      <c r="M456">
        <v>30</v>
      </c>
      <c r="N456" s="15">
        <f t="shared" si="247"/>
        <v>1.9227281009153509E-4</v>
      </c>
      <c r="O456" s="15">
        <f t="shared" si="248"/>
        <v>1.1378684554887936E-3</v>
      </c>
      <c r="P456" s="16">
        <f t="shared" si="240"/>
        <v>1.3301412655803287E-3</v>
      </c>
      <c r="Q456">
        <v>30</v>
      </c>
      <c r="R456" s="14">
        <f t="shared" si="249"/>
        <v>46.469877319335943</v>
      </c>
      <c r="S456" s="14">
        <f t="shared" si="250"/>
        <v>4.7945833740234383</v>
      </c>
      <c r="T456" s="14">
        <f t="shared" si="251"/>
        <v>230.15758666992184</v>
      </c>
      <c r="U456" s="14">
        <f t="shared" si="252"/>
        <v>248.67601318359377</v>
      </c>
      <c r="V456" s="14">
        <f t="shared" si="241"/>
        <v>530.09806054687499</v>
      </c>
    </row>
    <row r="457" spans="1:22" x14ac:dyDescent="0.55000000000000004">
      <c r="B457">
        <v>35</v>
      </c>
      <c r="C457">
        <v>2186272</v>
      </c>
      <c r="D457">
        <v>66618551</v>
      </c>
      <c r="E457">
        <v>207792</v>
      </c>
      <c r="F457">
        <v>242746</v>
      </c>
      <c r="G457">
        <v>35</v>
      </c>
      <c r="H457" s="14">
        <f t="shared" si="242"/>
        <v>4.6081567382812508E-2</v>
      </c>
      <c r="I457" s="14">
        <f t="shared" si="243"/>
        <v>3.1455004882812508E-3</v>
      </c>
      <c r="J457" s="14">
        <f t="shared" si="244"/>
        <v>0.20221765136718747</v>
      </c>
      <c r="K457" s="14">
        <f t="shared" si="245"/>
        <v>0.25656079101562501</v>
      </c>
      <c r="L457" s="14">
        <f t="shared" si="246"/>
        <v>0.50800551025390628</v>
      </c>
      <c r="N457" s="15">
        <f t="shared" si="247"/>
        <v>3.8749514638976869E-3</v>
      </c>
      <c r="O457" s="15">
        <f t="shared" si="248"/>
        <v>4.5501832772064698E-3</v>
      </c>
      <c r="P457" s="16">
        <f t="shared" ref="P457:P473" si="253">SUM(N457:O457)</f>
        <v>8.4251347411041563E-3</v>
      </c>
      <c r="R457" s="14">
        <f t="shared" si="249"/>
        <v>60.294347534179693</v>
      </c>
      <c r="S457" s="14">
        <f t="shared" si="250"/>
        <v>5.738233520507813</v>
      </c>
      <c r="T457" s="14">
        <f t="shared" si="251"/>
        <v>290.8228820800781</v>
      </c>
      <c r="U457" s="14">
        <f t="shared" si="252"/>
        <v>314.22242431640626</v>
      </c>
      <c r="V457" s="14">
        <f t="shared" ref="V457:V473" si="254">SUM(R457:U457)</f>
        <v>671.07788745117182</v>
      </c>
    </row>
    <row r="458" spans="1:22" x14ac:dyDescent="0.55000000000000004">
      <c r="B458">
        <v>40</v>
      </c>
      <c r="C458">
        <v>2556644</v>
      </c>
      <c r="D458">
        <v>76075928</v>
      </c>
      <c r="E458">
        <v>216681</v>
      </c>
      <c r="F458">
        <v>258497</v>
      </c>
      <c r="G458">
        <v>40</v>
      </c>
      <c r="H458" s="14">
        <f t="shared" si="242"/>
        <v>3.7299426269531255E-2</v>
      </c>
      <c r="I458" s="14">
        <f t="shared" si="243"/>
        <v>3.1747786560058595E-3</v>
      </c>
      <c r="J458" s="14">
        <f t="shared" si="244"/>
        <v>4.7201110839843748E-2</v>
      </c>
      <c r="K458" s="14">
        <f t="shared" si="245"/>
        <v>9.0368286132812489E-2</v>
      </c>
      <c r="L458" s="14">
        <f t="shared" si="246"/>
        <v>0.17804360189819335</v>
      </c>
      <c r="N458" s="15">
        <f t="shared" si="247"/>
        <v>9.04479754214317E-4</v>
      </c>
      <c r="O458" s="15">
        <f t="shared" si="248"/>
        <v>1.6027067846360341E-3</v>
      </c>
      <c r="P458" s="16">
        <f t="shared" si="253"/>
        <v>2.5071865388503513E-3</v>
      </c>
      <c r="R458" s="14">
        <f t="shared" si="249"/>
        <v>71.484175415039061</v>
      </c>
      <c r="S458" s="14">
        <f t="shared" si="250"/>
        <v>6.6906671173095713</v>
      </c>
      <c r="T458" s="14">
        <f t="shared" si="251"/>
        <v>304.98321533203119</v>
      </c>
      <c r="U458" s="14">
        <f t="shared" si="252"/>
        <v>329.5220947265625</v>
      </c>
      <c r="V458" s="14">
        <f t="shared" si="254"/>
        <v>712.68015259094227</v>
      </c>
    </row>
    <row r="459" spans="1:22" x14ac:dyDescent="0.55000000000000004">
      <c r="B459">
        <v>45</v>
      </c>
      <c r="C459">
        <v>2975237</v>
      </c>
      <c r="D459">
        <v>85486997</v>
      </c>
      <c r="E459">
        <v>228306</v>
      </c>
      <c r="F459">
        <v>276775</v>
      </c>
      <c r="G459">
        <v>45</v>
      </c>
      <c r="H459" s="14">
        <f t="shared" si="242"/>
        <v>4.2155667114257812E-2</v>
      </c>
      <c r="I459" s="14">
        <f t="shared" si="243"/>
        <v>3.1592333679199215E-3</v>
      </c>
      <c r="J459" s="14">
        <f t="shared" si="244"/>
        <v>6.1729431152343736E-2</v>
      </c>
      <c r="K459" s="14">
        <f t="shared" si="245"/>
        <v>0.10486645507812502</v>
      </c>
      <c r="L459" s="14">
        <f t="shared" si="246"/>
        <v>0.21191078671264649</v>
      </c>
      <c r="N459" s="15">
        <f t="shared" si="247"/>
        <v>1.1826449373335522E-3</v>
      </c>
      <c r="O459" s="15">
        <f t="shared" si="248"/>
        <v>1.8594739066307671E-3</v>
      </c>
      <c r="P459" s="16">
        <f t="shared" si="253"/>
        <v>3.0421188439643193E-3</v>
      </c>
      <c r="R459" s="14">
        <f t="shared" si="249"/>
        <v>84.130875549316414</v>
      </c>
      <c r="S459" s="14">
        <f t="shared" si="250"/>
        <v>7.6384371276855472</v>
      </c>
      <c r="T459" s="14">
        <f t="shared" si="251"/>
        <v>323.50204467773432</v>
      </c>
      <c r="U459" s="14">
        <f t="shared" si="252"/>
        <v>349.53094482421875</v>
      </c>
      <c r="V459" s="14">
        <f t="shared" si="254"/>
        <v>764.80230217895496</v>
      </c>
    </row>
    <row r="460" spans="1:22" x14ac:dyDescent="0.55000000000000004">
      <c r="B460">
        <v>50</v>
      </c>
      <c r="C460">
        <v>3473463</v>
      </c>
      <c r="D460">
        <v>94818785</v>
      </c>
      <c r="E460">
        <v>253945</v>
      </c>
      <c r="F460">
        <v>304637</v>
      </c>
      <c r="G460">
        <v>50</v>
      </c>
      <c r="H460" s="14">
        <f t="shared" si="242"/>
        <v>5.0175347900390632E-2</v>
      </c>
      <c r="I460" s="14">
        <f t="shared" si="243"/>
        <v>3.1326192626953122E-3</v>
      </c>
      <c r="J460" s="14">
        <f t="shared" si="244"/>
        <v>0.13614459228515624</v>
      </c>
      <c r="K460" s="14">
        <f t="shared" si="245"/>
        <v>0.15985278320312499</v>
      </c>
      <c r="L460" s="14">
        <f t="shared" si="246"/>
        <v>0.34930534265136715</v>
      </c>
      <c r="N460" s="15">
        <f t="shared" si="247"/>
        <v>2.6082363667030385E-3</v>
      </c>
      <c r="O460" s="15">
        <f t="shared" si="248"/>
        <v>2.8343805003736514E-3</v>
      </c>
      <c r="P460" s="16">
        <f t="shared" si="253"/>
        <v>5.4426168670766899E-3</v>
      </c>
      <c r="R460" s="14">
        <f t="shared" si="249"/>
        <v>99.183479919433609</v>
      </c>
      <c r="S460" s="14">
        <f t="shared" si="250"/>
        <v>8.5782229064941404</v>
      </c>
      <c r="T460" s="14">
        <f t="shared" si="251"/>
        <v>364.34542236328122</v>
      </c>
      <c r="U460" s="14">
        <f t="shared" si="252"/>
        <v>393.66057128906255</v>
      </c>
      <c r="V460" s="14">
        <f t="shared" si="254"/>
        <v>865.76769647827155</v>
      </c>
    </row>
    <row r="461" spans="1:22" x14ac:dyDescent="0.55000000000000004">
      <c r="B461">
        <v>55</v>
      </c>
      <c r="C461">
        <v>3964858</v>
      </c>
      <c r="D461">
        <v>104156877</v>
      </c>
      <c r="E461">
        <v>265237</v>
      </c>
      <c r="F461">
        <v>329236</v>
      </c>
      <c r="G461">
        <v>55</v>
      </c>
      <c r="H461" s="14">
        <f t="shared" si="242"/>
        <v>4.9487411499023443E-2</v>
      </c>
      <c r="I461" s="14">
        <f t="shared" si="243"/>
        <v>3.1347354736328127E-3</v>
      </c>
      <c r="J461" s="14">
        <f t="shared" si="244"/>
        <v>5.9961181640624993E-2</v>
      </c>
      <c r="K461" s="14">
        <f t="shared" si="245"/>
        <v>0.1411319580078125</v>
      </c>
      <c r="L461" s="14">
        <f t="shared" si="246"/>
        <v>0.25371528662109377</v>
      </c>
      <c r="N461" s="15">
        <f t="shared" si="247"/>
        <v>1.1487883345285466E-3</v>
      </c>
      <c r="O461" s="15">
        <f t="shared" si="248"/>
        <v>2.5025721077814134E-3</v>
      </c>
      <c r="P461" s="16">
        <f t="shared" si="253"/>
        <v>3.6513604423099597E-3</v>
      </c>
      <c r="R461" s="14">
        <f t="shared" si="249"/>
        <v>114.02970336914062</v>
      </c>
      <c r="S461" s="14">
        <f t="shared" si="250"/>
        <v>9.5186435485839844</v>
      </c>
      <c r="T461" s="14">
        <f t="shared" si="251"/>
        <v>382.33377685546873</v>
      </c>
      <c r="U461" s="14">
        <f t="shared" si="252"/>
        <v>413.09626464843745</v>
      </c>
      <c r="V461" s="14">
        <f t="shared" si="254"/>
        <v>918.97838842163083</v>
      </c>
    </row>
    <row r="462" spans="1:22" x14ac:dyDescent="0.55000000000000004">
      <c r="B462">
        <v>60</v>
      </c>
      <c r="C462">
        <v>4489143</v>
      </c>
      <c r="D462">
        <v>113462009</v>
      </c>
      <c r="E462">
        <v>276123</v>
      </c>
      <c r="F462">
        <v>363312</v>
      </c>
      <c r="G462">
        <v>60</v>
      </c>
      <c r="H462" s="14">
        <f t="shared" si="242"/>
        <v>5.2799697875976562E-2</v>
      </c>
      <c r="I462" s="14">
        <f t="shared" si="243"/>
        <v>3.1236710205078131E-3</v>
      </c>
      <c r="J462" s="14">
        <f t="shared" si="244"/>
        <v>5.78052978515625E-2</v>
      </c>
      <c r="K462" s="14">
        <f t="shared" si="245"/>
        <v>0.19550439453125001</v>
      </c>
      <c r="L462" s="14">
        <f t="shared" si="246"/>
        <v>0.30923306127929689</v>
      </c>
      <c r="N462" s="15">
        <f t="shared" si="247"/>
        <v>1.1074919295823954E-3</v>
      </c>
      <c r="O462" s="15">
        <f t="shared" si="248"/>
        <v>3.4667366335154972E-3</v>
      </c>
      <c r="P462" s="16">
        <f t="shared" si="253"/>
        <v>4.5742285630978926E-3</v>
      </c>
      <c r="R462" s="14">
        <f t="shared" si="249"/>
        <v>129.86961273193359</v>
      </c>
      <c r="S462" s="14">
        <f t="shared" si="250"/>
        <v>10.455744854736329</v>
      </c>
      <c r="T462" s="14">
        <f t="shared" si="251"/>
        <v>399.67536621093745</v>
      </c>
      <c r="U462" s="14">
        <f t="shared" si="252"/>
        <v>431.83315429687502</v>
      </c>
      <c r="V462" s="14">
        <f t="shared" si="254"/>
        <v>971.83387809448243</v>
      </c>
    </row>
    <row r="463" spans="1:22" x14ac:dyDescent="0.55000000000000004">
      <c r="B463">
        <v>65</v>
      </c>
      <c r="C463">
        <v>5015410</v>
      </c>
      <c r="D463">
        <v>122763669</v>
      </c>
      <c r="E463">
        <v>287181</v>
      </c>
      <c r="F463">
        <v>392896</v>
      </c>
      <c r="G463">
        <v>65</v>
      </c>
      <c r="H463" s="14">
        <f t="shared" si="242"/>
        <v>5.2999301147460945E-2</v>
      </c>
      <c r="I463" s="14">
        <f t="shared" si="243"/>
        <v>3.1225054931640628E-3</v>
      </c>
      <c r="J463" s="14">
        <f t="shared" si="244"/>
        <v>5.8718627929687496E-2</v>
      </c>
      <c r="K463" s="14">
        <f t="shared" si="245"/>
        <v>0.16973242187500001</v>
      </c>
      <c r="L463" s="14">
        <f t="shared" si="246"/>
        <v>0.28457285644531249</v>
      </c>
      <c r="N463" s="15">
        <f t="shared" si="247"/>
        <v>1.1251609825754709E-3</v>
      </c>
      <c r="O463" s="15">
        <f t="shared" si="248"/>
        <v>3.010197369190878E-3</v>
      </c>
      <c r="P463" s="16">
        <f t="shared" si="253"/>
        <v>4.1353583517663491E-3</v>
      </c>
      <c r="R463" s="14">
        <f t="shared" si="249"/>
        <v>145.7694030761719</v>
      </c>
      <c r="S463" s="14">
        <f t="shared" si="250"/>
        <v>11.392496502685546</v>
      </c>
      <c r="T463" s="14">
        <f t="shared" si="251"/>
        <v>417.29095458984375</v>
      </c>
      <c r="U463" s="14">
        <f t="shared" si="252"/>
        <v>450.8660888671875</v>
      </c>
      <c r="V463" s="14">
        <f t="shared" si="254"/>
        <v>1025.3189430358887</v>
      </c>
    </row>
    <row r="464" spans="1:22" x14ac:dyDescent="0.55000000000000004">
      <c r="B464">
        <v>70</v>
      </c>
      <c r="C464">
        <v>5550181</v>
      </c>
      <c r="D464">
        <v>132056745</v>
      </c>
      <c r="E464">
        <v>300964</v>
      </c>
      <c r="F464">
        <v>425832</v>
      </c>
      <c r="G464">
        <v>70</v>
      </c>
      <c r="H464" s="14">
        <f t="shared" si="242"/>
        <v>5.385572204589844E-2</v>
      </c>
      <c r="I464" s="14">
        <f t="shared" si="243"/>
        <v>3.1196239013671881E-3</v>
      </c>
      <c r="J464" s="14">
        <f t="shared" si="244"/>
        <v>7.3188537597656242E-2</v>
      </c>
      <c r="K464" s="14">
        <f t="shared" si="245"/>
        <v>0.1889638671875</v>
      </c>
      <c r="L464" s="14">
        <f t="shared" si="246"/>
        <v>0.31912775073242183</v>
      </c>
      <c r="N464" s="15">
        <f t="shared" si="247"/>
        <v>1.4024434853330541E-3</v>
      </c>
      <c r="O464" s="15">
        <f t="shared" si="248"/>
        <v>3.3512935233932723E-3</v>
      </c>
      <c r="P464" s="16">
        <f t="shared" si="253"/>
        <v>4.7537370087263262E-3</v>
      </c>
      <c r="R464" s="14">
        <f t="shared" si="249"/>
        <v>161.9261196899414</v>
      </c>
      <c r="S464" s="14">
        <f t="shared" si="250"/>
        <v>12.328383673095704</v>
      </c>
      <c r="T464" s="14">
        <f t="shared" si="251"/>
        <v>439.24751586914056</v>
      </c>
      <c r="U464" s="14">
        <f t="shared" si="252"/>
        <v>474.58927001953128</v>
      </c>
      <c r="V464" s="14">
        <f t="shared" si="254"/>
        <v>1088.091289251709</v>
      </c>
    </row>
    <row r="465" spans="2:22" x14ac:dyDescent="0.55000000000000004">
      <c r="B465">
        <v>75</v>
      </c>
      <c r="C465">
        <v>6090168</v>
      </c>
      <c r="D465">
        <v>141344719</v>
      </c>
      <c r="E465">
        <v>315129</v>
      </c>
      <c r="F465">
        <v>462639</v>
      </c>
      <c r="G465">
        <v>75</v>
      </c>
      <c r="H465" s="14">
        <f t="shared" si="242"/>
        <v>5.4381015014648447E-2</v>
      </c>
      <c r="I465" s="14">
        <f t="shared" si="243"/>
        <v>3.1179111938476564E-3</v>
      </c>
      <c r="J465" s="14">
        <f t="shared" si="244"/>
        <v>7.5216979980468737E-2</v>
      </c>
      <c r="K465" s="14">
        <f t="shared" si="245"/>
        <v>0.21117297363281248</v>
      </c>
      <c r="L465" s="14">
        <f t="shared" si="246"/>
        <v>0.34388887982177729</v>
      </c>
      <c r="N465" s="15">
        <f t="shared" si="247"/>
        <v>1.4412959107184084E-3</v>
      </c>
      <c r="O465" s="15">
        <f t="shared" si="248"/>
        <v>3.7451308567463789E-3</v>
      </c>
      <c r="P465" s="16">
        <f t="shared" si="253"/>
        <v>5.1864267674647871E-3</v>
      </c>
      <c r="R465" s="14">
        <f t="shared" si="249"/>
        <v>178.24042419433593</v>
      </c>
      <c r="S465" s="14">
        <f t="shared" si="250"/>
        <v>13.26375703125</v>
      </c>
      <c r="T465" s="14">
        <f t="shared" si="251"/>
        <v>461.81260986328118</v>
      </c>
      <c r="U465" s="14">
        <f t="shared" si="252"/>
        <v>498.96994628906253</v>
      </c>
      <c r="V465" s="14">
        <f t="shared" si="254"/>
        <v>1152.2867373779297</v>
      </c>
    </row>
    <row r="466" spans="2:22" x14ac:dyDescent="0.55000000000000004">
      <c r="B466">
        <v>80</v>
      </c>
      <c r="C466">
        <v>6625202</v>
      </c>
      <c r="D466">
        <v>150639207</v>
      </c>
      <c r="E466">
        <v>326416</v>
      </c>
      <c r="F466">
        <v>494395</v>
      </c>
      <c r="G466">
        <v>80</v>
      </c>
      <c r="H466" s="14">
        <f t="shared" si="242"/>
        <v>5.3882208251953126E-2</v>
      </c>
      <c r="I466" s="14">
        <f t="shared" si="243"/>
        <v>3.1200979003906254E-3</v>
      </c>
      <c r="J466" s="14">
        <f t="shared" si="244"/>
        <v>5.9934631347656239E-2</v>
      </c>
      <c r="K466" s="14">
        <f t="shared" si="245"/>
        <v>0.18219384765625002</v>
      </c>
      <c r="L466" s="14">
        <f t="shared" si="246"/>
        <v>0.29913078515625002</v>
      </c>
      <c r="N466" s="15">
        <f t="shared" si="247"/>
        <v>1.1482755723014812E-3</v>
      </c>
      <c r="O466" s="15">
        <f t="shared" si="248"/>
        <v>3.2306759168960605E-3</v>
      </c>
      <c r="P466" s="16">
        <f t="shared" si="253"/>
        <v>4.3789514891975417E-3</v>
      </c>
      <c r="R466" s="14">
        <f t="shared" si="249"/>
        <v>194.40508666992187</v>
      </c>
      <c r="S466" s="14">
        <f t="shared" si="250"/>
        <v>14.199786401367188</v>
      </c>
      <c r="T466" s="14">
        <f t="shared" si="251"/>
        <v>479.79299926757813</v>
      </c>
      <c r="U466" s="14">
        <f t="shared" si="252"/>
        <v>518.39703369140625</v>
      </c>
      <c r="V466" s="14">
        <f t="shared" si="254"/>
        <v>1206.7949060302735</v>
      </c>
    </row>
    <row r="467" spans="2:22" x14ac:dyDescent="0.55000000000000004">
      <c r="B467">
        <v>85</v>
      </c>
      <c r="C467">
        <v>7161644</v>
      </c>
      <c r="D467">
        <v>159932434</v>
      </c>
      <c r="E467">
        <v>339153</v>
      </c>
      <c r="F467">
        <v>538500</v>
      </c>
      <c r="G467">
        <v>85</v>
      </c>
      <c r="H467" s="14">
        <f t="shared" si="242"/>
        <v>5.4024005126953135E-2</v>
      </c>
      <c r="I467" s="14">
        <f t="shared" si="243"/>
        <v>3.1196745910644533E-3</v>
      </c>
      <c r="J467" s="14">
        <f t="shared" si="244"/>
        <v>6.7634216308593731E-2</v>
      </c>
      <c r="K467" s="14">
        <f t="shared" si="245"/>
        <v>0.25304382324218749</v>
      </c>
      <c r="L467" s="14">
        <f t="shared" si="246"/>
        <v>0.37782171926879882</v>
      </c>
      <c r="N467" s="15">
        <f t="shared" si="247"/>
        <v>1.2957709969684636E-3</v>
      </c>
      <c r="O467" s="15">
        <f t="shared" si="248"/>
        <v>4.4869262637429602E-3</v>
      </c>
      <c r="P467" s="16">
        <f t="shared" si="253"/>
        <v>5.7826972607114236E-3</v>
      </c>
      <c r="R467" s="14">
        <f t="shared" si="249"/>
        <v>210.61228820800784</v>
      </c>
      <c r="S467" s="14">
        <f t="shared" si="250"/>
        <v>15.135688778686523</v>
      </c>
      <c r="T467" s="14">
        <f t="shared" si="251"/>
        <v>500.0832641601562</v>
      </c>
      <c r="U467" s="14">
        <f t="shared" si="252"/>
        <v>540.31984863281252</v>
      </c>
      <c r="V467" s="14">
        <f t="shared" si="254"/>
        <v>1266.1510897796629</v>
      </c>
    </row>
    <row r="468" spans="2:22" x14ac:dyDescent="0.55000000000000004">
      <c r="B468">
        <v>90</v>
      </c>
      <c r="C468">
        <v>7714355</v>
      </c>
      <c r="D468">
        <v>169209334</v>
      </c>
      <c r="E468">
        <v>353416</v>
      </c>
      <c r="F468">
        <v>571868</v>
      </c>
      <c r="G468">
        <v>90</v>
      </c>
      <c r="H468" s="14">
        <f t="shared" si="242"/>
        <v>5.5662423706054689E-2</v>
      </c>
      <c r="I468" s="14">
        <f t="shared" si="243"/>
        <v>3.1141937255859376E-3</v>
      </c>
      <c r="J468" s="14">
        <f t="shared" si="244"/>
        <v>7.5737365722656255E-2</v>
      </c>
      <c r="K468" s="14">
        <f t="shared" si="245"/>
        <v>0.19144238281250001</v>
      </c>
      <c r="L468" s="14">
        <f t="shared" si="246"/>
        <v>0.32595636596679689</v>
      </c>
      <c r="N468" s="15">
        <f t="shared" si="247"/>
        <v>1.4510238502825799E-3</v>
      </c>
      <c r="O468" s="15">
        <f t="shared" si="248"/>
        <v>3.3946409476427906E-3</v>
      </c>
      <c r="P468" s="16">
        <f t="shared" si="253"/>
        <v>4.8456647979253703E-3</v>
      </c>
      <c r="R468" s="14">
        <f t="shared" si="249"/>
        <v>227.31101531982424</v>
      </c>
      <c r="S468" s="14">
        <f t="shared" si="250"/>
        <v>16.069946896362307</v>
      </c>
      <c r="T468" s="14">
        <f t="shared" si="251"/>
        <v>522.80447387695301</v>
      </c>
      <c r="U468" s="14">
        <f t="shared" si="252"/>
        <v>564.86920166015625</v>
      </c>
      <c r="V468" s="14">
        <f t="shared" si="254"/>
        <v>1331.0546377532958</v>
      </c>
    </row>
    <row r="469" spans="2:22" x14ac:dyDescent="0.55000000000000004">
      <c r="B469">
        <v>95</v>
      </c>
      <c r="C469">
        <v>8240620</v>
      </c>
      <c r="D469">
        <v>178512728</v>
      </c>
      <c r="E469">
        <v>364420</v>
      </c>
      <c r="F469">
        <v>599519</v>
      </c>
      <c r="G469">
        <v>95</v>
      </c>
      <c r="H469" s="14">
        <f t="shared" si="242"/>
        <v>5.2999099731445315E-2</v>
      </c>
      <c r="I469" s="14">
        <f t="shared" si="243"/>
        <v>3.1230875854492191E-3</v>
      </c>
      <c r="J469" s="14">
        <f t="shared" si="244"/>
        <v>5.843188476562499E-2</v>
      </c>
      <c r="K469" s="14">
        <f t="shared" si="245"/>
        <v>0.15864221191406253</v>
      </c>
      <c r="L469" s="14">
        <f t="shared" si="246"/>
        <v>0.27319628399658202</v>
      </c>
      <c r="N469" s="15">
        <f t="shared" si="247"/>
        <v>1.1194691494384496E-3</v>
      </c>
      <c r="O469" s="15">
        <f t="shared" si="248"/>
        <v>2.8130172165687539E-3</v>
      </c>
      <c r="P469" s="16">
        <f t="shared" si="253"/>
        <v>3.9324863660072035E-3</v>
      </c>
      <c r="R469" s="14">
        <f t="shared" si="249"/>
        <v>243.21074523925779</v>
      </c>
      <c r="S469" s="14">
        <f t="shared" si="250"/>
        <v>17.006873171997071</v>
      </c>
      <c r="T469" s="14">
        <f t="shared" si="251"/>
        <v>540.33403930664053</v>
      </c>
      <c r="U469" s="14">
        <f t="shared" si="252"/>
        <v>583.8091918945313</v>
      </c>
      <c r="V469" s="14">
        <f t="shared" si="254"/>
        <v>1384.3608496124266</v>
      </c>
    </row>
    <row r="470" spans="2:22" x14ac:dyDescent="0.55000000000000004">
      <c r="B470">
        <v>100</v>
      </c>
      <c r="C470">
        <v>8786671</v>
      </c>
      <c r="D470">
        <v>187796349</v>
      </c>
      <c r="E470">
        <v>376281</v>
      </c>
      <c r="F470">
        <v>635781</v>
      </c>
      <c r="G470">
        <v>100</v>
      </c>
      <c r="H470" s="14">
        <f t="shared" si="242"/>
        <v>5.4991708374023437E-2</v>
      </c>
      <c r="I470" s="14">
        <f t="shared" si="243"/>
        <v>3.116449920654297E-3</v>
      </c>
      <c r="J470" s="14">
        <f t="shared" si="244"/>
        <v>6.2982604980468745E-2</v>
      </c>
      <c r="K470" s="14">
        <f t="shared" si="245"/>
        <v>0.20804614257812498</v>
      </c>
      <c r="L470" s="14">
        <f t="shared" si="246"/>
        <v>0.32913690585327149</v>
      </c>
      <c r="N470" s="15">
        <f t="shared" si="247"/>
        <v>1.2066526736599146E-3</v>
      </c>
      <c r="O470" s="15">
        <f t="shared" si="248"/>
        <v>3.689034588336213E-3</v>
      </c>
      <c r="P470" s="16">
        <f t="shared" si="253"/>
        <v>4.8956872619961272E-3</v>
      </c>
      <c r="R470" s="14">
        <f t="shared" si="249"/>
        <v>259.70825775146483</v>
      </c>
      <c r="S470" s="14">
        <f t="shared" si="250"/>
        <v>17.94180814819336</v>
      </c>
      <c r="T470" s="14">
        <f t="shared" si="251"/>
        <v>559.22882080078114</v>
      </c>
      <c r="U470" s="14">
        <f t="shared" si="252"/>
        <v>604.2242431640625</v>
      </c>
      <c r="V470" s="14">
        <f t="shared" si="254"/>
        <v>1441.1031298645019</v>
      </c>
    </row>
    <row r="471" spans="2:22" x14ac:dyDescent="0.55000000000000004">
      <c r="B471">
        <v>105</v>
      </c>
      <c r="C471">
        <v>9332340</v>
      </c>
      <c r="D471">
        <v>197080182</v>
      </c>
      <c r="E471">
        <v>388725</v>
      </c>
      <c r="F471">
        <v>666792</v>
      </c>
      <c r="G471">
        <v>105</v>
      </c>
      <c r="H471" s="14">
        <f t="shared" si="242"/>
        <v>5.4953237915039067E-2</v>
      </c>
      <c r="I471" s="14">
        <f t="shared" si="243"/>
        <v>3.1165210876464844E-3</v>
      </c>
      <c r="J471" s="14">
        <f t="shared" si="244"/>
        <v>6.6078369140624996E-2</v>
      </c>
      <c r="K471" s="14">
        <f t="shared" si="245"/>
        <v>0.17791955566406251</v>
      </c>
      <c r="L471" s="14">
        <f t="shared" si="246"/>
        <v>0.30206768380737303</v>
      </c>
      <c r="N471" s="15">
        <f t="shared" si="247"/>
        <v>1.2659847874287018E-3</v>
      </c>
      <c r="O471" s="15">
        <f t="shared" si="248"/>
        <v>3.1548902477460199E-3</v>
      </c>
      <c r="P471" s="16">
        <f t="shared" si="253"/>
        <v>4.420875035174722E-3</v>
      </c>
      <c r="R471" s="14">
        <f t="shared" si="249"/>
        <v>276.19422912597656</v>
      </c>
      <c r="S471" s="14">
        <f t="shared" si="250"/>
        <v>18.876764474487306</v>
      </c>
      <c r="T471" s="14">
        <f t="shared" si="251"/>
        <v>579.05233154296866</v>
      </c>
      <c r="U471" s="14">
        <f t="shared" si="252"/>
        <v>625.64274902343755</v>
      </c>
      <c r="V471" s="14">
        <f t="shared" si="254"/>
        <v>1499.7660741668701</v>
      </c>
    </row>
    <row r="472" spans="2:22" x14ac:dyDescent="0.55000000000000004">
      <c r="B472">
        <v>110</v>
      </c>
      <c r="C472">
        <v>9932107</v>
      </c>
      <c r="D472">
        <v>206310161</v>
      </c>
      <c r="E472">
        <v>410131</v>
      </c>
      <c r="F472">
        <v>709775</v>
      </c>
      <c r="G472">
        <v>110</v>
      </c>
      <c r="H472" s="14">
        <f t="shared" si="242"/>
        <v>6.0401339721679694E-2</v>
      </c>
      <c r="I472" s="14">
        <f t="shared" si="243"/>
        <v>3.0984426574707036E-3</v>
      </c>
      <c r="J472" s="14">
        <f t="shared" si="244"/>
        <v>0.11366711425781249</v>
      </c>
      <c r="K472" s="14">
        <f t="shared" si="245"/>
        <v>0.24660656738281253</v>
      </c>
      <c r="L472" s="14">
        <f t="shared" si="246"/>
        <v>0.42377346401977545</v>
      </c>
      <c r="N472" s="15">
        <f t="shared" si="247"/>
        <v>2.1776758015924318E-3</v>
      </c>
      <c r="O472" s="15">
        <f t="shared" si="248"/>
        <v>4.3727477800545407E-3</v>
      </c>
      <c r="P472" s="16">
        <f t="shared" si="253"/>
        <v>6.5504235816469724E-3</v>
      </c>
      <c r="R472" s="14">
        <f t="shared" si="249"/>
        <v>294.31463104248053</v>
      </c>
      <c r="S472" s="14">
        <f t="shared" si="250"/>
        <v>19.806297271728518</v>
      </c>
      <c r="T472" s="14">
        <f t="shared" si="251"/>
        <v>613.15246582031239</v>
      </c>
      <c r="U472" s="14">
        <f t="shared" si="252"/>
        <v>662.486572265625</v>
      </c>
      <c r="V472" s="14">
        <f t="shared" si="254"/>
        <v>1589.7599664001464</v>
      </c>
    </row>
    <row r="473" spans="2:22" x14ac:dyDescent="0.55000000000000004">
      <c r="B473">
        <v>115</v>
      </c>
      <c r="C473">
        <v>10466088</v>
      </c>
      <c r="D473">
        <v>215606165</v>
      </c>
      <c r="E473">
        <v>419823</v>
      </c>
      <c r="F473">
        <v>739506</v>
      </c>
      <c r="G473">
        <v>115</v>
      </c>
      <c r="H473" s="14">
        <f t="shared" si="242"/>
        <v>5.3776162719726565E-2</v>
      </c>
      <c r="I473" s="14">
        <f>(D473-D472)*0.0011*3/32768/300</f>
        <v>3.1206068115234376E-3</v>
      </c>
      <c r="J473" s="14">
        <f>(E473-E472)*17.4*3/32768/300</f>
        <v>5.1465087890624997E-2</v>
      </c>
      <c r="K473" s="14">
        <f>(F473-F472)*18.8*3/327680/30</f>
        <v>0.17057580566406252</v>
      </c>
      <c r="L473" s="14">
        <f t="shared" si="246"/>
        <v>0.27893766308593754</v>
      </c>
      <c r="N473" s="15">
        <f t="shared" si="247"/>
        <v>9.8596284734920746E-4</v>
      </c>
      <c r="O473" s="15">
        <f t="shared" si="248"/>
        <v>3.0245214005921676E-3</v>
      </c>
      <c r="P473" s="16">
        <f t="shared" si="253"/>
        <v>4.0104842479413748E-3</v>
      </c>
      <c r="R473" s="14">
        <f t="shared" si="249"/>
        <v>310.44747985839848</v>
      </c>
      <c r="S473" s="14">
        <f t="shared" si="250"/>
        <v>20.742479315185548</v>
      </c>
      <c r="T473" s="14">
        <f t="shared" si="251"/>
        <v>628.59199218749995</v>
      </c>
      <c r="U473" s="14">
        <f t="shared" si="252"/>
        <v>679.16835937500002</v>
      </c>
      <c r="V473" s="14">
        <f t="shared" si="254"/>
        <v>1638.950310736084</v>
      </c>
    </row>
    <row r="474" spans="2:22" x14ac:dyDescent="0.55000000000000004">
      <c r="L474" s="11">
        <f>AVERAGE(L452:L473)</f>
        <v>0.31603441898415308</v>
      </c>
    </row>
    <row r="476" spans="2:22" x14ac:dyDescent="0.55000000000000004">
      <c r="L476">
        <f>AVERAGE(L474,L446,L418,L390,L362,L334,L306,L278,L250,L222,L194,L166,L138,L110,L82,L54,L26)</f>
        <v>0.31820008373697045</v>
      </c>
    </row>
    <row r="477" spans="2:22" x14ac:dyDescent="0.55000000000000004">
      <c r="B477" s="4" t="s">
        <v>2881</v>
      </c>
      <c r="C477" s="4"/>
      <c r="E477" s="18">
        <f>(15+25)/5/60</f>
        <v>0.13333333333333333</v>
      </c>
    </row>
    <row r="478" spans="2:22" x14ac:dyDescent="0.55000000000000004">
      <c r="B478" s="4" t="s">
        <v>2882</v>
      </c>
      <c r="E478" s="4">
        <f>E477*120</f>
        <v>16</v>
      </c>
      <c r="F478" s="4" t="s">
        <v>2883</v>
      </c>
    </row>
  </sheetData>
  <mergeCells count="136"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y h T P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y h T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U z 1 D K j v 7 p C w E A A J 0 B A A A T A B w A R m 9 y b X V s Y X M v U 2 V j d G l v b j E u b S C i G A A o o B Q A A A A A A A A A A A A A A A A A A A A A A A A A A A B 1 j 8 9 q w z A M x u + B v I P w L i m Y Q L L 2 s p J T u o 4 d u j 8 0 t 3 k M 1 9 E y g y M X 2 y k r p U + 1 R 9 i L z V s o Y 7 D q I u k n o e + T R x W 0 J V i P u Z i n S Z r 4 N + m w h a Z 4 K W Z Q g c G Q J h D j 3 u k O K Z L a 7 / K F V U O P F L K l N p j X l k J s f M Z u r s R K w 0 C 6 l a 1 o l i t x S 6 / W 9 e j F g 0 M f d 6 T S n x 8 k 6 k G 6 Y E H u J C k U c T S Y I F v r x Y 9 s b m z H J v x p g U b 3 O q C r G G c c a m u G n n w 1 5 X B N y r a a u q o o Z y W H x 8 E G X I e 9 w e q 3 z O 8 s 4 f O E j / Y v W K O 3 F p T s N z o q s f h I I z d x q 3 G S / L f J 8 X y z 3 6 L P x m f 5 4 c B G W k T 5 E C c Q 8 D 0 c O Z x 4 e Y Z f n u H T P / w 4 S R N N / / u b f w F Q S w E C L Q A U A A I A C A D K F M 9 Q R Z k Z 2 K c A A A D 4 A A A A E g A A A A A A A A A A A A A A A A A A A A A A Q 2 9 u Z m l n L 1 B h Y 2 t h Z 2 U u e G 1 s U E s B A i 0 A F A A C A A g A y h T P U A / K 6 a u k A A A A 6 Q A A A B M A A A A A A A A A A A A A A A A A 8 w A A A F t D b 2 5 0 Z W 5 0 X 1 R 5 c G V z X S 5 4 b W x Q S w E C L Q A U A A I A C A D K F M 9 Q y o 7 + 6 Q s B A A C d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Q A A A A A A A P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f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M V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A w O j M 4 O j I x L j U z M j U x N D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X z E 1 L 1 R p c G 8 g Y 2 F t Y m l h Z G 8 u e 0 N v b H V t b j E s M H 0 m c X V v d D s s J n F 1 b 3 Q 7 U 2 V j d G l v b j E v V D F f M T U v V G l w b y B j Y W 1 i a W F k b y 5 7 Q 2 9 s d W 1 u M i w x f S Z x d W 9 0 O y w m c X V v d D t T Z W N 0 a W 9 u M S 9 U M V 8 x N S 9 U a X B v I G N h b W J p Y W R v L n t D b 2 x 1 b W 4 z L D J 9 J n F 1 b 3 Q 7 L C Z x d W 9 0 O 1 N l Y 3 R p b 2 4 x L 1 Q x X z E 1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D F f M T U v V G l w b y B j Y W 1 i a W F k b y 5 7 Q 2 9 s d W 1 u M S w w f S Z x d W 9 0 O y w m c X V v d D t T Z W N 0 a W 9 u M S 9 U M V 8 x N S 9 U a X B v I G N h b W J p Y W R v L n t D b 2 x 1 b W 4 y L D F 9 J n F 1 b 3 Q 7 L C Z x d W 9 0 O 1 N l Y 3 R p b 2 4 x L 1 Q x X z E 1 L 1 R p c G 8 g Y 2 F t Y m l h Z G 8 u e 0 N v b H V t b j M s M n 0 m c X V v d D s s J n F 1 b 3 Q 7 U 2 V j d G l v b j E v V D F f M T U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F f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f M T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n 2 7 I J I + Z E t Z J w L x 3 9 + Y 4 A A A A A A g A A A A A A E G Y A A A A B A A A g A A A A Z P r C Z t a W Y p P v P 4 d x B Q d 9 q K u c a E I T C s m G / 8 V T F h J 2 T 4 4 A A A A A D o A A A A A C A A A g A A A A F r J k k Z F l k C R m B f c h O D D n m D b T + 9 f + N B J 4 S b b o P b F 5 M b h Q A A A A L R f i E o A S l o + v X f D A h S c 2 + C t x q Y j 3 N t T G w y d u k v s L 0 9 g e F 4 B j o a I J N W g H Z G 3 g M N C + V h m p y n m 5 G y G Y K 3 f E z J P 9 o 5 j z E d H y l O H L / z F A 0 d H u Z R F A A A A A r M j t J 5 W 1 L x h s W t P r N F A Y s k J / O / T e k e r + g D o w 4 J L 7 9 J u V o J v I A J / N 2 Y w X T 2 d s g h a 5 8 R m A 9 k V i x J Z X E G r + P X Q h d g = = < / D a t a M a s h u p > 
</file>

<file path=customXml/itemProps1.xml><?xml version="1.0" encoding="utf-8"?>
<ds:datastoreItem xmlns:ds="http://schemas.openxmlformats.org/officeDocument/2006/customXml" ds:itemID="{8F2BE2C3-21AC-4769-A8EB-CC775239DE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Importar</vt:lpstr>
      <vt:lpstr>Datos</vt:lpstr>
      <vt:lpstr>Router</vt:lpstr>
      <vt:lpstr>Nodos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2020-06-21T02:39:12Z</dcterms:modified>
</cp:coreProperties>
</file>